
<file path=[Content_Types].xml><?xml version="1.0" encoding="utf-8"?>
<Types xmlns="http://schemas.openxmlformats.org/package/2006/content-types">
  <Default Extension="emf" ContentType="image/x-emf"/>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tables/table1.xml" ContentType="application/vnd.openxmlformats-officedocument.spreadsheetml.table+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2.xml" ContentType="application/vnd.openxmlformats-officedocument.drawing+xml"/>
  <Override PartName="/xl/drawings/drawing3.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mc:Ignorable="x15 xr xr6 xr10">
  <fileVersion appName="xl" lastEdited="7" lowestEdited="7" rupBuild="10314"/>
  <workbookPr defaultThemeVersion="166925"/>
  <mc:AlternateContent xmlns:mc="http://schemas.openxmlformats.org/markup-compatibility/2006">
    <mc:Choice Requires="x15">
      <x15ac:absPath xmlns:x15ac="http://schemas.microsoft.com/office/spreadsheetml/2010/11/ac" url="/Users/stevenpedersen/Desktop/Twitter_Projects/Twitter_Projects/"/>
    </mc:Choice>
  </mc:AlternateContent>
  <xr:revisionPtr revIDLastSave="0" documentId="8_{7F96A15E-12E4-0044-AC44-3669712D94F5}" xr6:coauthVersionLast="46" xr6:coauthVersionMax="46" xr10:uidLastSave="{00000000-0000-0000-0000-000000000000}"/>
  <bookViews>
    <workbookView xWindow="-51200" yWindow="0" windowWidth="51200" windowHeight="21600" activeTab="1"/>
  </bookViews>
  <sheets>
    <sheet name="README" sheetId="6" r:id="rId1"/>
    <sheet name="AMC Financials" sheetId="1" r:id="rId2"/>
    <sheet name="Proforma Stage" sheetId="5" r:id="rId3"/>
    <sheet name="Proforma Static" sheetId="10" r:id="rId4"/>
    <sheet name="Proforma Actual" sheetId="8" r:id="rId5"/>
    <sheet name="WACC" sheetId="9" r:id="rId6"/>
    <sheet name="Twitter Post" sheetId="7" r:id="rId7"/>
    <sheet name="INCOME_STATEMENT" sheetId="2" r:id="rId8"/>
    <sheet name="BALANCE_SHEET" sheetId="3" r:id="rId9"/>
    <sheet name="CASH_FLOW" sheetId="4" r:id="rId10"/>
  </sheet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D9" i="10" l="1"/>
  <c r="D10" i="10"/>
  <c r="D11" i="10"/>
  <c r="D12" i="10"/>
  <c r="D13" i="10"/>
  <c r="D14" i="10"/>
  <c r="D15" i="10"/>
  <c r="D16" i="10"/>
  <c r="D17" i="10"/>
  <c r="D18" i="10"/>
  <c r="D19" i="10"/>
  <c r="D20" i="10"/>
  <c r="D21" i="10"/>
  <c r="D22" i="10"/>
  <c r="D23" i="10"/>
  <c r="D24" i="10"/>
  <c r="D25" i="10"/>
  <c r="D26" i="10"/>
  <c r="D8" i="10"/>
  <c r="N35" i="8"/>
  <c r="N41" i="8"/>
  <c r="N45" i="8"/>
  <c r="N47" i="8"/>
  <c r="N48" i="8" s="1"/>
  <c r="N49" i="8"/>
  <c r="C12" i="5"/>
  <c r="D12" i="5"/>
  <c r="E12" i="5"/>
  <c r="F12" i="5"/>
  <c r="G12" i="5"/>
  <c r="H12" i="5"/>
  <c r="I12" i="5"/>
  <c r="J12" i="5"/>
  <c r="K12" i="5"/>
  <c r="L12" i="5"/>
  <c r="M12" i="5"/>
  <c r="B12" i="5"/>
  <c r="C71" i="8"/>
  <c r="C69" i="8"/>
  <c r="C67" i="8"/>
  <c r="C66" i="8"/>
  <c r="M49" i="8"/>
  <c r="C30" i="5"/>
  <c r="D49" i="8" s="1"/>
  <c r="D30" i="5"/>
  <c r="E49" i="8" s="1"/>
  <c r="F30" i="5"/>
  <c r="G49" i="8" s="1"/>
  <c r="G30" i="5"/>
  <c r="H49" i="8" s="1"/>
  <c r="H30" i="5"/>
  <c r="I49" i="8" s="1"/>
  <c r="J30" i="5"/>
  <c r="K30" i="5"/>
  <c r="L49" i="8" s="1"/>
  <c r="B30" i="5"/>
  <c r="C49" i="8" s="1"/>
  <c r="Q27" i="8"/>
  <c r="R27" i="8"/>
  <c r="S27" i="8"/>
  <c r="T27" i="8"/>
  <c r="U27" i="8"/>
  <c r="V27" i="8"/>
  <c r="W27" i="8"/>
  <c r="X27" i="8"/>
  <c r="Y27" i="8"/>
  <c r="Z27" i="8"/>
  <c r="AA27" i="8"/>
  <c r="AB27" i="8"/>
  <c r="AC27" i="8"/>
  <c r="AD27" i="8"/>
  <c r="AE27" i="8"/>
  <c r="AF27" i="8"/>
  <c r="AG27" i="8"/>
  <c r="AH27" i="8"/>
  <c r="AI27" i="8"/>
  <c r="P27" i="8"/>
  <c r="B26" i="9"/>
  <c r="B28" i="9" s="1"/>
  <c r="B24" i="9"/>
  <c r="B23" i="9"/>
  <c r="B21" i="9"/>
  <c r="L2" i="9"/>
  <c r="L1" i="9"/>
  <c r="K8" i="9"/>
  <c r="L8" i="9"/>
  <c r="K9" i="9"/>
  <c r="L9" i="9"/>
  <c r="K10" i="9"/>
  <c r="L10" i="9"/>
  <c r="K11" i="9"/>
  <c r="L11" i="9"/>
  <c r="K12" i="9"/>
  <c r="L12" i="9"/>
  <c r="K13" i="9"/>
  <c r="L13" i="9"/>
  <c r="K14" i="9"/>
  <c r="L14" i="9"/>
  <c r="K15" i="9"/>
  <c r="L15" i="9"/>
  <c r="K16" i="9"/>
  <c r="L16" i="9"/>
  <c r="K17" i="9"/>
  <c r="L17" i="9"/>
  <c r="K18" i="9"/>
  <c r="L18" i="9"/>
  <c r="K19" i="9"/>
  <c r="L19" i="9"/>
  <c r="K20" i="9"/>
  <c r="L20" i="9"/>
  <c r="K21" i="9"/>
  <c r="L21" i="9"/>
  <c r="K22" i="9"/>
  <c r="L22" i="9"/>
  <c r="K23" i="9"/>
  <c r="L23" i="9"/>
  <c r="K24" i="9"/>
  <c r="L24" i="9"/>
  <c r="K25" i="9"/>
  <c r="L25" i="9"/>
  <c r="K26" i="9"/>
  <c r="L26" i="9"/>
  <c r="K27" i="9"/>
  <c r="L27" i="9"/>
  <c r="K28" i="9"/>
  <c r="L28" i="9"/>
  <c r="K29" i="9"/>
  <c r="L29" i="9"/>
  <c r="K30" i="9"/>
  <c r="L30" i="9"/>
  <c r="K31" i="9"/>
  <c r="L31" i="9"/>
  <c r="K32" i="9"/>
  <c r="L32" i="9"/>
  <c r="K33" i="9"/>
  <c r="L33" i="9"/>
  <c r="K34" i="9"/>
  <c r="L34" i="9"/>
  <c r="K35" i="9"/>
  <c r="L35" i="9"/>
  <c r="K36" i="9"/>
  <c r="L36" i="9"/>
  <c r="K37" i="9"/>
  <c r="L37" i="9"/>
  <c r="K38" i="9"/>
  <c r="L38" i="9"/>
  <c r="K39" i="9"/>
  <c r="L39" i="9"/>
  <c r="K40" i="9"/>
  <c r="L40" i="9"/>
  <c r="K41" i="9"/>
  <c r="L41" i="9"/>
  <c r="K42" i="9"/>
  <c r="L42" i="9"/>
  <c r="K43" i="9"/>
  <c r="L43" i="9"/>
  <c r="K44" i="9"/>
  <c r="L44" i="9"/>
  <c r="K45" i="9"/>
  <c r="L45" i="9"/>
  <c r="K46" i="9"/>
  <c r="L46" i="9"/>
  <c r="K47" i="9"/>
  <c r="L47" i="9"/>
  <c r="K48" i="9"/>
  <c r="L48" i="9"/>
  <c r="K49" i="9"/>
  <c r="L49" i="9"/>
  <c r="K50" i="9"/>
  <c r="L50" i="9"/>
  <c r="K51" i="9"/>
  <c r="L51" i="9"/>
  <c r="K52" i="9"/>
  <c r="L52" i="9"/>
  <c r="K53" i="9"/>
  <c r="L53" i="9"/>
  <c r="K54" i="9"/>
  <c r="L54" i="9"/>
  <c r="K55" i="9"/>
  <c r="L55" i="9"/>
  <c r="K56" i="9"/>
  <c r="L56" i="9"/>
  <c r="K57" i="9"/>
  <c r="L57" i="9"/>
  <c r="K58" i="9"/>
  <c r="L58" i="9"/>
  <c r="K59" i="9"/>
  <c r="L59" i="9"/>
  <c r="K60" i="9"/>
  <c r="L60" i="9"/>
  <c r="K61" i="9"/>
  <c r="L61" i="9"/>
  <c r="K62" i="9"/>
  <c r="L62" i="9"/>
  <c r="K63" i="9"/>
  <c r="L63" i="9"/>
  <c r="K64" i="9"/>
  <c r="L64" i="9"/>
  <c r="K65" i="9"/>
  <c r="L65" i="9"/>
  <c r="K66" i="9"/>
  <c r="L66" i="9"/>
  <c r="K67" i="9"/>
  <c r="L67" i="9"/>
  <c r="K68" i="9"/>
  <c r="L68" i="9"/>
  <c r="K69" i="9"/>
  <c r="L69" i="9"/>
  <c r="K70" i="9"/>
  <c r="L70" i="9"/>
  <c r="K71" i="9"/>
  <c r="L71" i="9"/>
  <c r="K72" i="9"/>
  <c r="L72" i="9"/>
  <c r="K73" i="9"/>
  <c r="L73" i="9"/>
  <c r="K74" i="9"/>
  <c r="L74" i="9"/>
  <c r="K75" i="9"/>
  <c r="L75" i="9"/>
  <c r="K76" i="9"/>
  <c r="L76" i="9"/>
  <c r="K77" i="9"/>
  <c r="L77" i="9"/>
  <c r="K78" i="9"/>
  <c r="L78" i="9"/>
  <c r="K79" i="9"/>
  <c r="L79" i="9"/>
  <c r="K80" i="9"/>
  <c r="L80" i="9"/>
  <c r="K81" i="9"/>
  <c r="L81" i="9"/>
  <c r="K82" i="9"/>
  <c r="L82" i="9"/>
  <c r="K83" i="9"/>
  <c r="L83" i="9"/>
  <c r="K84" i="9"/>
  <c r="L84" i="9"/>
  <c r="K85" i="9"/>
  <c r="L85" i="9"/>
  <c r="K86" i="9"/>
  <c r="L86" i="9"/>
  <c r="K87" i="9"/>
  <c r="L87" i="9"/>
  <c r="K88" i="9"/>
  <c r="L88" i="9"/>
  <c r="K89" i="9"/>
  <c r="L89" i="9"/>
  <c r="K90" i="9"/>
  <c r="L90" i="9"/>
  <c r="K91" i="9"/>
  <c r="L91" i="9"/>
  <c r="K92" i="9"/>
  <c r="L92" i="9"/>
  <c r="K93" i="9"/>
  <c r="L93" i="9"/>
  <c r="K94" i="9"/>
  <c r="L94" i="9"/>
  <c r="K95" i="9"/>
  <c r="L95" i="9"/>
  <c r="K96" i="9"/>
  <c r="L96" i="9"/>
  <c r="K97" i="9"/>
  <c r="L97" i="9"/>
  <c r="K98" i="9"/>
  <c r="L98" i="9"/>
  <c r="K99" i="9"/>
  <c r="L99" i="9"/>
  <c r="K100" i="9"/>
  <c r="L100" i="9"/>
  <c r="K101" i="9"/>
  <c r="L101" i="9"/>
  <c r="K102" i="9"/>
  <c r="L102" i="9"/>
  <c r="K103" i="9"/>
  <c r="L103" i="9"/>
  <c r="K104" i="9"/>
  <c r="L104" i="9"/>
  <c r="K105" i="9"/>
  <c r="L105" i="9"/>
  <c r="K106" i="9"/>
  <c r="L106" i="9"/>
  <c r="K107" i="9"/>
  <c r="L107" i="9"/>
  <c r="K108" i="9"/>
  <c r="L108" i="9"/>
  <c r="K109" i="9"/>
  <c r="L109" i="9"/>
  <c r="K110" i="9"/>
  <c r="L110" i="9"/>
  <c r="K111" i="9"/>
  <c r="L111" i="9"/>
  <c r="K112" i="9"/>
  <c r="L112" i="9"/>
  <c r="K113" i="9"/>
  <c r="L113" i="9"/>
  <c r="K114" i="9"/>
  <c r="L114" i="9"/>
  <c r="K115" i="9"/>
  <c r="L115" i="9"/>
  <c r="K116" i="9"/>
  <c r="L116" i="9"/>
  <c r="K117" i="9"/>
  <c r="L117" i="9"/>
  <c r="K118" i="9"/>
  <c r="L118" i="9"/>
  <c r="K119" i="9"/>
  <c r="L119" i="9"/>
  <c r="K120" i="9"/>
  <c r="L120" i="9"/>
  <c r="K121" i="9"/>
  <c r="L121" i="9"/>
  <c r="K122" i="9"/>
  <c r="L122" i="9"/>
  <c r="K123" i="9"/>
  <c r="L123" i="9"/>
  <c r="K124" i="9"/>
  <c r="L124" i="9"/>
  <c r="K125" i="9"/>
  <c r="L125" i="9"/>
  <c r="K126" i="9"/>
  <c r="L126" i="9"/>
  <c r="K127" i="9"/>
  <c r="L127" i="9"/>
  <c r="K128" i="9"/>
  <c r="L128" i="9"/>
  <c r="K129" i="9"/>
  <c r="L129" i="9"/>
  <c r="K130" i="9"/>
  <c r="L130" i="9"/>
  <c r="K131" i="9"/>
  <c r="L131" i="9"/>
  <c r="K132" i="9"/>
  <c r="L132" i="9"/>
  <c r="K133" i="9"/>
  <c r="L133" i="9"/>
  <c r="K134" i="9"/>
  <c r="L134" i="9"/>
  <c r="K135" i="9"/>
  <c r="L135" i="9"/>
  <c r="K136" i="9"/>
  <c r="L136" i="9"/>
  <c r="K137" i="9"/>
  <c r="L137" i="9"/>
  <c r="K138" i="9"/>
  <c r="L138" i="9"/>
  <c r="K139" i="9"/>
  <c r="L139" i="9"/>
  <c r="K140" i="9"/>
  <c r="L140" i="9"/>
  <c r="K141" i="9"/>
  <c r="L141" i="9"/>
  <c r="K142" i="9"/>
  <c r="L142" i="9"/>
  <c r="K143" i="9"/>
  <c r="L143" i="9"/>
  <c r="K144" i="9"/>
  <c r="L144" i="9"/>
  <c r="K145" i="9"/>
  <c r="L145" i="9"/>
  <c r="K146" i="9"/>
  <c r="L146" i="9"/>
  <c r="K147" i="9"/>
  <c r="L147" i="9"/>
  <c r="K148" i="9"/>
  <c r="L148" i="9"/>
  <c r="K149" i="9"/>
  <c r="L149" i="9"/>
  <c r="K150" i="9"/>
  <c r="L150" i="9"/>
  <c r="K151" i="9"/>
  <c r="L151" i="9"/>
  <c r="K152" i="9"/>
  <c r="L152" i="9"/>
  <c r="K153" i="9"/>
  <c r="L153" i="9"/>
  <c r="K154" i="9"/>
  <c r="L154" i="9"/>
  <c r="K155" i="9"/>
  <c r="L155" i="9"/>
  <c r="K156" i="9"/>
  <c r="L156" i="9"/>
  <c r="K157" i="9"/>
  <c r="L157" i="9"/>
  <c r="K158" i="9"/>
  <c r="L158" i="9"/>
  <c r="K159" i="9"/>
  <c r="L159" i="9"/>
  <c r="K160" i="9"/>
  <c r="L160" i="9"/>
  <c r="K161" i="9"/>
  <c r="L161" i="9"/>
  <c r="K162" i="9"/>
  <c r="L162" i="9"/>
  <c r="K163" i="9"/>
  <c r="L163" i="9"/>
  <c r="K164" i="9"/>
  <c r="L164" i="9"/>
  <c r="K165" i="9"/>
  <c r="L165" i="9"/>
  <c r="K166" i="9"/>
  <c r="L166" i="9"/>
  <c r="K167" i="9"/>
  <c r="L167" i="9"/>
  <c r="K168" i="9"/>
  <c r="L168" i="9"/>
  <c r="K169" i="9"/>
  <c r="L169" i="9"/>
  <c r="K170" i="9"/>
  <c r="L170" i="9"/>
  <c r="K171" i="9"/>
  <c r="L171" i="9"/>
  <c r="K172" i="9"/>
  <c r="L172" i="9"/>
  <c r="K173" i="9"/>
  <c r="L173" i="9"/>
  <c r="K174" i="9"/>
  <c r="L174" i="9"/>
  <c r="K175" i="9"/>
  <c r="L175" i="9"/>
  <c r="K176" i="9"/>
  <c r="L176" i="9"/>
  <c r="K177" i="9"/>
  <c r="L177" i="9"/>
  <c r="K178" i="9"/>
  <c r="L178" i="9"/>
  <c r="K179" i="9"/>
  <c r="L179" i="9"/>
  <c r="K180" i="9"/>
  <c r="L180" i="9"/>
  <c r="K181" i="9"/>
  <c r="L181" i="9"/>
  <c r="K182" i="9"/>
  <c r="L182" i="9"/>
  <c r="K183" i="9"/>
  <c r="L183" i="9"/>
  <c r="K184" i="9"/>
  <c r="L184" i="9"/>
  <c r="K185" i="9"/>
  <c r="L185" i="9"/>
  <c r="K186" i="9"/>
  <c r="L186" i="9"/>
  <c r="K187" i="9"/>
  <c r="L187" i="9"/>
  <c r="K188" i="9"/>
  <c r="L188" i="9"/>
  <c r="K189" i="9"/>
  <c r="L189" i="9"/>
  <c r="K190" i="9"/>
  <c r="L190" i="9"/>
  <c r="K191" i="9"/>
  <c r="L191" i="9"/>
  <c r="K192" i="9"/>
  <c r="L192" i="9"/>
  <c r="K193" i="9"/>
  <c r="L193" i="9"/>
  <c r="K194" i="9"/>
  <c r="L194" i="9"/>
  <c r="K195" i="9"/>
  <c r="L195" i="9"/>
  <c r="K196" i="9"/>
  <c r="L196" i="9"/>
  <c r="K197" i="9"/>
  <c r="L197" i="9"/>
  <c r="K198" i="9"/>
  <c r="L198" i="9"/>
  <c r="K199" i="9"/>
  <c r="L199" i="9"/>
  <c r="K200" i="9"/>
  <c r="L200" i="9"/>
  <c r="K201" i="9"/>
  <c r="L201" i="9"/>
  <c r="K202" i="9"/>
  <c r="L202" i="9"/>
  <c r="K203" i="9"/>
  <c r="L203" i="9"/>
  <c r="K204" i="9"/>
  <c r="L204" i="9"/>
  <c r="K205" i="9"/>
  <c r="L205" i="9"/>
  <c r="K206" i="9"/>
  <c r="L206" i="9"/>
  <c r="K207" i="9"/>
  <c r="L207" i="9"/>
  <c r="K208" i="9"/>
  <c r="L208" i="9"/>
  <c r="K209" i="9"/>
  <c r="L209" i="9"/>
  <c r="K210" i="9"/>
  <c r="L210" i="9"/>
  <c r="K211" i="9"/>
  <c r="L211" i="9"/>
  <c r="K212" i="9"/>
  <c r="L212" i="9"/>
  <c r="K213" i="9"/>
  <c r="L213" i="9"/>
  <c r="K214" i="9"/>
  <c r="L214" i="9"/>
  <c r="K215" i="9"/>
  <c r="L215" i="9"/>
  <c r="K216" i="9"/>
  <c r="L216" i="9"/>
  <c r="K217" i="9"/>
  <c r="L217" i="9"/>
  <c r="K218" i="9"/>
  <c r="L218" i="9"/>
  <c r="K219" i="9"/>
  <c r="L219" i="9"/>
  <c r="K220" i="9"/>
  <c r="L220" i="9"/>
  <c r="K221" i="9"/>
  <c r="L221" i="9"/>
  <c r="K222" i="9"/>
  <c r="L222" i="9"/>
  <c r="K223" i="9"/>
  <c r="L223" i="9"/>
  <c r="K224" i="9"/>
  <c r="L224" i="9"/>
  <c r="K225" i="9"/>
  <c r="L225" i="9"/>
  <c r="K226" i="9"/>
  <c r="L226" i="9"/>
  <c r="K227" i="9"/>
  <c r="L227" i="9"/>
  <c r="K228" i="9"/>
  <c r="L228" i="9"/>
  <c r="K229" i="9"/>
  <c r="L229" i="9"/>
  <c r="K230" i="9"/>
  <c r="L230" i="9"/>
  <c r="K231" i="9"/>
  <c r="L231" i="9"/>
  <c r="K232" i="9"/>
  <c r="L232" i="9"/>
  <c r="K233" i="9"/>
  <c r="L233" i="9"/>
  <c r="K234" i="9"/>
  <c r="L234" i="9"/>
  <c r="K235" i="9"/>
  <c r="L235" i="9"/>
  <c r="K236" i="9"/>
  <c r="L236" i="9"/>
  <c r="K237" i="9"/>
  <c r="L237" i="9"/>
  <c r="K238" i="9"/>
  <c r="L238" i="9"/>
  <c r="K239" i="9"/>
  <c r="L239" i="9"/>
  <c r="K240" i="9"/>
  <c r="L240" i="9"/>
  <c r="K241" i="9"/>
  <c r="L241" i="9"/>
  <c r="K242" i="9"/>
  <c r="L242" i="9"/>
  <c r="K243" i="9"/>
  <c r="L243" i="9"/>
  <c r="K244" i="9"/>
  <c r="L244" i="9"/>
  <c r="K245" i="9"/>
  <c r="L245" i="9"/>
  <c r="K246" i="9"/>
  <c r="L246" i="9"/>
  <c r="K247" i="9"/>
  <c r="L247" i="9"/>
  <c r="K248" i="9"/>
  <c r="L248" i="9"/>
  <c r="K249" i="9"/>
  <c r="L249" i="9"/>
  <c r="K250" i="9"/>
  <c r="L250" i="9"/>
  <c r="K251" i="9"/>
  <c r="L251" i="9"/>
  <c r="K252" i="9"/>
  <c r="L252" i="9"/>
  <c r="K253" i="9"/>
  <c r="L253" i="9"/>
  <c r="K254" i="9"/>
  <c r="L254" i="9"/>
  <c r="K255" i="9"/>
  <c r="L255" i="9"/>
  <c r="K256" i="9"/>
  <c r="L256" i="9"/>
  <c r="K257" i="9"/>
  <c r="L257" i="9"/>
  <c r="K258" i="9"/>
  <c r="L258" i="9"/>
  <c r="K259" i="9"/>
  <c r="L259" i="9"/>
  <c r="K260" i="9"/>
  <c r="L260" i="9"/>
  <c r="K261" i="9"/>
  <c r="L261" i="9"/>
  <c r="K262" i="9"/>
  <c r="L262" i="9"/>
  <c r="K263" i="9"/>
  <c r="L263" i="9"/>
  <c r="K264" i="9"/>
  <c r="L264" i="9"/>
  <c r="K265" i="9"/>
  <c r="L265" i="9"/>
  <c r="K266" i="9"/>
  <c r="L266" i="9"/>
  <c r="K7" i="9"/>
  <c r="L7" i="9"/>
  <c r="L6" i="9"/>
  <c r="K6" i="9"/>
  <c r="C14" i="9"/>
  <c r="C15" i="9" s="1"/>
  <c r="B14" i="9"/>
  <c r="B13" i="9"/>
  <c r="C13" i="9"/>
  <c r="B5" i="9"/>
  <c r="D31" i="8"/>
  <c r="E31" i="8"/>
  <c r="F31" i="8"/>
  <c r="P31" i="8"/>
  <c r="Q31" i="8"/>
  <c r="R31" i="8"/>
  <c r="S31" i="8"/>
  <c r="T31" i="8"/>
  <c r="U31" i="8"/>
  <c r="V31" i="8"/>
  <c r="W31" i="8"/>
  <c r="X31" i="8"/>
  <c r="Y31" i="8"/>
  <c r="Z31" i="8"/>
  <c r="AA31" i="8"/>
  <c r="AB31" i="8"/>
  <c r="AC31" i="8"/>
  <c r="AD31" i="8"/>
  <c r="AE31" i="8"/>
  <c r="AF31" i="8"/>
  <c r="AG31" i="8"/>
  <c r="AH31" i="8"/>
  <c r="AI31" i="8"/>
  <c r="C31" i="8"/>
  <c r="H29" i="8"/>
  <c r="H31" i="8" s="1"/>
  <c r="I29" i="8"/>
  <c r="M29" i="8" s="1"/>
  <c r="M31" i="8" s="1"/>
  <c r="J29" i="8"/>
  <c r="N29" i="8" s="1"/>
  <c r="N31" i="8" s="1"/>
  <c r="G29" i="8"/>
  <c r="K29" i="8" s="1"/>
  <c r="K31" i="8" s="1"/>
  <c r="C21" i="8"/>
  <c r="R40" i="8" s="1"/>
  <c r="M45" i="8"/>
  <c r="L44" i="8"/>
  <c r="K44" i="8"/>
  <c r="I44" i="8"/>
  <c r="H44" i="8"/>
  <c r="G44" i="8"/>
  <c r="E44" i="8"/>
  <c r="D44" i="8"/>
  <c r="C44" i="8"/>
  <c r="L43" i="8"/>
  <c r="K43" i="8"/>
  <c r="I43" i="8"/>
  <c r="H43" i="8"/>
  <c r="G43" i="8"/>
  <c r="E43" i="8"/>
  <c r="D43" i="8"/>
  <c r="C43" i="8"/>
  <c r="M41" i="8"/>
  <c r="K40" i="8"/>
  <c r="I40" i="8"/>
  <c r="H40" i="8"/>
  <c r="G40" i="8"/>
  <c r="E40" i="8"/>
  <c r="D40" i="8"/>
  <c r="C40" i="8"/>
  <c r="L39" i="8"/>
  <c r="L41" i="8" s="1"/>
  <c r="K39" i="8"/>
  <c r="I39" i="8"/>
  <c r="H39" i="8"/>
  <c r="G39" i="8"/>
  <c r="E39" i="8"/>
  <c r="D39" i="8"/>
  <c r="C39" i="8"/>
  <c r="E38" i="8"/>
  <c r="D38" i="8"/>
  <c r="C38" i="8"/>
  <c r="E37" i="8"/>
  <c r="D37" i="8"/>
  <c r="C37" i="8"/>
  <c r="M35" i="8"/>
  <c r="L35" i="8"/>
  <c r="K35" i="8"/>
  <c r="J35" i="8"/>
  <c r="I35" i="8"/>
  <c r="H35" i="8"/>
  <c r="G35" i="8"/>
  <c r="E34" i="8"/>
  <c r="D34" i="8"/>
  <c r="C34" i="8"/>
  <c r="E33" i="8"/>
  <c r="D33" i="8"/>
  <c r="C33" i="8"/>
  <c r="E32" i="8"/>
  <c r="D32" i="8"/>
  <c r="C32" i="8"/>
  <c r="G55" i="5"/>
  <c r="H55" i="5"/>
  <c r="I55" i="5"/>
  <c r="J55" i="5"/>
  <c r="K55" i="5"/>
  <c r="L55" i="5"/>
  <c r="M55" i="5"/>
  <c r="G56" i="5"/>
  <c r="H56" i="5"/>
  <c r="I56" i="5"/>
  <c r="J56" i="5"/>
  <c r="K56" i="5"/>
  <c r="L56" i="5"/>
  <c r="M56" i="5"/>
  <c r="G59" i="5"/>
  <c r="H59" i="5"/>
  <c r="I59" i="5"/>
  <c r="J59" i="5"/>
  <c r="K59" i="5"/>
  <c r="L59" i="5"/>
  <c r="M59" i="5"/>
  <c r="G60" i="5"/>
  <c r="H60" i="5"/>
  <c r="I60" i="5"/>
  <c r="J60" i="5"/>
  <c r="K60" i="5"/>
  <c r="L60" i="5"/>
  <c r="M60" i="5"/>
  <c r="M61" i="5"/>
  <c r="L62" i="5"/>
  <c r="M62" i="5"/>
  <c r="M65" i="5"/>
  <c r="M66" i="5"/>
  <c r="G54" i="5"/>
  <c r="H54" i="5"/>
  <c r="I54" i="5"/>
  <c r="J54" i="5"/>
  <c r="K54" i="5"/>
  <c r="L54" i="5"/>
  <c r="M54" i="5"/>
  <c r="H43" i="2"/>
  <c r="H42" i="2"/>
  <c r="H41" i="2"/>
  <c r="L26" i="5"/>
  <c r="M26" i="5"/>
  <c r="L22" i="5"/>
  <c r="M22" i="5"/>
  <c r="F16" i="5"/>
  <c r="F39" i="5" s="1"/>
  <c r="G16" i="5"/>
  <c r="G35" i="5" s="1"/>
  <c r="H16" i="5"/>
  <c r="H35" i="5" s="1"/>
  <c r="I16" i="5"/>
  <c r="I37" i="5" s="1"/>
  <c r="J16" i="5"/>
  <c r="J34" i="5" s="1"/>
  <c r="K16" i="5"/>
  <c r="L16" i="5"/>
  <c r="L36" i="5" s="1"/>
  <c r="M16" i="5"/>
  <c r="D13" i="5"/>
  <c r="D14" i="5"/>
  <c r="D15" i="5"/>
  <c r="D18" i="5"/>
  <c r="D19" i="5"/>
  <c r="D20" i="5"/>
  <c r="F20" i="5"/>
  <c r="G20" i="5"/>
  <c r="H20" i="5"/>
  <c r="J20" i="5"/>
  <c r="K20" i="5"/>
  <c r="K22" i="5" s="1"/>
  <c r="K43" i="5" s="1"/>
  <c r="D21" i="5"/>
  <c r="F21" i="5"/>
  <c r="G21" i="5"/>
  <c r="H21" i="5"/>
  <c r="J21" i="5"/>
  <c r="D24" i="5"/>
  <c r="F24" i="5"/>
  <c r="G24" i="5"/>
  <c r="G45" i="5" s="1"/>
  <c r="H24" i="5"/>
  <c r="J24" i="5"/>
  <c r="K24" i="5"/>
  <c r="D25" i="5"/>
  <c r="F25" i="5"/>
  <c r="G25" i="5"/>
  <c r="H25" i="5"/>
  <c r="J25" i="5"/>
  <c r="K25" i="5"/>
  <c r="B13" i="5"/>
  <c r="C13" i="5"/>
  <c r="B14" i="5"/>
  <c r="C14" i="5"/>
  <c r="B15" i="5"/>
  <c r="C15" i="5"/>
  <c r="B18" i="5"/>
  <c r="C18" i="5"/>
  <c r="B19" i="5"/>
  <c r="C19" i="5"/>
  <c r="B20" i="5"/>
  <c r="C20" i="5"/>
  <c r="B21" i="5"/>
  <c r="C21" i="5"/>
  <c r="B24" i="5"/>
  <c r="C24" i="5"/>
  <c r="B25" i="5"/>
  <c r="C25" i="5"/>
  <c r="C24" i="8" l="1"/>
  <c r="U49" i="8" s="1"/>
  <c r="B27" i="9"/>
  <c r="H41" i="5"/>
  <c r="H45" i="5"/>
  <c r="K49" i="8"/>
  <c r="E30" i="5"/>
  <c r="F49" i="8" s="1"/>
  <c r="I30" i="5"/>
  <c r="J49" i="8" s="1"/>
  <c r="M28" i="5"/>
  <c r="M29" i="5" s="1"/>
  <c r="P49" i="8"/>
  <c r="T49" i="8"/>
  <c r="M47" i="8"/>
  <c r="M48" i="8" s="1"/>
  <c r="M50" i="8" s="1"/>
  <c r="AI49" i="8"/>
  <c r="AA49" i="8"/>
  <c r="S49" i="8"/>
  <c r="AH49" i="8"/>
  <c r="Z49" i="8"/>
  <c r="R49" i="8"/>
  <c r="AG49" i="8"/>
  <c r="Y49" i="8"/>
  <c r="Q49" i="8"/>
  <c r="AF49" i="8"/>
  <c r="X49" i="8"/>
  <c r="AE49" i="8"/>
  <c r="W49" i="8"/>
  <c r="AD49" i="8"/>
  <c r="V49" i="8"/>
  <c r="AC49" i="8"/>
  <c r="N50" i="8"/>
  <c r="B15" i="9"/>
  <c r="B17" i="9" s="1"/>
  <c r="B30" i="9" s="1"/>
  <c r="C59" i="8" s="1"/>
  <c r="L28" i="5"/>
  <c r="L29" i="5" s="1"/>
  <c r="F42" i="5"/>
  <c r="L29" i="8"/>
  <c r="L31" i="8" s="1"/>
  <c r="AG40" i="8"/>
  <c r="AI40" i="8"/>
  <c r="J40" i="5"/>
  <c r="K57" i="5"/>
  <c r="M67" i="5"/>
  <c r="B26" i="5"/>
  <c r="G62" i="5"/>
  <c r="AH40" i="8"/>
  <c r="I31" i="8"/>
  <c r="AB40" i="8"/>
  <c r="J31" i="8"/>
  <c r="AF40" i="8"/>
  <c r="G31" i="8"/>
  <c r="AE40" i="8"/>
  <c r="AD40" i="8"/>
  <c r="AC40" i="8"/>
  <c r="C22" i="8"/>
  <c r="Z43" i="8" s="1"/>
  <c r="P40" i="8"/>
  <c r="T40" i="8"/>
  <c r="Y40" i="8"/>
  <c r="Q40" i="8"/>
  <c r="X40" i="8"/>
  <c r="W40" i="8"/>
  <c r="V40" i="8"/>
  <c r="U40" i="8"/>
  <c r="E45" i="8"/>
  <c r="AA40" i="8"/>
  <c r="S40" i="8"/>
  <c r="Z40" i="8"/>
  <c r="K41" i="8"/>
  <c r="J43" i="8"/>
  <c r="C41" i="8"/>
  <c r="H45" i="8"/>
  <c r="F34" i="8"/>
  <c r="F38" i="8"/>
  <c r="F39" i="8"/>
  <c r="F40" i="8"/>
  <c r="D35" i="8"/>
  <c r="D41" i="8"/>
  <c r="E41" i="8"/>
  <c r="J39" i="8"/>
  <c r="G41" i="8"/>
  <c r="G45" i="8"/>
  <c r="E35" i="8"/>
  <c r="J40" i="8"/>
  <c r="I41" i="8"/>
  <c r="I45" i="8"/>
  <c r="F33" i="8"/>
  <c r="H41" i="8"/>
  <c r="H47" i="8" s="1"/>
  <c r="H48" i="8" s="1"/>
  <c r="H50" i="8" s="1"/>
  <c r="F43" i="8"/>
  <c r="J44" i="8"/>
  <c r="F32" i="8"/>
  <c r="F37" i="8"/>
  <c r="C45" i="8"/>
  <c r="K45" i="8"/>
  <c r="F44" i="8"/>
  <c r="D45" i="8"/>
  <c r="L45" i="8"/>
  <c r="L47" i="8" s="1"/>
  <c r="L48" i="8" s="1"/>
  <c r="L50" i="8" s="1"/>
  <c r="C35" i="8"/>
  <c r="C62" i="5"/>
  <c r="C56" i="5"/>
  <c r="C77" i="5" s="1"/>
  <c r="D10" i="8" s="1"/>
  <c r="K66" i="5"/>
  <c r="J57" i="5"/>
  <c r="G66" i="5"/>
  <c r="G61" i="5"/>
  <c r="M63" i="5"/>
  <c r="I40" i="5"/>
  <c r="H62" i="5"/>
  <c r="I36" i="5"/>
  <c r="C65" i="5"/>
  <c r="C59" i="5"/>
  <c r="C80" i="5" s="1"/>
  <c r="K26" i="5"/>
  <c r="K47" i="5" s="1"/>
  <c r="C61" i="5"/>
  <c r="C55" i="5"/>
  <c r="C76" i="5" s="1"/>
  <c r="D9" i="8" s="1"/>
  <c r="H66" i="5"/>
  <c r="D55" i="5"/>
  <c r="D76" i="5" s="1"/>
  <c r="E9" i="8" s="1"/>
  <c r="D65" i="5"/>
  <c r="M49" i="5"/>
  <c r="M35" i="5"/>
  <c r="C66" i="5"/>
  <c r="M45" i="5"/>
  <c r="M39" i="5"/>
  <c r="L35" i="5"/>
  <c r="L63" i="5"/>
  <c r="L45" i="5"/>
  <c r="L39" i="5"/>
  <c r="K35" i="5"/>
  <c r="D61" i="5"/>
  <c r="L42" i="5"/>
  <c r="K39" i="5"/>
  <c r="F35" i="5"/>
  <c r="K42" i="5"/>
  <c r="J39" i="5"/>
  <c r="I34" i="5"/>
  <c r="D62" i="5"/>
  <c r="D59" i="5"/>
  <c r="D80" i="5" s="1"/>
  <c r="M41" i="5"/>
  <c r="K36" i="5"/>
  <c r="L41" i="5"/>
  <c r="J36" i="5"/>
  <c r="K46" i="5"/>
  <c r="F45" i="5"/>
  <c r="G41" i="5"/>
  <c r="H37" i="5"/>
  <c r="H65" i="5"/>
  <c r="D60" i="5"/>
  <c r="D81" i="5" s="1"/>
  <c r="J46" i="5"/>
  <c r="F41" i="5"/>
  <c r="G37" i="5"/>
  <c r="H34" i="5"/>
  <c r="C54" i="5"/>
  <c r="C75" i="5" s="1"/>
  <c r="D8" i="8" s="1"/>
  <c r="L66" i="5"/>
  <c r="D66" i="5"/>
  <c r="G65" i="5"/>
  <c r="H61" i="5"/>
  <c r="C60" i="5"/>
  <c r="C81" i="5" s="1"/>
  <c r="I57" i="5"/>
  <c r="D56" i="5"/>
  <c r="D77" i="5" s="1"/>
  <c r="E10" i="8" s="1"/>
  <c r="J42" i="5"/>
  <c r="H40" i="5"/>
  <c r="F37" i="5"/>
  <c r="G34" i="5"/>
  <c r="H57" i="5"/>
  <c r="M47" i="5"/>
  <c r="H46" i="5"/>
  <c r="K45" i="5"/>
  <c r="G40" i="5"/>
  <c r="M37" i="5"/>
  <c r="H36" i="5"/>
  <c r="F34" i="5"/>
  <c r="D54" i="5"/>
  <c r="D75" i="5" s="1"/>
  <c r="E8" i="8" s="1"/>
  <c r="K62" i="5"/>
  <c r="G57" i="5"/>
  <c r="L47" i="5"/>
  <c r="G46" i="5"/>
  <c r="J45" i="5"/>
  <c r="M43" i="5"/>
  <c r="H42" i="5"/>
  <c r="K41" i="5"/>
  <c r="F40" i="5"/>
  <c r="I39" i="5"/>
  <c r="L37" i="5"/>
  <c r="G36" i="5"/>
  <c r="J35" i="5"/>
  <c r="M34" i="5"/>
  <c r="L65" i="5"/>
  <c r="F46" i="5"/>
  <c r="L43" i="5"/>
  <c r="G42" i="5"/>
  <c r="J41" i="5"/>
  <c r="M40" i="5"/>
  <c r="H39" i="5"/>
  <c r="K37" i="5"/>
  <c r="F36" i="5"/>
  <c r="I35" i="5"/>
  <c r="L34" i="5"/>
  <c r="K65" i="5"/>
  <c r="L61" i="5"/>
  <c r="M57" i="5"/>
  <c r="M46" i="5"/>
  <c r="L40" i="5"/>
  <c r="G39" i="5"/>
  <c r="J37" i="5"/>
  <c r="M36" i="5"/>
  <c r="K34" i="5"/>
  <c r="K61" i="5"/>
  <c r="L57" i="5"/>
  <c r="L46" i="5"/>
  <c r="M42" i="5"/>
  <c r="K40" i="5"/>
  <c r="H26" i="5"/>
  <c r="G26" i="5"/>
  <c r="F26" i="5"/>
  <c r="D26" i="5"/>
  <c r="C26" i="5"/>
  <c r="J26" i="5"/>
  <c r="K67" i="5" s="1"/>
  <c r="J22" i="5"/>
  <c r="C22" i="5"/>
  <c r="B16" i="5"/>
  <c r="B37" i="5" s="1"/>
  <c r="D22" i="5"/>
  <c r="C16" i="5"/>
  <c r="C35" i="5" s="1"/>
  <c r="B22" i="5"/>
  <c r="B28" i="5" s="1"/>
  <c r="H22" i="5"/>
  <c r="D16" i="5"/>
  <c r="G22" i="5"/>
  <c r="F22" i="5"/>
  <c r="E21" i="5"/>
  <c r="F62" i="5" s="1"/>
  <c r="E13" i="5"/>
  <c r="E18" i="5"/>
  <c r="I24" i="5"/>
  <c r="J65" i="5" s="1"/>
  <c r="I20" i="5"/>
  <c r="J61" i="5" s="1"/>
  <c r="E24" i="5"/>
  <c r="I25" i="5"/>
  <c r="I21" i="5"/>
  <c r="J62" i="5" s="1"/>
  <c r="E20" i="5"/>
  <c r="E14" i="5"/>
  <c r="E19" i="5"/>
  <c r="E25" i="5"/>
  <c r="E15" i="5"/>
  <c r="AB49" i="8" l="1"/>
  <c r="L50" i="5"/>
  <c r="L31" i="5"/>
  <c r="M50" i="5"/>
  <c r="M70" i="5"/>
  <c r="M31" i="5"/>
  <c r="E47" i="8"/>
  <c r="E48" i="8" s="1"/>
  <c r="E50" i="8" s="1"/>
  <c r="Y43" i="8"/>
  <c r="D28" i="5"/>
  <c r="D29" i="5" s="1"/>
  <c r="D31" i="5" s="1"/>
  <c r="D83" i="5"/>
  <c r="C28" i="5"/>
  <c r="C29" i="5" s="1"/>
  <c r="C31" i="5" s="1"/>
  <c r="D87" i="5"/>
  <c r="F28" i="5"/>
  <c r="F29" i="5" s="1"/>
  <c r="F31" i="5" s="1"/>
  <c r="G28" i="5"/>
  <c r="G29" i="5" s="1"/>
  <c r="G31" i="5" s="1"/>
  <c r="K63" i="5"/>
  <c r="J28" i="5"/>
  <c r="J29" i="5" s="1"/>
  <c r="J31" i="5" s="1"/>
  <c r="H28" i="5"/>
  <c r="H29" i="5" s="1"/>
  <c r="H31" i="5" s="1"/>
  <c r="B29" i="5"/>
  <c r="K28" i="5"/>
  <c r="K29" i="5" s="1"/>
  <c r="K31" i="5" s="1"/>
  <c r="I47" i="8"/>
  <c r="I48" i="8" s="1"/>
  <c r="I50" i="8" s="1"/>
  <c r="V43" i="8"/>
  <c r="X43" i="8"/>
  <c r="C47" i="8"/>
  <c r="C48" i="8" s="1"/>
  <c r="C50" i="8" s="1"/>
  <c r="D47" i="8"/>
  <c r="D48" i="8" s="1"/>
  <c r="D50" i="8" s="1"/>
  <c r="T43" i="8"/>
  <c r="K47" i="8"/>
  <c r="K48" i="8" s="1"/>
  <c r="K50" i="8" s="1"/>
  <c r="G47" i="8"/>
  <c r="G48" i="8" s="1"/>
  <c r="G50" i="8" s="1"/>
  <c r="L67" i="5"/>
  <c r="B42" i="5"/>
  <c r="D82" i="5"/>
  <c r="B43" i="5"/>
  <c r="B39" i="5"/>
  <c r="C82" i="5"/>
  <c r="C86" i="5"/>
  <c r="D86" i="5"/>
  <c r="C83" i="5"/>
  <c r="B46" i="5"/>
  <c r="C87" i="5"/>
  <c r="B83" i="5"/>
  <c r="P43" i="8"/>
  <c r="W43" i="8"/>
  <c r="C23" i="8"/>
  <c r="AE44" i="8" s="1"/>
  <c r="R43" i="8"/>
  <c r="U43" i="8"/>
  <c r="Q43" i="8"/>
  <c r="AB43" i="8"/>
  <c r="AC43" i="8"/>
  <c r="AD43" i="8"/>
  <c r="AE43" i="8"/>
  <c r="AF43" i="8"/>
  <c r="AG43" i="8"/>
  <c r="AH43" i="8"/>
  <c r="AI43" i="8"/>
  <c r="S43" i="8"/>
  <c r="AA43" i="8"/>
  <c r="J45" i="8"/>
  <c r="J41" i="8"/>
  <c r="F45" i="8"/>
  <c r="F41" i="8"/>
  <c r="F35" i="8"/>
  <c r="C34" i="5"/>
  <c r="C41" i="5"/>
  <c r="C45" i="5"/>
  <c r="C39" i="5"/>
  <c r="D34" i="5"/>
  <c r="C42" i="5"/>
  <c r="D42" i="5"/>
  <c r="C46" i="5"/>
  <c r="F56" i="5"/>
  <c r="B77" i="5" s="1"/>
  <c r="C10" i="8" s="1"/>
  <c r="P34" i="8" s="1"/>
  <c r="Q34" i="8" s="1"/>
  <c r="R34" i="8" s="1"/>
  <c r="E56" i="5"/>
  <c r="E77" i="5" s="1"/>
  <c r="F10" i="8" s="1"/>
  <c r="E66" i="5"/>
  <c r="E60" i="5"/>
  <c r="E81" i="5" s="1"/>
  <c r="F60" i="5"/>
  <c r="I65" i="5"/>
  <c r="I45" i="5"/>
  <c r="G63" i="5"/>
  <c r="G43" i="5"/>
  <c r="F47" i="5"/>
  <c r="B47" i="5"/>
  <c r="D67" i="5"/>
  <c r="D47" i="5"/>
  <c r="D57" i="5"/>
  <c r="D78" i="5" s="1"/>
  <c r="D37" i="5"/>
  <c r="C43" i="5"/>
  <c r="C63" i="5"/>
  <c r="G67" i="5"/>
  <c r="G47" i="5"/>
  <c r="D39" i="5"/>
  <c r="B41" i="5"/>
  <c r="F66" i="5"/>
  <c r="E55" i="5"/>
  <c r="E76" i="5" s="1"/>
  <c r="F9" i="8" s="1"/>
  <c r="F55" i="5"/>
  <c r="B76" i="5" s="1"/>
  <c r="C9" i="8" s="1"/>
  <c r="P33" i="8" s="1"/>
  <c r="Q33" i="8" s="1"/>
  <c r="R33" i="8" s="1"/>
  <c r="E59" i="5"/>
  <c r="E80" i="5" s="1"/>
  <c r="F59" i="5"/>
  <c r="B80" i="5" s="1"/>
  <c r="H63" i="5"/>
  <c r="H43" i="5"/>
  <c r="J43" i="5"/>
  <c r="H67" i="5"/>
  <c r="H47" i="5"/>
  <c r="E65" i="5"/>
  <c r="E61" i="5"/>
  <c r="D45" i="5"/>
  <c r="F61" i="5"/>
  <c r="B82" i="5" s="1"/>
  <c r="I41" i="5"/>
  <c r="I61" i="5"/>
  <c r="F43" i="5"/>
  <c r="I62" i="5"/>
  <c r="I42" i="5"/>
  <c r="C57" i="5"/>
  <c r="C78" i="5" s="1"/>
  <c r="C37" i="5"/>
  <c r="M69" i="5"/>
  <c r="L49" i="5"/>
  <c r="C36" i="5"/>
  <c r="D36" i="5"/>
  <c r="F65" i="5"/>
  <c r="B86" i="5" s="1"/>
  <c r="D46" i="5"/>
  <c r="I66" i="5"/>
  <c r="I46" i="5"/>
  <c r="E54" i="5"/>
  <c r="E75" i="5" s="1"/>
  <c r="F8" i="8" s="1"/>
  <c r="F54" i="5"/>
  <c r="D63" i="5"/>
  <c r="D43" i="5"/>
  <c r="J47" i="5"/>
  <c r="B45" i="5"/>
  <c r="J66" i="5"/>
  <c r="C40" i="5"/>
  <c r="B34" i="5"/>
  <c r="E62" i="5"/>
  <c r="C67" i="5"/>
  <c r="C47" i="5"/>
  <c r="D41" i="5"/>
  <c r="D35" i="5"/>
  <c r="B36" i="5"/>
  <c r="D40" i="5"/>
  <c r="B40" i="5"/>
  <c r="B35" i="5"/>
  <c r="I26" i="5"/>
  <c r="J67" i="5" s="1"/>
  <c r="E26" i="5"/>
  <c r="I22" i="5"/>
  <c r="E22" i="5"/>
  <c r="E16" i="5"/>
  <c r="E35" i="5" s="1"/>
  <c r="F47" i="8" l="1"/>
  <c r="B50" i="5"/>
  <c r="B31" i="5"/>
  <c r="AI44" i="8"/>
  <c r="L70" i="5"/>
  <c r="K50" i="5"/>
  <c r="K70" i="5"/>
  <c r="D70" i="5"/>
  <c r="D91" i="5" s="1"/>
  <c r="D50" i="5"/>
  <c r="F50" i="5"/>
  <c r="C50" i="5"/>
  <c r="C70" i="5"/>
  <c r="H50" i="5"/>
  <c r="H70" i="5"/>
  <c r="J50" i="5"/>
  <c r="G70" i="5"/>
  <c r="G50" i="5"/>
  <c r="B87" i="5"/>
  <c r="L69" i="5"/>
  <c r="K49" i="5"/>
  <c r="K69" i="5"/>
  <c r="C88" i="5"/>
  <c r="D84" i="5"/>
  <c r="F63" i="5"/>
  <c r="E28" i="5"/>
  <c r="E29" i="5" s="1"/>
  <c r="E31" i="5" s="1"/>
  <c r="J63" i="5"/>
  <c r="I28" i="5"/>
  <c r="I29" i="5" s="1"/>
  <c r="E83" i="5"/>
  <c r="F48" i="8"/>
  <c r="F50" i="8" s="1"/>
  <c r="Q44" i="8"/>
  <c r="Q45" i="8" s="1"/>
  <c r="J47" i="8"/>
  <c r="J48" i="8" s="1"/>
  <c r="J50" i="8" s="1"/>
  <c r="U44" i="8"/>
  <c r="U45" i="8" s="1"/>
  <c r="X44" i="8"/>
  <c r="X45" i="8" s="1"/>
  <c r="AH44" i="8"/>
  <c r="AH45" i="8" s="1"/>
  <c r="T44" i="8"/>
  <c r="T45" i="8" s="1"/>
  <c r="P44" i="8"/>
  <c r="P45" i="8" s="1"/>
  <c r="AG44" i="8"/>
  <c r="AG45" i="8" s="1"/>
  <c r="AA44" i="8"/>
  <c r="AA45" i="8" s="1"/>
  <c r="W44" i="8"/>
  <c r="W45" i="8" s="1"/>
  <c r="S44" i="8"/>
  <c r="S45" i="8" s="1"/>
  <c r="V44" i="8"/>
  <c r="V45" i="8" s="1"/>
  <c r="AC44" i="8"/>
  <c r="AC45" i="8" s="1"/>
  <c r="Z44" i="8"/>
  <c r="Z45" i="8" s="1"/>
  <c r="AB44" i="8"/>
  <c r="AB45" i="8" s="1"/>
  <c r="AD44" i="8"/>
  <c r="AD45" i="8" s="1"/>
  <c r="R44" i="8"/>
  <c r="R45" i="8" s="1"/>
  <c r="Y44" i="8"/>
  <c r="Y45" i="8" s="1"/>
  <c r="S34" i="8"/>
  <c r="T34" i="8" s="1"/>
  <c r="U34" i="8" s="1"/>
  <c r="V34" i="8" s="1"/>
  <c r="W34" i="8" s="1"/>
  <c r="X34" i="8" s="1"/>
  <c r="Y34" i="8" s="1"/>
  <c r="Z34" i="8" s="1"/>
  <c r="AA34" i="8" s="1"/>
  <c r="AB34" i="8" s="1"/>
  <c r="AC34" i="8" s="1"/>
  <c r="AD34" i="8" s="1"/>
  <c r="AE34" i="8" s="1"/>
  <c r="AF34" i="8" s="1"/>
  <c r="AG34" i="8" s="1"/>
  <c r="AH34" i="8" s="1"/>
  <c r="AI34" i="8" s="1"/>
  <c r="S33" i="8"/>
  <c r="T33" i="8" s="1"/>
  <c r="U33" i="8" s="1"/>
  <c r="V33" i="8" s="1"/>
  <c r="W33" i="8" s="1"/>
  <c r="X33" i="8" s="1"/>
  <c r="Y33" i="8" s="1"/>
  <c r="Z33" i="8" s="1"/>
  <c r="AA33" i="8" s="1"/>
  <c r="AB33" i="8" s="1"/>
  <c r="AC33" i="8" s="1"/>
  <c r="AD33" i="8" s="1"/>
  <c r="AE33" i="8" s="1"/>
  <c r="AF33" i="8" s="1"/>
  <c r="AG33" i="8" s="1"/>
  <c r="AH33" i="8" s="1"/>
  <c r="AI33" i="8" s="1"/>
  <c r="E86" i="5"/>
  <c r="C84" i="5"/>
  <c r="E87" i="5"/>
  <c r="Q54" i="5"/>
  <c r="P54" i="5"/>
  <c r="B75" i="5"/>
  <c r="C8" i="8" s="1"/>
  <c r="P32" i="8" s="1"/>
  <c r="O54" i="5"/>
  <c r="E82" i="5"/>
  <c r="D88" i="5"/>
  <c r="Q60" i="5"/>
  <c r="B81" i="5"/>
  <c r="AE45" i="8"/>
  <c r="AF44" i="8"/>
  <c r="AF45" i="8" s="1"/>
  <c r="AI45" i="8"/>
  <c r="E42" i="5"/>
  <c r="Q42" i="5" s="1"/>
  <c r="P60" i="5"/>
  <c r="E46" i="5"/>
  <c r="P46" i="5" s="1"/>
  <c r="P66" i="5"/>
  <c r="E41" i="5"/>
  <c r="Q41" i="5" s="1"/>
  <c r="E36" i="5"/>
  <c r="O36" i="5" s="1"/>
  <c r="E45" i="5"/>
  <c r="P45" i="5" s="1"/>
  <c r="E39" i="5"/>
  <c r="P39" i="5" s="1"/>
  <c r="Q66" i="5"/>
  <c r="O60" i="5"/>
  <c r="E34" i="5"/>
  <c r="O34" i="5" s="1"/>
  <c r="I63" i="5"/>
  <c r="I43" i="5"/>
  <c r="P55" i="5"/>
  <c r="O55" i="5"/>
  <c r="Q55" i="5"/>
  <c r="E67" i="5"/>
  <c r="E47" i="5"/>
  <c r="F49" i="5"/>
  <c r="Q61" i="5"/>
  <c r="P61" i="5"/>
  <c r="O61" i="5"/>
  <c r="H69" i="5"/>
  <c r="H49" i="5"/>
  <c r="G49" i="5"/>
  <c r="G69" i="5"/>
  <c r="J49" i="5"/>
  <c r="P35" i="5"/>
  <c r="Q35" i="5"/>
  <c r="O35" i="5"/>
  <c r="C69" i="5"/>
  <c r="C49" i="5"/>
  <c r="Q56" i="5"/>
  <c r="P56" i="5"/>
  <c r="O56" i="5"/>
  <c r="Q65" i="5"/>
  <c r="P65" i="5"/>
  <c r="O65" i="5"/>
  <c r="E63" i="5"/>
  <c r="E43" i="5"/>
  <c r="B49" i="5"/>
  <c r="Q62" i="5"/>
  <c r="P62" i="5"/>
  <c r="O62" i="5"/>
  <c r="D69" i="5"/>
  <c r="D49" i="5"/>
  <c r="O66" i="5"/>
  <c r="F67" i="5"/>
  <c r="B88" i="5" s="1"/>
  <c r="E57" i="5"/>
  <c r="E78" i="5" s="1"/>
  <c r="E37" i="5"/>
  <c r="Q37" i="5" s="1"/>
  <c r="F57" i="5"/>
  <c r="B78" i="5" s="1"/>
  <c r="I47" i="5"/>
  <c r="I67" i="5"/>
  <c r="P59" i="5"/>
  <c r="O59" i="5"/>
  <c r="Q59" i="5"/>
  <c r="E40" i="5"/>
  <c r="Q40" i="5" s="1"/>
  <c r="C91" i="5" l="1"/>
  <c r="O47" i="5"/>
  <c r="J70" i="5"/>
  <c r="I31" i="5"/>
  <c r="F70" i="5"/>
  <c r="J69" i="5"/>
  <c r="B91" i="5"/>
  <c r="I50" i="5"/>
  <c r="I70" i="5"/>
  <c r="E70" i="5"/>
  <c r="E50" i="5"/>
  <c r="F69" i="5"/>
  <c r="O43" i="5"/>
  <c r="O42" i="5"/>
  <c r="Q45" i="5"/>
  <c r="D90" i="5"/>
  <c r="B84" i="5"/>
  <c r="P34" i="5"/>
  <c r="C90" i="5"/>
  <c r="Q34" i="5"/>
  <c r="Q46" i="5"/>
  <c r="O41" i="5"/>
  <c r="C17" i="8" s="1"/>
  <c r="Q39" i="5"/>
  <c r="O39" i="5"/>
  <c r="C15" i="8" s="1"/>
  <c r="O46" i="5"/>
  <c r="P63" i="5"/>
  <c r="E84" i="5"/>
  <c r="E88" i="5"/>
  <c r="Q36" i="5"/>
  <c r="Q32" i="8"/>
  <c r="P35" i="8"/>
  <c r="O45" i="5"/>
  <c r="P42" i="5"/>
  <c r="P47" i="5"/>
  <c r="O57" i="5"/>
  <c r="P36" i="5"/>
  <c r="P43" i="5"/>
  <c r="P41" i="5"/>
  <c r="Q47" i="5"/>
  <c r="O67" i="5"/>
  <c r="O63" i="5"/>
  <c r="P67" i="5"/>
  <c r="P40" i="5"/>
  <c r="O40" i="5"/>
  <c r="C16" i="8" s="1"/>
  <c r="P57" i="5"/>
  <c r="Q67" i="5"/>
  <c r="I69" i="5"/>
  <c r="I49" i="5"/>
  <c r="Q63" i="5"/>
  <c r="Q57" i="5"/>
  <c r="Q43" i="5"/>
  <c r="E69" i="5"/>
  <c r="E49" i="5"/>
  <c r="O37" i="5"/>
  <c r="P37" i="5"/>
  <c r="Q50" i="5" l="1"/>
  <c r="E91" i="5"/>
  <c r="B90" i="5"/>
  <c r="O50" i="5"/>
  <c r="P50" i="5"/>
  <c r="O49" i="5"/>
  <c r="P38" i="8"/>
  <c r="P39" i="8"/>
  <c r="P37" i="8"/>
  <c r="Q35" i="8"/>
  <c r="R32" i="8"/>
  <c r="E90" i="5"/>
  <c r="Q69" i="5"/>
  <c r="Q49" i="5"/>
  <c r="O69" i="5"/>
  <c r="P69" i="5"/>
  <c r="P49" i="5"/>
  <c r="P41" i="8" l="1"/>
  <c r="P47" i="8" s="1"/>
  <c r="P48" i="8" s="1"/>
  <c r="P50" i="8" s="1"/>
  <c r="S32" i="8"/>
  <c r="R35" i="8"/>
  <c r="Q39" i="8"/>
  <c r="Q37" i="8"/>
  <c r="Q38" i="8"/>
  <c r="P51" i="8" l="1"/>
  <c r="P52" i="8" s="1"/>
  <c r="P53" i="8" s="1"/>
  <c r="P56" i="8" s="1"/>
  <c r="Q41" i="8"/>
  <c r="R39" i="8"/>
  <c r="R37" i="8"/>
  <c r="R38" i="8"/>
  <c r="S35" i="8"/>
  <c r="T32" i="8"/>
  <c r="Q47" i="8" l="1"/>
  <c r="Q48" i="8" s="1"/>
  <c r="Q50" i="8" s="1"/>
  <c r="T35" i="8"/>
  <c r="U32" i="8"/>
  <c r="R41" i="8"/>
  <c r="S38" i="8"/>
  <c r="S39" i="8"/>
  <c r="S37" i="8"/>
  <c r="Q51" i="8" l="1"/>
  <c r="Q52" i="8" s="1"/>
  <c r="Q53" i="8" s="1"/>
  <c r="Q56" i="8" s="1"/>
  <c r="S41" i="8"/>
  <c r="R47" i="8"/>
  <c r="R48" i="8" s="1"/>
  <c r="R50" i="8" s="1"/>
  <c r="V32" i="8"/>
  <c r="U35" i="8"/>
  <c r="T39" i="8"/>
  <c r="T37" i="8"/>
  <c r="T38" i="8"/>
  <c r="R51" i="8" l="1"/>
  <c r="R52" i="8" s="1"/>
  <c r="R53" i="8" s="1"/>
  <c r="R56" i="8" s="1"/>
  <c r="S47" i="8"/>
  <c r="S48" i="8" s="1"/>
  <c r="S50" i="8" s="1"/>
  <c r="T41" i="8"/>
  <c r="U38" i="8"/>
  <c r="U39" i="8"/>
  <c r="U37" i="8"/>
  <c r="V35" i="8"/>
  <c r="W32" i="8"/>
  <c r="S51" i="8" l="1"/>
  <c r="S52" i="8" s="1"/>
  <c r="S53" i="8" s="1"/>
  <c r="S56" i="8" s="1"/>
  <c r="T47" i="8"/>
  <c r="T48" i="8" s="1"/>
  <c r="T50" i="8" s="1"/>
  <c r="X32" i="8"/>
  <c r="W35" i="8"/>
  <c r="V38" i="8"/>
  <c r="V39" i="8"/>
  <c r="V37" i="8"/>
  <c r="U41" i="8"/>
  <c r="T51" i="8" l="1"/>
  <c r="T52" i="8" s="1"/>
  <c r="T53" i="8" s="1"/>
  <c r="T56" i="8" s="1"/>
  <c r="V41" i="8"/>
  <c r="V47" i="8" s="1"/>
  <c r="V48" i="8" s="1"/>
  <c r="V50" i="8" s="1"/>
  <c r="U47" i="8"/>
  <c r="U48" i="8" s="1"/>
  <c r="U50" i="8" s="1"/>
  <c r="W39" i="8"/>
  <c r="W37" i="8"/>
  <c r="W38" i="8"/>
  <c r="Y32" i="8"/>
  <c r="X35" i="8"/>
  <c r="U51" i="8" l="1"/>
  <c r="U52" i="8" s="1"/>
  <c r="U53" i="8" s="1"/>
  <c r="U56" i="8" s="1"/>
  <c r="V51" i="8"/>
  <c r="V52" i="8" s="1"/>
  <c r="V53" i="8" s="1"/>
  <c r="V56" i="8" s="1"/>
  <c r="X37" i="8"/>
  <c r="X39" i="8"/>
  <c r="X38" i="8"/>
  <c r="Y35" i="8"/>
  <c r="Z32" i="8"/>
  <c r="W41" i="8"/>
  <c r="W47" i="8" l="1"/>
  <c r="W48" i="8" s="1"/>
  <c r="W50" i="8" s="1"/>
  <c r="AA32" i="8"/>
  <c r="Z35" i="8"/>
  <c r="Y37" i="8"/>
  <c r="Y39" i="8"/>
  <c r="Y38" i="8"/>
  <c r="X41" i="8"/>
  <c r="W51" i="8" l="1"/>
  <c r="W52" i="8" s="1"/>
  <c r="W53" i="8" s="1"/>
  <c r="W56" i="8" s="1"/>
  <c r="X47" i="8"/>
  <c r="X48" i="8" s="1"/>
  <c r="X50" i="8" s="1"/>
  <c r="Y41" i="8"/>
  <c r="Z37" i="8"/>
  <c r="Z38" i="8"/>
  <c r="Z39" i="8"/>
  <c r="AB32" i="8"/>
  <c r="AA35" i="8"/>
  <c r="X51" i="8" l="1"/>
  <c r="X52" i="8" s="1"/>
  <c r="X53" i="8" s="1"/>
  <c r="X56" i="8" s="1"/>
  <c r="Y47" i="8"/>
  <c r="Y48" i="8" s="1"/>
  <c r="Y50" i="8" s="1"/>
  <c r="AA38" i="8"/>
  <c r="AA39" i="8"/>
  <c r="AA37" i="8"/>
  <c r="AC32" i="8"/>
  <c r="AB35" i="8"/>
  <c r="Z41" i="8"/>
  <c r="Y51" i="8" l="1"/>
  <c r="Y52" i="8" s="1"/>
  <c r="Y53" i="8" s="1"/>
  <c r="Y56" i="8" s="1"/>
  <c r="AA41" i="8"/>
  <c r="AA47" i="8" s="1"/>
  <c r="AA48" i="8" s="1"/>
  <c r="AA50" i="8" s="1"/>
  <c r="Z47" i="8"/>
  <c r="Z48" i="8" s="1"/>
  <c r="Z50" i="8" s="1"/>
  <c r="AC35" i="8"/>
  <c r="AD32" i="8"/>
  <c r="AB38" i="8"/>
  <c r="AB37" i="8"/>
  <c r="AB39" i="8"/>
  <c r="Z51" i="8" l="1"/>
  <c r="Z52" i="8" s="1"/>
  <c r="Z53" i="8" s="1"/>
  <c r="Z56" i="8" s="1"/>
  <c r="AA51" i="8"/>
  <c r="AA52" i="8" s="1"/>
  <c r="AA53" i="8" s="1"/>
  <c r="AA56" i="8" s="1"/>
  <c r="AE32" i="8"/>
  <c r="AD35" i="8"/>
  <c r="AB41" i="8"/>
  <c r="AC37" i="8"/>
  <c r="AC39" i="8"/>
  <c r="AC38" i="8"/>
  <c r="AB47" i="8" l="1"/>
  <c r="AB48" i="8" s="1"/>
  <c r="AB50" i="8" s="1"/>
  <c r="AC41" i="8"/>
  <c r="AD37" i="8"/>
  <c r="AD39" i="8"/>
  <c r="AD38" i="8"/>
  <c r="AE35" i="8"/>
  <c r="AF32" i="8"/>
  <c r="AB51" i="8" l="1"/>
  <c r="AB52" i="8" s="1"/>
  <c r="AB53" i="8" s="1"/>
  <c r="AB56" i="8" s="1"/>
  <c r="AC47" i="8"/>
  <c r="AC48" i="8" s="1"/>
  <c r="AC50" i="8" s="1"/>
  <c r="AD41" i="8"/>
  <c r="AE37" i="8"/>
  <c r="AE38" i="8"/>
  <c r="AE39" i="8"/>
  <c r="AF35" i="8"/>
  <c r="AG32" i="8"/>
  <c r="AC51" i="8" l="1"/>
  <c r="AC52" i="8" s="1"/>
  <c r="AC53" i="8" s="1"/>
  <c r="AC56" i="8" s="1"/>
  <c r="AD47" i="8"/>
  <c r="AD48" i="8" s="1"/>
  <c r="AD50" i="8" s="1"/>
  <c r="AG35" i="8"/>
  <c r="AH32" i="8"/>
  <c r="AF38" i="8"/>
  <c r="AF39" i="8"/>
  <c r="AF37" i="8"/>
  <c r="AE41" i="8"/>
  <c r="AD51" i="8" l="1"/>
  <c r="AD52" i="8" s="1"/>
  <c r="AD53" i="8" s="1"/>
  <c r="AD56" i="8" s="1"/>
  <c r="AF41" i="8"/>
  <c r="AF47" i="8" s="1"/>
  <c r="AF48" i="8" s="1"/>
  <c r="AF50" i="8" s="1"/>
  <c r="AE47" i="8"/>
  <c r="AE48" i="8" s="1"/>
  <c r="AE50" i="8" s="1"/>
  <c r="AH35" i="8"/>
  <c r="AI32" i="8"/>
  <c r="AI35" i="8" s="1"/>
  <c r="AG37" i="8"/>
  <c r="AG39" i="8"/>
  <c r="AG38" i="8"/>
  <c r="AE51" i="8" l="1"/>
  <c r="AE52" i="8" s="1"/>
  <c r="AE53" i="8" s="1"/>
  <c r="AE56" i="8" s="1"/>
  <c r="AF51" i="8"/>
  <c r="AF52" i="8" s="1"/>
  <c r="AF53" i="8" s="1"/>
  <c r="AF56" i="8" s="1"/>
  <c r="AG41" i="8"/>
  <c r="AI38" i="8"/>
  <c r="AI37" i="8"/>
  <c r="AI39" i="8"/>
  <c r="AH38" i="8"/>
  <c r="AH37" i="8"/>
  <c r="AH39" i="8"/>
  <c r="AG47" i="8" l="1"/>
  <c r="AG48" i="8" s="1"/>
  <c r="AG50" i="8" s="1"/>
  <c r="AH41" i="8"/>
  <c r="AI41" i="8"/>
  <c r="AG51" i="8" l="1"/>
  <c r="AG52" i="8" s="1"/>
  <c r="AG53" i="8" s="1"/>
  <c r="AG56" i="8" s="1"/>
  <c r="AI47" i="8"/>
  <c r="AI48" i="8" s="1"/>
  <c r="AI50" i="8" s="1"/>
  <c r="AH47" i="8"/>
  <c r="AH48" i="8" s="1"/>
  <c r="AH50" i="8" s="1"/>
  <c r="AI51" i="8" l="1"/>
  <c r="AI52" i="8" s="1"/>
  <c r="AI53" i="8" s="1"/>
  <c r="AH51" i="8"/>
  <c r="AH52" i="8" s="1"/>
  <c r="AH53" i="8" s="1"/>
  <c r="AH56" i="8" s="1"/>
  <c r="AI56" i="8" l="1"/>
  <c r="C62" i="8" l="1"/>
  <c r="AJ53" i="8" s="1"/>
  <c r="C61" i="8"/>
  <c r="C64" i="8" l="1"/>
  <c r="C63" i="8"/>
  <c r="C65" i="8"/>
  <c r="C68" i="8" s="1"/>
  <c r="C70" i="8" s="1"/>
  <c r="C75" i="8" s="1"/>
  <c r="C72" i="8" l="1"/>
</calcChain>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RICHVALUE" minSupportedVersion="120000" copy="1" pasteAll="1" pasteValues="1" merge="1" splitFirst="1" rowColShift="1" clearFormats="1" clearComments="1" assign="1" coerce="1"/>
  </metadataTypes>
  <futureMetadata name="XLRICHVALUE" count="768">
    <bk>
      <extLst>
        <ext uri="{3e2802c4-a4d2-4d8b-9148-e3be6c30e623}">
          <xlrd:rvb i="6"/>
        </ext>
      </extLst>
    </bk>
    <bk>
      <extLst>
        <ext uri="{3e2802c4-a4d2-4d8b-9148-e3be6c30e623}">
          <xlrd:rvb i="9"/>
        </ext>
      </extLst>
    </bk>
    <bk>
      <extLst>
        <ext uri="{3e2802c4-a4d2-4d8b-9148-e3be6c30e623}">
          <xlrd:rvb i="10"/>
        </ext>
      </extLst>
    </bk>
    <bk>
      <extLst>
        <ext uri="{3e2802c4-a4d2-4d8b-9148-e3be6c30e623}">
          <xlrd:rvb i="11"/>
        </ext>
      </extLst>
    </bk>
    <bk>
      <extLst>
        <ext uri="{3e2802c4-a4d2-4d8b-9148-e3be6c30e623}">
          <xlrd:rvb i="12"/>
        </ext>
      </extLst>
    </bk>
    <bk>
      <extLst>
        <ext uri="{3e2802c4-a4d2-4d8b-9148-e3be6c30e623}">
          <xlrd:rvb i="13"/>
        </ext>
      </extLst>
    </bk>
    <bk>
      <extLst>
        <ext uri="{3e2802c4-a4d2-4d8b-9148-e3be6c30e623}">
          <xlrd:rvb i="14"/>
        </ext>
      </extLst>
    </bk>
    <bk>
      <extLst>
        <ext uri="{3e2802c4-a4d2-4d8b-9148-e3be6c30e623}">
          <xlrd:rvb i="15"/>
        </ext>
      </extLst>
    </bk>
    <bk>
      <extLst>
        <ext uri="{3e2802c4-a4d2-4d8b-9148-e3be6c30e623}">
          <xlrd:rvb i="16"/>
        </ext>
      </extLst>
    </bk>
    <bk>
      <extLst>
        <ext uri="{3e2802c4-a4d2-4d8b-9148-e3be6c30e623}">
          <xlrd:rvb i="17"/>
        </ext>
      </extLst>
    </bk>
    <bk>
      <extLst>
        <ext uri="{3e2802c4-a4d2-4d8b-9148-e3be6c30e623}">
          <xlrd:rvb i="18"/>
        </ext>
      </extLst>
    </bk>
    <bk>
      <extLst>
        <ext uri="{3e2802c4-a4d2-4d8b-9148-e3be6c30e623}">
          <xlrd:rvb i="19"/>
        </ext>
      </extLst>
    </bk>
    <bk>
      <extLst>
        <ext uri="{3e2802c4-a4d2-4d8b-9148-e3be6c30e623}">
          <xlrd:rvb i="20"/>
        </ext>
      </extLst>
    </bk>
    <bk>
      <extLst>
        <ext uri="{3e2802c4-a4d2-4d8b-9148-e3be6c30e623}">
          <xlrd:rvb i="21"/>
        </ext>
      </extLst>
    </bk>
    <bk>
      <extLst>
        <ext uri="{3e2802c4-a4d2-4d8b-9148-e3be6c30e623}">
          <xlrd:rvb i="22"/>
        </ext>
      </extLst>
    </bk>
    <bk>
      <extLst>
        <ext uri="{3e2802c4-a4d2-4d8b-9148-e3be6c30e623}">
          <xlrd:rvb i="23"/>
        </ext>
      </extLst>
    </bk>
    <bk>
      <extLst>
        <ext uri="{3e2802c4-a4d2-4d8b-9148-e3be6c30e623}">
          <xlrd:rvb i="24"/>
        </ext>
      </extLst>
    </bk>
    <bk>
      <extLst>
        <ext uri="{3e2802c4-a4d2-4d8b-9148-e3be6c30e623}">
          <xlrd:rvb i="25"/>
        </ext>
      </extLst>
    </bk>
    <bk>
      <extLst>
        <ext uri="{3e2802c4-a4d2-4d8b-9148-e3be6c30e623}">
          <xlrd:rvb i="26"/>
        </ext>
      </extLst>
    </bk>
    <bk>
      <extLst>
        <ext uri="{3e2802c4-a4d2-4d8b-9148-e3be6c30e623}">
          <xlrd:rvb i="27"/>
        </ext>
      </extLst>
    </bk>
    <bk>
      <extLst>
        <ext uri="{3e2802c4-a4d2-4d8b-9148-e3be6c30e623}">
          <xlrd:rvb i="28"/>
        </ext>
      </extLst>
    </bk>
    <bk>
      <extLst>
        <ext uri="{3e2802c4-a4d2-4d8b-9148-e3be6c30e623}">
          <xlrd:rvb i="29"/>
        </ext>
      </extLst>
    </bk>
    <bk>
      <extLst>
        <ext uri="{3e2802c4-a4d2-4d8b-9148-e3be6c30e623}">
          <xlrd:rvb i="30"/>
        </ext>
      </extLst>
    </bk>
    <bk>
      <extLst>
        <ext uri="{3e2802c4-a4d2-4d8b-9148-e3be6c30e623}">
          <xlrd:rvb i="31"/>
        </ext>
      </extLst>
    </bk>
    <bk>
      <extLst>
        <ext uri="{3e2802c4-a4d2-4d8b-9148-e3be6c30e623}">
          <xlrd:rvb i="32"/>
        </ext>
      </extLst>
    </bk>
    <bk>
      <extLst>
        <ext uri="{3e2802c4-a4d2-4d8b-9148-e3be6c30e623}">
          <xlrd:rvb i="33"/>
        </ext>
      </extLst>
    </bk>
    <bk>
      <extLst>
        <ext uri="{3e2802c4-a4d2-4d8b-9148-e3be6c30e623}">
          <xlrd:rvb i="34"/>
        </ext>
      </extLst>
    </bk>
    <bk>
      <extLst>
        <ext uri="{3e2802c4-a4d2-4d8b-9148-e3be6c30e623}">
          <xlrd:rvb i="35"/>
        </ext>
      </extLst>
    </bk>
    <bk>
      <extLst>
        <ext uri="{3e2802c4-a4d2-4d8b-9148-e3be6c30e623}">
          <xlrd:rvb i="36"/>
        </ext>
      </extLst>
    </bk>
    <bk>
      <extLst>
        <ext uri="{3e2802c4-a4d2-4d8b-9148-e3be6c30e623}">
          <xlrd:rvb i="37"/>
        </ext>
      </extLst>
    </bk>
    <bk>
      <extLst>
        <ext uri="{3e2802c4-a4d2-4d8b-9148-e3be6c30e623}">
          <xlrd:rvb i="38"/>
        </ext>
      </extLst>
    </bk>
    <bk>
      <extLst>
        <ext uri="{3e2802c4-a4d2-4d8b-9148-e3be6c30e623}">
          <xlrd:rvb i="39"/>
        </ext>
      </extLst>
    </bk>
    <bk>
      <extLst>
        <ext uri="{3e2802c4-a4d2-4d8b-9148-e3be6c30e623}">
          <xlrd:rvb i="40"/>
        </ext>
      </extLst>
    </bk>
    <bk>
      <extLst>
        <ext uri="{3e2802c4-a4d2-4d8b-9148-e3be6c30e623}">
          <xlrd:rvb i="41"/>
        </ext>
      </extLst>
    </bk>
    <bk>
      <extLst>
        <ext uri="{3e2802c4-a4d2-4d8b-9148-e3be6c30e623}">
          <xlrd:rvb i="42"/>
        </ext>
      </extLst>
    </bk>
    <bk>
      <extLst>
        <ext uri="{3e2802c4-a4d2-4d8b-9148-e3be6c30e623}">
          <xlrd:rvb i="43"/>
        </ext>
      </extLst>
    </bk>
    <bk>
      <extLst>
        <ext uri="{3e2802c4-a4d2-4d8b-9148-e3be6c30e623}">
          <xlrd:rvb i="44"/>
        </ext>
      </extLst>
    </bk>
    <bk>
      <extLst>
        <ext uri="{3e2802c4-a4d2-4d8b-9148-e3be6c30e623}">
          <xlrd:rvb i="45"/>
        </ext>
      </extLst>
    </bk>
    <bk>
      <extLst>
        <ext uri="{3e2802c4-a4d2-4d8b-9148-e3be6c30e623}">
          <xlrd:rvb i="46"/>
        </ext>
      </extLst>
    </bk>
    <bk>
      <extLst>
        <ext uri="{3e2802c4-a4d2-4d8b-9148-e3be6c30e623}">
          <xlrd:rvb i="47"/>
        </ext>
      </extLst>
    </bk>
    <bk>
      <extLst>
        <ext uri="{3e2802c4-a4d2-4d8b-9148-e3be6c30e623}">
          <xlrd:rvb i="48"/>
        </ext>
      </extLst>
    </bk>
    <bk>
      <extLst>
        <ext uri="{3e2802c4-a4d2-4d8b-9148-e3be6c30e623}">
          <xlrd:rvb i="49"/>
        </ext>
      </extLst>
    </bk>
    <bk>
      <extLst>
        <ext uri="{3e2802c4-a4d2-4d8b-9148-e3be6c30e623}">
          <xlrd:rvb i="50"/>
        </ext>
      </extLst>
    </bk>
    <bk>
      <extLst>
        <ext uri="{3e2802c4-a4d2-4d8b-9148-e3be6c30e623}">
          <xlrd:rvb i="51"/>
        </ext>
      </extLst>
    </bk>
    <bk>
      <extLst>
        <ext uri="{3e2802c4-a4d2-4d8b-9148-e3be6c30e623}">
          <xlrd:rvb i="52"/>
        </ext>
      </extLst>
    </bk>
    <bk>
      <extLst>
        <ext uri="{3e2802c4-a4d2-4d8b-9148-e3be6c30e623}">
          <xlrd:rvb i="53"/>
        </ext>
      </extLst>
    </bk>
    <bk>
      <extLst>
        <ext uri="{3e2802c4-a4d2-4d8b-9148-e3be6c30e623}">
          <xlrd:rvb i="54"/>
        </ext>
      </extLst>
    </bk>
    <bk>
      <extLst>
        <ext uri="{3e2802c4-a4d2-4d8b-9148-e3be6c30e623}">
          <xlrd:rvb i="55"/>
        </ext>
      </extLst>
    </bk>
    <bk>
      <extLst>
        <ext uri="{3e2802c4-a4d2-4d8b-9148-e3be6c30e623}">
          <xlrd:rvb i="56"/>
        </ext>
      </extLst>
    </bk>
    <bk>
      <extLst>
        <ext uri="{3e2802c4-a4d2-4d8b-9148-e3be6c30e623}">
          <xlrd:rvb i="57"/>
        </ext>
      </extLst>
    </bk>
    <bk>
      <extLst>
        <ext uri="{3e2802c4-a4d2-4d8b-9148-e3be6c30e623}">
          <xlrd:rvb i="58"/>
        </ext>
      </extLst>
    </bk>
    <bk>
      <extLst>
        <ext uri="{3e2802c4-a4d2-4d8b-9148-e3be6c30e623}">
          <xlrd:rvb i="59"/>
        </ext>
      </extLst>
    </bk>
    <bk>
      <extLst>
        <ext uri="{3e2802c4-a4d2-4d8b-9148-e3be6c30e623}">
          <xlrd:rvb i="60"/>
        </ext>
      </extLst>
    </bk>
    <bk>
      <extLst>
        <ext uri="{3e2802c4-a4d2-4d8b-9148-e3be6c30e623}">
          <xlrd:rvb i="61"/>
        </ext>
      </extLst>
    </bk>
    <bk>
      <extLst>
        <ext uri="{3e2802c4-a4d2-4d8b-9148-e3be6c30e623}">
          <xlrd:rvb i="62"/>
        </ext>
      </extLst>
    </bk>
    <bk>
      <extLst>
        <ext uri="{3e2802c4-a4d2-4d8b-9148-e3be6c30e623}">
          <xlrd:rvb i="63"/>
        </ext>
      </extLst>
    </bk>
    <bk>
      <extLst>
        <ext uri="{3e2802c4-a4d2-4d8b-9148-e3be6c30e623}">
          <xlrd:rvb i="64"/>
        </ext>
      </extLst>
    </bk>
    <bk>
      <extLst>
        <ext uri="{3e2802c4-a4d2-4d8b-9148-e3be6c30e623}">
          <xlrd:rvb i="65"/>
        </ext>
      </extLst>
    </bk>
    <bk>
      <extLst>
        <ext uri="{3e2802c4-a4d2-4d8b-9148-e3be6c30e623}">
          <xlrd:rvb i="66"/>
        </ext>
      </extLst>
    </bk>
    <bk>
      <extLst>
        <ext uri="{3e2802c4-a4d2-4d8b-9148-e3be6c30e623}">
          <xlrd:rvb i="67"/>
        </ext>
      </extLst>
    </bk>
    <bk>
      <extLst>
        <ext uri="{3e2802c4-a4d2-4d8b-9148-e3be6c30e623}">
          <xlrd:rvb i="68"/>
        </ext>
      </extLst>
    </bk>
    <bk>
      <extLst>
        <ext uri="{3e2802c4-a4d2-4d8b-9148-e3be6c30e623}">
          <xlrd:rvb i="69"/>
        </ext>
      </extLst>
    </bk>
    <bk>
      <extLst>
        <ext uri="{3e2802c4-a4d2-4d8b-9148-e3be6c30e623}">
          <xlrd:rvb i="70"/>
        </ext>
      </extLst>
    </bk>
    <bk>
      <extLst>
        <ext uri="{3e2802c4-a4d2-4d8b-9148-e3be6c30e623}">
          <xlrd:rvb i="71"/>
        </ext>
      </extLst>
    </bk>
    <bk>
      <extLst>
        <ext uri="{3e2802c4-a4d2-4d8b-9148-e3be6c30e623}">
          <xlrd:rvb i="72"/>
        </ext>
      </extLst>
    </bk>
    <bk>
      <extLst>
        <ext uri="{3e2802c4-a4d2-4d8b-9148-e3be6c30e623}">
          <xlrd:rvb i="73"/>
        </ext>
      </extLst>
    </bk>
    <bk>
      <extLst>
        <ext uri="{3e2802c4-a4d2-4d8b-9148-e3be6c30e623}">
          <xlrd:rvb i="74"/>
        </ext>
      </extLst>
    </bk>
    <bk>
      <extLst>
        <ext uri="{3e2802c4-a4d2-4d8b-9148-e3be6c30e623}">
          <xlrd:rvb i="75"/>
        </ext>
      </extLst>
    </bk>
    <bk>
      <extLst>
        <ext uri="{3e2802c4-a4d2-4d8b-9148-e3be6c30e623}">
          <xlrd:rvb i="76"/>
        </ext>
      </extLst>
    </bk>
    <bk>
      <extLst>
        <ext uri="{3e2802c4-a4d2-4d8b-9148-e3be6c30e623}">
          <xlrd:rvb i="77"/>
        </ext>
      </extLst>
    </bk>
    <bk>
      <extLst>
        <ext uri="{3e2802c4-a4d2-4d8b-9148-e3be6c30e623}">
          <xlrd:rvb i="78"/>
        </ext>
      </extLst>
    </bk>
    <bk>
      <extLst>
        <ext uri="{3e2802c4-a4d2-4d8b-9148-e3be6c30e623}">
          <xlrd:rvb i="79"/>
        </ext>
      </extLst>
    </bk>
    <bk>
      <extLst>
        <ext uri="{3e2802c4-a4d2-4d8b-9148-e3be6c30e623}">
          <xlrd:rvb i="80"/>
        </ext>
      </extLst>
    </bk>
    <bk>
      <extLst>
        <ext uri="{3e2802c4-a4d2-4d8b-9148-e3be6c30e623}">
          <xlrd:rvb i="81"/>
        </ext>
      </extLst>
    </bk>
    <bk>
      <extLst>
        <ext uri="{3e2802c4-a4d2-4d8b-9148-e3be6c30e623}">
          <xlrd:rvb i="82"/>
        </ext>
      </extLst>
    </bk>
    <bk>
      <extLst>
        <ext uri="{3e2802c4-a4d2-4d8b-9148-e3be6c30e623}">
          <xlrd:rvb i="83"/>
        </ext>
      </extLst>
    </bk>
    <bk>
      <extLst>
        <ext uri="{3e2802c4-a4d2-4d8b-9148-e3be6c30e623}">
          <xlrd:rvb i="84"/>
        </ext>
      </extLst>
    </bk>
    <bk>
      <extLst>
        <ext uri="{3e2802c4-a4d2-4d8b-9148-e3be6c30e623}">
          <xlrd:rvb i="85"/>
        </ext>
      </extLst>
    </bk>
    <bk>
      <extLst>
        <ext uri="{3e2802c4-a4d2-4d8b-9148-e3be6c30e623}">
          <xlrd:rvb i="86"/>
        </ext>
      </extLst>
    </bk>
    <bk>
      <extLst>
        <ext uri="{3e2802c4-a4d2-4d8b-9148-e3be6c30e623}">
          <xlrd:rvb i="87"/>
        </ext>
      </extLst>
    </bk>
    <bk>
      <extLst>
        <ext uri="{3e2802c4-a4d2-4d8b-9148-e3be6c30e623}">
          <xlrd:rvb i="88"/>
        </ext>
      </extLst>
    </bk>
    <bk>
      <extLst>
        <ext uri="{3e2802c4-a4d2-4d8b-9148-e3be6c30e623}">
          <xlrd:rvb i="89"/>
        </ext>
      </extLst>
    </bk>
    <bk>
      <extLst>
        <ext uri="{3e2802c4-a4d2-4d8b-9148-e3be6c30e623}">
          <xlrd:rvb i="90"/>
        </ext>
      </extLst>
    </bk>
    <bk>
      <extLst>
        <ext uri="{3e2802c4-a4d2-4d8b-9148-e3be6c30e623}">
          <xlrd:rvb i="91"/>
        </ext>
      </extLst>
    </bk>
    <bk>
      <extLst>
        <ext uri="{3e2802c4-a4d2-4d8b-9148-e3be6c30e623}">
          <xlrd:rvb i="92"/>
        </ext>
      </extLst>
    </bk>
    <bk>
      <extLst>
        <ext uri="{3e2802c4-a4d2-4d8b-9148-e3be6c30e623}">
          <xlrd:rvb i="93"/>
        </ext>
      </extLst>
    </bk>
    <bk>
      <extLst>
        <ext uri="{3e2802c4-a4d2-4d8b-9148-e3be6c30e623}">
          <xlrd:rvb i="94"/>
        </ext>
      </extLst>
    </bk>
    <bk>
      <extLst>
        <ext uri="{3e2802c4-a4d2-4d8b-9148-e3be6c30e623}">
          <xlrd:rvb i="95"/>
        </ext>
      </extLst>
    </bk>
    <bk>
      <extLst>
        <ext uri="{3e2802c4-a4d2-4d8b-9148-e3be6c30e623}">
          <xlrd:rvb i="96"/>
        </ext>
      </extLst>
    </bk>
    <bk>
      <extLst>
        <ext uri="{3e2802c4-a4d2-4d8b-9148-e3be6c30e623}">
          <xlrd:rvb i="97"/>
        </ext>
      </extLst>
    </bk>
    <bk>
      <extLst>
        <ext uri="{3e2802c4-a4d2-4d8b-9148-e3be6c30e623}">
          <xlrd:rvb i="98"/>
        </ext>
      </extLst>
    </bk>
    <bk>
      <extLst>
        <ext uri="{3e2802c4-a4d2-4d8b-9148-e3be6c30e623}">
          <xlrd:rvb i="99"/>
        </ext>
      </extLst>
    </bk>
    <bk>
      <extLst>
        <ext uri="{3e2802c4-a4d2-4d8b-9148-e3be6c30e623}">
          <xlrd:rvb i="100"/>
        </ext>
      </extLst>
    </bk>
    <bk>
      <extLst>
        <ext uri="{3e2802c4-a4d2-4d8b-9148-e3be6c30e623}">
          <xlrd:rvb i="101"/>
        </ext>
      </extLst>
    </bk>
    <bk>
      <extLst>
        <ext uri="{3e2802c4-a4d2-4d8b-9148-e3be6c30e623}">
          <xlrd:rvb i="102"/>
        </ext>
      </extLst>
    </bk>
    <bk>
      <extLst>
        <ext uri="{3e2802c4-a4d2-4d8b-9148-e3be6c30e623}">
          <xlrd:rvb i="103"/>
        </ext>
      </extLst>
    </bk>
    <bk>
      <extLst>
        <ext uri="{3e2802c4-a4d2-4d8b-9148-e3be6c30e623}">
          <xlrd:rvb i="104"/>
        </ext>
      </extLst>
    </bk>
    <bk>
      <extLst>
        <ext uri="{3e2802c4-a4d2-4d8b-9148-e3be6c30e623}">
          <xlrd:rvb i="105"/>
        </ext>
      </extLst>
    </bk>
    <bk>
      <extLst>
        <ext uri="{3e2802c4-a4d2-4d8b-9148-e3be6c30e623}">
          <xlrd:rvb i="106"/>
        </ext>
      </extLst>
    </bk>
    <bk>
      <extLst>
        <ext uri="{3e2802c4-a4d2-4d8b-9148-e3be6c30e623}">
          <xlrd:rvb i="107"/>
        </ext>
      </extLst>
    </bk>
    <bk>
      <extLst>
        <ext uri="{3e2802c4-a4d2-4d8b-9148-e3be6c30e623}">
          <xlrd:rvb i="108"/>
        </ext>
      </extLst>
    </bk>
    <bk>
      <extLst>
        <ext uri="{3e2802c4-a4d2-4d8b-9148-e3be6c30e623}">
          <xlrd:rvb i="109"/>
        </ext>
      </extLst>
    </bk>
    <bk>
      <extLst>
        <ext uri="{3e2802c4-a4d2-4d8b-9148-e3be6c30e623}">
          <xlrd:rvb i="110"/>
        </ext>
      </extLst>
    </bk>
    <bk>
      <extLst>
        <ext uri="{3e2802c4-a4d2-4d8b-9148-e3be6c30e623}">
          <xlrd:rvb i="111"/>
        </ext>
      </extLst>
    </bk>
    <bk>
      <extLst>
        <ext uri="{3e2802c4-a4d2-4d8b-9148-e3be6c30e623}">
          <xlrd:rvb i="112"/>
        </ext>
      </extLst>
    </bk>
    <bk>
      <extLst>
        <ext uri="{3e2802c4-a4d2-4d8b-9148-e3be6c30e623}">
          <xlrd:rvb i="113"/>
        </ext>
      </extLst>
    </bk>
    <bk>
      <extLst>
        <ext uri="{3e2802c4-a4d2-4d8b-9148-e3be6c30e623}">
          <xlrd:rvb i="114"/>
        </ext>
      </extLst>
    </bk>
    <bk>
      <extLst>
        <ext uri="{3e2802c4-a4d2-4d8b-9148-e3be6c30e623}">
          <xlrd:rvb i="115"/>
        </ext>
      </extLst>
    </bk>
    <bk>
      <extLst>
        <ext uri="{3e2802c4-a4d2-4d8b-9148-e3be6c30e623}">
          <xlrd:rvb i="116"/>
        </ext>
      </extLst>
    </bk>
    <bk>
      <extLst>
        <ext uri="{3e2802c4-a4d2-4d8b-9148-e3be6c30e623}">
          <xlrd:rvb i="117"/>
        </ext>
      </extLst>
    </bk>
    <bk>
      <extLst>
        <ext uri="{3e2802c4-a4d2-4d8b-9148-e3be6c30e623}">
          <xlrd:rvb i="118"/>
        </ext>
      </extLst>
    </bk>
    <bk>
      <extLst>
        <ext uri="{3e2802c4-a4d2-4d8b-9148-e3be6c30e623}">
          <xlrd:rvb i="119"/>
        </ext>
      </extLst>
    </bk>
    <bk>
      <extLst>
        <ext uri="{3e2802c4-a4d2-4d8b-9148-e3be6c30e623}">
          <xlrd:rvb i="120"/>
        </ext>
      </extLst>
    </bk>
    <bk>
      <extLst>
        <ext uri="{3e2802c4-a4d2-4d8b-9148-e3be6c30e623}">
          <xlrd:rvb i="121"/>
        </ext>
      </extLst>
    </bk>
    <bk>
      <extLst>
        <ext uri="{3e2802c4-a4d2-4d8b-9148-e3be6c30e623}">
          <xlrd:rvb i="122"/>
        </ext>
      </extLst>
    </bk>
    <bk>
      <extLst>
        <ext uri="{3e2802c4-a4d2-4d8b-9148-e3be6c30e623}">
          <xlrd:rvb i="123"/>
        </ext>
      </extLst>
    </bk>
    <bk>
      <extLst>
        <ext uri="{3e2802c4-a4d2-4d8b-9148-e3be6c30e623}">
          <xlrd:rvb i="124"/>
        </ext>
      </extLst>
    </bk>
    <bk>
      <extLst>
        <ext uri="{3e2802c4-a4d2-4d8b-9148-e3be6c30e623}">
          <xlrd:rvb i="125"/>
        </ext>
      </extLst>
    </bk>
    <bk>
      <extLst>
        <ext uri="{3e2802c4-a4d2-4d8b-9148-e3be6c30e623}">
          <xlrd:rvb i="126"/>
        </ext>
      </extLst>
    </bk>
    <bk>
      <extLst>
        <ext uri="{3e2802c4-a4d2-4d8b-9148-e3be6c30e623}">
          <xlrd:rvb i="127"/>
        </ext>
      </extLst>
    </bk>
    <bk>
      <extLst>
        <ext uri="{3e2802c4-a4d2-4d8b-9148-e3be6c30e623}">
          <xlrd:rvb i="128"/>
        </ext>
      </extLst>
    </bk>
    <bk>
      <extLst>
        <ext uri="{3e2802c4-a4d2-4d8b-9148-e3be6c30e623}">
          <xlrd:rvb i="129"/>
        </ext>
      </extLst>
    </bk>
    <bk>
      <extLst>
        <ext uri="{3e2802c4-a4d2-4d8b-9148-e3be6c30e623}">
          <xlrd:rvb i="130"/>
        </ext>
      </extLst>
    </bk>
    <bk>
      <extLst>
        <ext uri="{3e2802c4-a4d2-4d8b-9148-e3be6c30e623}">
          <xlrd:rvb i="131"/>
        </ext>
      </extLst>
    </bk>
    <bk>
      <extLst>
        <ext uri="{3e2802c4-a4d2-4d8b-9148-e3be6c30e623}">
          <xlrd:rvb i="132"/>
        </ext>
      </extLst>
    </bk>
    <bk>
      <extLst>
        <ext uri="{3e2802c4-a4d2-4d8b-9148-e3be6c30e623}">
          <xlrd:rvb i="133"/>
        </ext>
      </extLst>
    </bk>
    <bk>
      <extLst>
        <ext uri="{3e2802c4-a4d2-4d8b-9148-e3be6c30e623}">
          <xlrd:rvb i="134"/>
        </ext>
      </extLst>
    </bk>
    <bk>
      <extLst>
        <ext uri="{3e2802c4-a4d2-4d8b-9148-e3be6c30e623}">
          <xlrd:rvb i="135"/>
        </ext>
      </extLst>
    </bk>
    <bk>
      <extLst>
        <ext uri="{3e2802c4-a4d2-4d8b-9148-e3be6c30e623}">
          <xlrd:rvb i="136"/>
        </ext>
      </extLst>
    </bk>
    <bk>
      <extLst>
        <ext uri="{3e2802c4-a4d2-4d8b-9148-e3be6c30e623}">
          <xlrd:rvb i="137"/>
        </ext>
      </extLst>
    </bk>
    <bk>
      <extLst>
        <ext uri="{3e2802c4-a4d2-4d8b-9148-e3be6c30e623}">
          <xlrd:rvb i="138"/>
        </ext>
      </extLst>
    </bk>
    <bk>
      <extLst>
        <ext uri="{3e2802c4-a4d2-4d8b-9148-e3be6c30e623}">
          <xlrd:rvb i="139"/>
        </ext>
      </extLst>
    </bk>
    <bk>
      <extLst>
        <ext uri="{3e2802c4-a4d2-4d8b-9148-e3be6c30e623}">
          <xlrd:rvb i="140"/>
        </ext>
      </extLst>
    </bk>
    <bk>
      <extLst>
        <ext uri="{3e2802c4-a4d2-4d8b-9148-e3be6c30e623}">
          <xlrd:rvb i="141"/>
        </ext>
      </extLst>
    </bk>
    <bk>
      <extLst>
        <ext uri="{3e2802c4-a4d2-4d8b-9148-e3be6c30e623}">
          <xlrd:rvb i="142"/>
        </ext>
      </extLst>
    </bk>
    <bk>
      <extLst>
        <ext uri="{3e2802c4-a4d2-4d8b-9148-e3be6c30e623}">
          <xlrd:rvb i="143"/>
        </ext>
      </extLst>
    </bk>
    <bk>
      <extLst>
        <ext uri="{3e2802c4-a4d2-4d8b-9148-e3be6c30e623}">
          <xlrd:rvb i="144"/>
        </ext>
      </extLst>
    </bk>
    <bk>
      <extLst>
        <ext uri="{3e2802c4-a4d2-4d8b-9148-e3be6c30e623}">
          <xlrd:rvb i="145"/>
        </ext>
      </extLst>
    </bk>
    <bk>
      <extLst>
        <ext uri="{3e2802c4-a4d2-4d8b-9148-e3be6c30e623}">
          <xlrd:rvb i="146"/>
        </ext>
      </extLst>
    </bk>
    <bk>
      <extLst>
        <ext uri="{3e2802c4-a4d2-4d8b-9148-e3be6c30e623}">
          <xlrd:rvb i="147"/>
        </ext>
      </extLst>
    </bk>
    <bk>
      <extLst>
        <ext uri="{3e2802c4-a4d2-4d8b-9148-e3be6c30e623}">
          <xlrd:rvb i="148"/>
        </ext>
      </extLst>
    </bk>
    <bk>
      <extLst>
        <ext uri="{3e2802c4-a4d2-4d8b-9148-e3be6c30e623}">
          <xlrd:rvb i="149"/>
        </ext>
      </extLst>
    </bk>
    <bk>
      <extLst>
        <ext uri="{3e2802c4-a4d2-4d8b-9148-e3be6c30e623}">
          <xlrd:rvb i="150"/>
        </ext>
      </extLst>
    </bk>
    <bk>
      <extLst>
        <ext uri="{3e2802c4-a4d2-4d8b-9148-e3be6c30e623}">
          <xlrd:rvb i="151"/>
        </ext>
      </extLst>
    </bk>
    <bk>
      <extLst>
        <ext uri="{3e2802c4-a4d2-4d8b-9148-e3be6c30e623}">
          <xlrd:rvb i="152"/>
        </ext>
      </extLst>
    </bk>
    <bk>
      <extLst>
        <ext uri="{3e2802c4-a4d2-4d8b-9148-e3be6c30e623}">
          <xlrd:rvb i="153"/>
        </ext>
      </extLst>
    </bk>
    <bk>
      <extLst>
        <ext uri="{3e2802c4-a4d2-4d8b-9148-e3be6c30e623}">
          <xlrd:rvb i="154"/>
        </ext>
      </extLst>
    </bk>
    <bk>
      <extLst>
        <ext uri="{3e2802c4-a4d2-4d8b-9148-e3be6c30e623}">
          <xlrd:rvb i="155"/>
        </ext>
      </extLst>
    </bk>
    <bk>
      <extLst>
        <ext uri="{3e2802c4-a4d2-4d8b-9148-e3be6c30e623}">
          <xlrd:rvb i="156"/>
        </ext>
      </extLst>
    </bk>
    <bk>
      <extLst>
        <ext uri="{3e2802c4-a4d2-4d8b-9148-e3be6c30e623}">
          <xlrd:rvb i="157"/>
        </ext>
      </extLst>
    </bk>
    <bk>
      <extLst>
        <ext uri="{3e2802c4-a4d2-4d8b-9148-e3be6c30e623}">
          <xlrd:rvb i="158"/>
        </ext>
      </extLst>
    </bk>
    <bk>
      <extLst>
        <ext uri="{3e2802c4-a4d2-4d8b-9148-e3be6c30e623}">
          <xlrd:rvb i="159"/>
        </ext>
      </extLst>
    </bk>
    <bk>
      <extLst>
        <ext uri="{3e2802c4-a4d2-4d8b-9148-e3be6c30e623}">
          <xlrd:rvb i="160"/>
        </ext>
      </extLst>
    </bk>
    <bk>
      <extLst>
        <ext uri="{3e2802c4-a4d2-4d8b-9148-e3be6c30e623}">
          <xlrd:rvb i="161"/>
        </ext>
      </extLst>
    </bk>
    <bk>
      <extLst>
        <ext uri="{3e2802c4-a4d2-4d8b-9148-e3be6c30e623}">
          <xlrd:rvb i="162"/>
        </ext>
      </extLst>
    </bk>
    <bk>
      <extLst>
        <ext uri="{3e2802c4-a4d2-4d8b-9148-e3be6c30e623}">
          <xlrd:rvb i="163"/>
        </ext>
      </extLst>
    </bk>
    <bk>
      <extLst>
        <ext uri="{3e2802c4-a4d2-4d8b-9148-e3be6c30e623}">
          <xlrd:rvb i="164"/>
        </ext>
      </extLst>
    </bk>
    <bk>
      <extLst>
        <ext uri="{3e2802c4-a4d2-4d8b-9148-e3be6c30e623}">
          <xlrd:rvb i="165"/>
        </ext>
      </extLst>
    </bk>
    <bk>
      <extLst>
        <ext uri="{3e2802c4-a4d2-4d8b-9148-e3be6c30e623}">
          <xlrd:rvb i="166"/>
        </ext>
      </extLst>
    </bk>
    <bk>
      <extLst>
        <ext uri="{3e2802c4-a4d2-4d8b-9148-e3be6c30e623}">
          <xlrd:rvb i="167"/>
        </ext>
      </extLst>
    </bk>
    <bk>
      <extLst>
        <ext uri="{3e2802c4-a4d2-4d8b-9148-e3be6c30e623}">
          <xlrd:rvb i="168"/>
        </ext>
      </extLst>
    </bk>
    <bk>
      <extLst>
        <ext uri="{3e2802c4-a4d2-4d8b-9148-e3be6c30e623}">
          <xlrd:rvb i="169"/>
        </ext>
      </extLst>
    </bk>
    <bk>
      <extLst>
        <ext uri="{3e2802c4-a4d2-4d8b-9148-e3be6c30e623}">
          <xlrd:rvb i="170"/>
        </ext>
      </extLst>
    </bk>
    <bk>
      <extLst>
        <ext uri="{3e2802c4-a4d2-4d8b-9148-e3be6c30e623}">
          <xlrd:rvb i="171"/>
        </ext>
      </extLst>
    </bk>
    <bk>
      <extLst>
        <ext uri="{3e2802c4-a4d2-4d8b-9148-e3be6c30e623}">
          <xlrd:rvb i="172"/>
        </ext>
      </extLst>
    </bk>
    <bk>
      <extLst>
        <ext uri="{3e2802c4-a4d2-4d8b-9148-e3be6c30e623}">
          <xlrd:rvb i="173"/>
        </ext>
      </extLst>
    </bk>
    <bk>
      <extLst>
        <ext uri="{3e2802c4-a4d2-4d8b-9148-e3be6c30e623}">
          <xlrd:rvb i="174"/>
        </ext>
      </extLst>
    </bk>
    <bk>
      <extLst>
        <ext uri="{3e2802c4-a4d2-4d8b-9148-e3be6c30e623}">
          <xlrd:rvb i="175"/>
        </ext>
      </extLst>
    </bk>
    <bk>
      <extLst>
        <ext uri="{3e2802c4-a4d2-4d8b-9148-e3be6c30e623}">
          <xlrd:rvb i="176"/>
        </ext>
      </extLst>
    </bk>
    <bk>
      <extLst>
        <ext uri="{3e2802c4-a4d2-4d8b-9148-e3be6c30e623}">
          <xlrd:rvb i="177"/>
        </ext>
      </extLst>
    </bk>
    <bk>
      <extLst>
        <ext uri="{3e2802c4-a4d2-4d8b-9148-e3be6c30e623}">
          <xlrd:rvb i="178"/>
        </ext>
      </extLst>
    </bk>
    <bk>
      <extLst>
        <ext uri="{3e2802c4-a4d2-4d8b-9148-e3be6c30e623}">
          <xlrd:rvb i="179"/>
        </ext>
      </extLst>
    </bk>
    <bk>
      <extLst>
        <ext uri="{3e2802c4-a4d2-4d8b-9148-e3be6c30e623}">
          <xlrd:rvb i="180"/>
        </ext>
      </extLst>
    </bk>
    <bk>
      <extLst>
        <ext uri="{3e2802c4-a4d2-4d8b-9148-e3be6c30e623}">
          <xlrd:rvb i="181"/>
        </ext>
      </extLst>
    </bk>
    <bk>
      <extLst>
        <ext uri="{3e2802c4-a4d2-4d8b-9148-e3be6c30e623}">
          <xlrd:rvb i="182"/>
        </ext>
      </extLst>
    </bk>
    <bk>
      <extLst>
        <ext uri="{3e2802c4-a4d2-4d8b-9148-e3be6c30e623}">
          <xlrd:rvb i="183"/>
        </ext>
      </extLst>
    </bk>
    <bk>
      <extLst>
        <ext uri="{3e2802c4-a4d2-4d8b-9148-e3be6c30e623}">
          <xlrd:rvb i="184"/>
        </ext>
      </extLst>
    </bk>
    <bk>
      <extLst>
        <ext uri="{3e2802c4-a4d2-4d8b-9148-e3be6c30e623}">
          <xlrd:rvb i="185"/>
        </ext>
      </extLst>
    </bk>
    <bk>
      <extLst>
        <ext uri="{3e2802c4-a4d2-4d8b-9148-e3be6c30e623}">
          <xlrd:rvb i="186"/>
        </ext>
      </extLst>
    </bk>
    <bk>
      <extLst>
        <ext uri="{3e2802c4-a4d2-4d8b-9148-e3be6c30e623}">
          <xlrd:rvb i="187"/>
        </ext>
      </extLst>
    </bk>
    <bk>
      <extLst>
        <ext uri="{3e2802c4-a4d2-4d8b-9148-e3be6c30e623}">
          <xlrd:rvb i="188"/>
        </ext>
      </extLst>
    </bk>
    <bk>
      <extLst>
        <ext uri="{3e2802c4-a4d2-4d8b-9148-e3be6c30e623}">
          <xlrd:rvb i="189"/>
        </ext>
      </extLst>
    </bk>
    <bk>
      <extLst>
        <ext uri="{3e2802c4-a4d2-4d8b-9148-e3be6c30e623}">
          <xlrd:rvb i="190"/>
        </ext>
      </extLst>
    </bk>
    <bk>
      <extLst>
        <ext uri="{3e2802c4-a4d2-4d8b-9148-e3be6c30e623}">
          <xlrd:rvb i="191"/>
        </ext>
      </extLst>
    </bk>
    <bk>
      <extLst>
        <ext uri="{3e2802c4-a4d2-4d8b-9148-e3be6c30e623}">
          <xlrd:rvb i="192"/>
        </ext>
      </extLst>
    </bk>
    <bk>
      <extLst>
        <ext uri="{3e2802c4-a4d2-4d8b-9148-e3be6c30e623}">
          <xlrd:rvb i="193"/>
        </ext>
      </extLst>
    </bk>
    <bk>
      <extLst>
        <ext uri="{3e2802c4-a4d2-4d8b-9148-e3be6c30e623}">
          <xlrd:rvb i="194"/>
        </ext>
      </extLst>
    </bk>
    <bk>
      <extLst>
        <ext uri="{3e2802c4-a4d2-4d8b-9148-e3be6c30e623}">
          <xlrd:rvb i="195"/>
        </ext>
      </extLst>
    </bk>
    <bk>
      <extLst>
        <ext uri="{3e2802c4-a4d2-4d8b-9148-e3be6c30e623}">
          <xlrd:rvb i="196"/>
        </ext>
      </extLst>
    </bk>
    <bk>
      <extLst>
        <ext uri="{3e2802c4-a4d2-4d8b-9148-e3be6c30e623}">
          <xlrd:rvb i="197"/>
        </ext>
      </extLst>
    </bk>
    <bk>
      <extLst>
        <ext uri="{3e2802c4-a4d2-4d8b-9148-e3be6c30e623}">
          <xlrd:rvb i="198"/>
        </ext>
      </extLst>
    </bk>
    <bk>
      <extLst>
        <ext uri="{3e2802c4-a4d2-4d8b-9148-e3be6c30e623}">
          <xlrd:rvb i="199"/>
        </ext>
      </extLst>
    </bk>
    <bk>
      <extLst>
        <ext uri="{3e2802c4-a4d2-4d8b-9148-e3be6c30e623}">
          <xlrd:rvb i="200"/>
        </ext>
      </extLst>
    </bk>
    <bk>
      <extLst>
        <ext uri="{3e2802c4-a4d2-4d8b-9148-e3be6c30e623}">
          <xlrd:rvb i="201"/>
        </ext>
      </extLst>
    </bk>
    <bk>
      <extLst>
        <ext uri="{3e2802c4-a4d2-4d8b-9148-e3be6c30e623}">
          <xlrd:rvb i="202"/>
        </ext>
      </extLst>
    </bk>
    <bk>
      <extLst>
        <ext uri="{3e2802c4-a4d2-4d8b-9148-e3be6c30e623}">
          <xlrd:rvb i="203"/>
        </ext>
      </extLst>
    </bk>
    <bk>
      <extLst>
        <ext uri="{3e2802c4-a4d2-4d8b-9148-e3be6c30e623}">
          <xlrd:rvb i="204"/>
        </ext>
      </extLst>
    </bk>
    <bk>
      <extLst>
        <ext uri="{3e2802c4-a4d2-4d8b-9148-e3be6c30e623}">
          <xlrd:rvb i="205"/>
        </ext>
      </extLst>
    </bk>
    <bk>
      <extLst>
        <ext uri="{3e2802c4-a4d2-4d8b-9148-e3be6c30e623}">
          <xlrd:rvb i="206"/>
        </ext>
      </extLst>
    </bk>
    <bk>
      <extLst>
        <ext uri="{3e2802c4-a4d2-4d8b-9148-e3be6c30e623}">
          <xlrd:rvb i="207"/>
        </ext>
      </extLst>
    </bk>
    <bk>
      <extLst>
        <ext uri="{3e2802c4-a4d2-4d8b-9148-e3be6c30e623}">
          <xlrd:rvb i="208"/>
        </ext>
      </extLst>
    </bk>
    <bk>
      <extLst>
        <ext uri="{3e2802c4-a4d2-4d8b-9148-e3be6c30e623}">
          <xlrd:rvb i="209"/>
        </ext>
      </extLst>
    </bk>
    <bk>
      <extLst>
        <ext uri="{3e2802c4-a4d2-4d8b-9148-e3be6c30e623}">
          <xlrd:rvb i="210"/>
        </ext>
      </extLst>
    </bk>
    <bk>
      <extLst>
        <ext uri="{3e2802c4-a4d2-4d8b-9148-e3be6c30e623}">
          <xlrd:rvb i="211"/>
        </ext>
      </extLst>
    </bk>
    <bk>
      <extLst>
        <ext uri="{3e2802c4-a4d2-4d8b-9148-e3be6c30e623}">
          <xlrd:rvb i="212"/>
        </ext>
      </extLst>
    </bk>
    <bk>
      <extLst>
        <ext uri="{3e2802c4-a4d2-4d8b-9148-e3be6c30e623}">
          <xlrd:rvb i="213"/>
        </ext>
      </extLst>
    </bk>
    <bk>
      <extLst>
        <ext uri="{3e2802c4-a4d2-4d8b-9148-e3be6c30e623}">
          <xlrd:rvb i="214"/>
        </ext>
      </extLst>
    </bk>
    <bk>
      <extLst>
        <ext uri="{3e2802c4-a4d2-4d8b-9148-e3be6c30e623}">
          <xlrd:rvb i="215"/>
        </ext>
      </extLst>
    </bk>
    <bk>
      <extLst>
        <ext uri="{3e2802c4-a4d2-4d8b-9148-e3be6c30e623}">
          <xlrd:rvb i="216"/>
        </ext>
      </extLst>
    </bk>
    <bk>
      <extLst>
        <ext uri="{3e2802c4-a4d2-4d8b-9148-e3be6c30e623}">
          <xlrd:rvb i="217"/>
        </ext>
      </extLst>
    </bk>
    <bk>
      <extLst>
        <ext uri="{3e2802c4-a4d2-4d8b-9148-e3be6c30e623}">
          <xlrd:rvb i="218"/>
        </ext>
      </extLst>
    </bk>
    <bk>
      <extLst>
        <ext uri="{3e2802c4-a4d2-4d8b-9148-e3be6c30e623}">
          <xlrd:rvb i="219"/>
        </ext>
      </extLst>
    </bk>
    <bk>
      <extLst>
        <ext uri="{3e2802c4-a4d2-4d8b-9148-e3be6c30e623}">
          <xlrd:rvb i="220"/>
        </ext>
      </extLst>
    </bk>
    <bk>
      <extLst>
        <ext uri="{3e2802c4-a4d2-4d8b-9148-e3be6c30e623}">
          <xlrd:rvb i="221"/>
        </ext>
      </extLst>
    </bk>
    <bk>
      <extLst>
        <ext uri="{3e2802c4-a4d2-4d8b-9148-e3be6c30e623}">
          <xlrd:rvb i="222"/>
        </ext>
      </extLst>
    </bk>
    <bk>
      <extLst>
        <ext uri="{3e2802c4-a4d2-4d8b-9148-e3be6c30e623}">
          <xlrd:rvb i="223"/>
        </ext>
      </extLst>
    </bk>
    <bk>
      <extLst>
        <ext uri="{3e2802c4-a4d2-4d8b-9148-e3be6c30e623}">
          <xlrd:rvb i="224"/>
        </ext>
      </extLst>
    </bk>
    <bk>
      <extLst>
        <ext uri="{3e2802c4-a4d2-4d8b-9148-e3be6c30e623}">
          <xlrd:rvb i="225"/>
        </ext>
      </extLst>
    </bk>
    <bk>
      <extLst>
        <ext uri="{3e2802c4-a4d2-4d8b-9148-e3be6c30e623}">
          <xlrd:rvb i="226"/>
        </ext>
      </extLst>
    </bk>
    <bk>
      <extLst>
        <ext uri="{3e2802c4-a4d2-4d8b-9148-e3be6c30e623}">
          <xlrd:rvb i="227"/>
        </ext>
      </extLst>
    </bk>
    <bk>
      <extLst>
        <ext uri="{3e2802c4-a4d2-4d8b-9148-e3be6c30e623}">
          <xlrd:rvb i="228"/>
        </ext>
      </extLst>
    </bk>
    <bk>
      <extLst>
        <ext uri="{3e2802c4-a4d2-4d8b-9148-e3be6c30e623}">
          <xlrd:rvb i="229"/>
        </ext>
      </extLst>
    </bk>
    <bk>
      <extLst>
        <ext uri="{3e2802c4-a4d2-4d8b-9148-e3be6c30e623}">
          <xlrd:rvb i="230"/>
        </ext>
      </extLst>
    </bk>
    <bk>
      <extLst>
        <ext uri="{3e2802c4-a4d2-4d8b-9148-e3be6c30e623}">
          <xlrd:rvb i="231"/>
        </ext>
      </extLst>
    </bk>
    <bk>
      <extLst>
        <ext uri="{3e2802c4-a4d2-4d8b-9148-e3be6c30e623}">
          <xlrd:rvb i="232"/>
        </ext>
      </extLst>
    </bk>
    <bk>
      <extLst>
        <ext uri="{3e2802c4-a4d2-4d8b-9148-e3be6c30e623}">
          <xlrd:rvb i="233"/>
        </ext>
      </extLst>
    </bk>
    <bk>
      <extLst>
        <ext uri="{3e2802c4-a4d2-4d8b-9148-e3be6c30e623}">
          <xlrd:rvb i="234"/>
        </ext>
      </extLst>
    </bk>
    <bk>
      <extLst>
        <ext uri="{3e2802c4-a4d2-4d8b-9148-e3be6c30e623}">
          <xlrd:rvb i="235"/>
        </ext>
      </extLst>
    </bk>
    <bk>
      <extLst>
        <ext uri="{3e2802c4-a4d2-4d8b-9148-e3be6c30e623}">
          <xlrd:rvb i="236"/>
        </ext>
      </extLst>
    </bk>
    <bk>
      <extLst>
        <ext uri="{3e2802c4-a4d2-4d8b-9148-e3be6c30e623}">
          <xlrd:rvb i="237"/>
        </ext>
      </extLst>
    </bk>
    <bk>
      <extLst>
        <ext uri="{3e2802c4-a4d2-4d8b-9148-e3be6c30e623}">
          <xlrd:rvb i="238"/>
        </ext>
      </extLst>
    </bk>
    <bk>
      <extLst>
        <ext uri="{3e2802c4-a4d2-4d8b-9148-e3be6c30e623}">
          <xlrd:rvb i="239"/>
        </ext>
      </extLst>
    </bk>
    <bk>
      <extLst>
        <ext uri="{3e2802c4-a4d2-4d8b-9148-e3be6c30e623}">
          <xlrd:rvb i="240"/>
        </ext>
      </extLst>
    </bk>
    <bk>
      <extLst>
        <ext uri="{3e2802c4-a4d2-4d8b-9148-e3be6c30e623}">
          <xlrd:rvb i="241"/>
        </ext>
      </extLst>
    </bk>
    <bk>
      <extLst>
        <ext uri="{3e2802c4-a4d2-4d8b-9148-e3be6c30e623}">
          <xlrd:rvb i="242"/>
        </ext>
      </extLst>
    </bk>
    <bk>
      <extLst>
        <ext uri="{3e2802c4-a4d2-4d8b-9148-e3be6c30e623}">
          <xlrd:rvb i="243"/>
        </ext>
      </extLst>
    </bk>
    <bk>
      <extLst>
        <ext uri="{3e2802c4-a4d2-4d8b-9148-e3be6c30e623}">
          <xlrd:rvb i="244"/>
        </ext>
      </extLst>
    </bk>
    <bk>
      <extLst>
        <ext uri="{3e2802c4-a4d2-4d8b-9148-e3be6c30e623}">
          <xlrd:rvb i="245"/>
        </ext>
      </extLst>
    </bk>
    <bk>
      <extLst>
        <ext uri="{3e2802c4-a4d2-4d8b-9148-e3be6c30e623}">
          <xlrd:rvb i="246"/>
        </ext>
      </extLst>
    </bk>
    <bk>
      <extLst>
        <ext uri="{3e2802c4-a4d2-4d8b-9148-e3be6c30e623}">
          <xlrd:rvb i="247"/>
        </ext>
      </extLst>
    </bk>
    <bk>
      <extLst>
        <ext uri="{3e2802c4-a4d2-4d8b-9148-e3be6c30e623}">
          <xlrd:rvb i="248"/>
        </ext>
      </extLst>
    </bk>
    <bk>
      <extLst>
        <ext uri="{3e2802c4-a4d2-4d8b-9148-e3be6c30e623}">
          <xlrd:rvb i="249"/>
        </ext>
      </extLst>
    </bk>
    <bk>
      <extLst>
        <ext uri="{3e2802c4-a4d2-4d8b-9148-e3be6c30e623}">
          <xlrd:rvb i="250"/>
        </ext>
      </extLst>
    </bk>
    <bk>
      <extLst>
        <ext uri="{3e2802c4-a4d2-4d8b-9148-e3be6c30e623}">
          <xlrd:rvb i="251"/>
        </ext>
      </extLst>
    </bk>
    <bk>
      <extLst>
        <ext uri="{3e2802c4-a4d2-4d8b-9148-e3be6c30e623}">
          <xlrd:rvb i="252"/>
        </ext>
      </extLst>
    </bk>
    <bk>
      <extLst>
        <ext uri="{3e2802c4-a4d2-4d8b-9148-e3be6c30e623}">
          <xlrd:rvb i="253"/>
        </ext>
      </extLst>
    </bk>
    <bk>
      <extLst>
        <ext uri="{3e2802c4-a4d2-4d8b-9148-e3be6c30e623}">
          <xlrd:rvb i="254"/>
        </ext>
      </extLst>
    </bk>
    <bk>
      <extLst>
        <ext uri="{3e2802c4-a4d2-4d8b-9148-e3be6c30e623}">
          <xlrd:rvb i="255"/>
        </ext>
      </extLst>
    </bk>
    <bk>
      <extLst>
        <ext uri="{3e2802c4-a4d2-4d8b-9148-e3be6c30e623}">
          <xlrd:rvb i="256"/>
        </ext>
      </extLst>
    </bk>
    <bk>
      <extLst>
        <ext uri="{3e2802c4-a4d2-4d8b-9148-e3be6c30e623}">
          <xlrd:rvb i="257"/>
        </ext>
      </extLst>
    </bk>
    <bk>
      <extLst>
        <ext uri="{3e2802c4-a4d2-4d8b-9148-e3be6c30e623}">
          <xlrd:rvb i="258"/>
        </ext>
      </extLst>
    </bk>
    <bk>
      <extLst>
        <ext uri="{3e2802c4-a4d2-4d8b-9148-e3be6c30e623}">
          <xlrd:rvb i="259"/>
        </ext>
      </extLst>
    </bk>
    <bk>
      <extLst>
        <ext uri="{3e2802c4-a4d2-4d8b-9148-e3be6c30e623}">
          <xlrd:rvb i="260"/>
        </ext>
      </extLst>
    </bk>
    <bk>
      <extLst>
        <ext uri="{3e2802c4-a4d2-4d8b-9148-e3be6c30e623}">
          <xlrd:rvb i="261"/>
        </ext>
      </extLst>
    </bk>
    <bk>
      <extLst>
        <ext uri="{3e2802c4-a4d2-4d8b-9148-e3be6c30e623}">
          <xlrd:rvb i="262"/>
        </ext>
      </extLst>
    </bk>
    <bk>
      <extLst>
        <ext uri="{3e2802c4-a4d2-4d8b-9148-e3be6c30e623}">
          <xlrd:rvb i="263"/>
        </ext>
      </extLst>
    </bk>
    <bk>
      <extLst>
        <ext uri="{3e2802c4-a4d2-4d8b-9148-e3be6c30e623}">
          <xlrd:rvb i="264"/>
        </ext>
      </extLst>
    </bk>
    <bk>
      <extLst>
        <ext uri="{3e2802c4-a4d2-4d8b-9148-e3be6c30e623}">
          <xlrd:rvb i="265"/>
        </ext>
      </extLst>
    </bk>
    <bk>
      <extLst>
        <ext uri="{3e2802c4-a4d2-4d8b-9148-e3be6c30e623}">
          <xlrd:rvb i="266"/>
        </ext>
      </extLst>
    </bk>
    <bk>
      <extLst>
        <ext uri="{3e2802c4-a4d2-4d8b-9148-e3be6c30e623}">
          <xlrd:rvb i="267"/>
        </ext>
      </extLst>
    </bk>
    <bk>
      <extLst>
        <ext uri="{3e2802c4-a4d2-4d8b-9148-e3be6c30e623}">
          <xlrd:rvb i="268"/>
        </ext>
      </extLst>
    </bk>
    <bk>
      <extLst>
        <ext uri="{3e2802c4-a4d2-4d8b-9148-e3be6c30e623}">
          <xlrd:rvb i="269"/>
        </ext>
      </extLst>
    </bk>
    <bk>
      <extLst>
        <ext uri="{3e2802c4-a4d2-4d8b-9148-e3be6c30e623}">
          <xlrd:rvb i="270"/>
        </ext>
      </extLst>
    </bk>
    <bk>
      <extLst>
        <ext uri="{3e2802c4-a4d2-4d8b-9148-e3be6c30e623}">
          <xlrd:rvb i="271"/>
        </ext>
      </extLst>
    </bk>
    <bk>
      <extLst>
        <ext uri="{3e2802c4-a4d2-4d8b-9148-e3be6c30e623}">
          <xlrd:rvb i="272"/>
        </ext>
      </extLst>
    </bk>
    <bk>
      <extLst>
        <ext uri="{3e2802c4-a4d2-4d8b-9148-e3be6c30e623}">
          <xlrd:rvb i="273"/>
        </ext>
      </extLst>
    </bk>
    <bk>
      <extLst>
        <ext uri="{3e2802c4-a4d2-4d8b-9148-e3be6c30e623}">
          <xlrd:rvb i="274"/>
        </ext>
      </extLst>
    </bk>
    <bk>
      <extLst>
        <ext uri="{3e2802c4-a4d2-4d8b-9148-e3be6c30e623}">
          <xlrd:rvb i="275"/>
        </ext>
      </extLst>
    </bk>
    <bk>
      <extLst>
        <ext uri="{3e2802c4-a4d2-4d8b-9148-e3be6c30e623}">
          <xlrd:rvb i="276"/>
        </ext>
      </extLst>
    </bk>
    <bk>
      <extLst>
        <ext uri="{3e2802c4-a4d2-4d8b-9148-e3be6c30e623}">
          <xlrd:rvb i="277"/>
        </ext>
      </extLst>
    </bk>
    <bk>
      <extLst>
        <ext uri="{3e2802c4-a4d2-4d8b-9148-e3be6c30e623}">
          <xlrd:rvb i="278"/>
        </ext>
      </extLst>
    </bk>
    <bk>
      <extLst>
        <ext uri="{3e2802c4-a4d2-4d8b-9148-e3be6c30e623}">
          <xlrd:rvb i="279"/>
        </ext>
      </extLst>
    </bk>
    <bk>
      <extLst>
        <ext uri="{3e2802c4-a4d2-4d8b-9148-e3be6c30e623}">
          <xlrd:rvb i="280"/>
        </ext>
      </extLst>
    </bk>
    <bk>
      <extLst>
        <ext uri="{3e2802c4-a4d2-4d8b-9148-e3be6c30e623}">
          <xlrd:rvb i="281"/>
        </ext>
      </extLst>
    </bk>
    <bk>
      <extLst>
        <ext uri="{3e2802c4-a4d2-4d8b-9148-e3be6c30e623}">
          <xlrd:rvb i="282"/>
        </ext>
      </extLst>
    </bk>
    <bk>
      <extLst>
        <ext uri="{3e2802c4-a4d2-4d8b-9148-e3be6c30e623}">
          <xlrd:rvb i="283"/>
        </ext>
      </extLst>
    </bk>
    <bk>
      <extLst>
        <ext uri="{3e2802c4-a4d2-4d8b-9148-e3be6c30e623}">
          <xlrd:rvb i="284"/>
        </ext>
      </extLst>
    </bk>
    <bk>
      <extLst>
        <ext uri="{3e2802c4-a4d2-4d8b-9148-e3be6c30e623}">
          <xlrd:rvb i="285"/>
        </ext>
      </extLst>
    </bk>
    <bk>
      <extLst>
        <ext uri="{3e2802c4-a4d2-4d8b-9148-e3be6c30e623}">
          <xlrd:rvb i="286"/>
        </ext>
      </extLst>
    </bk>
    <bk>
      <extLst>
        <ext uri="{3e2802c4-a4d2-4d8b-9148-e3be6c30e623}">
          <xlrd:rvb i="287"/>
        </ext>
      </extLst>
    </bk>
    <bk>
      <extLst>
        <ext uri="{3e2802c4-a4d2-4d8b-9148-e3be6c30e623}">
          <xlrd:rvb i="288"/>
        </ext>
      </extLst>
    </bk>
    <bk>
      <extLst>
        <ext uri="{3e2802c4-a4d2-4d8b-9148-e3be6c30e623}">
          <xlrd:rvb i="289"/>
        </ext>
      </extLst>
    </bk>
    <bk>
      <extLst>
        <ext uri="{3e2802c4-a4d2-4d8b-9148-e3be6c30e623}">
          <xlrd:rvb i="290"/>
        </ext>
      </extLst>
    </bk>
    <bk>
      <extLst>
        <ext uri="{3e2802c4-a4d2-4d8b-9148-e3be6c30e623}">
          <xlrd:rvb i="291"/>
        </ext>
      </extLst>
    </bk>
    <bk>
      <extLst>
        <ext uri="{3e2802c4-a4d2-4d8b-9148-e3be6c30e623}">
          <xlrd:rvb i="292"/>
        </ext>
      </extLst>
    </bk>
    <bk>
      <extLst>
        <ext uri="{3e2802c4-a4d2-4d8b-9148-e3be6c30e623}">
          <xlrd:rvb i="293"/>
        </ext>
      </extLst>
    </bk>
    <bk>
      <extLst>
        <ext uri="{3e2802c4-a4d2-4d8b-9148-e3be6c30e623}">
          <xlrd:rvb i="294"/>
        </ext>
      </extLst>
    </bk>
    <bk>
      <extLst>
        <ext uri="{3e2802c4-a4d2-4d8b-9148-e3be6c30e623}">
          <xlrd:rvb i="295"/>
        </ext>
      </extLst>
    </bk>
    <bk>
      <extLst>
        <ext uri="{3e2802c4-a4d2-4d8b-9148-e3be6c30e623}">
          <xlrd:rvb i="296"/>
        </ext>
      </extLst>
    </bk>
    <bk>
      <extLst>
        <ext uri="{3e2802c4-a4d2-4d8b-9148-e3be6c30e623}">
          <xlrd:rvb i="297"/>
        </ext>
      </extLst>
    </bk>
    <bk>
      <extLst>
        <ext uri="{3e2802c4-a4d2-4d8b-9148-e3be6c30e623}">
          <xlrd:rvb i="298"/>
        </ext>
      </extLst>
    </bk>
    <bk>
      <extLst>
        <ext uri="{3e2802c4-a4d2-4d8b-9148-e3be6c30e623}">
          <xlrd:rvb i="299"/>
        </ext>
      </extLst>
    </bk>
    <bk>
      <extLst>
        <ext uri="{3e2802c4-a4d2-4d8b-9148-e3be6c30e623}">
          <xlrd:rvb i="300"/>
        </ext>
      </extLst>
    </bk>
    <bk>
      <extLst>
        <ext uri="{3e2802c4-a4d2-4d8b-9148-e3be6c30e623}">
          <xlrd:rvb i="301"/>
        </ext>
      </extLst>
    </bk>
    <bk>
      <extLst>
        <ext uri="{3e2802c4-a4d2-4d8b-9148-e3be6c30e623}">
          <xlrd:rvb i="302"/>
        </ext>
      </extLst>
    </bk>
    <bk>
      <extLst>
        <ext uri="{3e2802c4-a4d2-4d8b-9148-e3be6c30e623}">
          <xlrd:rvb i="303"/>
        </ext>
      </extLst>
    </bk>
    <bk>
      <extLst>
        <ext uri="{3e2802c4-a4d2-4d8b-9148-e3be6c30e623}">
          <xlrd:rvb i="304"/>
        </ext>
      </extLst>
    </bk>
    <bk>
      <extLst>
        <ext uri="{3e2802c4-a4d2-4d8b-9148-e3be6c30e623}">
          <xlrd:rvb i="305"/>
        </ext>
      </extLst>
    </bk>
    <bk>
      <extLst>
        <ext uri="{3e2802c4-a4d2-4d8b-9148-e3be6c30e623}">
          <xlrd:rvb i="306"/>
        </ext>
      </extLst>
    </bk>
    <bk>
      <extLst>
        <ext uri="{3e2802c4-a4d2-4d8b-9148-e3be6c30e623}">
          <xlrd:rvb i="307"/>
        </ext>
      </extLst>
    </bk>
    <bk>
      <extLst>
        <ext uri="{3e2802c4-a4d2-4d8b-9148-e3be6c30e623}">
          <xlrd:rvb i="308"/>
        </ext>
      </extLst>
    </bk>
    <bk>
      <extLst>
        <ext uri="{3e2802c4-a4d2-4d8b-9148-e3be6c30e623}">
          <xlrd:rvb i="309"/>
        </ext>
      </extLst>
    </bk>
    <bk>
      <extLst>
        <ext uri="{3e2802c4-a4d2-4d8b-9148-e3be6c30e623}">
          <xlrd:rvb i="310"/>
        </ext>
      </extLst>
    </bk>
    <bk>
      <extLst>
        <ext uri="{3e2802c4-a4d2-4d8b-9148-e3be6c30e623}">
          <xlrd:rvb i="311"/>
        </ext>
      </extLst>
    </bk>
    <bk>
      <extLst>
        <ext uri="{3e2802c4-a4d2-4d8b-9148-e3be6c30e623}">
          <xlrd:rvb i="312"/>
        </ext>
      </extLst>
    </bk>
    <bk>
      <extLst>
        <ext uri="{3e2802c4-a4d2-4d8b-9148-e3be6c30e623}">
          <xlrd:rvb i="313"/>
        </ext>
      </extLst>
    </bk>
    <bk>
      <extLst>
        <ext uri="{3e2802c4-a4d2-4d8b-9148-e3be6c30e623}">
          <xlrd:rvb i="314"/>
        </ext>
      </extLst>
    </bk>
    <bk>
      <extLst>
        <ext uri="{3e2802c4-a4d2-4d8b-9148-e3be6c30e623}">
          <xlrd:rvb i="315"/>
        </ext>
      </extLst>
    </bk>
    <bk>
      <extLst>
        <ext uri="{3e2802c4-a4d2-4d8b-9148-e3be6c30e623}">
          <xlrd:rvb i="316"/>
        </ext>
      </extLst>
    </bk>
    <bk>
      <extLst>
        <ext uri="{3e2802c4-a4d2-4d8b-9148-e3be6c30e623}">
          <xlrd:rvb i="317"/>
        </ext>
      </extLst>
    </bk>
    <bk>
      <extLst>
        <ext uri="{3e2802c4-a4d2-4d8b-9148-e3be6c30e623}">
          <xlrd:rvb i="318"/>
        </ext>
      </extLst>
    </bk>
    <bk>
      <extLst>
        <ext uri="{3e2802c4-a4d2-4d8b-9148-e3be6c30e623}">
          <xlrd:rvb i="319"/>
        </ext>
      </extLst>
    </bk>
    <bk>
      <extLst>
        <ext uri="{3e2802c4-a4d2-4d8b-9148-e3be6c30e623}">
          <xlrd:rvb i="320"/>
        </ext>
      </extLst>
    </bk>
    <bk>
      <extLst>
        <ext uri="{3e2802c4-a4d2-4d8b-9148-e3be6c30e623}">
          <xlrd:rvb i="321"/>
        </ext>
      </extLst>
    </bk>
    <bk>
      <extLst>
        <ext uri="{3e2802c4-a4d2-4d8b-9148-e3be6c30e623}">
          <xlrd:rvb i="322"/>
        </ext>
      </extLst>
    </bk>
    <bk>
      <extLst>
        <ext uri="{3e2802c4-a4d2-4d8b-9148-e3be6c30e623}">
          <xlrd:rvb i="323"/>
        </ext>
      </extLst>
    </bk>
    <bk>
      <extLst>
        <ext uri="{3e2802c4-a4d2-4d8b-9148-e3be6c30e623}">
          <xlrd:rvb i="324"/>
        </ext>
      </extLst>
    </bk>
    <bk>
      <extLst>
        <ext uri="{3e2802c4-a4d2-4d8b-9148-e3be6c30e623}">
          <xlrd:rvb i="325"/>
        </ext>
      </extLst>
    </bk>
    <bk>
      <extLst>
        <ext uri="{3e2802c4-a4d2-4d8b-9148-e3be6c30e623}">
          <xlrd:rvb i="326"/>
        </ext>
      </extLst>
    </bk>
    <bk>
      <extLst>
        <ext uri="{3e2802c4-a4d2-4d8b-9148-e3be6c30e623}">
          <xlrd:rvb i="327"/>
        </ext>
      </extLst>
    </bk>
    <bk>
      <extLst>
        <ext uri="{3e2802c4-a4d2-4d8b-9148-e3be6c30e623}">
          <xlrd:rvb i="328"/>
        </ext>
      </extLst>
    </bk>
    <bk>
      <extLst>
        <ext uri="{3e2802c4-a4d2-4d8b-9148-e3be6c30e623}">
          <xlrd:rvb i="329"/>
        </ext>
      </extLst>
    </bk>
    <bk>
      <extLst>
        <ext uri="{3e2802c4-a4d2-4d8b-9148-e3be6c30e623}">
          <xlrd:rvb i="330"/>
        </ext>
      </extLst>
    </bk>
    <bk>
      <extLst>
        <ext uri="{3e2802c4-a4d2-4d8b-9148-e3be6c30e623}">
          <xlrd:rvb i="331"/>
        </ext>
      </extLst>
    </bk>
    <bk>
      <extLst>
        <ext uri="{3e2802c4-a4d2-4d8b-9148-e3be6c30e623}">
          <xlrd:rvb i="332"/>
        </ext>
      </extLst>
    </bk>
    <bk>
      <extLst>
        <ext uri="{3e2802c4-a4d2-4d8b-9148-e3be6c30e623}">
          <xlrd:rvb i="333"/>
        </ext>
      </extLst>
    </bk>
    <bk>
      <extLst>
        <ext uri="{3e2802c4-a4d2-4d8b-9148-e3be6c30e623}">
          <xlrd:rvb i="334"/>
        </ext>
      </extLst>
    </bk>
    <bk>
      <extLst>
        <ext uri="{3e2802c4-a4d2-4d8b-9148-e3be6c30e623}">
          <xlrd:rvb i="335"/>
        </ext>
      </extLst>
    </bk>
    <bk>
      <extLst>
        <ext uri="{3e2802c4-a4d2-4d8b-9148-e3be6c30e623}">
          <xlrd:rvb i="336"/>
        </ext>
      </extLst>
    </bk>
    <bk>
      <extLst>
        <ext uri="{3e2802c4-a4d2-4d8b-9148-e3be6c30e623}">
          <xlrd:rvb i="337"/>
        </ext>
      </extLst>
    </bk>
    <bk>
      <extLst>
        <ext uri="{3e2802c4-a4d2-4d8b-9148-e3be6c30e623}">
          <xlrd:rvb i="338"/>
        </ext>
      </extLst>
    </bk>
    <bk>
      <extLst>
        <ext uri="{3e2802c4-a4d2-4d8b-9148-e3be6c30e623}">
          <xlrd:rvb i="339"/>
        </ext>
      </extLst>
    </bk>
    <bk>
      <extLst>
        <ext uri="{3e2802c4-a4d2-4d8b-9148-e3be6c30e623}">
          <xlrd:rvb i="340"/>
        </ext>
      </extLst>
    </bk>
    <bk>
      <extLst>
        <ext uri="{3e2802c4-a4d2-4d8b-9148-e3be6c30e623}">
          <xlrd:rvb i="341"/>
        </ext>
      </extLst>
    </bk>
    <bk>
      <extLst>
        <ext uri="{3e2802c4-a4d2-4d8b-9148-e3be6c30e623}">
          <xlrd:rvb i="342"/>
        </ext>
      </extLst>
    </bk>
    <bk>
      <extLst>
        <ext uri="{3e2802c4-a4d2-4d8b-9148-e3be6c30e623}">
          <xlrd:rvb i="343"/>
        </ext>
      </extLst>
    </bk>
    <bk>
      <extLst>
        <ext uri="{3e2802c4-a4d2-4d8b-9148-e3be6c30e623}">
          <xlrd:rvb i="344"/>
        </ext>
      </extLst>
    </bk>
    <bk>
      <extLst>
        <ext uri="{3e2802c4-a4d2-4d8b-9148-e3be6c30e623}">
          <xlrd:rvb i="345"/>
        </ext>
      </extLst>
    </bk>
    <bk>
      <extLst>
        <ext uri="{3e2802c4-a4d2-4d8b-9148-e3be6c30e623}">
          <xlrd:rvb i="346"/>
        </ext>
      </extLst>
    </bk>
    <bk>
      <extLst>
        <ext uri="{3e2802c4-a4d2-4d8b-9148-e3be6c30e623}">
          <xlrd:rvb i="347"/>
        </ext>
      </extLst>
    </bk>
    <bk>
      <extLst>
        <ext uri="{3e2802c4-a4d2-4d8b-9148-e3be6c30e623}">
          <xlrd:rvb i="348"/>
        </ext>
      </extLst>
    </bk>
    <bk>
      <extLst>
        <ext uri="{3e2802c4-a4d2-4d8b-9148-e3be6c30e623}">
          <xlrd:rvb i="349"/>
        </ext>
      </extLst>
    </bk>
    <bk>
      <extLst>
        <ext uri="{3e2802c4-a4d2-4d8b-9148-e3be6c30e623}">
          <xlrd:rvb i="350"/>
        </ext>
      </extLst>
    </bk>
    <bk>
      <extLst>
        <ext uri="{3e2802c4-a4d2-4d8b-9148-e3be6c30e623}">
          <xlrd:rvb i="351"/>
        </ext>
      </extLst>
    </bk>
    <bk>
      <extLst>
        <ext uri="{3e2802c4-a4d2-4d8b-9148-e3be6c30e623}">
          <xlrd:rvb i="352"/>
        </ext>
      </extLst>
    </bk>
    <bk>
      <extLst>
        <ext uri="{3e2802c4-a4d2-4d8b-9148-e3be6c30e623}">
          <xlrd:rvb i="353"/>
        </ext>
      </extLst>
    </bk>
    <bk>
      <extLst>
        <ext uri="{3e2802c4-a4d2-4d8b-9148-e3be6c30e623}">
          <xlrd:rvb i="354"/>
        </ext>
      </extLst>
    </bk>
    <bk>
      <extLst>
        <ext uri="{3e2802c4-a4d2-4d8b-9148-e3be6c30e623}">
          <xlrd:rvb i="355"/>
        </ext>
      </extLst>
    </bk>
    <bk>
      <extLst>
        <ext uri="{3e2802c4-a4d2-4d8b-9148-e3be6c30e623}">
          <xlrd:rvb i="356"/>
        </ext>
      </extLst>
    </bk>
    <bk>
      <extLst>
        <ext uri="{3e2802c4-a4d2-4d8b-9148-e3be6c30e623}">
          <xlrd:rvb i="357"/>
        </ext>
      </extLst>
    </bk>
    <bk>
      <extLst>
        <ext uri="{3e2802c4-a4d2-4d8b-9148-e3be6c30e623}">
          <xlrd:rvb i="358"/>
        </ext>
      </extLst>
    </bk>
    <bk>
      <extLst>
        <ext uri="{3e2802c4-a4d2-4d8b-9148-e3be6c30e623}">
          <xlrd:rvb i="359"/>
        </ext>
      </extLst>
    </bk>
    <bk>
      <extLst>
        <ext uri="{3e2802c4-a4d2-4d8b-9148-e3be6c30e623}">
          <xlrd:rvb i="360"/>
        </ext>
      </extLst>
    </bk>
    <bk>
      <extLst>
        <ext uri="{3e2802c4-a4d2-4d8b-9148-e3be6c30e623}">
          <xlrd:rvb i="361"/>
        </ext>
      </extLst>
    </bk>
    <bk>
      <extLst>
        <ext uri="{3e2802c4-a4d2-4d8b-9148-e3be6c30e623}">
          <xlrd:rvb i="362"/>
        </ext>
      </extLst>
    </bk>
    <bk>
      <extLst>
        <ext uri="{3e2802c4-a4d2-4d8b-9148-e3be6c30e623}">
          <xlrd:rvb i="363"/>
        </ext>
      </extLst>
    </bk>
    <bk>
      <extLst>
        <ext uri="{3e2802c4-a4d2-4d8b-9148-e3be6c30e623}">
          <xlrd:rvb i="364"/>
        </ext>
      </extLst>
    </bk>
    <bk>
      <extLst>
        <ext uri="{3e2802c4-a4d2-4d8b-9148-e3be6c30e623}">
          <xlrd:rvb i="365"/>
        </ext>
      </extLst>
    </bk>
    <bk>
      <extLst>
        <ext uri="{3e2802c4-a4d2-4d8b-9148-e3be6c30e623}">
          <xlrd:rvb i="366"/>
        </ext>
      </extLst>
    </bk>
    <bk>
      <extLst>
        <ext uri="{3e2802c4-a4d2-4d8b-9148-e3be6c30e623}">
          <xlrd:rvb i="367"/>
        </ext>
      </extLst>
    </bk>
    <bk>
      <extLst>
        <ext uri="{3e2802c4-a4d2-4d8b-9148-e3be6c30e623}">
          <xlrd:rvb i="368"/>
        </ext>
      </extLst>
    </bk>
    <bk>
      <extLst>
        <ext uri="{3e2802c4-a4d2-4d8b-9148-e3be6c30e623}">
          <xlrd:rvb i="369"/>
        </ext>
      </extLst>
    </bk>
    <bk>
      <extLst>
        <ext uri="{3e2802c4-a4d2-4d8b-9148-e3be6c30e623}">
          <xlrd:rvb i="370"/>
        </ext>
      </extLst>
    </bk>
    <bk>
      <extLst>
        <ext uri="{3e2802c4-a4d2-4d8b-9148-e3be6c30e623}">
          <xlrd:rvb i="371"/>
        </ext>
      </extLst>
    </bk>
    <bk>
      <extLst>
        <ext uri="{3e2802c4-a4d2-4d8b-9148-e3be6c30e623}">
          <xlrd:rvb i="372"/>
        </ext>
      </extLst>
    </bk>
    <bk>
      <extLst>
        <ext uri="{3e2802c4-a4d2-4d8b-9148-e3be6c30e623}">
          <xlrd:rvb i="373"/>
        </ext>
      </extLst>
    </bk>
    <bk>
      <extLst>
        <ext uri="{3e2802c4-a4d2-4d8b-9148-e3be6c30e623}">
          <xlrd:rvb i="374"/>
        </ext>
      </extLst>
    </bk>
    <bk>
      <extLst>
        <ext uri="{3e2802c4-a4d2-4d8b-9148-e3be6c30e623}">
          <xlrd:rvb i="375"/>
        </ext>
      </extLst>
    </bk>
    <bk>
      <extLst>
        <ext uri="{3e2802c4-a4d2-4d8b-9148-e3be6c30e623}">
          <xlrd:rvb i="376"/>
        </ext>
      </extLst>
    </bk>
    <bk>
      <extLst>
        <ext uri="{3e2802c4-a4d2-4d8b-9148-e3be6c30e623}">
          <xlrd:rvb i="377"/>
        </ext>
      </extLst>
    </bk>
    <bk>
      <extLst>
        <ext uri="{3e2802c4-a4d2-4d8b-9148-e3be6c30e623}">
          <xlrd:rvb i="378"/>
        </ext>
      </extLst>
    </bk>
    <bk>
      <extLst>
        <ext uri="{3e2802c4-a4d2-4d8b-9148-e3be6c30e623}">
          <xlrd:rvb i="379"/>
        </ext>
      </extLst>
    </bk>
    <bk>
      <extLst>
        <ext uri="{3e2802c4-a4d2-4d8b-9148-e3be6c30e623}">
          <xlrd:rvb i="380"/>
        </ext>
      </extLst>
    </bk>
    <bk>
      <extLst>
        <ext uri="{3e2802c4-a4d2-4d8b-9148-e3be6c30e623}">
          <xlrd:rvb i="381"/>
        </ext>
      </extLst>
    </bk>
    <bk>
      <extLst>
        <ext uri="{3e2802c4-a4d2-4d8b-9148-e3be6c30e623}">
          <xlrd:rvb i="382"/>
        </ext>
      </extLst>
    </bk>
    <bk>
      <extLst>
        <ext uri="{3e2802c4-a4d2-4d8b-9148-e3be6c30e623}">
          <xlrd:rvb i="383"/>
        </ext>
      </extLst>
    </bk>
    <bk>
      <extLst>
        <ext uri="{3e2802c4-a4d2-4d8b-9148-e3be6c30e623}">
          <xlrd:rvb i="384"/>
        </ext>
      </extLst>
    </bk>
    <bk>
      <extLst>
        <ext uri="{3e2802c4-a4d2-4d8b-9148-e3be6c30e623}">
          <xlrd:rvb i="385"/>
        </ext>
      </extLst>
    </bk>
    <bk>
      <extLst>
        <ext uri="{3e2802c4-a4d2-4d8b-9148-e3be6c30e623}">
          <xlrd:rvb i="386"/>
        </ext>
      </extLst>
    </bk>
    <bk>
      <extLst>
        <ext uri="{3e2802c4-a4d2-4d8b-9148-e3be6c30e623}">
          <xlrd:rvb i="387"/>
        </ext>
      </extLst>
    </bk>
    <bk>
      <extLst>
        <ext uri="{3e2802c4-a4d2-4d8b-9148-e3be6c30e623}">
          <xlrd:rvb i="388"/>
        </ext>
      </extLst>
    </bk>
    <bk>
      <extLst>
        <ext uri="{3e2802c4-a4d2-4d8b-9148-e3be6c30e623}">
          <xlrd:rvb i="389"/>
        </ext>
      </extLst>
    </bk>
    <bk>
      <extLst>
        <ext uri="{3e2802c4-a4d2-4d8b-9148-e3be6c30e623}">
          <xlrd:rvb i="390"/>
        </ext>
      </extLst>
    </bk>
    <bk>
      <extLst>
        <ext uri="{3e2802c4-a4d2-4d8b-9148-e3be6c30e623}">
          <xlrd:rvb i="391"/>
        </ext>
      </extLst>
    </bk>
    <bk>
      <extLst>
        <ext uri="{3e2802c4-a4d2-4d8b-9148-e3be6c30e623}">
          <xlrd:rvb i="392"/>
        </ext>
      </extLst>
    </bk>
    <bk>
      <extLst>
        <ext uri="{3e2802c4-a4d2-4d8b-9148-e3be6c30e623}">
          <xlrd:rvb i="393"/>
        </ext>
      </extLst>
    </bk>
    <bk>
      <extLst>
        <ext uri="{3e2802c4-a4d2-4d8b-9148-e3be6c30e623}">
          <xlrd:rvb i="394"/>
        </ext>
      </extLst>
    </bk>
    <bk>
      <extLst>
        <ext uri="{3e2802c4-a4d2-4d8b-9148-e3be6c30e623}">
          <xlrd:rvb i="395"/>
        </ext>
      </extLst>
    </bk>
    <bk>
      <extLst>
        <ext uri="{3e2802c4-a4d2-4d8b-9148-e3be6c30e623}">
          <xlrd:rvb i="396"/>
        </ext>
      </extLst>
    </bk>
    <bk>
      <extLst>
        <ext uri="{3e2802c4-a4d2-4d8b-9148-e3be6c30e623}">
          <xlrd:rvb i="397"/>
        </ext>
      </extLst>
    </bk>
    <bk>
      <extLst>
        <ext uri="{3e2802c4-a4d2-4d8b-9148-e3be6c30e623}">
          <xlrd:rvb i="398"/>
        </ext>
      </extLst>
    </bk>
    <bk>
      <extLst>
        <ext uri="{3e2802c4-a4d2-4d8b-9148-e3be6c30e623}">
          <xlrd:rvb i="399"/>
        </ext>
      </extLst>
    </bk>
    <bk>
      <extLst>
        <ext uri="{3e2802c4-a4d2-4d8b-9148-e3be6c30e623}">
          <xlrd:rvb i="400"/>
        </ext>
      </extLst>
    </bk>
    <bk>
      <extLst>
        <ext uri="{3e2802c4-a4d2-4d8b-9148-e3be6c30e623}">
          <xlrd:rvb i="401"/>
        </ext>
      </extLst>
    </bk>
    <bk>
      <extLst>
        <ext uri="{3e2802c4-a4d2-4d8b-9148-e3be6c30e623}">
          <xlrd:rvb i="402"/>
        </ext>
      </extLst>
    </bk>
    <bk>
      <extLst>
        <ext uri="{3e2802c4-a4d2-4d8b-9148-e3be6c30e623}">
          <xlrd:rvb i="403"/>
        </ext>
      </extLst>
    </bk>
    <bk>
      <extLst>
        <ext uri="{3e2802c4-a4d2-4d8b-9148-e3be6c30e623}">
          <xlrd:rvb i="404"/>
        </ext>
      </extLst>
    </bk>
    <bk>
      <extLst>
        <ext uri="{3e2802c4-a4d2-4d8b-9148-e3be6c30e623}">
          <xlrd:rvb i="405"/>
        </ext>
      </extLst>
    </bk>
    <bk>
      <extLst>
        <ext uri="{3e2802c4-a4d2-4d8b-9148-e3be6c30e623}">
          <xlrd:rvb i="406"/>
        </ext>
      </extLst>
    </bk>
    <bk>
      <extLst>
        <ext uri="{3e2802c4-a4d2-4d8b-9148-e3be6c30e623}">
          <xlrd:rvb i="407"/>
        </ext>
      </extLst>
    </bk>
    <bk>
      <extLst>
        <ext uri="{3e2802c4-a4d2-4d8b-9148-e3be6c30e623}">
          <xlrd:rvb i="408"/>
        </ext>
      </extLst>
    </bk>
    <bk>
      <extLst>
        <ext uri="{3e2802c4-a4d2-4d8b-9148-e3be6c30e623}">
          <xlrd:rvb i="409"/>
        </ext>
      </extLst>
    </bk>
    <bk>
      <extLst>
        <ext uri="{3e2802c4-a4d2-4d8b-9148-e3be6c30e623}">
          <xlrd:rvb i="410"/>
        </ext>
      </extLst>
    </bk>
    <bk>
      <extLst>
        <ext uri="{3e2802c4-a4d2-4d8b-9148-e3be6c30e623}">
          <xlrd:rvb i="411"/>
        </ext>
      </extLst>
    </bk>
    <bk>
      <extLst>
        <ext uri="{3e2802c4-a4d2-4d8b-9148-e3be6c30e623}">
          <xlrd:rvb i="412"/>
        </ext>
      </extLst>
    </bk>
    <bk>
      <extLst>
        <ext uri="{3e2802c4-a4d2-4d8b-9148-e3be6c30e623}">
          <xlrd:rvb i="413"/>
        </ext>
      </extLst>
    </bk>
    <bk>
      <extLst>
        <ext uri="{3e2802c4-a4d2-4d8b-9148-e3be6c30e623}">
          <xlrd:rvb i="414"/>
        </ext>
      </extLst>
    </bk>
    <bk>
      <extLst>
        <ext uri="{3e2802c4-a4d2-4d8b-9148-e3be6c30e623}">
          <xlrd:rvb i="415"/>
        </ext>
      </extLst>
    </bk>
    <bk>
      <extLst>
        <ext uri="{3e2802c4-a4d2-4d8b-9148-e3be6c30e623}">
          <xlrd:rvb i="416"/>
        </ext>
      </extLst>
    </bk>
    <bk>
      <extLst>
        <ext uri="{3e2802c4-a4d2-4d8b-9148-e3be6c30e623}">
          <xlrd:rvb i="417"/>
        </ext>
      </extLst>
    </bk>
    <bk>
      <extLst>
        <ext uri="{3e2802c4-a4d2-4d8b-9148-e3be6c30e623}">
          <xlrd:rvb i="418"/>
        </ext>
      </extLst>
    </bk>
    <bk>
      <extLst>
        <ext uri="{3e2802c4-a4d2-4d8b-9148-e3be6c30e623}">
          <xlrd:rvb i="419"/>
        </ext>
      </extLst>
    </bk>
    <bk>
      <extLst>
        <ext uri="{3e2802c4-a4d2-4d8b-9148-e3be6c30e623}">
          <xlrd:rvb i="420"/>
        </ext>
      </extLst>
    </bk>
    <bk>
      <extLst>
        <ext uri="{3e2802c4-a4d2-4d8b-9148-e3be6c30e623}">
          <xlrd:rvb i="421"/>
        </ext>
      </extLst>
    </bk>
    <bk>
      <extLst>
        <ext uri="{3e2802c4-a4d2-4d8b-9148-e3be6c30e623}">
          <xlrd:rvb i="422"/>
        </ext>
      </extLst>
    </bk>
    <bk>
      <extLst>
        <ext uri="{3e2802c4-a4d2-4d8b-9148-e3be6c30e623}">
          <xlrd:rvb i="423"/>
        </ext>
      </extLst>
    </bk>
    <bk>
      <extLst>
        <ext uri="{3e2802c4-a4d2-4d8b-9148-e3be6c30e623}">
          <xlrd:rvb i="424"/>
        </ext>
      </extLst>
    </bk>
    <bk>
      <extLst>
        <ext uri="{3e2802c4-a4d2-4d8b-9148-e3be6c30e623}">
          <xlrd:rvb i="425"/>
        </ext>
      </extLst>
    </bk>
    <bk>
      <extLst>
        <ext uri="{3e2802c4-a4d2-4d8b-9148-e3be6c30e623}">
          <xlrd:rvb i="426"/>
        </ext>
      </extLst>
    </bk>
    <bk>
      <extLst>
        <ext uri="{3e2802c4-a4d2-4d8b-9148-e3be6c30e623}">
          <xlrd:rvb i="427"/>
        </ext>
      </extLst>
    </bk>
    <bk>
      <extLst>
        <ext uri="{3e2802c4-a4d2-4d8b-9148-e3be6c30e623}">
          <xlrd:rvb i="428"/>
        </ext>
      </extLst>
    </bk>
    <bk>
      <extLst>
        <ext uri="{3e2802c4-a4d2-4d8b-9148-e3be6c30e623}">
          <xlrd:rvb i="429"/>
        </ext>
      </extLst>
    </bk>
    <bk>
      <extLst>
        <ext uri="{3e2802c4-a4d2-4d8b-9148-e3be6c30e623}">
          <xlrd:rvb i="430"/>
        </ext>
      </extLst>
    </bk>
    <bk>
      <extLst>
        <ext uri="{3e2802c4-a4d2-4d8b-9148-e3be6c30e623}">
          <xlrd:rvb i="431"/>
        </ext>
      </extLst>
    </bk>
    <bk>
      <extLst>
        <ext uri="{3e2802c4-a4d2-4d8b-9148-e3be6c30e623}">
          <xlrd:rvb i="432"/>
        </ext>
      </extLst>
    </bk>
    <bk>
      <extLst>
        <ext uri="{3e2802c4-a4d2-4d8b-9148-e3be6c30e623}">
          <xlrd:rvb i="433"/>
        </ext>
      </extLst>
    </bk>
    <bk>
      <extLst>
        <ext uri="{3e2802c4-a4d2-4d8b-9148-e3be6c30e623}">
          <xlrd:rvb i="434"/>
        </ext>
      </extLst>
    </bk>
    <bk>
      <extLst>
        <ext uri="{3e2802c4-a4d2-4d8b-9148-e3be6c30e623}">
          <xlrd:rvb i="435"/>
        </ext>
      </extLst>
    </bk>
    <bk>
      <extLst>
        <ext uri="{3e2802c4-a4d2-4d8b-9148-e3be6c30e623}">
          <xlrd:rvb i="436"/>
        </ext>
      </extLst>
    </bk>
    <bk>
      <extLst>
        <ext uri="{3e2802c4-a4d2-4d8b-9148-e3be6c30e623}">
          <xlrd:rvb i="437"/>
        </ext>
      </extLst>
    </bk>
    <bk>
      <extLst>
        <ext uri="{3e2802c4-a4d2-4d8b-9148-e3be6c30e623}">
          <xlrd:rvb i="438"/>
        </ext>
      </extLst>
    </bk>
    <bk>
      <extLst>
        <ext uri="{3e2802c4-a4d2-4d8b-9148-e3be6c30e623}">
          <xlrd:rvb i="439"/>
        </ext>
      </extLst>
    </bk>
    <bk>
      <extLst>
        <ext uri="{3e2802c4-a4d2-4d8b-9148-e3be6c30e623}">
          <xlrd:rvb i="440"/>
        </ext>
      </extLst>
    </bk>
    <bk>
      <extLst>
        <ext uri="{3e2802c4-a4d2-4d8b-9148-e3be6c30e623}">
          <xlrd:rvb i="441"/>
        </ext>
      </extLst>
    </bk>
    <bk>
      <extLst>
        <ext uri="{3e2802c4-a4d2-4d8b-9148-e3be6c30e623}">
          <xlrd:rvb i="442"/>
        </ext>
      </extLst>
    </bk>
    <bk>
      <extLst>
        <ext uri="{3e2802c4-a4d2-4d8b-9148-e3be6c30e623}">
          <xlrd:rvb i="443"/>
        </ext>
      </extLst>
    </bk>
    <bk>
      <extLst>
        <ext uri="{3e2802c4-a4d2-4d8b-9148-e3be6c30e623}">
          <xlrd:rvb i="444"/>
        </ext>
      </extLst>
    </bk>
    <bk>
      <extLst>
        <ext uri="{3e2802c4-a4d2-4d8b-9148-e3be6c30e623}">
          <xlrd:rvb i="445"/>
        </ext>
      </extLst>
    </bk>
    <bk>
      <extLst>
        <ext uri="{3e2802c4-a4d2-4d8b-9148-e3be6c30e623}">
          <xlrd:rvb i="446"/>
        </ext>
      </extLst>
    </bk>
    <bk>
      <extLst>
        <ext uri="{3e2802c4-a4d2-4d8b-9148-e3be6c30e623}">
          <xlrd:rvb i="447"/>
        </ext>
      </extLst>
    </bk>
    <bk>
      <extLst>
        <ext uri="{3e2802c4-a4d2-4d8b-9148-e3be6c30e623}">
          <xlrd:rvb i="448"/>
        </ext>
      </extLst>
    </bk>
    <bk>
      <extLst>
        <ext uri="{3e2802c4-a4d2-4d8b-9148-e3be6c30e623}">
          <xlrd:rvb i="449"/>
        </ext>
      </extLst>
    </bk>
    <bk>
      <extLst>
        <ext uri="{3e2802c4-a4d2-4d8b-9148-e3be6c30e623}">
          <xlrd:rvb i="450"/>
        </ext>
      </extLst>
    </bk>
    <bk>
      <extLst>
        <ext uri="{3e2802c4-a4d2-4d8b-9148-e3be6c30e623}">
          <xlrd:rvb i="451"/>
        </ext>
      </extLst>
    </bk>
    <bk>
      <extLst>
        <ext uri="{3e2802c4-a4d2-4d8b-9148-e3be6c30e623}">
          <xlrd:rvb i="452"/>
        </ext>
      </extLst>
    </bk>
    <bk>
      <extLst>
        <ext uri="{3e2802c4-a4d2-4d8b-9148-e3be6c30e623}">
          <xlrd:rvb i="453"/>
        </ext>
      </extLst>
    </bk>
    <bk>
      <extLst>
        <ext uri="{3e2802c4-a4d2-4d8b-9148-e3be6c30e623}">
          <xlrd:rvb i="454"/>
        </ext>
      </extLst>
    </bk>
    <bk>
      <extLst>
        <ext uri="{3e2802c4-a4d2-4d8b-9148-e3be6c30e623}">
          <xlrd:rvb i="455"/>
        </ext>
      </extLst>
    </bk>
    <bk>
      <extLst>
        <ext uri="{3e2802c4-a4d2-4d8b-9148-e3be6c30e623}">
          <xlrd:rvb i="456"/>
        </ext>
      </extLst>
    </bk>
    <bk>
      <extLst>
        <ext uri="{3e2802c4-a4d2-4d8b-9148-e3be6c30e623}">
          <xlrd:rvb i="457"/>
        </ext>
      </extLst>
    </bk>
    <bk>
      <extLst>
        <ext uri="{3e2802c4-a4d2-4d8b-9148-e3be6c30e623}">
          <xlrd:rvb i="458"/>
        </ext>
      </extLst>
    </bk>
    <bk>
      <extLst>
        <ext uri="{3e2802c4-a4d2-4d8b-9148-e3be6c30e623}">
          <xlrd:rvb i="459"/>
        </ext>
      </extLst>
    </bk>
    <bk>
      <extLst>
        <ext uri="{3e2802c4-a4d2-4d8b-9148-e3be6c30e623}">
          <xlrd:rvb i="460"/>
        </ext>
      </extLst>
    </bk>
    <bk>
      <extLst>
        <ext uri="{3e2802c4-a4d2-4d8b-9148-e3be6c30e623}">
          <xlrd:rvb i="461"/>
        </ext>
      </extLst>
    </bk>
    <bk>
      <extLst>
        <ext uri="{3e2802c4-a4d2-4d8b-9148-e3be6c30e623}">
          <xlrd:rvb i="462"/>
        </ext>
      </extLst>
    </bk>
    <bk>
      <extLst>
        <ext uri="{3e2802c4-a4d2-4d8b-9148-e3be6c30e623}">
          <xlrd:rvb i="463"/>
        </ext>
      </extLst>
    </bk>
    <bk>
      <extLst>
        <ext uri="{3e2802c4-a4d2-4d8b-9148-e3be6c30e623}">
          <xlrd:rvb i="464"/>
        </ext>
      </extLst>
    </bk>
    <bk>
      <extLst>
        <ext uri="{3e2802c4-a4d2-4d8b-9148-e3be6c30e623}">
          <xlrd:rvb i="465"/>
        </ext>
      </extLst>
    </bk>
    <bk>
      <extLst>
        <ext uri="{3e2802c4-a4d2-4d8b-9148-e3be6c30e623}">
          <xlrd:rvb i="466"/>
        </ext>
      </extLst>
    </bk>
    <bk>
      <extLst>
        <ext uri="{3e2802c4-a4d2-4d8b-9148-e3be6c30e623}">
          <xlrd:rvb i="467"/>
        </ext>
      </extLst>
    </bk>
    <bk>
      <extLst>
        <ext uri="{3e2802c4-a4d2-4d8b-9148-e3be6c30e623}">
          <xlrd:rvb i="468"/>
        </ext>
      </extLst>
    </bk>
    <bk>
      <extLst>
        <ext uri="{3e2802c4-a4d2-4d8b-9148-e3be6c30e623}">
          <xlrd:rvb i="469"/>
        </ext>
      </extLst>
    </bk>
    <bk>
      <extLst>
        <ext uri="{3e2802c4-a4d2-4d8b-9148-e3be6c30e623}">
          <xlrd:rvb i="470"/>
        </ext>
      </extLst>
    </bk>
    <bk>
      <extLst>
        <ext uri="{3e2802c4-a4d2-4d8b-9148-e3be6c30e623}">
          <xlrd:rvb i="471"/>
        </ext>
      </extLst>
    </bk>
    <bk>
      <extLst>
        <ext uri="{3e2802c4-a4d2-4d8b-9148-e3be6c30e623}">
          <xlrd:rvb i="472"/>
        </ext>
      </extLst>
    </bk>
    <bk>
      <extLst>
        <ext uri="{3e2802c4-a4d2-4d8b-9148-e3be6c30e623}">
          <xlrd:rvb i="473"/>
        </ext>
      </extLst>
    </bk>
    <bk>
      <extLst>
        <ext uri="{3e2802c4-a4d2-4d8b-9148-e3be6c30e623}">
          <xlrd:rvb i="474"/>
        </ext>
      </extLst>
    </bk>
    <bk>
      <extLst>
        <ext uri="{3e2802c4-a4d2-4d8b-9148-e3be6c30e623}">
          <xlrd:rvb i="475"/>
        </ext>
      </extLst>
    </bk>
    <bk>
      <extLst>
        <ext uri="{3e2802c4-a4d2-4d8b-9148-e3be6c30e623}">
          <xlrd:rvb i="476"/>
        </ext>
      </extLst>
    </bk>
    <bk>
      <extLst>
        <ext uri="{3e2802c4-a4d2-4d8b-9148-e3be6c30e623}">
          <xlrd:rvb i="477"/>
        </ext>
      </extLst>
    </bk>
    <bk>
      <extLst>
        <ext uri="{3e2802c4-a4d2-4d8b-9148-e3be6c30e623}">
          <xlrd:rvb i="478"/>
        </ext>
      </extLst>
    </bk>
    <bk>
      <extLst>
        <ext uri="{3e2802c4-a4d2-4d8b-9148-e3be6c30e623}">
          <xlrd:rvb i="479"/>
        </ext>
      </extLst>
    </bk>
    <bk>
      <extLst>
        <ext uri="{3e2802c4-a4d2-4d8b-9148-e3be6c30e623}">
          <xlrd:rvb i="480"/>
        </ext>
      </extLst>
    </bk>
    <bk>
      <extLst>
        <ext uri="{3e2802c4-a4d2-4d8b-9148-e3be6c30e623}">
          <xlrd:rvb i="481"/>
        </ext>
      </extLst>
    </bk>
    <bk>
      <extLst>
        <ext uri="{3e2802c4-a4d2-4d8b-9148-e3be6c30e623}">
          <xlrd:rvb i="482"/>
        </ext>
      </extLst>
    </bk>
    <bk>
      <extLst>
        <ext uri="{3e2802c4-a4d2-4d8b-9148-e3be6c30e623}">
          <xlrd:rvb i="483"/>
        </ext>
      </extLst>
    </bk>
    <bk>
      <extLst>
        <ext uri="{3e2802c4-a4d2-4d8b-9148-e3be6c30e623}">
          <xlrd:rvb i="484"/>
        </ext>
      </extLst>
    </bk>
    <bk>
      <extLst>
        <ext uri="{3e2802c4-a4d2-4d8b-9148-e3be6c30e623}">
          <xlrd:rvb i="485"/>
        </ext>
      </extLst>
    </bk>
    <bk>
      <extLst>
        <ext uri="{3e2802c4-a4d2-4d8b-9148-e3be6c30e623}">
          <xlrd:rvb i="486"/>
        </ext>
      </extLst>
    </bk>
    <bk>
      <extLst>
        <ext uri="{3e2802c4-a4d2-4d8b-9148-e3be6c30e623}">
          <xlrd:rvb i="487"/>
        </ext>
      </extLst>
    </bk>
    <bk>
      <extLst>
        <ext uri="{3e2802c4-a4d2-4d8b-9148-e3be6c30e623}">
          <xlrd:rvb i="488"/>
        </ext>
      </extLst>
    </bk>
    <bk>
      <extLst>
        <ext uri="{3e2802c4-a4d2-4d8b-9148-e3be6c30e623}">
          <xlrd:rvb i="489"/>
        </ext>
      </extLst>
    </bk>
    <bk>
      <extLst>
        <ext uri="{3e2802c4-a4d2-4d8b-9148-e3be6c30e623}">
          <xlrd:rvb i="490"/>
        </ext>
      </extLst>
    </bk>
    <bk>
      <extLst>
        <ext uri="{3e2802c4-a4d2-4d8b-9148-e3be6c30e623}">
          <xlrd:rvb i="491"/>
        </ext>
      </extLst>
    </bk>
    <bk>
      <extLst>
        <ext uri="{3e2802c4-a4d2-4d8b-9148-e3be6c30e623}">
          <xlrd:rvb i="492"/>
        </ext>
      </extLst>
    </bk>
    <bk>
      <extLst>
        <ext uri="{3e2802c4-a4d2-4d8b-9148-e3be6c30e623}">
          <xlrd:rvb i="493"/>
        </ext>
      </extLst>
    </bk>
    <bk>
      <extLst>
        <ext uri="{3e2802c4-a4d2-4d8b-9148-e3be6c30e623}">
          <xlrd:rvb i="494"/>
        </ext>
      </extLst>
    </bk>
    <bk>
      <extLst>
        <ext uri="{3e2802c4-a4d2-4d8b-9148-e3be6c30e623}">
          <xlrd:rvb i="495"/>
        </ext>
      </extLst>
    </bk>
    <bk>
      <extLst>
        <ext uri="{3e2802c4-a4d2-4d8b-9148-e3be6c30e623}">
          <xlrd:rvb i="496"/>
        </ext>
      </extLst>
    </bk>
    <bk>
      <extLst>
        <ext uri="{3e2802c4-a4d2-4d8b-9148-e3be6c30e623}">
          <xlrd:rvb i="497"/>
        </ext>
      </extLst>
    </bk>
    <bk>
      <extLst>
        <ext uri="{3e2802c4-a4d2-4d8b-9148-e3be6c30e623}">
          <xlrd:rvb i="498"/>
        </ext>
      </extLst>
    </bk>
    <bk>
      <extLst>
        <ext uri="{3e2802c4-a4d2-4d8b-9148-e3be6c30e623}">
          <xlrd:rvb i="499"/>
        </ext>
      </extLst>
    </bk>
    <bk>
      <extLst>
        <ext uri="{3e2802c4-a4d2-4d8b-9148-e3be6c30e623}">
          <xlrd:rvb i="500"/>
        </ext>
      </extLst>
    </bk>
    <bk>
      <extLst>
        <ext uri="{3e2802c4-a4d2-4d8b-9148-e3be6c30e623}">
          <xlrd:rvb i="501"/>
        </ext>
      </extLst>
    </bk>
    <bk>
      <extLst>
        <ext uri="{3e2802c4-a4d2-4d8b-9148-e3be6c30e623}">
          <xlrd:rvb i="502"/>
        </ext>
      </extLst>
    </bk>
    <bk>
      <extLst>
        <ext uri="{3e2802c4-a4d2-4d8b-9148-e3be6c30e623}">
          <xlrd:rvb i="503"/>
        </ext>
      </extLst>
    </bk>
    <bk>
      <extLst>
        <ext uri="{3e2802c4-a4d2-4d8b-9148-e3be6c30e623}">
          <xlrd:rvb i="504"/>
        </ext>
      </extLst>
    </bk>
    <bk>
      <extLst>
        <ext uri="{3e2802c4-a4d2-4d8b-9148-e3be6c30e623}">
          <xlrd:rvb i="505"/>
        </ext>
      </extLst>
    </bk>
    <bk>
      <extLst>
        <ext uri="{3e2802c4-a4d2-4d8b-9148-e3be6c30e623}">
          <xlrd:rvb i="506"/>
        </ext>
      </extLst>
    </bk>
    <bk>
      <extLst>
        <ext uri="{3e2802c4-a4d2-4d8b-9148-e3be6c30e623}">
          <xlrd:rvb i="507"/>
        </ext>
      </extLst>
    </bk>
    <bk>
      <extLst>
        <ext uri="{3e2802c4-a4d2-4d8b-9148-e3be6c30e623}">
          <xlrd:rvb i="508"/>
        </ext>
      </extLst>
    </bk>
    <bk>
      <extLst>
        <ext uri="{3e2802c4-a4d2-4d8b-9148-e3be6c30e623}">
          <xlrd:rvb i="509"/>
        </ext>
      </extLst>
    </bk>
    <bk>
      <extLst>
        <ext uri="{3e2802c4-a4d2-4d8b-9148-e3be6c30e623}">
          <xlrd:rvb i="510"/>
        </ext>
      </extLst>
    </bk>
    <bk>
      <extLst>
        <ext uri="{3e2802c4-a4d2-4d8b-9148-e3be6c30e623}">
          <xlrd:rvb i="511"/>
        </ext>
      </extLst>
    </bk>
    <bk>
      <extLst>
        <ext uri="{3e2802c4-a4d2-4d8b-9148-e3be6c30e623}">
          <xlrd:rvb i="512"/>
        </ext>
      </extLst>
    </bk>
    <bk>
      <extLst>
        <ext uri="{3e2802c4-a4d2-4d8b-9148-e3be6c30e623}">
          <xlrd:rvb i="513"/>
        </ext>
      </extLst>
    </bk>
    <bk>
      <extLst>
        <ext uri="{3e2802c4-a4d2-4d8b-9148-e3be6c30e623}">
          <xlrd:rvb i="514"/>
        </ext>
      </extLst>
    </bk>
    <bk>
      <extLst>
        <ext uri="{3e2802c4-a4d2-4d8b-9148-e3be6c30e623}">
          <xlrd:rvb i="515"/>
        </ext>
      </extLst>
    </bk>
    <bk>
      <extLst>
        <ext uri="{3e2802c4-a4d2-4d8b-9148-e3be6c30e623}">
          <xlrd:rvb i="516"/>
        </ext>
      </extLst>
    </bk>
    <bk>
      <extLst>
        <ext uri="{3e2802c4-a4d2-4d8b-9148-e3be6c30e623}">
          <xlrd:rvb i="517"/>
        </ext>
      </extLst>
    </bk>
    <bk>
      <extLst>
        <ext uri="{3e2802c4-a4d2-4d8b-9148-e3be6c30e623}">
          <xlrd:rvb i="518"/>
        </ext>
      </extLst>
    </bk>
    <bk>
      <extLst>
        <ext uri="{3e2802c4-a4d2-4d8b-9148-e3be6c30e623}">
          <xlrd:rvb i="519"/>
        </ext>
      </extLst>
    </bk>
    <bk>
      <extLst>
        <ext uri="{3e2802c4-a4d2-4d8b-9148-e3be6c30e623}">
          <xlrd:rvb i="520"/>
        </ext>
      </extLst>
    </bk>
    <bk>
      <extLst>
        <ext uri="{3e2802c4-a4d2-4d8b-9148-e3be6c30e623}">
          <xlrd:rvb i="521"/>
        </ext>
      </extLst>
    </bk>
    <bk>
      <extLst>
        <ext uri="{3e2802c4-a4d2-4d8b-9148-e3be6c30e623}">
          <xlrd:rvb i="522"/>
        </ext>
      </extLst>
    </bk>
    <bk>
      <extLst>
        <ext uri="{3e2802c4-a4d2-4d8b-9148-e3be6c30e623}">
          <xlrd:rvb i="523"/>
        </ext>
      </extLst>
    </bk>
    <bk>
      <extLst>
        <ext uri="{3e2802c4-a4d2-4d8b-9148-e3be6c30e623}">
          <xlrd:rvb i="524"/>
        </ext>
      </extLst>
    </bk>
    <bk>
      <extLst>
        <ext uri="{3e2802c4-a4d2-4d8b-9148-e3be6c30e623}">
          <xlrd:rvb i="525"/>
        </ext>
      </extLst>
    </bk>
    <bk>
      <extLst>
        <ext uri="{3e2802c4-a4d2-4d8b-9148-e3be6c30e623}">
          <xlrd:rvb i="526"/>
        </ext>
      </extLst>
    </bk>
    <bk>
      <extLst>
        <ext uri="{3e2802c4-a4d2-4d8b-9148-e3be6c30e623}">
          <xlrd:rvb i="527"/>
        </ext>
      </extLst>
    </bk>
    <bk>
      <extLst>
        <ext uri="{3e2802c4-a4d2-4d8b-9148-e3be6c30e623}">
          <xlrd:rvb i="528"/>
        </ext>
      </extLst>
    </bk>
    <bk>
      <extLst>
        <ext uri="{3e2802c4-a4d2-4d8b-9148-e3be6c30e623}">
          <xlrd:rvb i="529"/>
        </ext>
      </extLst>
    </bk>
    <bk>
      <extLst>
        <ext uri="{3e2802c4-a4d2-4d8b-9148-e3be6c30e623}">
          <xlrd:rvb i="530"/>
        </ext>
      </extLst>
    </bk>
    <bk>
      <extLst>
        <ext uri="{3e2802c4-a4d2-4d8b-9148-e3be6c30e623}">
          <xlrd:rvb i="531"/>
        </ext>
      </extLst>
    </bk>
    <bk>
      <extLst>
        <ext uri="{3e2802c4-a4d2-4d8b-9148-e3be6c30e623}">
          <xlrd:rvb i="532"/>
        </ext>
      </extLst>
    </bk>
    <bk>
      <extLst>
        <ext uri="{3e2802c4-a4d2-4d8b-9148-e3be6c30e623}">
          <xlrd:rvb i="533"/>
        </ext>
      </extLst>
    </bk>
    <bk>
      <extLst>
        <ext uri="{3e2802c4-a4d2-4d8b-9148-e3be6c30e623}">
          <xlrd:rvb i="534"/>
        </ext>
      </extLst>
    </bk>
    <bk>
      <extLst>
        <ext uri="{3e2802c4-a4d2-4d8b-9148-e3be6c30e623}">
          <xlrd:rvb i="535"/>
        </ext>
      </extLst>
    </bk>
    <bk>
      <extLst>
        <ext uri="{3e2802c4-a4d2-4d8b-9148-e3be6c30e623}">
          <xlrd:rvb i="536"/>
        </ext>
      </extLst>
    </bk>
    <bk>
      <extLst>
        <ext uri="{3e2802c4-a4d2-4d8b-9148-e3be6c30e623}">
          <xlrd:rvb i="537"/>
        </ext>
      </extLst>
    </bk>
    <bk>
      <extLst>
        <ext uri="{3e2802c4-a4d2-4d8b-9148-e3be6c30e623}">
          <xlrd:rvb i="538"/>
        </ext>
      </extLst>
    </bk>
    <bk>
      <extLst>
        <ext uri="{3e2802c4-a4d2-4d8b-9148-e3be6c30e623}">
          <xlrd:rvb i="539"/>
        </ext>
      </extLst>
    </bk>
    <bk>
      <extLst>
        <ext uri="{3e2802c4-a4d2-4d8b-9148-e3be6c30e623}">
          <xlrd:rvb i="540"/>
        </ext>
      </extLst>
    </bk>
    <bk>
      <extLst>
        <ext uri="{3e2802c4-a4d2-4d8b-9148-e3be6c30e623}">
          <xlrd:rvb i="541"/>
        </ext>
      </extLst>
    </bk>
    <bk>
      <extLst>
        <ext uri="{3e2802c4-a4d2-4d8b-9148-e3be6c30e623}">
          <xlrd:rvb i="542"/>
        </ext>
      </extLst>
    </bk>
    <bk>
      <extLst>
        <ext uri="{3e2802c4-a4d2-4d8b-9148-e3be6c30e623}">
          <xlrd:rvb i="543"/>
        </ext>
      </extLst>
    </bk>
    <bk>
      <extLst>
        <ext uri="{3e2802c4-a4d2-4d8b-9148-e3be6c30e623}">
          <xlrd:rvb i="544"/>
        </ext>
      </extLst>
    </bk>
    <bk>
      <extLst>
        <ext uri="{3e2802c4-a4d2-4d8b-9148-e3be6c30e623}">
          <xlrd:rvb i="545"/>
        </ext>
      </extLst>
    </bk>
    <bk>
      <extLst>
        <ext uri="{3e2802c4-a4d2-4d8b-9148-e3be6c30e623}">
          <xlrd:rvb i="546"/>
        </ext>
      </extLst>
    </bk>
    <bk>
      <extLst>
        <ext uri="{3e2802c4-a4d2-4d8b-9148-e3be6c30e623}">
          <xlrd:rvb i="547"/>
        </ext>
      </extLst>
    </bk>
    <bk>
      <extLst>
        <ext uri="{3e2802c4-a4d2-4d8b-9148-e3be6c30e623}">
          <xlrd:rvb i="548"/>
        </ext>
      </extLst>
    </bk>
    <bk>
      <extLst>
        <ext uri="{3e2802c4-a4d2-4d8b-9148-e3be6c30e623}">
          <xlrd:rvb i="549"/>
        </ext>
      </extLst>
    </bk>
    <bk>
      <extLst>
        <ext uri="{3e2802c4-a4d2-4d8b-9148-e3be6c30e623}">
          <xlrd:rvb i="550"/>
        </ext>
      </extLst>
    </bk>
    <bk>
      <extLst>
        <ext uri="{3e2802c4-a4d2-4d8b-9148-e3be6c30e623}">
          <xlrd:rvb i="551"/>
        </ext>
      </extLst>
    </bk>
    <bk>
      <extLst>
        <ext uri="{3e2802c4-a4d2-4d8b-9148-e3be6c30e623}">
          <xlrd:rvb i="552"/>
        </ext>
      </extLst>
    </bk>
    <bk>
      <extLst>
        <ext uri="{3e2802c4-a4d2-4d8b-9148-e3be6c30e623}">
          <xlrd:rvb i="553"/>
        </ext>
      </extLst>
    </bk>
    <bk>
      <extLst>
        <ext uri="{3e2802c4-a4d2-4d8b-9148-e3be6c30e623}">
          <xlrd:rvb i="554"/>
        </ext>
      </extLst>
    </bk>
    <bk>
      <extLst>
        <ext uri="{3e2802c4-a4d2-4d8b-9148-e3be6c30e623}">
          <xlrd:rvb i="555"/>
        </ext>
      </extLst>
    </bk>
    <bk>
      <extLst>
        <ext uri="{3e2802c4-a4d2-4d8b-9148-e3be6c30e623}">
          <xlrd:rvb i="556"/>
        </ext>
      </extLst>
    </bk>
    <bk>
      <extLst>
        <ext uri="{3e2802c4-a4d2-4d8b-9148-e3be6c30e623}">
          <xlrd:rvb i="557"/>
        </ext>
      </extLst>
    </bk>
    <bk>
      <extLst>
        <ext uri="{3e2802c4-a4d2-4d8b-9148-e3be6c30e623}">
          <xlrd:rvb i="558"/>
        </ext>
      </extLst>
    </bk>
    <bk>
      <extLst>
        <ext uri="{3e2802c4-a4d2-4d8b-9148-e3be6c30e623}">
          <xlrd:rvb i="559"/>
        </ext>
      </extLst>
    </bk>
    <bk>
      <extLst>
        <ext uri="{3e2802c4-a4d2-4d8b-9148-e3be6c30e623}">
          <xlrd:rvb i="560"/>
        </ext>
      </extLst>
    </bk>
    <bk>
      <extLst>
        <ext uri="{3e2802c4-a4d2-4d8b-9148-e3be6c30e623}">
          <xlrd:rvb i="561"/>
        </ext>
      </extLst>
    </bk>
    <bk>
      <extLst>
        <ext uri="{3e2802c4-a4d2-4d8b-9148-e3be6c30e623}">
          <xlrd:rvb i="562"/>
        </ext>
      </extLst>
    </bk>
    <bk>
      <extLst>
        <ext uri="{3e2802c4-a4d2-4d8b-9148-e3be6c30e623}">
          <xlrd:rvb i="563"/>
        </ext>
      </extLst>
    </bk>
    <bk>
      <extLst>
        <ext uri="{3e2802c4-a4d2-4d8b-9148-e3be6c30e623}">
          <xlrd:rvb i="564"/>
        </ext>
      </extLst>
    </bk>
    <bk>
      <extLst>
        <ext uri="{3e2802c4-a4d2-4d8b-9148-e3be6c30e623}">
          <xlrd:rvb i="565"/>
        </ext>
      </extLst>
    </bk>
    <bk>
      <extLst>
        <ext uri="{3e2802c4-a4d2-4d8b-9148-e3be6c30e623}">
          <xlrd:rvb i="566"/>
        </ext>
      </extLst>
    </bk>
    <bk>
      <extLst>
        <ext uri="{3e2802c4-a4d2-4d8b-9148-e3be6c30e623}">
          <xlrd:rvb i="567"/>
        </ext>
      </extLst>
    </bk>
    <bk>
      <extLst>
        <ext uri="{3e2802c4-a4d2-4d8b-9148-e3be6c30e623}">
          <xlrd:rvb i="568"/>
        </ext>
      </extLst>
    </bk>
    <bk>
      <extLst>
        <ext uri="{3e2802c4-a4d2-4d8b-9148-e3be6c30e623}">
          <xlrd:rvb i="569"/>
        </ext>
      </extLst>
    </bk>
    <bk>
      <extLst>
        <ext uri="{3e2802c4-a4d2-4d8b-9148-e3be6c30e623}">
          <xlrd:rvb i="570"/>
        </ext>
      </extLst>
    </bk>
    <bk>
      <extLst>
        <ext uri="{3e2802c4-a4d2-4d8b-9148-e3be6c30e623}">
          <xlrd:rvb i="571"/>
        </ext>
      </extLst>
    </bk>
    <bk>
      <extLst>
        <ext uri="{3e2802c4-a4d2-4d8b-9148-e3be6c30e623}">
          <xlrd:rvb i="572"/>
        </ext>
      </extLst>
    </bk>
    <bk>
      <extLst>
        <ext uri="{3e2802c4-a4d2-4d8b-9148-e3be6c30e623}">
          <xlrd:rvb i="573"/>
        </ext>
      </extLst>
    </bk>
    <bk>
      <extLst>
        <ext uri="{3e2802c4-a4d2-4d8b-9148-e3be6c30e623}">
          <xlrd:rvb i="574"/>
        </ext>
      </extLst>
    </bk>
    <bk>
      <extLst>
        <ext uri="{3e2802c4-a4d2-4d8b-9148-e3be6c30e623}">
          <xlrd:rvb i="575"/>
        </ext>
      </extLst>
    </bk>
    <bk>
      <extLst>
        <ext uri="{3e2802c4-a4d2-4d8b-9148-e3be6c30e623}">
          <xlrd:rvb i="576"/>
        </ext>
      </extLst>
    </bk>
    <bk>
      <extLst>
        <ext uri="{3e2802c4-a4d2-4d8b-9148-e3be6c30e623}">
          <xlrd:rvb i="577"/>
        </ext>
      </extLst>
    </bk>
    <bk>
      <extLst>
        <ext uri="{3e2802c4-a4d2-4d8b-9148-e3be6c30e623}">
          <xlrd:rvb i="578"/>
        </ext>
      </extLst>
    </bk>
    <bk>
      <extLst>
        <ext uri="{3e2802c4-a4d2-4d8b-9148-e3be6c30e623}">
          <xlrd:rvb i="579"/>
        </ext>
      </extLst>
    </bk>
    <bk>
      <extLst>
        <ext uri="{3e2802c4-a4d2-4d8b-9148-e3be6c30e623}">
          <xlrd:rvb i="580"/>
        </ext>
      </extLst>
    </bk>
    <bk>
      <extLst>
        <ext uri="{3e2802c4-a4d2-4d8b-9148-e3be6c30e623}">
          <xlrd:rvb i="581"/>
        </ext>
      </extLst>
    </bk>
    <bk>
      <extLst>
        <ext uri="{3e2802c4-a4d2-4d8b-9148-e3be6c30e623}">
          <xlrd:rvb i="582"/>
        </ext>
      </extLst>
    </bk>
    <bk>
      <extLst>
        <ext uri="{3e2802c4-a4d2-4d8b-9148-e3be6c30e623}">
          <xlrd:rvb i="583"/>
        </ext>
      </extLst>
    </bk>
    <bk>
      <extLst>
        <ext uri="{3e2802c4-a4d2-4d8b-9148-e3be6c30e623}">
          <xlrd:rvb i="584"/>
        </ext>
      </extLst>
    </bk>
    <bk>
      <extLst>
        <ext uri="{3e2802c4-a4d2-4d8b-9148-e3be6c30e623}">
          <xlrd:rvb i="585"/>
        </ext>
      </extLst>
    </bk>
    <bk>
      <extLst>
        <ext uri="{3e2802c4-a4d2-4d8b-9148-e3be6c30e623}">
          <xlrd:rvb i="586"/>
        </ext>
      </extLst>
    </bk>
    <bk>
      <extLst>
        <ext uri="{3e2802c4-a4d2-4d8b-9148-e3be6c30e623}">
          <xlrd:rvb i="587"/>
        </ext>
      </extLst>
    </bk>
    <bk>
      <extLst>
        <ext uri="{3e2802c4-a4d2-4d8b-9148-e3be6c30e623}">
          <xlrd:rvb i="588"/>
        </ext>
      </extLst>
    </bk>
    <bk>
      <extLst>
        <ext uri="{3e2802c4-a4d2-4d8b-9148-e3be6c30e623}">
          <xlrd:rvb i="589"/>
        </ext>
      </extLst>
    </bk>
    <bk>
      <extLst>
        <ext uri="{3e2802c4-a4d2-4d8b-9148-e3be6c30e623}">
          <xlrd:rvb i="590"/>
        </ext>
      </extLst>
    </bk>
    <bk>
      <extLst>
        <ext uri="{3e2802c4-a4d2-4d8b-9148-e3be6c30e623}">
          <xlrd:rvb i="591"/>
        </ext>
      </extLst>
    </bk>
    <bk>
      <extLst>
        <ext uri="{3e2802c4-a4d2-4d8b-9148-e3be6c30e623}">
          <xlrd:rvb i="592"/>
        </ext>
      </extLst>
    </bk>
    <bk>
      <extLst>
        <ext uri="{3e2802c4-a4d2-4d8b-9148-e3be6c30e623}">
          <xlrd:rvb i="593"/>
        </ext>
      </extLst>
    </bk>
    <bk>
      <extLst>
        <ext uri="{3e2802c4-a4d2-4d8b-9148-e3be6c30e623}">
          <xlrd:rvb i="594"/>
        </ext>
      </extLst>
    </bk>
    <bk>
      <extLst>
        <ext uri="{3e2802c4-a4d2-4d8b-9148-e3be6c30e623}">
          <xlrd:rvb i="595"/>
        </ext>
      </extLst>
    </bk>
    <bk>
      <extLst>
        <ext uri="{3e2802c4-a4d2-4d8b-9148-e3be6c30e623}">
          <xlrd:rvb i="596"/>
        </ext>
      </extLst>
    </bk>
    <bk>
      <extLst>
        <ext uri="{3e2802c4-a4d2-4d8b-9148-e3be6c30e623}">
          <xlrd:rvb i="597"/>
        </ext>
      </extLst>
    </bk>
    <bk>
      <extLst>
        <ext uri="{3e2802c4-a4d2-4d8b-9148-e3be6c30e623}">
          <xlrd:rvb i="598"/>
        </ext>
      </extLst>
    </bk>
    <bk>
      <extLst>
        <ext uri="{3e2802c4-a4d2-4d8b-9148-e3be6c30e623}">
          <xlrd:rvb i="599"/>
        </ext>
      </extLst>
    </bk>
    <bk>
      <extLst>
        <ext uri="{3e2802c4-a4d2-4d8b-9148-e3be6c30e623}">
          <xlrd:rvb i="600"/>
        </ext>
      </extLst>
    </bk>
    <bk>
      <extLst>
        <ext uri="{3e2802c4-a4d2-4d8b-9148-e3be6c30e623}">
          <xlrd:rvb i="601"/>
        </ext>
      </extLst>
    </bk>
    <bk>
      <extLst>
        <ext uri="{3e2802c4-a4d2-4d8b-9148-e3be6c30e623}">
          <xlrd:rvb i="602"/>
        </ext>
      </extLst>
    </bk>
    <bk>
      <extLst>
        <ext uri="{3e2802c4-a4d2-4d8b-9148-e3be6c30e623}">
          <xlrd:rvb i="603"/>
        </ext>
      </extLst>
    </bk>
    <bk>
      <extLst>
        <ext uri="{3e2802c4-a4d2-4d8b-9148-e3be6c30e623}">
          <xlrd:rvb i="604"/>
        </ext>
      </extLst>
    </bk>
    <bk>
      <extLst>
        <ext uri="{3e2802c4-a4d2-4d8b-9148-e3be6c30e623}">
          <xlrd:rvb i="605"/>
        </ext>
      </extLst>
    </bk>
    <bk>
      <extLst>
        <ext uri="{3e2802c4-a4d2-4d8b-9148-e3be6c30e623}">
          <xlrd:rvb i="606"/>
        </ext>
      </extLst>
    </bk>
    <bk>
      <extLst>
        <ext uri="{3e2802c4-a4d2-4d8b-9148-e3be6c30e623}">
          <xlrd:rvb i="607"/>
        </ext>
      </extLst>
    </bk>
    <bk>
      <extLst>
        <ext uri="{3e2802c4-a4d2-4d8b-9148-e3be6c30e623}">
          <xlrd:rvb i="608"/>
        </ext>
      </extLst>
    </bk>
    <bk>
      <extLst>
        <ext uri="{3e2802c4-a4d2-4d8b-9148-e3be6c30e623}">
          <xlrd:rvb i="609"/>
        </ext>
      </extLst>
    </bk>
    <bk>
      <extLst>
        <ext uri="{3e2802c4-a4d2-4d8b-9148-e3be6c30e623}">
          <xlrd:rvb i="610"/>
        </ext>
      </extLst>
    </bk>
    <bk>
      <extLst>
        <ext uri="{3e2802c4-a4d2-4d8b-9148-e3be6c30e623}">
          <xlrd:rvb i="611"/>
        </ext>
      </extLst>
    </bk>
    <bk>
      <extLst>
        <ext uri="{3e2802c4-a4d2-4d8b-9148-e3be6c30e623}">
          <xlrd:rvb i="612"/>
        </ext>
      </extLst>
    </bk>
    <bk>
      <extLst>
        <ext uri="{3e2802c4-a4d2-4d8b-9148-e3be6c30e623}">
          <xlrd:rvb i="613"/>
        </ext>
      </extLst>
    </bk>
    <bk>
      <extLst>
        <ext uri="{3e2802c4-a4d2-4d8b-9148-e3be6c30e623}">
          <xlrd:rvb i="614"/>
        </ext>
      </extLst>
    </bk>
    <bk>
      <extLst>
        <ext uri="{3e2802c4-a4d2-4d8b-9148-e3be6c30e623}">
          <xlrd:rvb i="615"/>
        </ext>
      </extLst>
    </bk>
    <bk>
      <extLst>
        <ext uri="{3e2802c4-a4d2-4d8b-9148-e3be6c30e623}">
          <xlrd:rvb i="616"/>
        </ext>
      </extLst>
    </bk>
    <bk>
      <extLst>
        <ext uri="{3e2802c4-a4d2-4d8b-9148-e3be6c30e623}">
          <xlrd:rvb i="617"/>
        </ext>
      </extLst>
    </bk>
    <bk>
      <extLst>
        <ext uri="{3e2802c4-a4d2-4d8b-9148-e3be6c30e623}">
          <xlrd:rvb i="618"/>
        </ext>
      </extLst>
    </bk>
    <bk>
      <extLst>
        <ext uri="{3e2802c4-a4d2-4d8b-9148-e3be6c30e623}">
          <xlrd:rvb i="619"/>
        </ext>
      </extLst>
    </bk>
    <bk>
      <extLst>
        <ext uri="{3e2802c4-a4d2-4d8b-9148-e3be6c30e623}">
          <xlrd:rvb i="620"/>
        </ext>
      </extLst>
    </bk>
    <bk>
      <extLst>
        <ext uri="{3e2802c4-a4d2-4d8b-9148-e3be6c30e623}">
          <xlrd:rvb i="621"/>
        </ext>
      </extLst>
    </bk>
    <bk>
      <extLst>
        <ext uri="{3e2802c4-a4d2-4d8b-9148-e3be6c30e623}">
          <xlrd:rvb i="622"/>
        </ext>
      </extLst>
    </bk>
    <bk>
      <extLst>
        <ext uri="{3e2802c4-a4d2-4d8b-9148-e3be6c30e623}">
          <xlrd:rvb i="623"/>
        </ext>
      </extLst>
    </bk>
    <bk>
      <extLst>
        <ext uri="{3e2802c4-a4d2-4d8b-9148-e3be6c30e623}">
          <xlrd:rvb i="624"/>
        </ext>
      </extLst>
    </bk>
    <bk>
      <extLst>
        <ext uri="{3e2802c4-a4d2-4d8b-9148-e3be6c30e623}">
          <xlrd:rvb i="625"/>
        </ext>
      </extLst>
    </bk>
    <bk>
      <extLst>
        <ext uri="{3e2802c4-a4d2-4d8b-9148-e3be6c30e623}">
          <xlrd:rvb i="626"/>
        </ext>
      </extLst>
    </bk>
    <bk>
      <extLst>
        <ext uri="{3e2802c4-a4d2-4d8b-9148-e3be6c30e623}">
          <xlrd:rvb i="627"/>
        </ext>
      </extLst>
    </bk>
    <bk>
      <extLst>
        <ext uri="{3e2802c4-a4d2-4d8b-9148-e3be6c30e623}">
          <xlrd:rvb i="628"/>
        </ext>
      </extLst>
    </bk>
    <bk>
      <extLst>
        <ext uri="{3e2802c4-a4d2-4d8b-9148-e3be6c30e623}">
          <xlrd:rvb i="629"/>
        </ext>
      </extLst>
    </bk>
    <bk>
      <extLst>
        <ext uri="{3e2802c4-a4d2-4d8b-9148-e3be6c30e623}">
          <xlrd:rvb i="630"/>
        </ext>
      </extLst>
    </bk>
    <bk>
      <extLst>
        <ext uri="{3e2802c4-a4d2-4d8b-9148-e3be6c30e623}">
          <xlrd:rvb i="631"/>
        </ext>
      </extLst>
    </bk>
    <bk>
      <extLst>
        <ext uri="{3e2802c4-a4d2-4d8b-9148-e3be6c30e623}">
          <xlrd:rvb i="632"/>
        </ext>
      </extLst>
    </bk>
    <bk>
      <extLst>
        <ext uri="{3e2802c4-a4d2-4d8b-9148-e3be6c30e623}">
          <xlrd:rvb i="633"/>
        </ext>
      </extLst>
    </bk>
    <bk>
      <extLst>
        <ext uri="{3e2802c4-a4d2-4d8b-9148-e3be6c30e623}">
          <xlrd:rvb i="634"/>
        </ext>
      </extLst>
    </bk>
    <bk>
      <extLst>
        <ext uri="{3e2802c4-a4d2-4d8b-9148-e3be6c30e623}">
          <xlrd:rvb i="635"/>
        </ext>
      </extLst>
    </bk>
    <bk>
      <extLst>
        <ext uri="{3e2802c4-a4d2-4d8b-9148-e3be6c30e623}">
          <xlrd:rvb i="636"/>
        </ext>
      </extLst>
    </bk>
    <bk>
      <extLst>
        <ext uri="{3e2802c4-a4d2-4d8b-9148-e3be6c30e623}">
          <xlrd:rvb i="637"/>
        </ext>
      </extLst>
    </bk>
    <bk>
      <extLst>
        <ext uri="{3e2802c4-a4d2-4d8b-9148-e3be6c30e623}">
          <xlrd:rvb i="638"/>
        </ext>
      </extLst>
    </bk>
    <bk>
      <extLst>
        <ext uri="{3e2802c4-a4d2-4d8b-9148-e3be6c30e623}">
          <xlrd:rvb i="639"/>
        </ext>
      </extLst>
    </bk>
    <bk>
      <extLst>
        <ext uri="{3e2802c4-a4d2-4d8b-9148-e3be6c30e623}">
          <xlrd:rvb i="640"/>
        </ext>
      </extLst>
    </bk>
    <bk>
      <extLst>
        <ext uri="{3e2802c4-a4d2-4d8b-9148-e3be6c30e623}">
          <xlrd:rvb i="641"/>
        </ext>
      </extLst>
    </bk>
    <bk>
      <extLst>
        <ext uri="{3e2802c4-a4d2-4d8b-9148-e3be6c30e623}">
          <xlrd:rvb i="642"/>
        </ext>
      </extLst>
    </bk>
    <bk>
      <extLst>
        <ext uri="{3e2802c4-a4d2-4d8b-9148-e3be6c30e623}">
          <xlrd:rvb i="643"/>
        </ext>
      </extLst>
    </bk>
    <bk>
      <extLst>
        <ext uri="{3e2802c4-a4d2-4d8b-9148-e3be6c30e623}">
          <xlrd:rvb i="644"/>
        </ext>
      </extLst>
    </bk>
    <bk>
      <extLst>
        <ext uri="{3e2802c4-a4d2-4d8b-9148-e3be6c30e623}">
          <xlrd:rvb i="645"/>
        </ext>
      </extLst>
    </bk>
    <bk>
      <extLst>
        <ext uri="{3e2802c4-a4d2-4d8b-9148-e3be6c30e623}">
          <xlrd:rvb i="646"/>
        </ext>
      </extLst>
    </bk>
    <bk>
      <extLst>
        <ext uri="{3e2802c4-a4d2-4d8b-9148-e3be6c30e623}">
          <xlrd:rvb i="647"/>
        </ext>
      </extLst>
    </bk>
    <bk>
      <extLst>
        <ext uri="{3e2802c4-a4d2-4d8b-9148-e3be6c30e623}">
          <xlrd:rvb i="648"/>
        </ext>
      </extLst>
    </bk>
    <bk>
      <extLst>
        <ext uri="{3e2802c4-a4d2-4d8b-9148-e3be6c30e623}">
          <xlrd:rvb i="649"/>
        </ext>
      </extLst>
    </bk>
    <bk>
      <extLst>
        <ext uri="{3e2802c4-a4d2-4d8b-9148-e3be6c30e623}">
          <xlrd:rvb i="650"/>
        </ext>
      </extLst>
    </bk>
    <bk>
      <extLst>
        <ext uri="{3e2802c4-a4d2-4d8b-9148-e3be6c30e623}">
          <xlrd:rvb i="651"/>
        </ext>
      </extLst>
    </bk>
    <bk>
      <extLst>
        <ext uri="{3e2802c4-a4d2-4d8b-9148-e3be6c30e623}">
          <xlrd:rvb i="652"/>
        </ext>
      </extLst>
    </bk>
    <bk>
      <extLst>
        <ext uri="{3e2802c4-a4d2-4d8b-9148-e3be6c30e623}">
          <xlrd:rvb i="653"/>
        </ext>
      </extLst>
    </bk>
    <bk>
      <extLst>
        <ext uri="{3e2802c4-a4d2-4d8b-9148-e3be6c30e623}">
          <xlrd:rvb i="654"/>
        </ext>
      </extLst>
    </bk>
    <bk>
      <extLst>
        <ext uri="{3e2802c4-a4d2-4d8b-9148-e3be6c30e623}">
          <xlrd:rvb i="655"/>
        </ext>
      </extLst>
    </bk>
    <bk>
      <extLst>
        <ext uri="{3e2802c4-a4d2-4d8b-9148-e3be6c30e623}">
          <xlrd:rvb i="656"/>
        </ext>
      </extLst>
    </bk>
    <bk>
      <extLst>
        <ext uri="{3e2802c4-a4d2-4d8b-9148-e3be6c30e623}">
          <xlrd:rvb i="657"/>
        </ext>
      </extLst>
    </bk>
    <bk>
      <extLst>
        <ext uri="{3e2802c4-a4d2-4d8b-9148-e3be6c30e623}">
          <xlrd:rvb i="658"/>
        </ext>
      </extLst>
    </bk>
    <bk>
      <extLst>
        <ext uri="{3e2802c4-a4d2-4d8b-9148-e3be6c30e623}">
          <xlrd:rvb i="659"/>
        </ext>
      </extLst>
    </bk>
    <bk>
      <extLst>
        <ext uri="{3e2802c4-a4d2-4d8b-9148-e3be6c30e623}">
          <xlrd:rvb i="660"/>
        </ext>
      </extLst>
    </bk>
    <bk>
      <extLst>
        <ext uri="{3e2802c4-a4d2-4d8b-9148-e3be6c30e623}">
          <xlrd:rvb i="661"/>
        </ext>
      </extLst>
    </bk>
    <bk>
      <extLst>
        <ext uri="{3e2802c4-a4d2-4d8b-9148-e3be6c30e623}">
          <xlrd:rvb i="662"/>
        </ext>
      </extLst>
    </bk>
    <bk>
      <extLst>
        <ext uri="{3e2802c4-a4d2-4d8b-9148-e3be6c30e623}">
          <xlrd:rvb i="663"/>
        </ext>
      </extLst>
    </bk>
    <bk>
      <extLst>
        <ext uri="{3e2802c4-a4d2-4d8b-9148-e3be6c30e623}">
          <xlrd:rvb i="664"/>
        </ext>
      </extLst>
    </bk>
    <bk>
      <extLst>
        <ext uri="{3e2802c4-a4d2-4d8b-9148-e3be6c30e623}">
          <xlrd:rvb i="665"/>
        </ext>
      </extLst>
    </bk>
    <bk>
      <extLst>
        <ext uri="{3e2802c4-a4d2-4d8b-9148-e3be6c30e623}">
          <xlrd:rvb i="666"/>
        </ext>
      </extLst>
    </bk>
    <bk>
      <extLst>
        <ext uri="{3e2802c4-a4d2-4d8b-9148-e3be6c30e623}">
          <xlrd:rvb i="667"/>
        </ext>
      </extLst>
    </bk>
    <bk>
      <extLst>
        <ext uri="{3e2802c4-a4d2-4d8b-9148-e3be6c30e623}">
          <xlrd:rvb i="668"/>
        </ext>
      </extLst>
    </bk>
    <bk>
      <extLst>
        <ext uri="{3e2802c4-a4d2-4d8b-9148-e3be6c30e623}">
          <xlrd:rvb i="669"/>
        </ext>
      </extLst>
    </bk>
    <bk>
      <extLst>
        <ext uri="{3e2802c4-a4d2-4d8b-9148-e3be6c30e623}">
          <xlrd:rvb i="670"/>
        </ext>
      </extLst>
    </bk>
    <bk>
      <extLst>
        <ext uri="{3e2802c4-a4d2-4d8b-9148-e3be6c30e623}">
          <xlrd:rvb i="671"/>
        </ext>
      </extLst>
    </bk>
    <bk>
      <extLst>
        <ext uri="{3e2802c4-a4d2-4d8b-9148-e3be6c30e623}">
          <xlrd:rvb i="672"/>
        </ext>
      </extLst>
    </bk>
    <bk>
      <extLst>
        <ext uri="{3e2802c4-a4d2-4d8b-9148-e3be6c30e623}">
          <xlrd:rvb i="673"/>
        </ext>
      </extLst>
    </bk>
    <bk>
      <extLst>
        <ext uri="{3e2802c4-a4d2-4d8b-9148-e3be6c30e623}">
          <xlrd:rvb i="674"/>
        </ext>
      </extLst>
    </bk>
    <bk>
      <extLst>
        <ext uri="{3e2802c4-a4d2-4d8b-9148-e3be6c30e623}">
          <xlrd:rvb i="675"/>
        </ext>
      </extLst>
    </bk>
    <bk>
      <extLst>
        <ext uri="{3e2802c4-a4d2-4d8b-9148-e3be6c30e623}">
          <xlrd:rvb i="676"/>
        </ext>
      </extLst>
    </bk>
    <bk>
      <extLst>
        <ext uri="{3e2802c4-a4d2-4d8b-9148-e3be6c30e623}">
          <xlrd:rvb i="677"/>
        </ext>
      </extLst>
    </bk>
    <bk>
      <extLst>
        <ext uri="{3e2802c4-a4d2-4d8b-9148-e3be6c30e623}">
          <xlrd:rvb i="678"/>
        </ext>
      </extLst>
    </bk>
    <bk>
      <extLst>
        <ext uri="{3e2802c4-a4d2-4d8b-9148-e3be6c30e623}">
          <xlrd:rvb i="679"/>
        </ext>
      </extLst>
    </bk>
    <bk>
      <extLst>
        <ext uri="{3e2802c4-a4d2-4d8b-9148-e3be6c30e623}">
          <xlrd:rvb i="680"/>
        </ext>
      </extLst>
    </bk>
    <bk>
      <extLst>
        <ext uri="{3e2802c4-a4d2-4d8b-9148-e3be6c30e623}">
          <xlrd:rvb i="681"/>
        </ext>
      </extLst>
    </bk>
    <bk>
      <extLst>
        <ext uri="{3e2802c4-a4d2-4d8b-9148-e3be6c30e623}">
          <xlrd:rvb i="682"/>
        </ext>
      </extLst>
    </bk>
    <bk>
      <extLst>
        <ext uri="{3e2802c4-a4d2-4d8b-9148-e3be6c30e623}">
          <xlrd:rvb i="683"/>
        </ext>
      </extLst>
    </bk>
    <bk>
      <extLst>
        <ext uri="{3e2802c4-a4d2-4d8b-9148-e3be6c30e623}">
          <xlrd:rvb i="684"/>
        </ext>
      </extLst>
    </bk>
    <bk>
      <extLst>
        <ext uri="{3e2802c4-a4d2-4d8b-9148-e3be6c30e623}">
          <xlrd:rvb i="685"/>
        </ext>
      </extLst>
    </bk>
    <bk>
      <extLst>
        <ext uri="{3e2802c4-a4d2-4d8b-9148-e3be6c30e623}">
          <xlrd:rvb i="686"/>
        </ext>
      </extLst>
    </bk>
    <bk>
      <extLst>
        <ext uri="{3e2802c4-a4d2-4d8b-9148-e3be6c30e623}">
          <xlrd:rvb i="687"/>
        </ext>
      </extLst>
    </bk>
    <bk>
      <extLst>
        <ext uri="{3e2802c4-a4d2-4d8b-9148-e3be6c30e623}">
          <xlrd:rvb i="688"/>
        </ext>
      </extLst>
    </bk>
    <bk>
      <extLst>
        <ext uri="{3e2802c4-a4d2-4d8b-9148-e3be6c30e623}">
          <xlrd:rvb i="689"/>
        </ext>
      </extLst>
    </bk>
    <bk>
      <extLst>
        <ext uri="{3e2802c4-a4d2-4d8b-9148-e3be6c30e623}">
          <xlrd:rvb i="690"/>
        </ext>
      </extLst>
    </bk>
    <bk>
      <extLst>
        <ext uri="{3e2802c4-a4d2-4d8b-9148-e3be6c30e623}">
          <xlrd:rvb i="691"/>
        </ext>
      </extLst>
    </bk>
    <bk>
      <extLst>
        <ext uri="{3e2802c4-a4d2-4d8b-9148-e3be6c30e623}">
          <xlrd:rvb i="692"/>
        </ext>
      </extLst>
    </bk>
    <bk>
      <extLst>
        <ext uri="{3e2802c4-a4d2-4d8b-9148-e3be6c30e623}">
          <xlrd:rvb i="693"/>
        </ext>
      </extLst>
    </bk>
    <bk>
      <extLst>
        <ext uri="{3e2802c4-a4d2-4d8b-9148-e3be6c30e623}">
          <xlrd:rvb i="694"/>
        </ext>
      </extLst>
    </bk>
    <bk>
      <extLst>
        <ext uri="{3e2802c4-a4d2-4d8b-9148-e3be6c30e623}">
          <xlrd:rvb i="695"/>
        </ext>
      </extLst>
    </bk>
    <bk>
      <extLst>
        <ext uri="{3e2802c4-a4d2-4d8b-9148-e3be6c30e623}">
          <xlrd:rvb i="696"/>
        </ext>
      </extLst>
    </bk>
    <bk>
      <extLst>
        <ext uri="{3e2802c4-a4d2-4d8b-9148-e3be6c30e623}">
          <xlrd:rvb i="697"/>
        </ext>
      </extLst>
    </bk>
    <bk>
      <extLst>
        <ext uri="{3e2802c4-a4d2-4d8b-9148-e3be6c30e623}">
          <xlrd:rvb i="698"/>
        </ext>
      </extLst>
    </bk>
    <bk>
      <extLst>
        <ext uri="{3e2802c4-a4d2-4d8b-9148-e3be6c30e623}">
          <xlrd:rvb i="699"/>
        </ext>
      </extLst>
    </bk>
    <bk>
      <extLst>
        <ext uri="{3e2802c4-a4d2-4d8b-9148-e3be6c30e623}">
          <xlrd:rvb i="700"/>
        </ext>
      </extLst>
    </bk>
    <bk>
      <extLst>
        <ext uri="{3e2802c4-a4d2-4d8b-9148-e3be6c30e623}">
          <xlrd:rvb i="701"/>
        </ext>
      </extLst>
    </bk>
    <bk>
      <extLst>
        <ext uri="{3e2802c4-a4d2-4d8b-9148-e3be6c30e623}">
          <xlrd:rvb i="702"/>
        </ext>
      </extLst>
    </bk>
    <bk>
      <extLst>
        <ext uri="{3e2802c4-a4d2-4d8b-9148-e3be6c30e623}">
          <xlrd:rvb i="703"/>
        </ext>
      </extLst>
    </bk>
    <bk>
      <extLst>
        <ext uri="{3e2802c4-a4d2-4d8b-9148-e3be6c30e623}">
          <xlrd:rvb i="704"/>
        </ext>
      </extLst>
    </bk>
    <bk>
      <extLst>
        <ext uri="{3e2802c4-a4d2-4d8b-9148-e3be6c30e623}">
          <xlrd:rvb i="705"/>
        </ext>
      </extLst>
    </bk>
    <bk>
      <extLst>
        <ext uri="{3e2802c4-a4d2-4d8b-9148-e3be6c30e623}">
          <xlrd:rvb i="706"/>
        </ext>
      </extLst>
    </bk>
    <bk>
      <extLst>
        <ext uri="{3e2802c4-a4d2-4d8b-9148-e3be6c30e623}">
          <xlrd:rvb i="707"/>
        </ext>
      </extLst>
    </bk>
    <bk>
      <extLst>
        <ext uri="{3e2802c4-a4d2-4d8b-9148-e3be6c30e623}">
          <xlrd:rvb i="708"/>
        </ext>
      </extLst>
    </bk>
    <bk>
      <extLst>
        <ext uri="{3e2802c4-a4d2-4d8b-9148-e3be6c30e623}">
          <xlrd:rvb i="709"/>
        </ext>
      </extLst>
    </bk>
    <bk>
      <extLst>
        <ext uri="{3e2802c4-a4d2-4d8b-9148-e3be6c30e623}">
          <xlrd:rvb i="710"/>
        </ext>
      </extLst>
    </bk>
    <bk>
      <extLst>
        <ext uri="{3e2802c4-a4d2-4d8b-9148-e3be6c30e623}">
          <xlrd:rvb i="711"/>
        </ext>
      </extLst>
    </bk>
    <bk>
      <extLst>
        <ext uri="{3e2802c4-a4d2-4d8b-9148-e3be6c30e623}">
          <xlrd:rvb i="712"/>
        </ext>
      </extLst>
    </bk>
    <bk>
      <extLst>
        <ext uri="{3e2802c4-a4d2-4d8b-9148-e3be6c30e623}">
          <xlrd:rvb i="713"/>
        </ext>
      </extLst>
    </bk>
    <bk>
      <extLst>
        <ext uri="{3e2802c4-a4d2-4d8b-9148-e3be6c30e623}">
          <xlrd:rvb i="714"/>
        </ext>
      </extLst>
    </bk>
    <bk>
      <extLst>
        <ext uri="{3e2802c4-a4d2-4d8b-9148-e3be6c30e623}">
          <xlrd:rvb i="715"/>
        </ext>
      </extLst>
    </bk>
    <bk>
      <extLst>
        <ext uri="{3e2802c4-a4d2-4d8b-9148-e3be6c30e623}">
          <xlrd:rvb i="716"/>
        </ext>
      </extLst>
    </bk>
    <bk>
      <extLst>
        <ext uri="{3e2802c4-a4d2-4d8b-9148-e3be6c30e623}">
          <xlrd:rvb i="717"/>
        </ext>
      </extLst>
    </bk>
    <bk>
      <extLst>
        <ext uri="{3e2802c4-a4d2-4d8b-9148-e3be6c30e623}">
          <xlrd:rvb i="718"/>
        </ext>
      </extLst>
    </bk>
    <bk>
      <extLst>
        <ext uri="{3e2802c4-a4d2-4d8b-9148-e3be6c30e623}">
          <xlrd:rvb i="719"/>
        </ext>
      </extLst>
    </bk>
    <bk>
      <extLst>
        <ext uri="{3e2802c4-a4d2-4d8b-9148-e3be6c30e623}">
          <xlrd:rvb i="720"/>
        </ext>
      </extLst>
    </bk>
    <bk>
      <extLst>
        <ext uri="{3e2802c4-a4d2-4d8b-9148-e3be6c30e623}">
          <xlrd:rvb i="721"/>
        </ext>
      </extLst>
    </bk>
    <bk>
      <extLst>
        <ext uri="{3e2802c4-a4d2-4d8b-9148-e3be6c30e623}">
          <xlrd:rvb i="722"/>
        </ext>
      </extLst>
    </bk>
    <bk>
      <extLst>
        <ext uri="{3e2802c4-a4d2-4d8b-9148-e3be6c30e623}">
          <xlrd:rvb i="723"/>
        </ext>
      </extLst>
    </bk>
    <bk>
      <extLst>
        <ext uri="{3e2802c4-a4d2-4d8b-9148-e3be6c30e623}">
          <xlrd:rvb i="724"/>
        </ext>
      </extLst>
    </bk>
    <bk>
      <extLst>
        <ext uri="{3e2802c4-a4d2-4d8b-9148-e3be6c30e623}">
          <xlrd:rvb i="725"/>
        </ext>
      </extLst>
    </bk>
    <bk>
      <extLst>
        <ext uri="{3e2802c4-a4d2-4d8b-9148-e3be6c30e623}">
          <xlrd:rvb i="726"/>
        </ext>
      </extLst>
    </bk>
    <bk>
      <extLst>
        <ext uri="{3e2802c4-a4d2-4d8b-9148-e3be6c30e623}">
          <xlrd:rvb i="727"/>
        </ext>
      </extLst>
    </bk>
    <bk>
      <extLst>
        <ext uri="{3e2802c4-a4d2-4d8b-9148-e3be6c30e623}">
          <xlrd:rvb i="728"/>
        </ext>
      </extLst>
    </bk>
    <bk>
      <extLst>
        <ext uri="{3e2802c4-a4d2-4d8b-9148-e3be6c30e623}">
          <xlrd:rvb i="729"/>
        </ext>
      </extLst>
    </bk>
    <bk>
      <extLst>
        <ext uri="{3e2802c4-a4d2-4d8b-9148-e3be6c30e623}">
          <xlrd:rvb i="730"/>
        </ext>
      </extLst>
    </bk>
    <bk>
      <extLst>
        <ext uri="{3e2802c4-a4d2-4d8b-9148-e3be6c30e623}">
          <xlrd:rvb i="731"/>
        </ext>
      </extLst>
    </bk>
    <bk>
      <extLst>
        <ext uri="{3e2802c4-a4d2-4d8b-9148-e3be6c30e623}">
          <xlrd:rvb i="732"/>
        </ext>
      </extLst>
    </bk>
    <bk>
      <extLst>
        <ext uri="{3e2802c4-a4d2-4d8b-9148-e3be6c30e623}">
          <xlrd:rvb i="733"/>
        </ext>
      </extLst>
    </bk>
    <bk>
      <extLst>
        <ext uri="{3e2802c4-a4d2-4d8b-9148-e3be6c30e623}">
          <xlrd:rvb i="734"/>
        </ext>
      </extLst>
    </bk>
    <bk>
      <extLst>
        <ext uri="{3e2802c4-a4d2-4d8b-9148-e3be6c30e623}">
          <xlrd:rvb i="735"/>
        </ext>
      </extLst>
    </bk>
    <bk>
      <extLst>
        <ext uri="{3e2802c4-a4d2-4d8b-9148-e3be6c30e623}">
          <xlrd:rvb i="736"/>
        </ext>
      </extLst>
    </bk>
    <bk>
      <extLst>
        <ext uri="{3e2802c4-a4d2-4d8b-9148-e3be6c30e623}">
          <xlrd:rvb i="737"/>
        </ext>
      </extLst>
    </bk>
    <bk>
      <extLst>
        <ext uri="{3e2802c4-a4d2-4d8b-9148-e3be6c30e623}">
          <xlrd:rvb i="738"/>
        </ext>
      </extLst>
    </bk>
    <bk>
      <extLst>
        <ext uri="{3e2802c4-a4d2-4d8b-9148-e3be6c30e623}">
          <xlrd:rvb i="739"/>
        </ext>
      </extLst>
    </bk>
    <bk>
      <extLst>
        <ext uri="{3e2802c4-a4d2-4d8b-9148-e3be6c30e623}">
          <xlrd:rvb i="740"/>
        </ext>
      </extLst>
    </bk>
    <bk>
      <extLst>
        <ext uri="{3e2802c4-a4d2-4d8b-9148-e3be6c30e623}">
          <xlrd:rvb i="741"/>
        </ext>
      </extLst>
    </bk>
    <bk>
      <extLst>
        <ext uri="{3e2802c4-a4d2-4d8b-9148-e3be6c30e623}">
          <xlrd:rvb i="742"/>
        </ext>
      </extLst>
    </bk>
    <bk>
      <extLst>
        <ext uri="{3e2802c4-a4d2-4d8b-9148-e3be6c30e623}">
          <xlrd:rvb i="743"/>
        </ext>
      </extLst>
    </bk>
    <bk>
      <extLst>
        <ext uri="{3e2802c4-a4d2-4d8b-9148-e3be6c30e623}">
          <xlrd:rvb i="744"/>
        </ext>
      </extLst>
    </bk>
    <bk>
      <extLst>
        <ext uri="{3e2802c4-a4d2-4d8b-9148-e3be6c30e623}">
          <xlrd:rvb i="745"/>
        </ext>
      </extLst>
    </bk>
    <bk>
      <extLst>
        <ext uri="{3e2802c4-a4d2-4d8b-9148-e3be6c30e623}">
          <xlrd:rvb i="746"/>
        </ext>
      </extLst>
    </bk>
    <bk>
      <extLst>
        <ext uri="{3e2802c4-a4d2-4d8b-9148-e3be6c30e623}">
          <xlrd:rvb i="747"/>
        </ext>
      </extLst>
    </bk>
    <bk>
      <extLst>
        <ext uri="{3e2802c4-a4d2-4d8b-9148-e3be6c30e623}">
          <xlrd:rvb i="748"/>
        </ext>
      </extLst>
    </bk>
    <bk>
      <extLst>
        <ext uri="{3e2802c4-a4d2-4d8b-9148-e3be6c30e623}">
          <xlrd:rvb i="749"/>
        </ext>
      </extLst>
    </bk>
    <bk>
      <extLst>
        <ext uri="{3e2802c4-a4d2-4d8b-9148-e3be6c30e623}">
          <xlrd:rvb i="750"/>
        </ext>
      </extLst>
    </bk>
    <bk>
      <extLst>
        <ext uri="{3e2802c4-a4d2-4d8b-9148-e3be6c30e623}">
          <xlrd:rvb i="751"/>
        </ext>
      </extLst>
    </bk>
    <bk>
      <extLst>
        <ext uri="{3e2802c4-a4d2-4d8b-9148-e3be6c30e623}">
          <xlrd:rvb i="752"/>
        </ext>
      </extLst>
    </bk>
    <bk>
      <extLst>
        <ext uri="{3e2802c4-a4d2-4d8b-9148-e3be6c30e623}">
          <xlrd:rvb i="753"/>
        </ext>
      </extLst>
    </bk>
    <bk>
      <extLst>
        <ext uri="{3e2802c4-a4d2-4d8b-9148-e3be6c30e623}">
          <xlrd:rvb i="754"/>
        </ext>
      </extLst>
    </bk>
    <bk>
      <extLst>
        <ext uri="{3e2802c4-a4d2-4d8b-9148-e3be6c30e623}">
          <xlrd:rvb i="755"/>
        </ext>
      </extLst>
    </bk>
    <bk>
      <extLst>
        <ext uri="{3e2802c4-a4d2-4d8b-9148-e3be6c30e623}">
          <xlrd:rvb i="756"/>
        </ext>
      </extLst>
    </bk>
    <bk>
      <extLst>
        <ext uri="{3e2802c4-a4d2-4d8b-9148-e3be6c30e623}">
          <xlrd:rvb i="757"/>
        </ext>
      </extLst>
    </bk>
    <bk>
      <extLst>
        <ext uri="{3e2802c4-a4d2-4d8b-9148-e3be6c30e623}">
          <xlrd:rvb i="758"/>
        </ext>
      </extLst>
    </bk>
    <bk>
      <extLst>
        <ext uri="{3e2802c4-a4d2-4d8b-9148-e3be6c30e623}">
          <xlrd:rvb i="759"/>
        </ext>
      </extLst>
    </bk>
    <bk>
      <extLst>
        <ext uri="{3e2802c4-a4d2-4d8b-9148-e3be6c30e623}">
          <xlrd:rvb i="760"/>
        </ext>
      </extLst>
    </bk>
    <bk>
      <extLst>
        <ext uri="{3e2802c4-a4d2-4d8b-9148-e3be6c30e623}">
          <xlrd:rvb i="761"/>
        </ext>
      </extLst>
    </bk>
    <bk>
      <extLst>
        <ext uri="{3e2802c4-a4d2-4d8b-9148-e3be6c30e623}">
          <xlrd:rvb i="762"/>
        </ext>
      </extLst>
    </bk>
    <bk>
      <extLst>
        <ext uri="{3e2802c4-a4d2-4d8b-9148-e3be6c30e623}">
          <xlrd:rvb i="763"/>
        </ext>
      </extLst>
    </bk>
    <bk>
      <extLst>
        <ext uri="{3e2802c4-a4d2-4d8b-9148-e3be6c30e623}">
          <xlrd:rvb i="764"/>
        </ext>
      </extLst>
    </bk>
    <bk>
      <extLst>
        <ext uri="{3e2802c4-a4d2-4d8b-9148-e3be6c30e623}">
          <xlrd:rvb i="765"/>
        </ext>
      </extLst>
    </bk>
    <bk>
      <extLst>
        <ext uri="{3e2802c4-a4d2-4d8b-9148-e3be6c30e623}">
          <xlrd:rvb i="766"/>
        </ext>
      </extLst>
    </bk>
    <bk>
      <extLst>
        <ext uri="{3e2802c4-a4d2-4d8b-9148-e3be6c30e623}">
          <xlrd:rvb i="767"/>
        </ext>
      </extLst>
    </bk>
    <bk>
      <extLst>
        <ext uri="{3e2802c4-a4d2-4d8b-9148-e3be6c30e623}">
          <xlrd:rvb i="768"/>
        </ext>
      </extLst>
    </bk>
    <bk>
      <extLst>
        <ext uri="{3e2802c4-a4d2-4d8b-9148-e3be6c30e623}">
          <xlrd:rvb i="769"/>
        </ext>
      </extLst>
    </bk>
    <bk>
      <extLst>
        <ext uri="{3e2802c4-a4d2-4d8b-9148-e3be6c30e623}">
          <xlrd:rvb i="770"/>
        </ext>
      </extLst>
    </bk>
    <bk>
      <extLst>
        <ext uri="{3e2802c4-a4d2-4d8b-9148-e3be6c30e623}">
          <xlrd:rvb i="771"/>
        </ext>
      </extLst>
    </bk>
    <bk>
      <extLst>
        <ext uri="{3e2802c4-a4d2-4d8b-9148-e3be6c30e623}">
          <xlrd:rvb i="772"/>
        </ext>
      </extLst>
    </bk>
    <bk>
      <extLst>
        <ext uri="{3e2802c4-a4d2-4d8b-9148-e3be6c30e623}">
          <xlrd:rvb i="773"/>
        </ext>
      </extLst>
    </bk>
    <bk>
      <extLst>
        <ext uri="{3e2802c4-a4d2-4d8b-9148-e3be6c30e623}">
          <xlrd:rvb i="774"/>
        </ext>
      </extLst>
    </bk>
    <bk>
      <extLst>
        <ext uri="{3e2802c4-a4d2-4d8b-9148-e3be6c30e623}">
          <xlrd:rvb i="775"/>
        </ext>
      </extLst>
    </bk>
  </futureMetadata>
  <valueMetadata count="768">
    <bk>
      <rc t="1" v="0"/>
    </bk>
    <bk>
      <rc t="1" v="1"/>
    </bk>
    <bk>
      <rc t="1" v="2"/>
    </bk>
    <bk>
      <rc t="1" v="3"/>
    </bk>
    <bk>
      <rc t="1" v="4"/>
    </bk>
    <bk>
      <rc t="1" v="5"/>
    </bk>
    <bk>
      <rc t="1" v="6"/>
    </bk>
    <bk>
      <rc t="1" v="7"/>
    </bk>
    <bk>
      <rc t="1" v="8"/>
    </bk>
    <bk>
      <rc t="1" v="9"/>
    </bk>
    <bk>
      <rc t="1" v="10"/>
    </bk>
    <bk>
      <rc t="1" v="11"/>
    </bk>
    <bk>
      <rc t="1" v="12"/>
    </bk>
    <bk>
      <rc t="1" v="13"/>
    </bk>
    <bk>
      <rc t="1" v="14"/>
    </bk>
    <bk>
      <rc t="1" v="15"/>
    </bk>
    <bk>
      <rc t="1" v="16"/>
    </bk>
    <bk>
      <rc t="1" v="17"/>
    </bk>
    <bk>
      <rc t="1" v="18"/>
    </bk>
    <bk>
      <rc t="1" v="19"/>
    </bk>
    <bk>
      <rc t="1" v="20"/>
    </bk>
    <bk>
      <rc t="1" v="21"/>
    </bk>
    <bk>
      <rc t="1" v="22"/>
    </bk>
    <bk>
      <rc t="1" v="23"/>
    </bk>
    <bk>
      <rc t="1" v="24"/>
    </bk>
    <bk>
      <rc t="1" v="25"/>
    </bk>
    <bk>
      <rc t="1" v="26"/>
    </bk>
    <bk>
      <rc t="1" v="27"/>
    </bk>
    <bk>
      <rc t="1" v="28"/>
    </bk>
    <bk>
      <rc t="1" v="29"/>
    </bk>
    <bk>
      <rc t="1" v="30"/>
    </bk>
    <bk>
      <rc t="1" v="31"/>
    </bk>
    <bk>
      <rc t="1" v="32"/>
    </bk>
    <bk>
      <rc t="1" v="33"/>
    </bk>
    <bk>
      <rc t="1" v="34"/>
    </bk>
    <bk>
      <rc t="1" v="35"/>
    </bk>
    <bk>
      <rc t="1" v="36"/>
    </bk>
    <bk>
      <rc t="1" v="37"/>
    </bk>
    <bk>
      <rc t="1" v="38"/>
    </bk>
    <bk>
      <rc t="1" v="39"/>
    </bk>
    <bk>
      <rc t="1" v="40"/>
    </bk>
    <bk>
      <rc t="1" v="41"/>
    </bk>
    <bk>
      <rc t="1" v="42"/>
    </bk>
    <bk>
      <rc t="1" v="43"/>
    </bk>
    <bk>
      <rc t="1" v="44"/>
    </bk>
    <bk>
      <rc t="1" v="45"/>
    </bk>
    <bk>
      <rc t="1" v="46"/>
    </bk>
    <bk>
      <rc t="1" v="47"/>
    </bk>
    <bk>
      <rc t="1" v="48"/>
    </bk>
    <bk>
      <rc t="1" v="49"/>
    </bk>
    <bk>
      <rc t="1" v="50"/>
    </bk>
    <bk>
      <rc t="1" v="51"/>
    </bk>
    <bk>
      <rc t="1" v="52"/>
    </bk>
    <bk>
      <rc t="1" v="53"/>
    </bk>
    <bk>
      <rc t="1" v="54"/>
    </bk>
    <bk>
      <rc t="1" v="55"/>
    </bk>
    <bk>
      <rc t="1" v="56"/>
    </bk>
    <bk>
      <rc t="1" v="57"/>
    </bk>
    <bk>
      <rc t="1" v="58"/>
    </bk>
    <bk>
      <rc t="1" v="59"/>
    </bk>
    <bk>
      <rc t="1" v="60"/>
    </bk>
    <bk>
      <rc t="1" v="61"/>
    </bk>
    <bk>
      <rc t="1" v="62"/>
    </bk>
    <bk>
      <rc t="1" v="63"/>
    </bk>
    <bk>
      <rc t="1" v="64"/>
    </bk>
    <bk>
      <rc t="1" v="65"/>
    </bk>
    <bk>
      <rc t="1" v="66"/>
    </bk>
    <bk>
      <rc t="1" v="67"/>
    </bk>
    <bk>
      <rc t="1" v="68"/>
    </bk>
    <bk>
      <rc t="1" v="69"/>
    </bk>
    <bk>
      <rc t="1" v="70"/>
    </bk>
    <bk>
      <rc t="1" v="71"/>
    </bk>
    <bk>
      <rc t="1" v="72"/>
    </bk>
    <bk>
      <rc t="1" v="73"/>
    </bk>
    <bk>
      <rc t="1" v="74"/>
    </bk>
    <bk>
      <rc t="1" v="75"/>
    </bk>
    <bk>
      <rc t="1" v="76"/>
    </bk>
    <bk>
      <rc t="1" v="77"/>
    </bk>
    <bk>
      <rc t="1" v="78"/>
    </bk>
    <bk>
      <rc t="1" v="79"/>
    </bk>
    <bk>
      <rc t="1" v="80"/>
    </bk>
    <bk>
      <rc t="1" v="81"/>
    </bk>
    <bk>
      <rc t="1" v="82"/>
    </bk>
    <bk>
      <rc t="1" v="83"/>
    </bk>
    <bk>
      <rc t="1" v="84"/>
    </bk>
    <bk>
      <rc t="1" v="85"/>
    </bk>
    <bk>
      <rc t="1" v="86"/>
    </bk>
    <bk>
      <rc t="1" v="87"/>
    </bk>
    <bk>
      <rc t="1" v="88"/>
    </bk>
    <bk>
      <rc t="1" v="89"/>
    </bk>
    <bk>
      <rc t="1" v="90"/>
    </bk>
    <bk>
      <rc t="1" v="91"/>
    </bk>
    <bk>
      <rc t="1" v="92"/>
    </bk>
    <bk>
      <rc t="1" v="93"/>
    </bk>
    <bk>
      <rc t="1" v="94"/>
    </bk>
    <bk>
      <rc t="1" v="95"/>
    </bk>
    <bk>
      <rc t="1" v="96"/>
    </bk>
    <bk>
      <rc t="1" v="97"/>
    </bk>
    <bk>
      <rc t="1" v="98"/>
    </bk>
    <bk>
      <rc t="1" v="99"/>
    </bk>
    <bk>
      <rc t="1" v="100"/>
    </bk>
    <bk>
      <rc t="1" v="101"/>
    </bk>
    <bk>
      <rc t="1" v="102"/>
    </bk>
    <bk>
      <rc t="1" v="103"/>
    </bk>
    <bk>
      <rc t="1" v="104"/>
    </bk>
    <bk>
      <rc t="1" v="105"/>
    </bk>
    <bk>
      <rc t="1" v="106"/>
    </bk>
    <bk>
      <rc t="1" v="107"/>
    </bk>
    <bk>
      <rc t="1" v="108"/>
    </bk>
    <bk>
      <rc t="1" v="109"/>
    </bk>
    <bk>
      <rc t="1" v="110"/>
    </bk>
    <bk>
      <rc t="1" v="111"/>
    </bk>
    <bk>
      <rc t="1" v="112"/>
    </bk>
    <bk>
      <rc t="1" v="113"/>
    </bk>
    <bk>
      <rc t="1" v="114"/>
    </bk>
    <bk>
      <rc t="1" v="115"/>
    </bk>
    <bk>
      <rc t="1" v="116"/>
    </bk>
    <bk>
      <rc t="1" v="117"/>
    </bk>
    <bk>
      <rc t="1" v="118"/>
    </bk>
    <bk>
      <rc t="1" v="119"/>
    </bk>
    <bk>
      <rc t="1" v="120"/>
    </bk>
    <bk>
      <rc t="1" v="121"/>
    </bk>
    <bk>
      <rc t="1" v="122"/>
    </bk>
    <bk>
      <rc t="1" v="123"/>
    </bk>
    <bk>
      <rc t="1" v="124"/>
    </bk>
    <bk>
      <rc t="1" v="125"/>
    </bk>
    <bk>
      <rc t="1" v="126"/>
    </bk>
    <bk>
      <rc t="1" v="127"/>
    </bk>
    <bk>
      <rc t="1" v="128"/>
    </bk>
    <bk>
      <rc t="1" v="129"/>
    </bk>
    <bk>
      <rc t="1" v="130"/>
    </bk>
    <bk>
      <rc t="1" v="131"/>
    </bk>
    <bk>
      <rc t="1" v="132"/>
    </bk>
    <bk>
      <rc t="1" v="133"/>
    </bk>
    <bk>
      <rc t="1" v="134"/>
    </bk>
    <bk>
      <rc t="1" v="135"/>
    </bk>
    <bk>
      <rc t="1" v="136"/>
    </bk>
    <bk>
      <rc t="1" v="137"/>
    </bk>
    <bk>
      <rc t="1" v="138"/>
    </bk>
    <bk>
      <rc t="1" v="139"/>
    </bk>
    <bk>
      <rc t="1" v="140"/>
    </bk>
    <bk>
      <rc t="1" v="141"/>
    </bk>
    <bk>
      <rc t="1" v="142"/>
    </bk>
    <bk>
      <rc t="1" v="143"/>
    </bk>
    <bk>
      <rc t="1" v="144"/>
    </bk>
    <bk>
      <rc t="1" v="145"/>
    </bk>
    <bk>
      <rc t="1" v="146"/>
    </bk>
    <bk>
      <rc t="1" v="147"/>
    </bk>
    <bk>
      <rc t="1" v="148"/>
    </bk>
    <bk>
      <rc t="1" v="149"/>
    </bk>
    <bk>
      <rc t="1" v="150"/>
    </bk>
    <bk>
      <rc t="1" v="151"/>
    </bk>
    <bk>
      <rc t="1" v="152"/>
    </bk>
    <bk>
      <rc t="1" v="153"/>
    </bk>
    <bk>
      <rc t="1" v="154"/>
    </bk>
    <bk>
      <rc t="1" v="155"/>
    </bk>
    <bk>
      <rc t="1" v="156"/>
    </bk>
    <bk>
      <rc t="1" v="157"/>
    </bk>
    <bk>
      <rc t="1" v="158"/>
    </bk>
    <bk>
      <rc t="1" v="159"/>
    </bk>
    <bk>
      <rc t="1" v="160"/>
    </bk>
    <bk>
      <rc t="1" v="161"/>
    </bk>
    <bk>
      <rc t="1" v="162"/>
    </bk>
    <bk>
      <rc t="1" v="163"/>
    </bk>
    <bk>
      <rc t="1" v="164"/>
    </bk>
    <bk>
      <rc t="1" v="165"/>
    </bk>
    <bk>
      <rc t="1" v="166"/>
    </bk>
    <bk>
      <rc t="1" v="167"/>
    </bk>
    <bk>
      <rc t="1" v="168"/>
    </bk>
    <bk>
      <rc t="1" v="169"/>
    </bk>
    <bk>
      <rc t="1" v="170"/>
    </bk>
    <bk>
      <rc t="1" v="171"/>
    </bk>
    <bk>
      <rc t="1" v="172"/>
    </bk>
    <bk>
      <rc t="1" v="173"/>
    </bk>
    <bk>
      <rc t="1" v="174"/>
    </bk>
    <bk>
      <rc t="1" v="175"/>
    </bk>
    <bk>
      <rc t="1" v="176"/>
    </bk>
    <bk>
      <rc t="1" v="177"/>
    </bk>
    <bk>
      <rc t="1" v="178"/>
    </bk>
    <bk>
      <rc t="1" v="179"/>
    </bk>
    <bk>
      <rc t="1" v="180"/>
    </bk>
    <bk>
      <rc t="1" v="181"/>
    </bk>
    <bk>
      <rc t="1" v="182"/>
    </bk>
    <bk>
      <rc t="1" v="183"/>
    </bk>
    <bk>
      <rc t="1" v="184"/>
    </bk>
    <bk>
      <rc t="1" v="185"/>
    </bk>
    <bk>
      <rc t="1" v="186"/>
    </bk>
    <bk>
      <rc t="1" v="187"/>
    </bk>
    <bk>
      <rc t="1" v="188"/>
    </bk>
    <bk>
      <rc t="1" v="189"/>
    </bk>
    <bk>
      <rc t="1" v="190"/>
    </bk>
    <bk>
      <rc t="1" v="191"/>
    </bk>
    <bk>
      <rc t="1" v="192"/>
    </bk>
    <bk>
      <rc t="1" v="193"/>
    </bk>
    <bk>
      <rc t="1" v="194"/>
    </bk>
    <bk>
      <rc t="1" v="195"/>
    </bk>
    <bk>
      <rc t="1" v="196"/>
    </bk>
    <bk>
      <rc t="1" v="197"/>
    </bk>
    <bk>
      <rc t="1" v="198"/>
    </bk>
    <bk>
      <rc t="1" v="199"/>
    </bk>
    <bk>
      <rc t="1" v="200"/>
    </bk>
    <bk>
      <rc t="1" v="201"/>
    </bk>
    <bk>
      <rc t="1" v="202"/>
    </bk>
    <bk>
      <rc t="1" v="203"/>
    </bk>
    <bk>
      <rc t="1" v="204"/>
    </bk>
    <bk>
      <rc t="1" v="205"/>
    </bk>
    <bk>
      <rc t="1" v="206"/>
    </bk>
    <bk>
      <rc t="1" v="207"/>
    </bk>
    <bk>
      <rc t="1" v="208"/>
    </bk>
    <bk>
      <rc t="1" v="209"/>
    </bk>
    <bk>
      <rc t="1" v="210"/>
    </bk>
    <bk>
      <rc t="1" v="211"/>
    </bk>
    <bk>
      <rc t="1" v="212"/>
    </bk>
    <bk>
      <rc t="1" v="213"/>
    </bk>
    <bk>
      <rc t="1" v="214"/>
    </bk>
    <bk>
      <rc t="1" v="215"/>
    </bk>
    <bk>
      <rc t="1" v="216"/>
    </bk>
    <bk>
      <rc t="1" v="217"/>
    </bk>
    <bk>
      <rc t="1" v="218"/>
    </bk>
    <bk>
      <rc t="1" v="219"/>
    </bk>
    <bk>
      <rc t="1" v="220"/>
    </bk>
    <bk>
      <rc t="1" v="221"/>
    </bk>
    <bk>
      <rc t="1" v="222"/>
    </bk>
    <bk>
      <rc t="1" v="223"/>
    </bk>
    <bk>
      <rc t="1" v="224"/>
    </bk>
    <bk>
      <rc t="1" v="225"/>
    </bk>
    <bk>
      <rc t="1" v="226"/>
    </bk>
    <bk>
      <rc t="1" v="227"/>
    </bk>
    <bk>
      <rc t="1" v="228"/>
    </bk>
    <bk>
      <rc t="1" v="229"/>
    </bk>
    <bk>
      <rc t="1" v="230"/>
    </bk>
    <bk>
      <rc t="1" v="231"/>
    </bk>
    <bk>
      <rc t="1" v="232"/>
    </bk>
    <bk>
      <rc t="1" v="233"/>
    </bk>
    <bk>
      <rc t="1" v="234"/>
    </bk>
    <bk>
      <rc t="1" v="235"/>
    </bk>
    <bk>
      <rc t="1" v="236"/>
    </bk>
    <bk>
      <rc t="1" v="237"/>
    </bk>
    <bk>
      <rc t="1" v="238"/>
    </bk>
    <bk>
      <rc t="1" v="239"/>
    </bk>
    <bk>
      <rc t="1" v="240"/>
    </bk>
    <bk>
      <rc t="1" v="241"/>
    </bk>
    <bk>
      <rc t="1" v="242"/>
    </bk>
    <bk>
      <rc t="1" v="243"/>
    </bk>
    <bk>
      <rc t="1" v="244"/>
    </bk>
    <bk>
      <rc t="1" v="245"/>
    </bk>
    <bk>
      <rc t="1" v="246"/>
    </bk>
    <bk>
      <rc t="1" v="247"/>
    </bk>
    <bk>
      <rc t="1" v="248"/>
    </bk>
    <bk>
      <rc t="1" v="249"/>
    </bk>
    <bk>
      <rc t="1" v="250"/>
    </bk>
    <bk>
      <rc t="1" v="251"/>
    </bk>
    <bk>
      <rc t="1" v="252"/>
    </bk>
    <bk>
      <rc t="1" v="253"/>
    </bk>
    <bk>
      <rc t="1" v="254"/>
    </bk>
    <bk>
      <rc t="1" v="255"/>
    </bk>
    <bk>
      <rc t="1" v="256"/>
    </bk>
    <bk>
      <rc t="1" v="257"/>
    </bk>
    <bk>
      <rc t="1" v="258"/>
    </bk>
    <bk>
      <rc t="1" v="259"/>
    </bk>
    <bk>
      <rc t="1" v="260"/>
    </bk>
    <bk>
      <rc t="1" v="261"/>
    </bk>
    <bk>
      <rc t="1" v="262"/>
    </bk>
    <bk>
      <rc t="1" v="263"/>
    </bk>
    <bk>
      <rc t="1" v="264"/>
    </bk>
    <bk>
      <rc t="1" v="265"/>
    </bk>
    <bk>
      <rc t="1" v="266"/>
    </bk>
    <bk>
      <rc t="1" v="267"/>
    </bk>
    <bk>
      <rc t="1" v="268"/>
    </bk>
    <bk>
      <rc t="1" v="269"/>
    </bk>
    <bk>
      <rc t="1" v="270"/>
    </bk>
    <bk>
      <rc t="1" v="271"/>
    </bk>
    <bk>
      <rc t="1" v="272"/>
    </bk>
    <bk>
      <rc t="1" v="273"/>
    </bk>
    <bk>
      <rc t="1" v="274"/>
    </bk>
    <bk>
      <rc t="1" v="275"/>
    </bk>
    <bk>
      <rc t="1" v="276"/>
    </bk>
    <bk>
      <rc t="1" v="277"/>
    </bk>
    <bk>
      <rc t="1" v="278"/>
    </bk>
    <bk>
      <rc t="1" v="279"/>
    </bk>
    <bk>
      <rc t="1" v="280"/>
    </bk>
    <bk>
      <rc t="1" v="281"/>
    </bk>
    <bk>
      <rc t="1" v="282"/>
    </bk>
    <bk>
      <rc t="1" v="283"/>
    </bk>
    <bk>
      <rc t="1" v="284"/>
    </bk>
    <bk>
      <rc t="1" v="285"/>
    </bk>
    <bk>
      <rc t="1" v="286"/>
    </bk>
    <bk>
      <rc t="1" v="287"/>
    </bk>
    <bk>
      <rc t="1" v="288"/>
    </bk>
    <bk>
      <rc t="1" v="289"/>
    </bk>
    <bk>
      <rc t="1" v="290"/>
    </bk>
    <bk>
      <rc t="1" v="291"/>
    </bk>
    <bk>
      <rc t="1" v="292"/>
    </bk>
    <bk>
      <rc t="1" v="293"/>
    </bk>
    <bk>
      <rc t="1" v="294"/>
    </bk>
    <bk>
      <rc t="1" v="295"/>
    </bk>
    <bk>
      <rc t="1" v="296"/>
    </bk>
    <bk>
      <rc t="1" v="297"/>
    </bk>
    <bk>
      <rc t="1" v="298"/>
    </bk>
    <bk>
      <rc t="1" v="299"/>
    </bk>
    <bk>
      <rc t="1" v="300"/>
    </bk>
    <bk>
      <rc t="1" v="301"/>
    </bk>
    <bk>
      <rc t="1" v="302"/>
    </bk>
    <bk>
      <rc t="1" v="303"/>
    </bk>
    <bk>
      <rc t="1" v="304"/>
    </bk>
    <bk>
      <rc t="1" v="305"/>
    </bk>
    <bk>
      <rc t="1" v="306"/>
    </bk>
    <bk>
      <rc t="1" v="307"/>
    </bk>
    <bk>
      <rc t="1" v="308"/>
    </bk>
    <bk>
      <rc t="1" v="309"/>
    </bk>
    <bk>
      <rc t="1" v="310"/>
    </bk>
    <bk>
      <rc t="1" v="311"/>
    </bk>
    <bk>
      <rc t="1" v="312"/>
    </bk>
    <bk>
      <rc t="1" v="313"/>
    </bk>
    <bk>
      <rc t="1" v="314"/>
    </bk>
    <bk>
      <rc t="1" v="315"/>
    </bk>
    <bk>
      <rc t="1" v="316"/>
    </bk>
    <bk>
      <rc t="1" v="317"/>
    </bk>
    <bk>
      <rc t="1" v="318"/>
    </bk>
    <bk>
      <rc t="1" v="319"/>
    </bk>
    <bk>
      <rc t="1" v="320"/>
    </bk>
    <bk>
      <rc t="1" v="321"/>
    </bk>
    <bk>
      <rc t="1" v="322"/>
    </bk>
    <bk>
      <rc t="1" v="323"/>
    </bk>
    <bk>
      <rc t="1" v="324"/>
    </bk>
    <bk>
      <rc t="1" v="325"/>
    </bk>
    <bk>
      <rc t="1" v="326"/>
    </bk>
    <bk>
      <rc t="1" v="327"/>
    </bk>
    <bk>
      <rc t="1" v="328"/>
    </bk>
    <bk>
      <rc t="1" v="329"/>
    </bk>
    <bk>
      <rc t="1" v="330"/>
    </bk>
    <bk>
      <rc t="1" v="331"/>
    </bk>
    <bk>
      <rc t="1" v="332"/>
    </bk>
    <bk>
      <rc t="1" v="333"/>
    </bk>
    <bk>
      <rc t="1" v="334"/>
    </bk>
    <bk>
      <rc t="1" v="335"/>
    </bk>
    <bk>
      <rc t="1" v="336"/>
    </bk>
    <bk>
      <rc t="1" v="337"/>
    </bk>
    <bk>
      <rc t="1" v="338"/>
    </bk>
    <bk>
      <rc t="1" v="339"/>
    </bk>
    <bk>
      <rc t="1" v="340"/>
    </bk>
    <bk>
      <rc t="1" v="341"/>
    </bk>
    <bk>
      <rc t="1" v="342"/>
    </bk>
    <bk>
      <rc t="1" v="343"/>
    </bk>
    <bk>
      <rc t="1" v="344"/>
    </bk>
    <bk>
      <rc t="1" v="345"/>
    </bk>
    <bk>
      <rc t="1" v="346"/>
    </bk>
    <bk>
      <rc t="1" v="347"/>
    </bk>
    <bk>
      <rc t="1" v="348"/>
    </bk>
    <bk>
      <rc t="1" v="349"/>
    </bk>
    <bk>
      <rc t="1" v="350"/>
    </bk>
    <bk>
      <rc t="1" v="351"/>
    </bk>
    <bk>
      <rc t="1" v="352"/>
    </bk>
    <bk>
      <rc t="1" v="353"/>
    </bk>
    <bk>
      <rc t="1" v="354"/>
    </bk>
    <bk>
      <rc t="1" v="355"/>
    </bk>
    <bk>
      <rc t="1" v="356"/>
    </bk>
    <bk>
      <rc t="1" v="357"/>
    </bk>
    <bk>
      <rc t="1" v="358"/>
    </bk>
    <bk>
      <rc t="1" v="359"/>
    </bk>
    <bk>
      <rc t="1" v="360"/>
    </bk>
    <bk>
      <rc t="1" v="361"/>
    </bk>
    <bk>
      <rc t="1" v="362"/>
    </bk>
    <bk>
      <rc t="1" v="363"/>
    </bk>
    <bk>
      <rc t="1" v="364"/>
    </bk>
    <bk>
      <rc t="1" v="365"/>
    </bk>
    <bk>
      <rc t="1" v="366"/>
    </bk>
    <bk>
      <rc t="1" v="367"/>
    </bk>
    <bk>
      <rc t="1" v="368"/>
    </bk>
    <bk>
      <rc t="1" v="369"/>
    </bk>
    <bk>
      <rc t="1" v="370"/>
    </bk>
    <bk>
      <rc t="1" v="371"/>
    </bk>
    <bk>
      <rc t="1" v="372"/>
    </bk>
    <bk>
      <rc t="1" v="373"/>
    </bk>
    <bk>
      <rc t="1" v="374"/>
    </bk>
    <bk>
      <rc t="1" v="375"/>
    </bk>
    <bk>
      <rc t="1" v="376"/>
    </bk>
    <bk>
      <rc t="1" v="377"/>
    </bk>
    <bk>
      <rc t="1" v="378"/>
    </bk>
    <bk>
      <rc t="1" v="379"/>
    </bk>
    <bk>
      <rc t="1" v="380"/>
    </bk>
    <bk>
      <rc t="1" v="381"/>
    </bk>
    <bk>
      <rc t="1" v="382"/>
    </bk>
    <bk>
      <rc t="1" v="383"/>
    </bk>
    <bk>
      <rc t="1" v="384"/>
    </bk>
    <bk>
      <rc t="1" v="385"/>
    </bk>
    <bk>
      <rc t="1" v="386"/>
    </bk>
    <bk>
      <rc t="1" v="387"/>
    </bk>
    <bk>
      <rc t="1" v="388"/>
    </bk>
    <bk>
      <rc t="1" v="389"/>
    </bk>
    <bk>
      <rc t="1" v="390"/>
    </bk>
    <bk>
      <rc t="1" v="391"/>
    </bk>
    <bk>
      <rc t="1" v="392"/>
    </bk>
    <bk>
      <rc t="1" v="393"/>
    </bk>
    <bk>
      <rc t="1" v="394"/>
    </bk>
    <bk>
      <rc t="1" v="395"/>
    </bk>
    <bk>
      <rc t="1" v="396"/>
    </bk>
    <bk>
      <rc t="1" v="397"/>
    </bk>
    <bk>
      <rc t="1" v="398"/>
    </bk>
    <bk>
      <rc t="1" v="399"/>
    </bk>
    <bk>
      <rc t="1" v="400"/>
    </bk>
    <bk>
      <rc t="1" v="401"/>
    </bk>
    <bk>
      <rc t="1" v="402"/>
    </bk>
    <bk>
      <rc t="1" v="403"/>
    </bk>
    <bk>
      <rc t="1" v="404"/>
    </bk>
    <bk>
      <rc t="1" v="405"/>
    </bk>
    <bk>
      <rc t="1" v="406"/>
    </bk>
    <bk>
      <rc t="1" v="407"/>
    </bk>
    <bk>
      <rc t="1" v="408"/>
    </bk>
    <bk>
      <rc t="1" v="409"/>
    </bk>
    <bk>
      <rc t="1" v="410"/>
    </bk>
    <bk>
      <rc t="1" v="411"/>
    </bk>
    <bk>
      <rc t="1" v="412"/>
    </bk>
    <bk>
      <rc t="1" v="413"/>
    </bk>
    <bk>
      <rc t="1" v="414"/>
    </bk>
    <bk>
      <rc t="1" v="415"/>
    </bk>
    <bk>
      <rc t="1" v="416"/>
    </bk>
    <bk>
      <rc t="1" v="417"/>
    </bk>
    <bk>
      <rc t="1" v="418"/>
    </bk>
    <bk>
      <rc t="1" v="419"/>
    </bk>
    <bk>
      <rc t="1" v="420"/>
    </bk>
    <bk>
      <rc t="1" v="421"/>
    </bk>
    <bk>
      <rc t="1" v="422"/>
    </bk>
    <bk>
      <rc t="1" v="423"/>
    </bk>
    <bk>
      <rc t="1" v="424"/>
    </bk>
    <bk>
      <rc t="1" v="425"/>
    </bk>
    <bk>
      <rc t="1" v="426"/>
    </bk>
    <bk>
      <rc t="1" v="427"/>
    </bk>
    <bk>
      <rc t="1" v="428"/>
    </bk>
    <bk>
      <rc t="1" v="429"/>
    </bk>
    <bk>
      <rc t="1" v="430"/>
    </bk>
    <bk>
      <rc t="1" v="431"/>
    </bk>
    <bk>
      <rc t="1" v="432"/>
    </bk>
    <bk>
      <rc t="1" v="433"/>
    </bk>
    <bk>
      <rc t="1" v="434"/>
    </bk>
    <bk>
      <rc t="1" v="435"/>
    </bk>
    <bk>
      <rc t="1" v="436"/>
    </bk>
    <bk>
      <rc t="1" v="437"/>
    </bk>
    <bk>
      <rc t="1" v="438"/>
    </bk>
    <bk>
      <rc t="1" v="439"/>
    </bk>
    <bk>
      <rc t="1" v="440"/>
    </bk>
    <bk>
      <rc t="1" v="441"/>
    </bk>
    <bk>
      <rc t="1" v="442"/>
    </bk>
    <bk>
      <rc t="1" v="443"/>
    </bk>
    <bk>
      <rc t="1" v="444"/>
    </bk>
    <bk>
      <rc t="1" v="445"/>
    </bk>
    <bk>
      <rc t="1" v="446"/>
    </bk>
    <bk>
      <rc t="1" v="447"/>
    </bk>
    <bk>
      <rc t="1" v="448"/>
    </bk>
    <bk>
      <rc t="1" v="449"/>
    </bk>
    <bk>
      <rc t="1" v="450"/>
    </bk>
    <bk>
      <rc t="1" v="451"/>
    </bk>
    <bk>
      <rc t="1" v="452"/>
    </bk>
    <bk>
      <rc t="1" v="453"/>
    </bk>
    <bk>
      <rc t="1" v="454"/>
    </bk>
    <bk>
      <rc t="1" v="455"/>
    </bk>
    <bk>
      <rc t="1" v="456"/>
    </bk>
    <bk>
      <rc t="1" v="457"/>
    </bk>
    <bk>
      <rc t="1" v="458"/>
    </bk>
    <bk>
      <rc t="1" v="459"/>
    </bk>
    <bk>
      <rc t="1" v="460"/>
    </bk>
    <bk>
      <rc t="1" v="461"/>
    </bk>
    <bk>
      <rc t="1" v="462"/>
    </bk>
    <bk>
      <rc t="1" v="463"/>
    </bk>
    <bk>
      <rc t="1" v="464"/>
    </bk>
    <bk>
      <rc t="1" v="465"/>
    </bk>
    <bk>
      <rc t="1" v="466"/>
    </bk>
    <bk>
      <rc t="1" v="467"/>
    </bk>
    <bk>
      <rc t="1" v="468"/>
    </bk>
    <bk>
      <rc t="1" v="469"/>
    </bk>
    <bk>
      <rc t="1" v="470"/>
    </bk>
    <bk>
      <rc t="1" v="471"/>
    </bk>
    <bk>
      <rc t="1" v="472"/>
    </bk>
    <bk>
      <rc t="1" v="473"/>
    </bk>
    <bk>
      <rc t="1" v="474"/>
    </bk>
    <bk>
      <rc t="1" v="475"/>
    </bk>
    <bk>
      <rc t="1" v="476"/>
    </bk>
    <bk>
      <rc t="1" v="477"/>
    </bk>
    <bk>
      <rc t="1" v="478"/>
    </bk>
    <bk>
      <rc t="1" v="479"/>
    </bk>
    <bk>
      <rc t="1" v="480"/>
    </bk>
    <bk>
      <rc t="1" v="481"/>
    </bk>
    <bk>
      <rc t="1" v="482"/>
    </bk>
    <bk>
      <rc t="1" v="483"/>
    </bk>
    <bk>
      <rc t="1" v="484"/>
    </bk>
    <bk>
      <rc t="1" v="485"/>
    </bk>
    <bk>
      <rc t="1" v="486"/>
    </bk>
    <bk>
      <rc t="1" v="487"/>
    </bk>
    <bk>
      <rc t="1" v="488"/>
    </bk>
    <bk>
      <rc t="1" v="489"/>
    </bk>
    <bk>
      <rc t="1" v="490"/>
    </bk>
    <bk>
      <rc t="1" v="491"/>
    </bk>
    <bk>
      <rc t="1" v="492"/>
    </bk>
    <bk>
      <rc t="1" v="493"/>
    </bk>
    <bk>
      <rc t="1" v="494"/>
    </bk>
    <bk>
      <rc t="1" v="495"/>
    </bk>
    <bk>
      <rc t="1" v="496"/>
    </bk>
    <bk>
      <rc t="1" v="497"/>
    </bk>
    <bk>
      <rc t="1" v="498"/>
    </bk>
    <bk>
      <rc t="1" v="499"/>
    </bk>
    <bk>
      <rc t="1" v="500"/>
    </bk>
    <bk>
      <rc t="1" v="501"/>
    </bk>
    <bk>
      <rc t="1" v="502"/>
    </bk>
    <bk>
      <rc t="1" v="503"/>
    </bk>
    <bk>
      <rc t="1" v="504"/>
    </bk>
    <bk>
      <rc t="1" v="505"/>
    </bk>
    <bk>
      <rc t="1" v="506"/>
    </bk>
    <bk>
      <rc t="1" v="507"/>
    </bk>
    <bk>
      <rc t="1" v="508"/>
    </bk>
    <bk>
      <rc t="1" v="509"/>
    </bk>
    <bk>
      <rc t="1" v="510"/>
    </bk>
    <bk>
      <rc t="1" v="511"/>
    </bk>
    <bk>
      <rc t="1" v="512"/>
    </bk>
    <bk>
      <rc t="1" v="513"/>
    </bk>
    <bk>
      <rc t="1" v="514"/>
    </bk>
    <bk>
      <rc t="1" v="515"/>
    </bk>
    <bk>
      <rc t="1" v="516"/>
    </bk>
    <bk>
      <rc t="1" v="517"/>
    </bk>
    <bk>
      <rc t="1" v="518"/>
    </bk>
    <bk>
      <rc t="1" v="519"/>
    </bk>
    <bk>
      <rc t="1" v="520"/>
    </bk>
    <bk>
      <rc t="1" v="521"/>
    </bk>
    <bk>
      <rc t="1" v="522"/>
    </bk>
    <bk>
      <rc t="1" v="523"/>
    </bk>
    <bk>
      <rc t="1" v="524"/>
    </bk>
    <bk>
      <rc t="1" v="525"/>
    </bk>
    <bk>
      <rc t="1" v="526"/>
    </bk>
    <bk>
      <rc t="1" v="527"/>
    </bk>
    <bk>
      <rc t="1" v="528"/>
    </bk>
    <bk>
      <rc t="1" v="529"/>
    </bk>
    <bk>
      <rc t="1" v="530"/>
    </bk>
    <bk>
      <rc t="1" v="531"/>
    </bk>
    <bk>
      <rc t="1" v="532"/>
    </bk>
    <bk>
      <rc t="1" v="533"/>
    </bk>
    <bk>
      <rc t="1" v="534"/>
    </bk>
    <bk>
      <rc t="1" v="535"/>
    </bk>
    <bk>
      <rc t="1" v="536"/>
    </bk>
    <bk>
      <rc t="1" v="537"/>
    </bk>
    <bk>
      <rc t="1" v="538"/>
    </bk>
    <bk>
      <rc t="1" v="539"/>
    </bk>
    <bk>
      <rc t="1" v="540"/>
    </bk>
    <bk>
      <rc t="1" v="541"/>
    </bk>
    <bk>
      <rc t="1" v="542"/>
    </bk>
    <bk>
      <rc t="1" v="543"/>
    </bk>
    <bk>
      <rc t="1" v="544"/>
    </bk>
    <bk>
      <rc t="1" v="545"/>
    </bk>
    <bk>
      <rc t="1" v="546"/>
    </bk>
    <bk>
      <rc t="1" v="547"/>
    </bk>
    <bk>
      <rc t="1" v="548"/>
    </bk>
    <bk>
      <rc t="1" v="549"/>
    </bk>
    <bk>
      <rc t="1" v="550"/>
    </bk>
    <bk>
      <rc t="1" v="551"/>
    </bk>
    <bk>
      <rc t="1" v="552"/>
    </bk>
    <bk>
      <rc t="1" v="553"/>
    </bk>
    <bk>
      <rc t="1" v="554"/>
    </bk>
    <bk>
      <rc t="1" v="555"/>
    </bk>
    <bk>
      <rc t="1" v="556"/>
    </bk>
    <bk>
      <rc t="1" v="557"/>
    </bk>
    <bk>
      <rc t="1" v="558"/>
    </bk>
    <bk>
      <rc t="1" v="559"/>
    </bk>
    <bk>
      <rc t="1" v="560"/>
    </bk>
    <bk>
      <rc t="1" v="561"/>
    </bk>
    <bk>
      <rc t="1" v="562"/>
    </bk>
    <bk>
      <rc t="1" v="563"/>
    </bk>
    <bk>
      <rc t="1" v="564"/>
    </bk>
    <bk>
      <rc t="1" v="565"/>
    </bk>
    <bk>
      <rc t="1" v="566"/>
    </bk>
    <bk>
      <rc t="1" v="567"/>
    </bk>
    <bk>
      <rc t="1" v="568"/>
    </bk>
    <bk>
      <rc t="1" v="569"/>
    </bk>
    <bk>
      <rc t="1" v="570"/>
    </bk>
    <bk>
      <rc t="1" v="571"/>
    </bk>
    <bk>
      <rc t="1" v="572"/>
    </bk>
    <bk>
      <rc t="1" v="573"/>
    </bk>
    <bk>
      <rc t="1" v="574"/>
    </bk>
    <bk>
      <rc t="1" v="575"/>
    </bk>
    <bk>
      <rc t="1" v="576"/>
    </bk>
    <bk>
      <rc t="1" v="577"/>
    </bk>
    <bk>
      <rc t="1" v="578"/>
    </bk>
    <bk>
      <rc t="1" v="579"/>
    </bk>
    <bk>
      <rc t="1" v="580"/>
    </bk>
    <bk>
      <rc t="1" v="581"/>
    </bk>
    <bk>
      <rc t="1" v="582"/>
    </bk>
    <bk>
      <rc t="1" v="583"/>
    </bk>
    <bk>
      <rc t="1" v="584"/>
    </bk>
    <bk>
      <rc t="1" v="585"/>
    </bk>
    <bk>
      <rc t="1" v="586"/>
    </bk>
    <bk>
      <rc t="1" v="587"/>
    </bk>
    <bk>
      <rc t="1" v="588"/>
    </bk>
    <bk>
      <rc t="1" v="589"/>
    </bk>
    <bk>
      <rc t="1" v="590"/>
    </bk>
    <bk>
      <rc t="1" v="591"/>
    </bk>
    <bk>
      <rc t="1" v="592"/>
    </bk>
    <bk>
      <rc t="1" v="593"/>
    </bk>
    <bk>
      <rc t="1" v="594"/>
    </bk>
    <bk>
      <rc t="1" v="595"/>
    </bk>
    <bk>
      <rc t="1" v="596"/>
    </bk>
    <bk>
      <rc t="1" v="597"/>
    </bk>
    <bk>
      <rc t="1" v="598"/>
    </bk>
    <bk>
      <rc t="1" v="599"/>
    </bk>
    <bk>
      <rc t="1" v="600"/>
    </bk>
    <bk>
      <rc t="1" v="601"/>
    </bk>
    <bk>
      <rc t="1" v="602"/>
    </bk>
    <bk>
      <rc t="1" v="603"/>
    </bk>
    <bk>
      <rc t="1" v="604"/>
    </bk>
    <bk>
      <rc t="1" v="605"/>
    </bk>
    <bk>
      <rc t="1" v="606"/>
    </bk>
    <bk>
      <rc t="1" v="607"/>
    </bk>
    <bk>
      <rc t="1" v="608"/>
    </bk>
    <bk>
      <rc t="1" v="609"/>
    </bk>
    <bk>
      <rc t="1" v="610"/>
    </bk>
    <bk>
      <rc t="1" v="611"/>
    </bk>
    <bk>
      <rc t="1" v="612"/>
    </bk>
    <bk>
      <rc t="1" v="613"/>
    </bk>
    <bk>
      <rc t="1" v="614"/>
    </bk>
    <bk>
      <rc t="1" v="615"/>
    </bk>
    <bk>
      <rc t="1" v="616"/>
    </bk>
    <bk>
      <rc t="1" v="617"/>
    </bk>
    <bk>
      <rc t="1" v="618"/>
    </bk>
    <bk>
      <rc t="1" v="619"/>
    </bk>
    <bk>
      <rc t="1" v="620"/>
    </bk>
    <bk>
      <rc t="1" v="621"/>
    </bk>
    <bk>
      <rc t="1" v="622"/>
    </bk>
    <bk>
      <rc t="1" v="623"/>
    </bk>
    <bk>
      <rc t="1" v="624"/>
    </bk>
    <bk>
      <rc t="1" v="625"/>
    </bk>
    <bk>
      <rc t="1" v="626"/>
    </bk>
    <bk>
      <rc t="1" v="627"/>
    </bk>
    <bk>
      <rc t="1" v="628"/>
    </bk>
    <bk>
      <rc t="1" v="629"/>
    </bk>
    <bk>
      <rc t="1" v="630"/>
    </bk>
    <bk>
      <rc t="1" v="631"/>
    </bk>
    <bk>
      <rc t="1" v="632"/>
    </bk>
    <bk>
      <rc t="1" v="633"/>
    </bk>
    <bk>
      <rc t="1" v="634"/>
    </bk>
    <bk>
      <rc t="1" v="635"/>
    </bk>
    <bk>
      <rc t="1" v="636"/>
    </bk>
    <bk>
      <rc t="1" v="637"/>
    </bk>
    <bk>
      <rc t="1" v="638"/>
    </bk>
    <bk>
      <rc t="1" v="639"/>
    </bk>
    <bk>
      <rc t="1" v="640"/>
    </bk>
    <bk>
      <rc t="1" v="641"/>
    </bk>
    <bk>
      <rc t="1" v="642"/>
    </bk>
    <bk>
      <rc t="1" v="643"/>
    </bk>
    <bk>
      <rc t="1" v="644"/>
    </bk>
    <bk>
      <rc t="1" v="645"/>
    </bk>
    <bk>
      <rc t="1" v="646"/>
    </bk>
    <bk>
      <rc t="1" v="647"/>
    </bk>
    <bk>
      <rc t="1" v="648"/>
    </bk>
    <bk>
      <rc t="1" v="649"/>
    </bk>
    <bk>
      <rc t="1" v="650"/>
    </bk>
    <bk>
      <rc t="1" v="651"/>
    </bk>
    <bk>
      <rc t="1" v="652"/>
    </bk>
    <bk>
      <rc t="1" v="653"/>
    </bk>
    <bk>
      <rc t="1" v="654"/>
    </bk>
    <bk>
      <rc t="1" v="655"/>
    </bk>
    <bk>
      <rc t="1" v="656"/>
    </bk>
    <bk>
      <rc t="1" v="657"/>
    </bk>
    <bk>
      <rc t="1" v="658"/>
    </bk>
    <bk>
      <rc t="1" v="659"/>
    </bk>
    <bk>
      <rc t="1" v="660"/>
    </bk>
    <bk>
      <rc t="1" v="661"/>
    </bk>
    <bk>
      <rc t="1" v="662"/>
    </bk>
    <bk>
      <rc t="1" v="663"/>
    </bk>
    <bk>
      <rc t="1" v="664"/>
    </bk>
    <bk>
      <rc t="1" v="665"/>
    </bk>
    <bk>
      <rc t="1" v="666"/>
    </bk>
    <bk>
      <rc t="1" v="667"/>
    </bk>
    <bk>
      <rc t="1" v="668"/>
    </bk>
    <bk>
      <rc t="1" v="669"/>
    </bk>
    <bk>
      <rc t="1" v="670"/>
    </bk>
    <bk>
      <rc t="1" v="671"/>
    </bk>
    <bk>
      <rc t="1" v="672"/>
    </bk>
    <bk>
      <rc t="1" v="673"/>
    </bk>
    <bk>
      <rc t="1" v="674"/>
    </bk>
    <bk>
      <rc t="1" v="675"/>
    </bk>
    <bk>
      <rc t="1" v="676"/>
    </bk>
    <bk>
      <rc t="1" v="677"/>
    </bk>
    <bk>
      <rc t="1" v="678"/>
    </bk>
    <bk>
      <rc t="1" v="679"/>
    </bk>
    <bk>
      <rc t="1" v="680"/>
    </bk>
    <bk>
      <rc t="1" v="681"/>
    </bk>
    <bk>
      <rc t="1" v="682"/>
    </bk>
    <bk>
      <rc t="1" v="683"/>
    </bk>
    <bk>
      <rc t="1" v="684"/>
    </bk>
    <bk>
      <rc t="1" v="685"/>
    </bk>
    <bk>
      <rc t="1" v="686"/>
    </bk>
    <bk>
      <rc t="1" v="687"/>
    </bk>
    <bk>
      <rc t="1" v="688"/>
    </bk>
    <bk>
      <rc t="1" v="689"/>
    </bk>
    <bk>
      <rc t="1" v="690"/>
    </bk>
    <bk>
      <rc t="1" v="691"/>
    </bk>
    <bk>
      <rc t="1" v="692"/>
    </bk>
    <bk>
      <rc t="1" v="693"/>
    </bk>
    <bk>
      <rc t="1" v="694"/>
    </bk>
    <bk>
      <rc t="1" v="695"/>
    </bk>
    <bk>
      <rc t="1" v="696"/>
    </bk>
    <bk>
      <rc t="1" v="697"/>
    </bk>
    <bk>
      <rc t="1" v="698"/>
    </bk>
    <bk>
      <rc t="1" v="699"/>
    </bk>
    <bk>
      <rc t="1" v="700"/>
    </bk>
    <bk>
      <rc t="1" v="701"/>
    </bk>
    <bk>
      <rc t="1" v="702"/>
    </bk>
    <bk>
      <rc t="1" v="703"/>
    </bk>
    <bk>
      <rc t="1" v="704"/>
    </bk>
    <bk>
      <rc t="1" v="705"/>
    </bk>
    <bk>
      <rc t="1" v="706"/>
    </bk>
    <bk>
      <rc t="1" v="707"/>
    </bk>
    <bk>
      <rc t="1" v="708"/>
    </bk>
    <bk>
      <rc t="1" v="709"/>
    </bk>
    <bk>
      <rc t="1" v="710"/>
    </bk>
    <bk>
      <rc t="1" v="711"/>
    </bk>
    <bk>
      <rc t="1" v="712"/>
    </bk>
    <bk>
      <rc t="1" v="713"/>
    </bk>
    <bk>
      <rc t="1" v="714"/>
    </bk>
    <bk>
      <rc t="1" v="715"/>
    </bk>
    <bk>
      <rc t="1" v="716"/>
    </bk>
    <bk>
      <rc t="1" v="717"/>
    </bk>
    <bk>
      <rc t="1" v="718"/>
    </bk>
    <bk>
      <rc t="1" v="719"/>
    </bk>
    <bk>
      <rc t="1" v="720"/>
    </bk>
    <bk>
      <rc t="1" v="721"/>
    </bk>
    <bk>
      <rc t="1" v="722"/>
    </bk>
    <bk>
      <rc t="1" v="723"/>
    </bk>
    <bk>
      <rc t="1" v="724"/>
    </bk>
    <bk>
      <rc t="1" v="725"/>
    </bk>
    <bk>
      <rc t="1" v="726"/>
    </bk>
    <bk>
      <rc t="1" v="727"/>
    </bk>
    <bk>
      <rc t="1" v="728"/>
    </bk>
    <bk>
      <rc t="1" v="729"/>
    </bk>
    <bk>
      <rc t="1" v="730"/>
    </bk>
    <bk>
      <rc t="1" v="731"/>
    </bk>
    <bk>
      <rc t="1" v="732"/>
    </bk>
    <bk>
      <rc t="1" v="733"/>
    </bk>
    <bk>
      <rc t="1" v="734"/>
    </bk>
    <bk>
      <rc t="1" v="735"/>
    </bk>
    <bk>
      <rc t="1" v="736"/>
    </bk>
    <bk>
      <rc t="1" v="737"/>
    </bk>
    <bk>
      <rc t="1" v="738"/>
    </bk>
    <bk>
      <rc t="1" v="739"/>
    </bk>
    <bk>
      <rc t="1" v="740"/>
    </bk>
    <bk>
      <rc t="1" v="741"/>
    </bk>
    <bk>
      <rc t="1" v="742"/>
    </bk>
    <bk>
      <rc t="1" v="743"/>
    </bk>
    <bk>
      <rc t="1" v="744"/>
    </bk>
    <bk>
      <rc t="1" v="745"/>
    </bk>
    <bk>
      <rc t="1" v="746"/>
    </bk>
    <bk>
      <rc t="1" v="747"/>
    </bk>
    <bk>
      <rc t="1" v="748"/>
    </bk>
    <bk>
      <rc t="1" v="749"/>
    </bk>
    <bk>
      <rc t="1" v="750"/>
    </bk>
    <bk>
      <rc t="1" v="751"/>
    </bk>
    <bk>
      <rc t="1" v="752"/>
    </bk>
    <bk>
      <rc t="1" v="753"/>
    </bk>
    <bk>
      <rc t="1" v="754"/>
    </bk>
    <bk>
      <rc t="1" v="755"/>
    </bk>
    <bk>
      <rc t="1" v="756"/>
    </bk>
    <bk>
      <rc t="1" v="757"/>
    </bk>
    <bk>
      <rc t="1" v="758"/>
    </bk>
    <bk>
      <rc t="1" v="759"/>
    </bk>
    <bk>
      <rc t="1" v="760"/>
    </bk>
    <bk>
      <rc t="1" v="761"/>
    </bk>
    <bk>
      <rc t="1" v="762"/>
    </bk>
    <bk>
      <rc t="1" v="763"/>
    </bk>
    <bk>
      <rc t="1" v="764"/>
    </bk>
    <bk>
      <rc t="1" v="765"/>
    </bk>
    <bk>
      <rc t="1" v="766"/>
    </bk>
    <bk>
      <rc t="1" v="767"/>
    </bk>
  </valueMetadata>
</metadata>
</file>

<file path=xl/sharedStrings.xml><?xml version="1.0" encoding="utf-8"?>
<sst xmlns="http://schemas.openxmlformats.org/spreadsheetml/2006/main" count="39067" uniqueCount="881">
  <si>
    <t>submission_number</t>
  </si>
  <si>
    <t>company_name</t>
  </si>
  <si>
    <t>measure_tag</t>
  </si>
  <si>
    <t>period_end_date</t>
  </si>
  <si>
    <t>value</t>
  </si>
  <si>
    <t>units</t>
  </si>
  <si>
    <t>number_of_quarters</t>
  </si>
  <si>
    <t>version</t>
  </si>
  <si>
    <t>central_index_key</t>
  </si>
  <si>
    <t>ein</t>
  </si>
  <si>
    <t>sic</t>
  </si>
  <si>
    <t>fiscal_year_end</t>
  </si>
  <si>
    <t>form</t>
  </si>
  <si>
    <t>fiscal_year</t>
  </si>
  <si>
    <t>fiscal_period_focus</t>
  </si>
  <si>
    <t>date_filed</t>
  </si>
  <si>
    <t>date_accepted</t>
  </si>
  <si>
    <t>0001411579-16-000075</t>
  </si>
  <si>
    <t>AMC ENTERTAINMENT HOLDINGS, INC.</t>
  </si>
  <si>
    <t>DividendsCommonStockCash</t>
  </si>
  <si>
    <t>USD</t>
  </si>
  <si>
    <t>us-gaap/2016</t>
  </si>
  <si>
    <t>10-Q</t>
  </si>
  <si>
    <t>Q3</t>
  </si>
  <si>
    <t>0001047469-16-012969</t>
  </si>
  <si>
    <t>us-gaap/2015</t>
  </si>
  <si>
    <t>Q1</t>
  </si>
  <si>
    <t>DividendsPayableAmountPerShare</t>
  </si>
  <si>
    <t>0001411579-16-000064</t>
  </si>
  <si>
    <t>ExpectedPerformanceTargetToBeAchievedPercentage</t>
  </si>
  <si>
    <t>pure</t>
  </si>
  <si>
    <t>Q2</t>
  </si>
  <si>
    <t>0001411579-17-000043</t>
  </si>
  <si>
    <t>AccountsAndOtherReceivablesNetCurrent</t>
  </si>
  <si>
    <t>AccountsPayableCurrent</t>
  </si>
  <si>
    <t>AccumulatedOtherComprehensiveIncomeLossNetOfTax</t>
  </si>
  <si>
    <t>AdditionalPaidInCapitalCommonStock</t>
  </si>
  <si>
    <t>AdjustedEarningsBeforeInterestTaxesDepreciationAndAmortization</t>
  </si>
  <si>
    <t>AdjustmentsToAdditionalPaidInCapitalSharebasedCompensationAndExerciseOfStockOptions</t>
  </si>
  <si>
    <t>AdmissionsRevenue</t>
  </si>
  <si>
    <t>AllocatedShareBasedCompensationExpense</t>
  </si>
  <si>
    <t>AmortizationOfDebtDiscountPremium</t>
  </si>
  <si>
    <t>AmortizationOfLeaseIncentivesFromLessor</t>
  </si>
  <si>
    <t>Assets</t>
  </si>
  <si>
    <t>AssetsCurrent</t>
  </si>
  <si>
    <t>CapitalAndFinancingLeaseObligationsNoncurrent</t>
  </si>
  <si>
    <t>CashAndCashEquivalentsAtCarryingValue</t>
  </si>
  <si>
    <t>CashAndCashEquivalentsPeriodIncreaseDecrease</t>
  </si>
  <si>
    <t>CommitmentsAndContingencies</t>
  </si>
  <si>
    <t>CommonStockDividendsPerShareCashPaid</t>
  </si>
  <si>
    <t>0001411579-18-000014</t>
  </si>
  <si>
    <t>us-gaap/2017</t>
  </si>
  <si>
    <t>10-K</t>
  </si>
  <si>
    <t>FY</t>
  </si>
  <si>
    <t>0001411579-17-000021</t>
  </si>
  <si>
    <t>0001411579-19-000013</t>
  </si>
  <si>
    <t>us-gaap/2018</t>
  </si>
  <si>
    <t>CommonStockDividendsPerShareDeclared</t>
  </si>
  <si>
    <t>ComprehensiveIncomeNetOfTax</t>
  </si>
  <si>
    <t>CostsAndExpenses</t>
  </si>
  <si>
    <t>DecreaseInAdditionalPaidInCapitalForRecognitionOfDeferredTaxAssets</t>
  </si>
  <si>
    <t>DecreaseInAdditionalPaidInCapitalForSharesSurrenderedForTaxes</t>
  </si>
  <si>
    <t>DecreaseInAdditionalPaidInCapitalNumberOfSharesSurrenderedToPaymentOfPayrollAndIncomeTaxes</t>
  </si>
  <si>
    <t>shares</t>
  </si>
  <si>
    <t>DeferredIncomeTaxExpenseBenefit</t>
  </si>
  <si>
    <t>DeferredRevenueCurrent</t>
  </si>
  <si>
    <t>DeferredTaxAssetsLiabilitiesNetNoncurrent</t>
  </si>
  <si>
    <t>DeferredTaxAssetsNetNoncurrent</t>
  </si>
  <si>
    <t>DefinedBenefitPlanNetPeriodicBenefitCost</t>
  </si>
  <si>
    <t>DepreciationDepletionAndAmortization</t>
  </si>
  <si>
    <t>DividendsPayableCurrentAndNoncurrent</t>
  </si>
  <si>
    <t>EarningsPerShareBasic</t>
  </si>
  <si>
    <t>EarningsPerShareDiluted</t>
  </si>
  <si>
    <t>EffectOfExchangeRateOnCashAndCashEquivalents</t>
  </si>
  <si>
    <t>EffectOfExchangeRateOnCashAndCashEquivalentsContinuingOperations</t>
  </si>
  <si>
    <t>EffectiveIncomeTaxRateContinuingOperations</t>
  </si>
  <si>
    <t>EmployeeServiceShareBasedCompensationNonvestedAwardsTotalCompensationCostNotYetRecognized</t>
  </si>
  <si>
    <t>EquityMethodInvestmentDividendsOrDistributions</t>
  </si>
  <si>
    <t>EquityMethodInvestmentSummarizedFinancialInformationCostsAndExpenses</t>
  </si>
  <si>
    <t>EquityMethodInvestmentSummarizedFinancialInformationNetIncomeLoss</t>
  </si>
  <si>
    <t>EquityMethodInvestmentSummarizedFinancialInformationRevenue</t>
  </si>
  <si>
    <t>FilmExhibitionCosts</t>
  </si>
  <si>
    <t>FoodAndBeverageCostOfSales</t>
  </si>
  <si>
    <t>FoodAndBeverageRevenue</t>
  </si>
  <si>
    <t>GainLossOnContractTermination</t>
  </si>
  <si>
    <t>GainLossOnDispositionOfAssets</t>
  </si>
  <si>
    <t>Goodwill</t>
  </si>
  <si>
    <t>GoodwillAcquiredDuringPeriod</t>
  </si>
  <si>
    <t>IncomeLossFromContinuingOperations</t>
  </si>
  <si>
    <t>IncomeLossFromContinuingOperationsBeforeIncomeTaxesExtraordinaryItemsNoncontrollingInterest</t>
  </si>
  <si>
    <t>IncomeLossFromContinuingOperationsPerBasicShare</t>
  </si>
  <si>
    <t>IncomeLossFromContinuingOperationsPerDilutedShare</t>
  </si>
  <si>
    <t>IncomeLossFromEquityMethodInvestments</t>
  </si>
  <si>
    <t>IncomeLossFromEquityMethodInvestmentsNetOfDividendsOrDistributions</t>
  </si>
  <si>
    <t>IncomeTaxExpenseBenefit</t>
  </si>
  <si>
    <t>IncomeTaxesPaidNet</t>
  </si>
  <si>
    <t>IncreaseDecreaseInAccountsPayable</t>
  </si>
  <si>
    <t>IncreaseDecreaseInAccruedLiabilities</t>
  </si>
  <si>
    <t>IncreaseDecreaseInOtherOperatingAssets</t>
  </si>
  <si>
    <t>IncreaseDecreaseInOtherOperatingCapitalNet</t>
  </si>
  <si>
    <t>IncreaseDecreaseInReceivables</t>
  </si>
  <si>
    <t>IncreaseInAdditionalPaidInCapitalForRecognitionOfDeferredTaxAssets</t>
  </si>
  <si>
    <t>IncrementalCommonSharesAttributableToShareBasedPaymentArrangements</t>
  </si>
  <si>
    <t>IntangibleAssetsNetExcludingGoodwill</t>
  </si>
  <si>
    <t>InterestExpense</t>
  </si>
  <si>
    <t>InterestExpenseCapitalAndFinancingLeaseObligations</t>
  </si>
  <si>
    <t>InterestExpenseDebt</t>
  </si>
  <si>
    <t>InterestPaid</t>
  </si>
  <si>
    <t>InterestPaidCapitalized</t>
  </si>
  <si>
    <t>InvestmentIncomeNet</t>
  </si>
  <si>
    <t>InvestmentIncomeNonoperating</t>
  </si>
  <si>
    <t>LandlordContributions</t>
  </si>
  <si>
    <t>LeaseAndRentalExpense</t>
  </si>
  <si>
    <t>Liabilities</t>
  </si>
  <si>
    <t>LiabilitiesAndStockholdersEquity</t>
  </si>
  <si>
    <t>LiabilitiesCurrent</t>
  </si>
  <si>
    <t>LongTermDebtAndCapitalAndFinancingLeaseObligationsCurrent</t>
  </si>
  <si>
    <t>LongTermDebtCurrent</t>
  </si>
  <si>
    <t>LongTermDebtNoncurrent</t>
  </si>
  <si>
    <t>MergerAcquisitionTransactionCosts</t>
  </si>
  <si>
    <t>MinorityInterestOwnershipPercentageByParent</t>
  </si>
  <si>
    <t>NetCashProvidedByUsedInFinancingActivities</t>
  </si>
  <si>
    <t>NetCashProvidedByUsedInFinancingActivitiesContinuingOperations</t>
  </si>
  <si>
    <t>NetCashProvidedByUsedInInvestingActivities</t>
  </si>
  <si>
    <t>NetCashProvidedByUsedInInvestingActivitiesContinuingOperations</t>
  </si>
  <si>
    <t>NetCashProvidedByUsedInOperatingActivities</t>
  </si>
  <si>
    <t>NetCashProvidedByUsedInOperatingActivitiesContinuingOperations</t>
  </si>
  <si>
    <t>NetIncomeLoss</t>
  </si>
  <si>
    <t>NetIncomeLossAvailableToCommonStockholdersBasic</t>
  </si>
  <si>
    <t>NoncurrentAssets</t>
  </si>
  <si>
    <t>NonoperatingIncomeExpenseIncludingIncomeLossFromEquityMethodInvestments</t>
  </si>
  <si>
    <t>OperatingExpenses</t>
  </si>
  <si>
    <t>OperatingIncomeLoss</t>
  </si>
  <si>
    <t>OtherAccruedLiabilitiesCurrent</t>
  </si>
  <si>
    <t>OtherAssetsCurrent</t>
  </si>
  <si>
    <t>OtherAssetsNoncurrent</t>
  </si>
  <si>
    <t>OtherComprehensiveIncomeForeignCurrencyTransactionAndTranslationAdjustmentNetOfTaxPortionAttributableToParent</t>
  </si>
  <si>
    <t>OtherComprehensiveIncomeForeignCurrencyTransactionAndTranslationGainLossArisingDuringPeriodNetOfTax</t>
  </si>
  <si>
    <t>OtherComprehensiveIncomeLossBeforeTaxPortionAttributableToParent</t>
  </si>
  <si>
    <t>OtherComprehensiveIncomeLossNetOfTaxPortionAttributableToParent</t>
  </si>
  <si>
    <t>OtherComprehensiveIncomeLossReclassificationAdjustmentFromAOCIForSaleOfSecuritiesNetOfTax</t>
  </si>
  <si>
    <t>OtherComprehensiveIncomeLossReclassificationAdjustmentFromAOCIOnDerivativesNetOfTax</t>
  </si>
  <si>
    <t>OtherComprehensiveIncomeLossReclassificationAdjustmentFromAOCIPensionAndOtherPostretirementBenefitPlansForNetGainLossNetOfTax</t>
  </si>
  <si>
    <t>OtherComprehensiveIncomeLossTaxPortionAttributableToParent1</t>
  </si>
  <si>
    <t>OtherComprehensiveIncomeUnrealizedGainLossOnDerivativesArisingDuringPeriodNetOfTax</t>
  </si>
  <si>
    <t>OtherComprehensiveIncomeUnrealizedHoldingGainLossOnSecuritiesArisingDuringPeriodNetOfTax</t>
  </si>
  <si>
    <t>OtherCostAndExpenseOperating</t>
  </si>
  <si>
    <t>OtherExpenses</t>
  </si>
  <si>
    <t>OtherGeneralAndAdministrativeExpense</t>
  </si>
  <si>
    <t>OtherLiabilitiesNoncurrent</t>
  </si>
  <si>
    <t>OtherSalesRevenueNet</t>
  </si>
  <si>
    <t>PaymentsForProceedsFromOtherInvestingActivities</t>
  </si>
  <si>
    <t>PaymentsOfDividends</t>
  </si>
  <si>
    <t>PaymentsOfFinancingCosts</t>
  </si>
  <si>
    <t>PaymentsToAcquireBusinessesGross</t>
  </si>
  <si>
    <t>PaymentsToAcquireEquityMethodInvestments</t>
  </si>
  <si>
    <t>PaymentsToAcquireProductiveAssets</t>
  </si>
  <si>
    <t>ProceedsFromRepaymentsOfLinesOfCredit</t>
  </si>
  <si>
    <t>ProceedsFromSaleOfPropertyPlantAndEquipment</t>
  </si>
  <si>
    <t>PropertyPlantAndEquipmentNet</t>
  </si>
  <si>
    <t>ReceivablesNetCurrent</t>
  </si>
  <si>
    <t>ReclassificationsOfTemporaryToPermanentEquity</t>
  </si>
  <si>
    <t>RecognitionOfDeferredRevenue</t>
  </si>
  <si>
    <t>RepaymentOfLongTermDebtSecuritiesAndCapitalAndFinancingLeaseObligations</t>
  </si>
  <si>
    <t>RepaymentsOfSecuredDebt</t>
  </si>
  <si>
    <t>RestructuringReserve</t>
  </si>
  <si>
    <t>RestructuringReserveCurrent</t>
  </si>
  <si>
    <t>RestructuringReserveNoncurrent</t>
  </si>
  <si>
    <t>RestructuringReserveSettledCash</t>
  </si>
  <si>
    <t>RestructuringReserveTranslationAdjustment</t>
  </si>
  <si>
    <t>RetainedEarningsAccumulatedDeficit</t>
  </si>
  <si>
    <t>Revenues</t>
  </si>
  <si>
    <t>ShareBasedCompensation</t>
  </si>
  <si>
    <t>ShareBasedCompensationCashPortion</t>
  </si>
  <si>
    <t>StockholdersEquity</t>
  </si>
  <si>
    <t>SubsidiaryGuarantorsPercentageOwned</t>
  </si>
  <si>
    <t>TemporaryEquityCarryingAmountAttributableToParent</t>
  </si>
  <si>
    <t>TemporaryEquityShares</t>
  </si>
  <si>
    <t>TheatreAndOtherClosureExpense</t>
  </si>
  <si>
    <t>TreasuryStockShares</t>
  </si>
  <si>
    <t>TreasuryStockValue</t>
  </si>
  <si>
    <t>UnfavorableContractUnderEquityMethodInvestment</t>
  </si>
  <si>
    <t>WeightedAverageNumberOfDilutedSharesOutstanding</t>
  </si>
  <si>
    <t>WeightedAverageNumberOfSharesOutstandingBasic</t>
  </si>
  <si>
    <t>0001411579-17-000054</t>
  </si>
  <si>
    <t>AdjustmentsRelatedToTaxWithholdingForShareBasedCompensation</t>
  </si>
  <si>
    <t>AmortizationOfDeferredInterstCharges</t>
  </si>
  <si>
    <t>BusinessAcquisitionProFormaEarningsPerShareBasic</t>
  </si>
  <si>
    <t>BusinessAcquisitionProFormaEarningsPerShareDiluted</t>
  </si>
  <si>
    <t>BusinessAcquisitionsProFormaNetIncomeLoss</t>
  </si>
  <si>
    <t>BusinessAcquisitionsProFormaOperatingIncome</t>
  </si>
  <si>
    <t>BusinessAcquisitionsProFormaRevenue</t>
  </si>
  <si>
    <t>EntityPublicFloat</t>
  </si>
  <si>
    <t>dei/2014</t>
  </si>
  <si>
    <t>NumberOfReportableSegments</t>
  </si>
  <si>
    <t>segment</t>
  </si>
  <si>
    <t>OtherNonoperatingExpense</t>
  </si>
  <si>
    <t>OtherNonoperatingIncomeExpense</t>
  </si>
  <si>
    <t>OtherNonoperatingIncomeExpenseExcludingMergerCosts</t>
  </si>
  <si>
    <t>PaymentsForProceedsFromPreviousAcquisition</t>
  </si>
  <si>
    <t>PaymentsToAcquireBusinessesNetOfCashAcquired</t>
  </si>
  <si>
    <t>ReclassificationFromAociCurrentPeriodBeforeTaxAttributableToParent</t>
  </si>
  <si>
    <t>ReclassificationFromAociCurrentPeriodNetOfTaxAttributableToParent</t>
  </si>
  <si>
    <t>ReclassificationFromAociCurrentPeriodTax</t>
  </si>
  <si>
    <t>SharesPaidForTaxWithholdingForShareBasedCompensation</t>
  </si>
  <si>
    <t>TemporaryEquityParOrStatedValuePerShare</t>
  </si>
  <si>
    <t>TemporaryEquitySharesIssued</t>
  </si>
  <si>
    <t>TemporaryEquitySharesOutstanding</t>
  </si>
  <si>
    <t>0001411579-17-000067</t>
  </si>
  <si>
    <t>DeferredIncomeTaxAssetsNet</t>
  </si>
  <si>
    <t>MinorityInterestOwnershipPercentageByNoncontrollingOwners</t>
  </si>
  <si>
    <t>OtherNonoperatingIncome</t>
  </si>
  <si>
    <t>TreasuryStockCommonShares</t>
  </si>
  <si>
    <t>TreasuryStockCommonValue</t>
  </si>
  <si>
    <t>AccrualForTaxesOtherThanIncomeTaxesCurrent</t>
  </si>
  <si>
    <t>AccruedBonusesCurrent</t>
  </si>
  <si>
    <t>AccruedCasualtyClaimsAndPremiumsCurrent</t>
  </si>
  <si>
    <t>AccruedCasualtyClaimsAndPremiumsNoncurrent</t>
  </si>
  <si>
    <t>AccruedPayrollAndVacationCurrent</t>
  </si>
  <si>
    <t>AccruedRentCurrent</t>
  </si>
  <si>
    <t>AccruedTheatreAndOtherClosureLiabilitiesCurrent</t>
  </si>
  <si>
    <t>AccruedTheatreAndOtherClosureLiabilitiesNoncurrent</t>
  </si>
  <si>
    <t>AccumulatedDepreciationDepletionAndAmortizationPropertyPlantAndEquipmentExcludingCapitalLeasedAssets</t>
  </si>
  <si>
    <t>AdjustmentsToAdditionalPaidInCapitalDividendsInExcessOfRetainedEarnings</t>
  </si>
  <si>
    <t>AdjustmentsToAdditionalPaidInCapitalOther</t>
  </si>
  <si>
    <t>AdvertisingExpense</t>
  </si>
  <si>
    <t>AlternativeMinimumTaxLiabilityOfConsolidatedTaxGroup</t>
  </si>
  <si>
    <t>AlternativeMinimumTaxesRecorded</t>
  </si>
  <si>
    <t>AmortizationOfIntangibleAssets</t>
  </si>
  <si>
    <t>AssetImpairmentCharges</t>
  </si>
  <si>
    <t>AssetsHeldForSaleNotPartOfDisposalGroupCurrent</t>
  </si>
  <si>
    <t>AvailableForSaleSecuritiesEquitySecuritiesNoncurrent</t>
  </si>
  <si>
    <t>BankAcceptancesExecutedAndOutstanding</t>
  </si>
  <si>
    <t>BusinessInterruptionInsuranceRecoveries</t>
  </si>
  <si>
    <t>CapitalAndFinancingLeasesFutureMinimumPaymentsDue</t>
  </si>
  <si>
    <t>CapitalAndFinancingLeasesFutureMinimumPaymentsDueCurrent</t>
  </si>
  <si>
    <t>CapitalAndFinancingLeasesFutureMinimumPaymentsDueInFiveYears</t>
  </si>
  <si>
    <t>CapitalAndFinancingLeasesFutureMinimumPaymentsDueInFourYears</t>
  </si>
  <si>
    <t>CapitalAndFinancingLeasesFutureMinimumPaymentsDueInThreeYears</t>
  </si>
  <si>
    <t>CapitalAndFinancingLeasesFutureMinimumPaymentsDueInTwoYears</t>
  </si>
  <si>
    <t>CapitalAndFinancingLeasesFutureMinimumPaymentsDueThereafter</t>
  </si>
  <si>
    <t>CapitalAndFinancingLeasesFutureMinimumPaymentsInterestIncludedInPaymentsDue</t>
  </si>
  <si>
    <t>CapitalAndFinancingLeasesFutureMinimumPaymentsInterestIncludedInPaymentsDueCurrent</t>
  </si>
  <si>
    <t>CapitalAndFinancingLeasesFutureMinimumPaymentsInterestIncludedInPaymentsDueInFiveYears</t>
  </si>
  <si>
    <t>CapitalAndFinancingLeasesFutureMinimumPaymentsInterestIncludedInPaymentsDueInFourYears</t>
  </si>
  <si>
    <t>CapitalAndFinancingLeasesFutureMinimumPaymentsInterestIncludedInPaymentsDueInThreeYears</t>
  </si>
  <si>
    <t>CapitalAndFinancingLeasesFutureMinimumPaymentsInterestIncludedInPaymentsDueInTwoYears</t>
  </si>
  <si>
    <t>CapitalAndFinancingLeasesFutureMinimumPaymentsInterestIncludedInPaymentsDueThereafter</t>
  </si>
  <si>
    <t>CapitalAndFinancingLeasesFutureMinimumPaymentsPresentValueOfNetMinimumPaymentsDue</t>
  </si>
  <si>
    <t>CapitalAndFinancingLeasesFutureMinimumPaymentsPresentValueOfNetMinimumPaymentsDueCurrent</t>
  </si>
  <si>
    <t>CapitalAndFinancingLeasesFutureMinimumPaymentsPresentValueOfNetMinimumPaymentsDueInFiveYears</t>
  </si>
  <si>
    <t>CapitalAndFinancingLeasesFutureMinimumPaymentsPresentValueOfNetMinimumPaymentsDueInFourYears</t>
  </si>
  <si>
    <t>CapitalAndFinancingLeasesFutureMinimumPaymentsPresentValueOfNetMinimumPaymentsDueInThreeYears</t>
  </si>
  <si>
    <t>CapitalAndFinancingLeasesFutureMinimumPaymentsPresentValueOfNetMinimumPaymentsDueInTwoYears</t>
  </si>
  <si>
    <t>CapitalAndFinancingLeasesFutureMinimumPaymentsPresentValueOfNetMinimumPaymentsDueThereafter</t>
  </si>
  <si>
    <t>CapitalLeaseObligations</t>
  </si>
  <si>
    <t>CapitalLeasedAssetsGross</t>
  </si>
  <si>
    <t>CapitalLeasesBalanceSheetAssetsByMajorClassNet</t>
  </si>
  <si>
    <t>CapitalLeasesLesseeBalanceSheetAssetsByMajorClassAccumulatedDeprecation</t>
  </si>
  <si>
    <t>CapitalizedComputerSoftwareNet</t>
  </si>
  <si>
    <t>0001411579-18-000068</t>
  </si>
  <si>
    <t>CashCashEquivalentsRestrictedCashAndRestrictedCashEquivalents</t>
  </si>
  <si>
    <t>0001411579-18-000038</t>
  </si>
  <si>
    <t>0001411579-18-000055</t>
  </si>
  <si>
    <t>CashCashEquivalentsRestrictedCashAndRestrictedCashEquivalentsPeriodIncreaseDecreaseIncludingExchangeRateEffect</t>
  </si>
  <si>
    <t>ConstructionPayableCurrentAndNoncurrent</t>
  </si>
  <si>
    <t>ContractWithCustomerLiabilityRevenueRecognized</t>
  </si>
  <si>
    <t>CostOfGoodsAndServicesSold</t>
  </si>
  <si>
    <t>CurrentFederalTaxExpenseBenefit</t>
  </si>
  <si>
    <t>CurrentForeignTaxExpenseBenefit</t>
  </si>
  <si>
    <t>CurrentIncomeTaxExpenseBenefit</t>
  </si>
  <si>
    <t>CurrentStateAndLocalTaxExpenseBenefit</t>
  </si>
  <si>
    <t>CustomerLoyaltyProgramInsiderTierAnnualMembershipFee</t>
  </si>
  <si>
    <t>CustomerLoyaltyProgramInsiderTierNumberOfPointsEarnedPerDollarSpent</t>
  </si>
  <si>
    <t>item</t>
  </si>
  <si>
    <t>CustomerLoyaltyProgramPremiereTierMinimumPointsRequiredForAward</t>
  </si>
  <si>
    <t>CustomerLoyaltyProgramPremiereTierNumberOfPointsEarnedPerDollarSpent</t>
  </si>
  <si>
    <t>CustomerLoyaltyProgramPremiereTierVirtualAward</t>
  </si>
  <si>
    <t>DebtAndCapitalAndFinancingLeaseObligationsMaturitiesRepaymentsOfPrincipalAfterFifthFullFiscalYear</t>
  </si>
  <si>
    <t>DebtAndCapitalAndFinancingLeaseObligationsMaturitiesRepaymentsOfPrincipalFifthFullFiscalYear</t>
  </si>
  <si>
    <t>DebtAndCapitalAndFinancingLeaseObligationsMaturitiesRepaymentsOfPrincipalFirstFullFiscalYear</t>
  </si>
  <si>
    <t>DebtAndCapitalAndFinancingLeaseObligationsMaturitiesRepaymentsOfPrincipalFourthFullFiscalYear</t>
  </si>
  <si>
    <t>DebtAndCapitalAndFinancingLeaseObligationsMaturitiesRepaymentsOfPrincipalSecondFullFiscalYear</t>
  </si>
  <si>
    <t>DebtAndCapitalAndFinancingLeaseObligationsMaturitiesRepaymentsOfPrincipalThirdFullFiscalYear</t>
  </si>
  <si>
    <t>DebtCovenantAssumedInterestRateForAdditionalDebt</t>
  </si>
  <si>
    <t>DebtCovenantMaximumAdditionalDebt</t>
  </si>
  <si>
    <t>DebtInstrumentAndCapitalAndFinancingLeaseObligationsDue</t>
  </si>
  <si>
    <t>DebtInstrumentUnamortizedDiscountPremiumNet</t>
  </si>
  <si>
    <t>DeferredCompensationPlanAssets</t>
  </si>
  <si>
    <t>DeferredFederalIncomeTaxExpenseBenefit</t>
  </si>
  <si>
    <t>DeferredFinanceCostsNet</t>
  </si>
  <si>
    <t>DeferredFinanceCostsNoncurrentNet</t>
  </si>
  <si>
    <t>DeferredForeignIncomeTaxExpenseBenefit</t>
  </si>
  <si>
    <t>DeferredIncomeTaxLiabilitiesNet</t>
  </si>
  <si>
    <t>DeferredRentCreditNoncurrent</t>
  </si>
  <si>
    <t>DeferredStateAndLocalIncomeTaxExpenseBenefit</t>
  </si>
  <si>
    <t>DeferredTaxAssetsCapitalAndFinancingLeaseObligations</t>
  </si>
  <si>
    <t>DeferredTaxAssetsCapitalLossCarryforwards</t>
  </si>
  <si>
    <t>DeferredTaxAssetsCorporateBorrowings</t>
  </si>
  <si>
    <t>DeferredTaxAssetsDeferredIncome</t>
  </si>
  <si>
    <t>DeferredTaxAssetsGross</t>
  </si>
  <si>
    <t>DeferredTaxAssetsLeaseLiabilities</t>
  </si>
  <si>
    <t>DeferredTaxAssetsLiabilitiesNet</t>
  </si>
  <si>
    <t>DeferredTaxAssetsNet</t>
  </si>
  <si>
    <t>DeferredTaxAssetsOperatingLossCarryforwards</t>
  </si>
  <si>
    <t>DeferredTaxAssetsTaxCreditCarryforwardsAlternativeMinimumTax</t>
  </si>
  <si>
    <t>DeferredTaxAssetsTaxDeferredExpenseCompensationAndBenefitsPostretirementBenefits</t>
  </si>
  <si>
    <t>DeferredTaxAssetsTaxDeferredExpenseReservesAndAccrualsAccruedLiabilities</t>
  </si>
  <si>
    <t>DeferredTaxAssetsValuationAllowance</t>
  </si>
  <si>
    <t>DeferredTaxLiabilities</t>
  </si>
  <si>
    <t>DeferredTaxLiabilitiesCorporateBorrowings</t>
  </si>
  <si>
    <t>DeferredTaxLiabilitiesGoodwillAndIntangibleAssetsIntangibleAssets</t>
  </si>
  <si>
    <t>DeferredTaxLiabilitiesInvestments</t>
  </si>
  <si>
    <t>DeferredTaxLiabilitiesPropertyPlantAndEquipment</t>
  </si>
  <si>
    <t>DeferredTaxLiabilitiesReceivables</t>
  </si>
  <si>
    <t>DefinedContributionPlanCostRecognized</t>
  </si>
  <si>
    <t>DefinedContributionPlanEmployersMatchEmployeesContributionLevelOne</t>
  </si>
  <si>
    <t>DefinedContributionPlanEmployersMatchEmployeesContributionLevelTwo</t>
  </si>
  <si>
    <t>DefinedContributionPlanEmployersMatchLevelOne</t>
  </si>
  <si>
    <t>DefinedContributionPlanEmployersMatchLevelTwo</t>
  </si>
  <si>
    <t>Depreciation</t>
  </si>
  <si>
    <t>DisposalGroupIncludingDiscontinuedOperationPropertyPlantAndEquipmentCurrent</t>
  </si>
  <si>
    <t>DueFromRelatedParties</t>
  </si>
  <si>
    <t>EffectiveIncomeTaxRateReconciliationChangeInLegislationAmount</t>
  </si>
  <si>
    <t>EquityMethodInvestmentSummarizedFinancialInformationAssets</t>
  </si>
  <si>
    <t>EquityMethodInvestmentSummarizedFinancialInformationCurrentAssets</t>
  </si>
  <si>
    <t>EquityMethodInvestmentSummarizedFinancialInformationCurrentLiabilities</t>
  </si>
  <si>
    <t>EquityMethodInvestmentSummarizedFinancialInformationEquity</t>
  </si>
  <si>
    <t>EquityMethodInvestmentSummarizedFinancialInformationLiabilities</t>
  </si>
  <si>
    <t>EquityMethodInvestmentSummarizedFinancialInformationLiabilitiesAndEquity</t>
  </si>
  <si>
    <t>EquityMethodInvestmentSummarizedFinancialInformationNoncurrentAssets</t>
  </si>
  <si>
    <t>EquityMethodInvestmentSummarizedFinancialInformationNoncurrentLiabilities</t>
  </si>
  <si>
    <t>EquityMethodInvestments</t>
  </si>
  <si>
    <t>FiniteLivedIntangibleAssetsAccumulatedAmortization</t>
  </si>
  <si>
    <t>FiniteLivedIntangibleAssetsAmortizationExpenseNextTwelveMonths</t>
  </si>
  <si>
    <t>FiniteLivedIntangibleAssetsAmortizationExpenseYearFive</t>
  </si>
  <si>
    <t>FiniteLivedIntangibleAssetsAmortizationExpenseYearFour</t>
  </si>
  <si>
    <t>FiniteLivedIntangibleAssetsAmortizationExpenseYearThree</t>
  </si>
  <si>
    <t>FiniteLivedIntangibleAssetsAmortizationExpenseYearTwo</t>
  </si>
  <si>
    <t>FiniteLivedIntangibleAssetsGross</t>
  </si>
  <si>
    <t>GeneralLiabilityAndWorkersCompensationExpense</t>
  </si>
  <si>
    <t>GeneralLiabilitySelfInsuredAmountPerOccurrence</t>
  </si>
  <si>
    <t>GeneralLiabilitySelfInsuredDeductibleLimitPerOccurrence</t>
  </si>
  <si>
    <t>GoodwillImpairmentLoss</t>
  </si>
  <si>
    <t>GoodwillTranslationAndPurchaseAccountingAdjustments</t>
  </si>
  <si>
    <t>ImpairmentOfIntangibleAssetsFinitelived</t>
  </si>
  <si>
    <t>ImpairmentOfIntangibleAssetsIndefinitelivedExcludingGoodwill</t>
  </si>
  <si>
    <t>ImpairmentOfLongLivedAssetsHeldForUse</t>
  </si>
  <si>
    <t>IncentiveFromLessor</t>
  </si>
  <si>
    <t>IncomeLossFromContinuingOperationsBeforeIncomeTaxExtraordinaryItemsAndNoncontrollingInterest</t>
  </si>
  <si>
    <t>IncomeLossFromContinuingOperationsBeforeIncomeTaxesDomestic</t>
  </si>
  <si>
    <t>IncomeLossFromContinuingOperationsBeforeIncomeTaxesForeign</t>
  </si>
  <si>
    <t>IncomeTaxExaminationInterestExpense</t>
  </si>
  <si>
    <t>IncomeTaxExaminationInterestExpenseNetOfTax</t>
  </si>
  <si>
    <t>IncomeTaxExaminationPenaltiesAndInterestAccrued</t>
  </si>
  <si>
    <t>IncomeTaxExpenseBenefitAggregate</t>
  </si>
  <si>
    <t>IncomeTaxReconciliationChangeInDeferredTaxAssetsValuationAllowance</t>
  </si>
  <si>
    <t>IncomeTaxReconciliationForeignIncomeTaxRateDifferential</t>
  </si>
  <si>
    <t>IncomeTaxReconciliationIncomeTaxExpenseBenefitAtFederalStatutoryIncomeTaxRate</t>
  </si>
  <si>
    <t>IncomeTaxReconciliationOtherAdjustments</t>
  </si>
  <si>
    <t>IncomeTaxReconciliationStateAndLocalIncomeTaxes</t>
  </si>
  <si>
    <t>IncomeTaxReconciliationTaxCredits</t>
  </si>
  <si>
    <t>IncomeTaxesReceivable</t>
  </si>
  <si>
    <t>IncreaseDecreaseInAssetsHeldForSale</t>
  </si>
  <si>
    <t>IncreaseDecreaseInDeferredIncomeTaxes</t>
  </si>
  <si>
    <t>IncreaseDecreaseInReserveForPermanentOtherCosts</t>
  </si>
  <si>
    <t>IncreaseDecreaseInReserveForPermanentTransactionCosts</t>
  </si>
  <si>
    <t>IncreaseDecreaseInReserveForUncertainTaxPositions</t>
  </si>
  <si>
    <t>IndefiniteLivedIntangibleAssetsExcludingGoodwill</t>
  </si>
  <si>
    <t>IndefiniteLivedTrademarks</t>
  </si>
  <si>
    <t>InterestAndTaxesPayable</t>
  </si>
  <si>
    <t>InterestPayableCurrent</t>
  </si>
  <si>
    <t>LongTermDebt</t>
  </si>
  <si>
    <t>LongTermDebtAndCapitalAndFinancingLeaseObligations</t>
  </si>
  <si>
    <t>LongTermDebtAndCapitalAndFinancingLeaseObligationsNoncurrent</t>
  </si>
  <si>
    <t>LongTermDebtAndCapitalLeaseObligationsIncludingCurrentMaturities</t>
  </si>
  <si>
    <t>LongTermDebtMaturitiesRepaymentsOfPrincipalAfterYearFive</t>
  </si>
  <si>
    <t>LongTermDebtMaturitiesRepaymentsOfPrincipalInNextTwelveMonths</t>
  </si>
  <si>
    <t>LongTermDebtMaturitiesRepaymentsOfPrincipalInYearFive</t>
  </si>
  <si>
    <t>LongTermDebtMaturitiesRepaymentsOfPrincipalInYearFour</t>
  </si>
  <si>
    <t>LongTermDebtMaturitiesRepaymentsOfPrincipalInYearThree</t>
  </si>
  <si>
    <t>LongTermDebtMaturitiesRepaymentsOfPrincipalInYearTwo</t>
  </si>
  <si>
    <t>LongTermLeaseCommitmentsAnnualBaseRent</t>
  </si>
  <si>
    <t>LongTermLeaseCommitmentsBaseRentOverRemainingTermOfLease</t>
  </si>
  <si>
    <t>ManagementTransactionBonus</t>
  </si>
  <si>
    <t>MultiemployerPlanPeriodContributions</t>
  </si>
  <si>
    <t>NetPeriodicBenefitCostCredit</t>
  </si>
  <si>
    <t>NumberOfGiftCardsSalesChannelsForWhichBreakageRateIsApplied</t>
  </si>
  <si>
    <t>NumberOfScreensInTheatresUnderConstructionTakenOnLease</t>
  </si>
  <si>
    <t>NumberOfSubsidiaries</t>
  </si>
  <si>
    <t>NumberOfTheatresUnderConstructionTakenOnLease</t>
  </si>
  <si>
    <t>OffMarketLeaseUnfavorable</t>
  </si>
  <si>
    <t>OperatingLeasesFutureMinimumPaymentsDue</t>
  </si>
  <si>
    <t>OperatingLeasesFutureMinimumPaymentsDueCurrent</t>
  </si>
  <si>
    <t>OperatingLeasesFutureMinimumPaymentsDueInFiveYears</t>
  </si>
  <si>
    <t>OperatingLeasesFutureMinimumPaymentsDueInFourYears</t>
  </si>
  <si>
    <t>OperatingLeasesFutureMinimumPaymentsDueInThreeYears</t>
  </si>
  <si>
    <t>OperatingLeasesFutureMinimumPaymentsDueInTwoYears</t>
  </si>
  <si>
    <t>OperatingLeasesFutureMinimumPaymentsDueThereafter</t>
  </si>
  <si>
    <t>OperatingLeasesRentExpenseCommonAreaExpenses</t>
  </si>
  <si>
    <t>OperatingLeasesRentExpenseContingentRentals</t>
  </si>
  <si>
    <t>OperatingLeasesRentExpenseGeneralAdministrativeAndOther</t>
  </si>
  <si>
    <t>OperatingLeasesRentExpenseMinimumRentals</t>
  </si>
  <si>
    <t>OperatingLeasesRentExpenseNet</t>
  </si>
  <si>
    <t>OtherAssetsMiscellaneousCurrent</t>
  </si>
  <si>
    <t>OtherAssetsMiscellaneousNoncurrent</t>
  </si>
  <si>
    <t>OtherComprehensiveIncomeDefinedBenefitPlansNetUnamortizedGainLossArisingDuringPeriodNetOfTax</t>
  </si>
  <si>
    <t>OtherComprehensiveIncomeLossCashFlowHedgeGainLossBeforeReclassificationAfterTax</t>
  </si>
  <si>
    <t>OtherComprehensiveIncomeLossCashFlowHedgeGainLossReclassificationAfterTax</t>
  </si>
  <si>
    <t>OtherComprehensiveIncomeLossReclassificationAdjustmentFromAociFinalizationOfPensionAndOtherPostretirementBenefitPlanValuationSettlementNetOfTax</t>
  </si>
  <si>
    <t>OtherDeferredCreditsNoncurrent</t>
  </si>
  <si>
    <t>OtherLiabilitiesCurrent</t>
  </si>
  <si>
    <t>OtherSundryLiabilitiesNoncurrent</t>
  </si>
  <si>
    <t>PaymentsForLoans</t>
  </si>
  <si>
    <t>PaymentsOfStockIssuanceCosts</t>
  </si>
  <si>
    <t>PensionAndOtherPostretirementDefinedBenefitPlansCurrentLiabilities</t>
  </si>
  <si>
    <t>PensionAndOtherPostretirementDefinedBenefitPlansLiabilitiesNoncurrent</t>
  </si>
  <si>
    <t>PrepaidInsurance</t>
  </si>
  <si>
    <t>PrepaidRent</t>
  </si>
  <si>
    <t>ProceedsFromConvertibleDebt</t>
  </si>
  <si>
    <t>ProceedsFromIssuanceOfSecuredDebt</t>
  </si>
  <si>
    <t>ProceedsFromOtherShortTermDebt</t>
  </si>
  <si>
    <t>ProfitLoss</t>
  </si>
  <si>
    <t>PropertyPlantAndEquipmentGrossExcludingCapitalLeasedAssets</t>
  </si>
  <si>
    <t>PropertyPlantAndEquipmentNetExcludingCapitalLeasedAssets</t>
  </si>
  <si>
    <t>RealEstateInvestmentPropertyNet</t>
  </si>
  <si>
    <t>RepaymentsOfLongTermLinesOfCredit</t>
  </si>
  <si>
    <t>RestrictedCashAndCashEquivalents</t>
  </si>
  <si>
    <t>RetailRelatedInventoryMerchandise</t>
  </si>
  <si>
    <t>RevenueFromContractWithCustomerExcludingAssessedTax</t>
  </si>
  <si>
    <t>RevenueRecognitionDeferredPercentage</t>
  </si>
  <si>
    <t>SelfInsuranceReserve</t>
  </si>
  <si>
    <t>StockIssuedDuringPeriodValueShareBasedCompensationGross</t>
  </si>
  <si>
    <t>TangibleAssetImpairmentNumberOfScreens</t>
  </si>
  <si>
    <t>TangibleAssetImpairmentNumberOfTheatres</t>
  </si>
  <si>
    <t>UndistributedEarningsLossAvailableToCommonShareholdersDiluted</t>
  </si>
  <si>
    <t>UndistributedEarningsOfForeignSubsidiaries</t>
  </si>
  <si>
    <t>UnrecognizedTaxBenefits</t>
  </si>
  <si>
    <t>UnrecognizedTaxBenefitsDecreasesResultingFromCurrentPeriodTaxPositions</t>
  </si>
  <si>
    <t>UnrecognizedTaxBenefitsDecreasesResultingFromPriorPeriodTaxPositions</t>
  </si>
  <si>
    <t>UnrecognizedTaxBenefitsDecreasesResultingFromSettlementsWithTaxingAuthorities</t>
  </si>
  <si>
    <t>UnrecognizedTaxBenefitsIncomeTaxPenaltiesAndInterestExpense</t>
  </si>
  <si>
    <t>UnrecognizedTaxBenefitsIncreasesResultingFromCurrentPeriodTaxPositions</t>
  </si>
  <si>
    <t>UnrecognizedTaxBenefitsIncreasesResultingFromPriorPeriodTaxPositions</t>
  </si>
  <si>
    <t>UnrecognizedTaxBenefitsIncreasesResultingFromSettlementsWithTaxingAuthorities</t>
  </si>
  <si>
    <t>UnrecognizedTaxBenefitsThatWouldImpactEffectiveTaxRate</t>
  </si>
  <si>
    <t>ValuationAllowanceDeferredTaxAssetChangeInAmountChargedToGoodwill</t>
  </si>
  <si>
    <t>ValuationAllowanceDeferredTaxAssetChangeInAmountChargedToRevenueCostAndExpenses</t>
  </si>
  <si>
    <t>GoodwillForeignCurrencyTranslationGainLoss</t>
  </si>
  <si>
    <t>ForeignCurrencyTransactionGainLossRealized</t>
  </si>
  <si>
    <t>GainLossOnExtinguishmentAndModificationOfDebt</t>
  </si>
  <si>
    <t>GainLossOnRepurchaseOfDebtInstrument</t>
  </si>
  <si>
    <t>GainOrLossOnSaleOfStockInSubsidiary</t>
  </si>
  <si>
    <t>NoncashInvestmentValueOfAssetsAcquired</t>
  </si>
  <si>
    <t>NoncashOrPartNoncashAcquisitionValueOfAssetsAcquired1</t>
  </si>
  <si>
    <t>PaymentsRelatedToTaxWithholdingForShareBasedCompensation</t>
  </si>
  <si>
    <t>ProceedsFromIssuanceOfCommonStock</t>
  </si>
  <si>
    <t>RepaymentOfInterestRateSwaps</t>
  </si>
  <si>
    <t>RestructuringReserveTransferOfLeaseLiability</t>
  </si>
  <si>
    <t>StockIssuedDuringPeriodValueNewIssues</t>
  </si>
  <si>
    <t>ValueOfSharesIssuedStockBasedCompensation</t>
  </si>
  <si>
    <t>AttributableEarningsBeforeInterestTaxesDepreciationAndAmortization</t>
  </si>
  <si>
    <t>DiscreteTaxBenefitEquityMethodInvestmentImpairment</t>
  </si>
  <si>
    <t>DiscreteTaxBenefitStockCompensationCosts</t>
  </si>
  <si>
    <t>EquityMethodInvestmentOtherThanTemporaryImpairment</t>
  </si>
  <si>
    <t>ImpairmentOfInvestments</t>
  </si>
  <si>
    <t>IncomeLossFromEquityMethodInvestmentsNonTeatreJointVentures</t>
  </si>
  <si>
    <t>NumberOfDiscreteTaxBenefits</t>
  </si>
  <si>
    <t>OciBeforeReclassificationsBeforeTaxAttributableToParent</t>
  </si>
  <si>
    <t>OtherComprehensiveIncomeLossBeforeReclassificationsTax</t>
  </si>
  <si>
    <t>OtherComprehensiveIncomeLossReclassificationAdjustmentFromAOCIForSaleOfSecuritiesBeforeTax</t>
  </si>
  <si>
    <t>ProceedsFromLongTermLinesOfCredit</t>
  </si>
  <si>
    <t>SharePrice</t>
  </si>
  <si>
    <t>NumberOfTheatresSold</t>
  </si>
  <si>
    <t>SaleLeasebackTransactionDeferredGainGross</t>
  </si>
  <si>
    <t>SaleLeasebackTransactionNetProceedsInvestingActivities</t>
  </si>
  <si>
    <t>DebtInstrumentFeeAmount</t>
  </si>
  <si>
    <t>DiscreteTaxBenefitSateTaxRate</t>
  </si>
  <si>
    <t>GainsLossesOnExtinguishmentOfDebt</t>
  </si>
  <si>
    <t>GainsLossesOnRestructuringOfDebt</t>
  </si>
  <si>
    <t>MiscellaneousExpense</t>
  </si>
  <si>
    <t>NumberOfReportingUnits</t>
  </si>
  <si>
    <t>OtherComprehensiveIncomeLossAmortizationAdjustmentFromAOCIPensionAndOtherPostretirementBenefitPlansForNetPriorServiceCostCreditNetOfTax</t>
  </si>
  <si>
    <t>OtherComprehensiveIncomeLossReclassificationAdjustmentFromAOCIPensionAndOtherPostretirementBenefitPlansForNetGainLossBeforeTax</t>
  </si>
  <si>
    <t>PaymentsForRepurchaseOfCommonStock</t>
  </si>
  <si>
    <t>SaleLeasebackTransactionGrossProceedsInvestingActivities</t>
  </si>
  <si>
    <t>TreasuryStockValueAcquiredCostMethod</t>
  </si>
  <si>
    <t>AccruedTreasuryStockPayable</t>
  </si>
  <si>
    <t>BusinessAcquisitionPurchasePriceAllocationCapitalAndFinancingLeaseObligationAccrual</t>
  </si>
  <si>
    <t>BusinessAcquisitionPurchasePriceAllocationCurrentLiabilitiesAccruedLiabilitiesAndOtherLiabilities</t>
  </si>
  <si>
    <t>BusinessCombinationConsiderationTransferred1</t>
  </si>
  <si>
    <t>BusinessCombinationRecognizedIdentifiableAssetsAcquiredAndLiabilitiesAssumedCashAndEquivalents</t>
  </si>
  <si>
    <t>BusinessCombinationRecognizedIdentifiableAssetsAcquiredAndLiabilitiesAssumedCurrentAssetsPrepaidExpenseAndOtherAssets</t>
  </si>
  <si>
    <t>BusinessCombinationRecognizedIdentifiableAssetsAcquiredAndLiabilitiesAssumedCurrentAssetsReceivables</t>
  </si>
  <si>
    <t>BusinessCombinationRecognizedIdentifiableAssetsAcquiredAndLiabilitiesAssumedCurrentLiabilitiesAccountsPayable</t>
  </si>
  <si>
    <t>BusinessCombinationRecognizedIdentifiableAssetsAcquiredAndLiabilitiesAssumedDeferredTaxAssets</t>
  </si>
  <si>
    <t>BusinessCombinationRecognizedIdentifiableAssetsAcquiredAndLiabilitiesAssumedDeferredTaxLiabilities</t>
  </si>
  <si>
    <t>BusinessCombinationRecognizedIdentifiableAssetsAcquiredAndLiabilitiesAssumedGoodwill</t>
  </si>
  <si>
    <t>BusinessCombinationRecognizedIdentifiableAssetsAcquiredAndLiabilitiesAssumedIntangibles</t>
  </si>
  <si>
    <t>BusinessCombinationRecognizedIdentifiableAssetsAcquiredAndLiabilitiesAssumedNoncurrentLiabilitiesDeferred</t>
  </si>
  <si>
    <t>BusinessCombinationRecognizedIdentifiableAssetsAcquiredAndLiabilitiesAssumedNoncurrentLiabilitiesOther</t>
  </si>
  <si>
    <t>BusinessCombinationRecognizedIdentifiableAssetsAcquiredAndLiabilitiesAssumedOtherNoncurrentAssets</t>
  </si>
  <si>
    <t>BusinessCombinationRecognizedIdentifiableAssetsAcquiredAndLiabilitiesAssumedPropertyPlantAndEquipment</t>
  </si>
  <si>
    <t>0001411579-19-000037</t>
  </si>
  <si>
    <t>0001411579-19-000047</t>
  </si>
  <si>
    <t>us-gaap/2019</t>
  </si>
  <si>
    <t>CommonStockSharesOutstanding</t>
  </si>
  <si>
    <t>ContractWithCustomerAssetNetCurrent</t>
  </si>
  <si>
    <t>ContractWithCustomerLiability</t>
  </si>
  <si>
    <t>ContractsWithCustomersDeferredRevenue</t>
  </si>
  <si>
    <t>CumulativeEffectOfNewAccountingPrincipleInPeriodOfAdoption</t>
  </si>
  <si>
    <t>CumulativeEffectOnRetainedEarningsTax1</t>
  </si>
  <si>
    <t>DeferredTaxLiabilitiesOtherComprehensiveIncome</t>
  </si>
  <si>
    <t>EarlyRepaymentOfSeniorDebt</t>
  </si>
  <si>
    <t>EffectiveIncomeTaxRateReconciliationAtFederalStatutoryIncomeTaxRate</t>
  </si>
  <si>
    <t>FilmExhibitionCostPayable</t>
  </si>
  <si>
    <t>IncomeTaxReconciliationRepatriationOfForeignEarnings</t>
  </si>
  <si>
    <t>SEK</t>
  </si>
  <si>
    <t>LossContingencyPendingClaimsNumber</t>
  </si>
  <si>
    <t>LossOnSaleChargedToAcquisitionAndTransactionCosts</t>
  </si>
  <si>
    <t>MiscellaneousCurrentReceivables</t>
  </si>
  <si>
    <t>MiscellaneousDeferredIncome</t>
  </si>
  <si>
    <t>SaleLeasebackTransactionCurrentPeriodGainLossRecognized</t>
  </si>
  <si>
    <t>SaleLeasebackTransactionDeferredGainNet</t>
  </si>
  <si>
    <t>SaleLeasebackTransactionOtherPaymentsRequired</t>
  </si>
  <si>
    <t>TaxCutsAndJobsActOf2017IncomeTaxExpenseBenefit</t>
  </si>
  <si>
    <t>UnrecognizedTaxBenefitsReductionResultingFromLegislationChange</t>
  </si>
  <si>
    <t>ValuationAllowanceDeferredTaxAssetChangeInAmountChargedToOtherAccounts</t>
  </si>
  <si>
    <t>LossContingencyNewClaimsFiledNumber</t>
  </si>
  <si>
    <t>EquityMethodInvestmentRealizedGainLossOnDisposal</t>
  </si>
  <si>
    <t>ExhibitorServiceAgreement</t>
  </si>
  <si>
    <t>ForeignCurrencyTransactionGainLossBeforeTax</t>
  </si>
  <si>
    <t>IncentiveToLessee</t>
  </si>
  <si>
    <t>NonRedemtionRateOnGiftCards</t>
  </si>
  <si>
    <t>ReductionOfRentExpense</t>
  </si>
  <si>
    <t>StockBasedCompensationExpenseRecorded</t>
  </si>
  <si>
    <t>UnrecognizedStockBasedCompensationExpense</t>
  </si>
  <si>
    <t>DerivativeInstrumentsNotDesignatedAsHedgingInstrumentsLoss</t>
  </si>
  <si>
    <t>DistributionAndMergerConsiderationReceived</t>
  </si>
  <si>
    <t>dei/2018</t>
  </si>
  <si>
    <t>OperatingLeaseExpense</t>
  </si>
  <si>
    <t>PaymentsToAcquireAdditionalInterestInSubsidiaries</t>
  </si>
  <si>
    <t>ProceedsFromSaleOfEquityMethodInvestments</t>
  </si>
  <si>
    <t>SaleAndLeasebackTransactionGainLossNet</t>
  </si>
  <si>
    <t>StockRepurchasedAndRetiredDuringPeriodValue</t>
  </si>
  <si>
    <t>DerivativeLiabilities</t>
  </si>
  <si>
    <t>DerivativeLossOnDerivative</t>
  </si>
  <si>
    <t>OciBeforeReclassificationsNetOfTaxAttributableToParent</t>
  </si>
  <si>
    <t>PaymentsForRepurchaseOfOtherEquity</t>
  </si>
  <si>
    <t>AdjustmentsToAdditionalPaidInCapitalTaxEffectFromShareBasedCompensation</t>
  </si>
  <si>
    <t>DebtInstrumentConvertibleConversionPrice1</t>
  </si>
  <si>
    <t>DebtInstrumentConvertibleNumberOfEquityInstruments</t>
  </si>
  <si>
    <t>DeferredTaxAssetsInvestments</t>
  </si>
  <si>
    <t>DerivativeAssetFairValueAdjustment</t>
  </si>
  <si>
    <t>DerivativeAssetsNoncurrent</t>
  </si>
  <si>
    <t>DerivativeGainLossOnDerivativeNet</t>
  </si>
  <si>
    <t>DerivativeGainOnDerivative</t>
  </si>
  <si>
    <t>DerivativeLiabilityFairValueAdjustment</t>
  </si>
  <si>
    <t>FinanceLeaseLiabilityNoncurrent</t>
  </si>
  <si>
    <t>IncrementalCommonSharesAttributableToConversionOfDebtSecurities</t>
  </si>
  <si>
    <t>InterestOnConvertibleDebtNetOfTax</t>
  </si>
  <si>
    <t>OtherComprehensiveIncomeForeignCurrencyTransactionAndTranslationGainLossBeforeReclassificationAndTax</t>
  </si>
  <si>
    <t>TemporaryEquitySharesOtherChanges</t>
  </si>
  <si>
    <t>DerivativeAssetAndLiabilityFairValueAdjustment</t>
  </si>
  <si>
    <t>FinanceLeaseInterestExpense</t>
  </si>
  <si>
    <t>FinanceLeaseInterestPaymentOnLiability</t>
  </si>
  <si>
    <t>FinanceLeaseLiability</t>
  </si>
  <si>
    <t>FinanceLeaseLiabilityCurrent</t>
  </si>
  <si>
    <t>FinanceLeaseLiabilityPaymentsDue</t>
  </si>
  <si>
    <t>FinanceLeaseLiabilityPaymentsDueAfterYearSix</t>
  </si>
  <si>
    <t>FinanceLeaseLiabilityPaymentsDueInRollingYearFive</t>
  </si>
  <si>
    <t>FinanceLeaseLiabilityPaymentsDueInRollingYearSix</t>
  </si>
  <si>
    <t>FinanceLeaseLiabilityPaymentsDueYearFour</t>
  </si>
  <si>
    <t>FinanceLeaseLiabilityPaymentsDueYearThree</t>
  </si>
  <si>
    <t>FinanceLeaseLiabilityPaymentsDueYearTwo</t>
  </si>
  <si>
    <t>FinanceLeaseLiabilityPaymentsRemainderOfFiscalYear</t>
  </si>
  <si>
    <t>FinanceLeaseLiabilityUndiscountedExcessAmount</t>
  </si>
  <si>
    <t>FinanceLeasePrincipalPayments</t>
  </si>
  <si>
    <t>FinanceLeaseRightOfUseAsset</t>
  </si>
  <si>
    <t>FinanceLeaseRightOfUseAssetAmortization</t>
  </si>
  <si>
    <t>FinanceLeaseWeightedAverageDiscountRatePercent</t>
  </si>
  <si>
    <t>LeaseCost</t>
  </si>
  <si>
    <t>LesseeOperatingLeaseLiabilityPaymentsDue</t>
  </si>
  <si>
    <t>LesseeOperatingLeaseLiabilityPaymentsDueAfterYearSix</t>
  </si>
  <si>
    <t>LesseeOperatingLeaseLiabilityPaymentsDueYearFive</t>
  </si>
  <si>
    <t>LesseeOperatingLeaseLiabilityPaymentsDueYearFour</t>
  </si>
  <si>
    <t>LesseeOperatingLeaseLiabilityPaymentsDueYearSix</t>
  </si>
  <si>
    <t>LesseeOperatingLeaseLiabilityPaymentsDueYearThree</t>
  </si>
  <si>
    <t>LesseeOperatingLeaseLiabilityPaymentsDueYearTwo</t>
  </si>
  <si>
    <t>LesseeOperatingLeaseLiabilityPaymentsRemainderOfFiscalYear</t>
  </si>
  <si>
    <t>LesseeOperatingLeaseLiabilityUndiscountedExcessAmount</t>
  </si>
  <si>
    <t>OperatingLeaseLandlordContributions</t>
  </si>
  <si>
    <t>OperatingLeaseLiability</t>
  </si>
  <si>
    <t>OperatingLeaseLiabilityCurrent</t>
  </si>
  <si>
    <t>OperatingLeaseLiabilityNoncurrent</t>
  </si>
  <si>
    <t>OperatingLeaseNonCashPayments</t>
  </si>
  <si>
    <t>OperatingLeasePayments</t>
  </si>
  <si>
    <t>OperatingLeaseRightOfUseAsset</t>
  </si>
  <si>
    <t>OperatingLeaseWeightedAverageDiscountRatePercent</t>
  </si>
  <si>
    <t>RightOfUseAssetObtainedInExchangeForOperatingLeaseLiability</t>
  </si>
  <si>
    <t>StockIssuedDuringPeriodSharesShareBasedCompensationGross</t>
  </si>
  <si>
    <t>TotalLeaseLiabilities</t>
  </si>
  <si>
    <t>TotalLeaseLiability</t>
  </si>
  <si>
    <t>TotalLeasedRightOfUseAssets</t>
  </si>
  <si>
    <t>ExtinguishmentOfDebtCallPremiumsPaid</t>
  </si>
  <si>
    <t>OperatingLeaseCommitmentsNotYetCommenced</t>
  </si>
  <si>
    <t>diluted common share</t>
  </si>
  <si>
    <t>Dividends declared per basic and</t>
  </si>
  <si>
    <t>Diluted</t>
  </si>
  <si>
    <t>Basic</t>
  </si>
  <si>
    <t>Average shares outstanding:</t>
  </si>
  <si>
    <t>Earnings per share:</t>
  </si>
  <si>
    <t>Net earnings</t>
  </si>
  <si>
    <t>Income tax provision</t>
  </si>
  <si>
    <t>Earnings before income taxes</t>
  </si>
  <si>
    <t>Total other expense</t>
  </si>
  <si>
    <t>Investment expense (income)</t>
  </si>
  <si>
    <t>non-consolidated entities</t>
  </si>
  <si>
    <t>Equity in earnings of</t>
  </si>
  <si>
    <t>obligations</t>
  </si>
  <si>
    <t>Capital and financing lease</t>
  </si>
  <si>
    <t>Corporate borrowings</t>
  </si>
  <si>
    <t>Interest expense:</t>
  </si>
  <si>
    <t>Other expense (income)</t>
  </si>
  <si>
    <t>Other expense (income):</t>
  </si>
  <si>
    <t>Operating income</t>
  </si>
  <si>
    <t>Operating costs and expenses</t>
  </si>
  <si>
    <t>Depreciation and amortization</t>
  </si>
  <si>
    <t>Other</t>
  </si>
  <si>
    <t>costs</t>
  </si>
  <si>
    <t>Merger, acquisition and transaction</t>
  </si>
  <si>
    <t>General and administrative:</t>
  </si>
  <si>
    <t>Rent</t>
  </si>
  <si>
    <t>Operating expense</t>
  </si>
  <si>
    <t>Food and beverage costs</t>
  </si>
  <si>
    <t>Film exhibition costs</t>
  </si>
  <si>
    <t>Total revenues</t>
  </si>
  <si>
    <t>Other theatre</t>
  </si>
  <si>
    <t>Food and beverage</t>
  </si>
  <si>
    <t>Admissions</t>
  </si>
  <si>
    <t>(unaudited)</t>
  </si>
  <si>
    <t/>
  </si>
  <si>
    <t>September 30, 2015</t>
  </si>
  <si>
    <t>September 30, 2016</t>
  </si>
  <si>
    <t>Nine Months Ended</t>
  </si>
  <si>
    <t>Three Months Ended</t>
  </si>
  <si>
    <t>(in thousands, except per share data)</t>
  </si>
  <si>
    <t>CONSOLIDATED STATEMENTS OF OPERATIONS</t>
  </si>
  <si>
    <t>Table Of Contents</t>
  </si>
  <si>
    <t>Date Filed: Nov 09, 2016</t>
  </si>
  <si>
    <t>Period End: Sep 30, 2016</t>
  </si>
  <si>
    <t>Form Type: 10-Q</t>
  </si>
  <si>
    <t>INCOME_STATEMENT</t>
  </si>
  <si>
    <t>Created by EDGAR Online, Inc.</t>
  </si>
  <si>
    <t>Total liabilities and stockholders' equity</t>
  </si>
  <si>
    <t>Total stockholders' equity</t>
  </si>
  <si>
    <t>Accumulated earnings</t>
  </si>
  <si>
    <t>Accumulated other comprehensive income</t>
  </si>
  <si>
    <t>and December 31, 2015, at cost)</t>
  </si>
  <si>
    <t>Treasury stock (36,769 shares as of September 30, 2016</t>
  </si>
  <si>
    <t>Additional paid-in capital</t>
  </si>
  <si>
    <t>2015)</t>
  </si>
  <si>
    <t>outstanding as of September 30, 2016 and December 31,</t>
  </si>
  <si>
    <t>shares authorized; 75,826,927 shares issued and</t>
  </si>
  <si>
    <t>Class B common stock ($.01 par value, 75,826,927</t>
  </si>
  <si>
    <t>shares issued and outstanding as of December 31, 2015)</t>
  </si>
  <si>
    <t>outstanding as of September 30, 2016;  21,445,090</t>
  </si>
  <si>
    <t>shares authorized; 21,510,287 shares issued and</t>
  </si>
  <si>
    <t>Class A common stock ($.01 par value, 524,173,073</t>
  </si>
  <si>
    <t>Stockholders' equity:</t>
  </si>
  <si>
    <t>December 31, 2015)</t>
  </si>
  <si>
    <t>issued and 130,442 shares outstanding as of</t>
  </si>
  <si>
    <t>outstanding as of September 30, 2016; 167,211 shares</t>
  </si>
  <si>
    <t>value, 140,014 shares issued and 103,245 shares</t>
  </si>
  <si>
    <t>Class A common stock (temporary equity) ($.01 par</t>
  </si>
  <si>
    <t>Commitments and contingencies</t>
  </si>
  <si>
    <t>Total liabilities</t>
  </si>
  <si>
    <t>Other long-term liabilities</t>
  </si>
  <si>
    <t>Exhibitor services agreement</t>
  </si>
  <si>
    <t>Capital and financing lease obligations</t>
  </si>
  <si>
    <t>Total current liabilities</t>
  </si>
  <si>
    <t>and financing lease obligations</t>
  </si>
  <si>
    <t>Current maturities of corporate borrowings and capital</t>
  </si>
  <si>
    <t>Deferred revenues and income</t>
  </si>
  <si>
    <t>Accrued expenses and other liabilities</t>
  </si>
  <si>
    <t>Accounts payable</t>
  </si>
  <si>
    <t>Current liabilities:</t>
  </si>
  <si>
    <t>LIABILITIES AND STOCKHOLDERS' EQUITY</t>
  </si>
  <si>
    <t>Total assets</t>
  </si>
  <si>
    <t>Other long-term assets</t>
  </si>
  <si>
    <t>Deferred tax asset</t>
  </si>
  <si>
    <t>Intangible assets, net</t>
  </si>
  <si>
    <t>Property, net</t>
  </si>
  <si>
    <t>Total current assets</t>
  </si>
  <si>
    <t>Other current assets</t>
  </si>
  <si>
    <t>Receivables, net</t>
  </si>
  <si>
    <t>Cash and equivalents</t>
  </si>
  <si>
    <t>Current assets:</t>
  </si>
  <si>
    <t>ASSETS</t>
  </si>
  <si>
    <t>December 31, 2015</t>
  </si>
  <si>
    <t>(in thousands, except share data)</t>
  </si>
  <si>
    <t>CONSOLIDATED BALANCE SHEETS</t>
  </si>
  <si>
    <t>BALANCE_SHEET</t>
  </si>
  <si>
    <t>Investment in NCM (See Note 3-Investments)</t>
  </si>
  <si>
    <t>activities:</t>
  </si>
  <si>
    <t>Schedule of non-cash operating and investing</t>
  </si>
  <si>
    <t>Income taxes paid (refunded), net</t>
  </si>
  <si>
    <t>Interest (net of amounts capitalized of $142 and $122)</t>
  </si>
  <si>
    <t>Cash paid during the period for:</t>
  </si>
  <si>
    <t>SUPPLEMENTAL DISCLOSURES OF CASH FLOW INFORMATION:</t>
  </si>
  <si>
    <t>Cash and equivalents at end of period</t>
  </si>
  <si>
    <t>Cash and equivalents at beginning of period</t>
  </si>
  <si>
    <t>Net decrease in cash and equivalents</t>
  </si>
  <si>
    <t>Effect of exchange rate changes on cash and equivalents</t>
  </si>
  <si>
    <t>Net cash used in financing activities</t>
  </si>
  <si>
    <t>Subordinated Notes due 2020</t>
  </si>
  <si>
    <t>Principal amount of coupon payment under Senior</t>
  </si>
  <si>
    <t>Principal payments under Term Loan</t>
  </si>
  <si>
    <t>Principal payments under capital and financing lease</t>
  </si>
  <si>
    <t>Deferred financing costs</t>
  </si>
  <si>
    <t>Cash used to pay dividends</t>
  </si>
  <si>
    <t>Repurchase of Senior Subordinated Notes due 2020</t>
  </si>
  <si>
    <t>borrowings</t>
  </si>
  <si>
    <t>Payments under revolver credit facility, net of</t>
  </si>
  <si>
    <t>2025</t>
  </si>
  <si>
    <t>Proceeds from issuance of Senior Subordinated Notes due</t>
  </si>
  <si>
    <t>Cash flows from financing activities:</t>
  </si>
  <si>
    <t>Net cash used in investing activities</t>
  </si>
  <si>
    <t>Other, net</t>
  </si>
  <si>
    <t>Proceeds from disposition of long-term assets</t>
  </si>
  <si>
    <t>Investments in non-consolidated entities, net</t>
  </si>
  <si>
    <t>Acquisition of Starplex Cinemas, net of cash acquired</t>
  </si>
  <si>
    <t>Capital expenditures</t>
  </si>
  <si>
    <t>Cash flows from investing activities:</t>
  </si>
  <si>
    <t>Net cash provided by operating activities</t>
  </si>
  <si>
    <t>Other assets</t>
  </si>
  <si>
    <t>Receivables</t>
  </si>
  <si>
    <t>acquisitions:</t>
  </si>
  <si>
    <t>Change in assets and liabilities, excluding</t>
  </si>
  <si>
    <t>Net periodic benefit credit</t>
  </si>
  <si>
    <t>Deferred rent</t>
  </si>
  <si>
    <t>Landlord contributions</t>
  </si>
  <si>
    <t>entities, net of distributions</t>
  </si>
  <si>
    <t>Equity in earnings and losses from non-consolidated</t>
  </si>
  <si>
    <t>Stock-based compensation</t>
  </si>
  <si>
    <t>Loss (gain) on dispositions</t>
  </si>
  <si>
    <t>Theatre and other closure expense</t>
  </si>
  <si>
    <t>Deferred income taxes</t>
  </si>
  <si>
    <t>Amortization of net premium on corporate borrowings</t>
  </si>
  <si>
    <t>provided by operating activities:</t>
  </si>
  <si>
    <t>Adjustments to reconcile net earnings to net cash</t>
  </si>
  <si>
    <t>Cash flows from operating activities:</t>
  </si>
  <si>
    <t>(in thousands)</t>
  </si>
  <si>
    <t>CONSOLIDATED STATEMENTS OF CASH FLOWS</t>
  </si>
  <si>
    <t>CASH_FLOW</t>
  </si>
  <si>
    <t>These are the accounts you need from data</t>
  </si>
  <si>
    <t>Notes on process:</t>
  </si>
  <si>
    <t>Pulled data from BigQuery</t>
  </si>
  <si>
    <r>
      <t>Select</t>
    </r>
    <r>
      <rPr>
        <sz val="12"/>
        <color rgb="FFAAAAAA"/>
        <rFont val="Menlo"/>
        <family val="2"/>
      </rPr>
      <t xml:space="preserve"> *</t>
    </r>
  </si>
  <si>
    <r>
      <t>FROM</t>
    </r>
    <r>
      <rPr>
        <sz val="12"/>
        <color rgb="FFAAAAAA"/>
        <rFont val="Menlo"/>
        <family val="2"/>
      </rPr>
      <t xml:space="preserve"> </t>
    </r>
    <r>
      <rPr>
        <sz val="12"/>
        <color rgb="FFC1AA6C"/>
        <rFont val="Menlo"/>
        <family val="2"/>
      </rPr>
      <t>`bigquery-public-data.sec_quarterly_financials.quick_summary`</t>
    </r>
    <r>
      <rPr>
        <sz val="12"/>
        <color rgb="FFAAAAAA"/>
        <rFont val="Menlo"/>
        <family val="2"/>
      </rPr>
      <t> </t>
    </r>
  </si>
  <si>
    <r>
      <t>where</t>
    </r>
    <r>
      <rPr>
        <sz val="12"/>
        <color rgb="FFAAAAAA"/>
        <rFont val="Menlo"/>
        <family val="2"/>
      </rPr>
      <t xml:space="preserve"> </t>
    </r>
    <r>
      <rPr>
        <sz val="12"/>
        <color rgb="FF9E9E9E"/>
        <rFont val="Menlo"/>
        <family val="2"/>
      </rPr>
      <t>company_name</t>
    </r>
    <r>
      <rPr>
        <sz val="12"/>
        <color rgb="FFAAAAAA"/>
        <rFont val="Menlo"/>
        <family val="2"/>
      </rPr>
      <t xml:space="preserve"> = </t>
    </r>
    <r>
      <rPr>
        <sz val="12"/>
        <color rgb="FFCAC580"/>
        <rFont val="Menlo"/>
        <family val="2"/>
      </rPr>
      <t>'AMC ENTERTAINMENT HOLDINGS, INC.'</t>
    </r>
    <r>
      <rPr>
        <sz val="12"/>
        <color rgb="FFAAAAAA"/>
        <rFont val="Menlo"/>
        <family val="2"/>
      </rPr>
      <t xml:space="preserve"> </t>
    </r>
    <r>
      <rPr>
        <b/>
        <sz val="12"/>
        <color rgb="FF739ECA"/>
        <rFont val="Menlo"/>
        <family val="2"/>
      </rPr>
      <t>AND</t>
    </r>
    <r>
      <rPr>
        <sz val="12"/>
        <color rgb="FFAAAAAA"/>
        <rFont val="Menlo"/>
        <family val="2"/>
      </rPr>
      <t xml:space="preserve"> </t>
    </r>
    <r>
      <rPr>
        <sz val="12"/>
        <color rgb="FF9E9E9E"/>
        <rFont val="Menlo"/>
        <family val="2"/>
      </rPr>
      <t>period_end_date</t>
    </r>
    <r>
      <rPr>
        <sz val="12"/>
        <color rgb="FFAAAAAA"/>
        <rFont val="Menlo"/>
        <family val="2"/>
      </rPr>
      <t xml:space="preserve"> &gt;= </t>
    </r>
    <r>
      <rPr>
        <sz val="12"/>
        <color rgb="FFCAC580"/>
        <rFont val="Menlo"/>
        <family val="2"/>
      </rPr>
      <t>'20160101'</t>
    </r>
  </si>
  <si>
    <r>
      <t>ORDER</t>
    </r>
    <r>
      <rPr>
        <sz val="12"/>
        <color rgb="FFAAAAAA"/>
        <rFont val="Menlo"/>
        <family val="2"/>
      </rPr>
      <t xml:space="preserve"> </t>
    </r>
    <r>
      <rPr>
        <b/>
        <sz val="12"/>
        <color rgb="FF739ECA"/>
        <rFont val="Menlo"/>
        <family val="2"/>
      </rPr>
      <t>BY</t>
    </r>
    <r>
      <rPr>
        <sz val="12"/>
        <color rgb="FFAAAAAA"/>
        <rFont val="Menlo"/>
        <family val="2"/>
      </rPr>
      <t xml:space="preserve"> </t>
    </r>
    <r>
      <rPr>
        <sz val="12"/>
        <color rgb="FF9E9E9E"/>
        <rFont val="Menlo"/>
        <family val="2"/>
      </rPr>
      <t>period_end_date</t>
    </r>
    <r>
      <rPr>
        <sz val="12"/>
        <color rgb="FFAAAAAA"/>
        <rFont val="Menlo"/>
        <family val="2"/>
      </rPr>
      <t xml:space="preserve">, </t>
    </r>
    <r>
      <rPr>
        <sz val="12"/>
        <color rgb="FF9E9E9E"/>
        <rFont val="Menlo"/>
        <family val="2"/>
      </rPr>
      <t>measure_tag</t>
    </r>
    <r>
      <rPr>
        <sz val="12"/>
        <color rgb="FFEECC64"/>
        <rFont val="Menlo"/>
        <family val="2"/>
      </rPr>
      <t>;</t>
    </r>
  </si>
  <si>
    <t>Used financials from AMC website to match chart of accounts in the data. You will see the relevant accounts to the LEFT of the example IS/BS at the end of this workbook</t>
  </si>
  <si>
    <t>Data only went to 20190630 so had to augment last 2 quarters by hand.</t>
  </si>
  <si>
    <t>To conolidate data, an AVERAGEIFS was used to aggregate value based on the measure tag, date, and quarter columns. Note that in the FY items, the value of 1 in quarter only works for the tax portion. The other IS items need to be full year and back out the previous 3 quarters.</t>
  </si>
  <si>
    <t>Starting in 2018, the chart of accounts changes for some items and some items were missing. I had to fill this in by hand.</t>
  </si>
  <si>
    <t>Gross Revenue</t>
  </si>
  <si>
    <t>Operating Expenses</t>
  </si>
  <si>
    <t>Other Expense</t>
  </si>
  <si>
    <t>EBITDA</t>
  </si>
  <si>
    <t>Assumption 2: Because the Federal Reserve dropped rates to near zero in response to Covid, in the world where Covid ends tomorrow, the rate curve and subsequent pricing will be what it is today. This has a large impact on my Weighted Average Cost of Capital (WACC) metric, as there will be some impacted inputs here.</t>
  </si>
  <si>
    <t>Assumption 3: I am going to assume the Biden corporate tax overhaul gets passed. This will also have an impact on how I treat the WACC with taxes. Note that I understand there's an "effective rate" I can pull from my P&amp;Ls, but this give us a "lower bound" for when the taxes hit.</t>
  </si>
  <si>
    <t>After pulling in the data form the SEC, I validated the account names against what is reported on the AMC Investor Relations website. This is a data cleaning exercise and super boring. The result is I can automate the population of the P&amp;L for my analytics. Here is the quarterly P&amp;L for AMC, 2017-2019 full years.</t>
  </si>
  <si>
    <t>Items as % of Gross Revenue</t>
  </si>
  <si>
    <t>Mean</t>
  </si>
  <si>
    <t>Min</t>
  </si>
  <si>
    <t>Max</t>
  </si>
  <si>
    <t>Growth Rates</t>
  </si>
  <si>
    <t>Q4</t>
  </si>
  <si>
    <t>QTR-QTR Growth Rate</t>
  </si>
  <si>
    <t>Assumptions</t>
  </si>
  <si>
    <t>Items using QoQ GR:</t>
  </si>
  <si>
    <t>Items using % of Gross Revenue:</t>
  </si>
  <si>
    <t>% of Revenue</t>
  </si>
  <si>
    <t>Point Assumptions:</t>
  </si>
  <si>
    <t>Average</t>
  </si>
  <si>
    <t>Method</t>
  </si>
  <si>
    <t>Value</t>
  </si>
  <si>
    <t>Last Known value - Rents tend to be contractual</t>
  </si>
  <si>
    <t>Average last 4 quarters</t>
  </si>
  <si>
    <t>FCTSYear 1</t>
  </si>
  <si>
    <t>FCSTYear2</t>
  </si>
  <si>
    <t>FCSTYear3</t>
  </si>
  <si>
    <t>FCSTYear4</t>
  </si>
  <si>
    <t>FCSTYear5</t>
  </si>
  <si>
    <t>Terminal Value</t>
  </si>
  <si>
    <t>Share Price on 12/31/2019</t>
  </si>
  <si>
    <t>Shares Outstanidng</t>
  </si>
  <si>
    <t>Market Value in this Scenario</t>
  </si>
  <si>
    <t>Cash</t>
  </si>
  <si>
    <t>ST Debt</t>
  </si>
  <si>
    <t>Total Expense</t>
  </si>
  <si>
    <t>LT Debt</t>
  </si>
  <si>
    <t>Net Debt</t>
  </si>
  <si>
    <t>Interest Income</t>
  </si>
  <si>
    <t>Corporate Interest Paid</t>
  </si>
  <si>
    <t>Net Interest</t>
  </si>
  <si>
    <t>CAPM</t>
  </si>
  <si>
    <t>Tax Rate (Joe Biden Rate)</t>
  </si>
  <si>
    <t>AMC</t>
  </si>
  <si>
    <t>Start Date</t>
  </si>
  <si>
    <t>End Date</t>
  </si>
  <si>
    <t>SPDR</t>
  </si>
  <si>
    <t>=STOCKHISTORY(G4,$G$2,$G$3,1,0,0,1)</t>
  </si>
  <si>
    <t>Covariance</t>
  </si>
  <si>
    <t>SPDR Variance</t>
  </si>
  <si>
    <t>Beta</t>
  </si>
  <si>
    <t>Risk Free Rate (5yr Treasury CURRENT)</t>
  </si>
  <si>
    <t>Expected market Return</t>
  </si>
  <si>
    <t>WACC</t>
  </si>
  <si>
    <t>Debt + Equity (for denominator)</t>
  </si>
  <si>
    <t>Equity Weight</t>
  </si>
  <si>
    <t>Debt Weight</t>
  </si>
  <si>
    <t>Implied Cost of Equity (CAPM)</t>
  </si>
  <si>
    <t>Interest Rate</t>
  </si>
  <si>
    <t>Used for Net Interest</t>
  </si>
  <si>
    <t>NPV of Cashflows</t>
  </si>
  <si>
    <t>Discounted CFs</t>
  </si>
  <si>
    <t>-&gt;</t>
  </si>
  <si>
    <t>Depreciaiton</t>
  </si>
  <si>
    <t>Pretax Income</t>
  </si>
  <si>
    <t>Taxes (JB Rate)</t>
  </si>
  <si>
    <t>After-Tax Earnings</t>
  </si>
  <si>
    <t>Free Cash Flow (add Depreciation)</t>
  </si>
  <si>
    <t>LT Growth Rate (FY18-FY19 growth)</t>
  </si>
  <si>
    <t>Terminal</t>
  </si>
  <si>
    <t>Terminal Value (discounted)</t>
  </si>
  <si>
    <t>Enterprise Value</t>
  </si>
  <si>
    <t>Plus Cash</t>
  </si>
  <si>
    <t>Less  Debt</t>
  </si>
  <si>
    <t>Equity Value</t>
  </si>
  <si>
    <t>Shares Outstanding</t>
  </si>
  <si>
    <t>Implied Stock Price</t>
  </si>
  <si>
    <t>Current Stock Price (2019)</t>
  </si>
  <si>
    <t>Implied Over/Under</t>
  </si>
  <si>
    <t>Today's Stock Price (3/26/2021)</t>
  </si>
  <si>
    <t>We are once again looking at BigQuery sources, this time we are pulling from bigquery-public-data.sec_quarterly_financials.quick_summary if you want to follow along from home. The file I did the work in will be in my GitHub repository. However, you can always just scrape this data off their SEC filings on their Investor Relations site.</t>
  </si>
  <si>
    <t>This thread will be for all the homies at Wall Street Bets trying to get their #HODL on with AMC Theatres. I'll be honest, I get a kick out of browsing videos of y'all talking about chart patterns and pump strategies. The lack of fundamentals is staggering, so I am going to walk through an ACTUAL valuation of AMC so you all can do the math on your portfolio losses.</t>
  </si>
  <si>
    <t>MY CALCULATED PRICE IS $6.46, read below to see how I got there.</t>
  </si>
  <si>
    <t>What's kind of interesting about AMC is they break out their business lines by movie admissions and food. This allows me to forecast the P&amp;L at a lower level than say Gross Revenue. If you really wanted to get deep into this, you could study trends in food vendors, understand their contracts, and really dive deep into the revenue items. Ask any IB analyst, this would be an excruciating exercise, so for the sake of brevity I will press forward with assumed growth rates.</t>
  </si>
  <si>
    <t>First a few assumptions I want to anchor on. My thought is "What would AMC be worth if COVID disappeared tomorrow?" So, Assumption 1 is COVID disappears. This allows me to use FY2019 as my jump off point for my proforma metrics, as if everyone started to go to the movies like Covid never happened. Obviously this is a big assumption, and there is likely a gearing ratio to be applied for those that are still scared to go out. But this allows me some flexibility and makes this analysis so much easier.</t>
  </si>
  <si>
    <t>Assumption 4: For my beta and expected amrket return caluclations I omitted any 2020/2021 relationships between AMC and the market. Y'all ruined that for everyone.</t>
  </si>
  <si>
    <t>FCTSYear 1 - Q1</t>
  </si>
  <si>
    <t>FCTSYear 1 - Q2</t>
  </si>
  <si>
    <t>FCTSYear 1 - Q3</t>
  </si>
  <si>
    <t>FCTSYear 1 - Q4</t>
  </si>
  <si>
    <t>FCSTYear2 - Q1</t>
  </si>
  <si>
    <t>FCSTYear2 - Q2</t>
  </si>
  <si>
    <t>FCSTYear2 - Q3</t>
  </si>
  <si>
    <t>FCSTYear2 - Q4</t>
  </si>
  <si>
    <t>FCSTYear3 - Q1</t>
  </si>
  <si>
    <t>FCSTYear3 - Q2</t>
  </si>
  <si>
    <t>FCSTYear3 - Q3</t>
  </si>
  <si>
    <t>FCSTYear3 - Q4</t>
  </si>
  <si>
    <t>FCSTYear4 - Q1</t>
  </si>
  <si>
    <t>FCSTYear4 - Q2</t>
  </si>
  <si>
    <t>FCSTYear4 - Q3</t>
  </si>
  <si>
    <t>FCSTYear4 - Q4</t>
  </si>
  <si>
    <t>FCSTYear5 - Q1</t>
  </si>
  <si>
    <t>FCSTYear5 - Q2</t>
  </si>
  <si>
    <t>FCSTYear5 - Q3</t>
  </si>
  <si>
    <t>FCSTYear5 - Q4</t>
  </si>
  <si>
    <t>Last Actual (2019Q4)</t>
  </si>
  <si>
    <t>Using these assumptions I build the below Proforma. Note I call the yeasr Forceast Year to not cause confusion, as this would be the quarter following Covid being gone. I used the 28% tax rate to get after tax income and added back in depreciation for a Free Cash Flow item. I will get to terminal value in a moment.</t>
  </si>
  <si>
    <t>Implied Cost of Debt (avg of 18/19)</t>
  </si>
  <si>
    <t>Next you have to calculate the WACC. This is a hybrid WACC because I am using 12/2019 as my jump off for equity value (as if covid never happened), but using current market rates for my CAPM model. Beta and expected return was caluclated against the S&amp;P between 1/1/2015 and 12/31/2019. The WACC for AMC under these condidtions is 6.79%.</t>
  </si>
  <si>
    <t>Using the WACC, I can now discount my cash flows. Note to do quartely discounted without transforming the data to annual, discount it at the exponent of Quarter number/4. So the final quarter would be 20/4 or 5 years. #frequencymatters</t>
  </si>
  <si>
    <t>Using the growth rate between 2018 and 2019 (2.64%), I calcualte a terminal value as (FCFFinal * (1.0264))/ (WACC-LTGR) giving us $6.4Bn. Then discout it as a 5th year cash flow.</t>
  </si>
  <si>
    <t>The sum of this is the Enterprise value. Add cash less debt to get equity value. Divide EqValue by shares outstanding and you get $6.46.</t>
  </si>
  <si>
    <t>So as of 12/31/2019, AMC was overvalued by $0.78. As of today…...... Almost $5. So go ahead and multiply the shares of AMC you own by 5. That’s how overvalued you are right now.</t>
  </si>
  <si>
    <t xml:space="preserve">Here you can see the assumptions I used to build the Proforma. For the revenue items, I calculated the average Qtr-to-Qtr growth rates.  For my cost structure I did % of revenue as they were stable. I locked in Rent, TranCosts, OtherExpenses, and Depreciation.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</si>
</sst>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8">
    <numFmt numFmtId="6" formatCode="&quot;$&quot;#,##0_);[Red]\(&quot;$&quot;#,##0\)"/>
    <numFmt numFmtId="8" formatCode="&quot;$&quot;#,##0.00_);[Red]\(&quot;$&quot;#,##0.00\)"/>
    <numFmt numFmtId="42" formatCode="_(&quot;$&quot;* #,##0_);_(&quot;$&quot;* \(#,##0\);_(&quot;$&quot;* &quot;-&quot;_);_(@_)"/>
    <numFmt numFmtId="44" formatCode="_(&quot;$&quot;* #,##0.00_);_(&quot;$&quot;* \(#,##0.00\);_(&quot;$&quot;* &quot;-&quot;??_);_(@_)"/>
    <numFmt numFmtId="43" formatCode="_(* #,##0.00_);_(* \(#,##0.00\);_(* &quot;-&quot;??_);_(@_)"/>
    <numFmt numFmtId="186" formatCode="&quot;$&quot;###.0,,&quot;M&quot;;[Red]\(&quot;$&quot;###.0,,&quot;M&quot;\)"/>
    <numFmt numFmtId="187" formatCode="&quot;$&quot;#,###.0,,&quot;M&quot;;[Red]\(&quot;$&quot;#,###.0,,&quot;M&quot;\)"/>
    <numFmt numFmtId="188" formatCode="#.00,,&quot;M&quot;"/>
  </numFmts>
  <fonts count="29" x14ac:knownFonts="1">
    <font>
      <sz val="12"/>
      <color theme="1"/>
      <name val="Calibri"/>
      <family val="2"/>
      <scheme val="minor"/>
    </font>
    <font>
      <sz val="12"/>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2"/>
      <color rgb="FF006100"/>
      <name val="Calibri"/>
      <family val="2"/>
      <scheme val="minor"/>
    </font>
    <font>
      <sz val="12"/>
      <color rgb="FF9C0006"/>
      <name val="Calibri"/>
      <family val="2"/>
      <scheme val="minor"/>
    </font>
    <font>
      <sz val="12"/>
      <color rgb="FF9C5700"/>
      <name val="Calibri"/>
      <family val="2"/>
      <scheme val="minor"/>
    </font>
    <font>
      <sz val="12"/>
      <color rgb="FF3F3F76"/>
      <name val="Calibri"/>
      <family val="2"/>
      <scheme val="minor"/>
    </font>
    <font>
      <b/>
      <sz val="12"/>
      <color rgb="FF3F3F3F"/>
      <name val="Calibri"/>
      <family val="2"/>
      <scheme val="minor"/>
    </font>
    <font>
      <b/>
      <sz val="12"/>
      <color rgb="FFFA7D00"/>
      <name val="Calibri"/>
      <family val="2"/>
      <scheme val="minor"/>
    </font>
    <font>
      <sz val="12"/>
      <color rgb="FFFA7D00"/>
      <name val="Calibri"/>
      <family val="2"/>
      <scheme val="minor"/>
    </font>
    <font>
      <b/>
      <sz val="12"/>
      <color theme="0"/>
      <name val="Calibri"/>
      <family val="2"/>
      <scheme val="minor"/>
    </font>
    <font>
      <sz val="12"/>
      <color rgb="FFFF0000"/>
      <name val="Calibri"/>
      <family val="2"/>
      <scheme val="minor"/>
    </font>
    <font>
      <i/>
      <sz val="12"/>
      <color rgb="FF7F7F7F"/>
      <name val="Calibri"/>
      <family val="2"/>
      <scheme val="minor"/>
    </font>
    <font>
      <b/>
      <sz val="12"/>
      <color theme="1"/>
      <name val="Calibri"/>
      <family val="2"/>
      <scheme val="minor"/>
    </font>
    <font>
      <sz val="12"/>
      <color theme="0"/>
      <name val="Calibri"/>
      <family val="2"/>
      <scheme val="minor"/>
    </font>
    <font>
      <sz val="10"/>
      <name val="Arial"/>
      <family val="2"/>
    </font>
    <font>
      <b/>
      <sz val="10"/>
      <name val="Arial"/>
      <family val="2"/>
    </font>
    <font>
      <u/>
      <sz val="10"/>
      <color indexed="12"/>
      <name val="Arial"/>
      <family val="2"/>
    </font>
    <font>
      <b/>
      <sz val="12"/>
      <color rgb="FF739ECA"/>
      <name val="Menlo"/>
      <family val="2"/>
    </font>
    <font>
      <sz val="12"/>
      <color rgb="FFAAAAAA"/>
      <name val="Menlo"/>
      <family val="2"/>
    </font>
    <font>
      <sz val="12"/>
      <color rgb="FFC1AA6C"/>
      <name val="Menlo"/>
      <family val="2"/>
    </font>
    <font>
      <sz val="12"/>
      <color rgb="FFCAC580"/>
      <name val="Menlo"/>
      <family val="2"/>
    </font>
    <font>
      <sz val="12"/>
      <color rgb="FF9E9E9E"/>
      <name val="Menlo"/>
      <family val="2"/>
    </font>
    <font>
      <sz val="12"/>
      <color rgb="FFEECC64"/>
      <name val="Menlo"/>
      <family val="2"/>
    </font>
    <font>
      <b/>
      <u/>
      <sz val="12"/>
      <color theme="1"/>
      <name val="Calibri"/>
      <family val="2"/>
      <scheme val="minor"/>
    </font>
    <font>
      <b/>
      <u/>
      <sz val="18"/>
      <color theme="1"/>
      <name val="Calibri"/>
      <family val="2"/>
      <scheme val="minor"/>
    </font>
  </fonts>
  <fills count="34">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0"/>
        <bgColor indexed="64"/>
      </patternFill>
    </fill>
  </fills>
  <borders count="11">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top/>
      <bottom style="thin">
        <color indexed="64"/>
      </bottom>
      <diagonal/>
    </border>
  </borders>
  <cellStyleXfs count="44">
    <xf numFmtId="0" fontId="0" fillId="0" borderId="0"/>
    <xf numFmtId="9" fontId="1" fillId="0" borderId="0" applyFont="0" applyFill="0" applyBorder="0" applyAlignment="0" applyProtection="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8" fillId="0" borderId="0">
      <alignment vertical="top"/>
    </xf>
  </cellStyleXfs>
  <cellXfs count="42">
    <xf numFmtId="0" fontId="0" fillId="0" borderId="0" xfId="0"/>
    <xf numFmtId="22" fontId="0" fillId="0" borderId="0" xfId="0" applyNumberFormat="1"/>
    <xf numFmtId="0" fontId="18" fillId="0" borderId="0" xfId="43">
      <alignment vertical="top"/>
    </xf>
    <xf numFmtId="44" fontId="18" fillId="0" borderId="0" xfId="43" applyNumberFormat="1">
      <alignment vertical="top"/>
    </xf>
    <xf numFmtId="37" fontId="18" fillId="0" borderId="0" xfId="43" applyNumberFormat="1">
      <alignment vertical="top"/>
    </xf>
    <xf numFmtId="42" fontId="18" fillId="0" borderId="0" xfId="43" applyNumberFormat="1">
      <alignment vertical="top"/>
    </xf>
    <xf numFmtId="43" fontId="18" fillId="0" borderId="0" xfId="43" applyNumberFormat="1">
      <alignment vertical="top"/>
    </xf>
    <xf numFmtId="0" fontId="18" fillId="0" borderId="0" xfId="43">
      <alignment vertical="top"/>
    </xf>
    <xf numFmtId="0" fontId="18" fillId="0" borderId="0" xfId="43" applyAlignment="1">
      <alignment horizontal="center" vertical="top" shrinkToFit="1"/>
    </xf>
    <xf numFmtId="0" fontId="19" fillId="0" borderId="0" xfId="43" applyFont="1" applyAlignment="1">
      <alignment horizontal="left" vertical="top"/>
    </xf>
    <xf numFmtId="0" fontId="20" fillId="0" borderId="0" xfId="43" applyFont="1">
      <alignment vertical="top"/>
    </xf>
    <xf numFmtId="0" fontId="19" fillId="0" borderId="0" xfId="43" applyFont="1">
      <alignment vertical="top"/>
    </xf>
    <xf numFmtId="0" fontId="0" fillId="0" borderId="0" xfId="0" applyAlignment="1">
      <alignment horizontal="right"/>
    </xf>
    <xf numFmtId="0" fontId="18" fillId="0" borderId="0" xfId="43" applyAlignment="1">
      <alignment horizontal="right" vertical="top"/>
    </xf>
    <xf numFmtId="0" fontId="21" fillId="0" borderId="0" xfId="0" applyFont="1"/>
    <xf numFmtId="8" fontId="0" fillId="0" borderId="0" xfId="0" applyNumberFormat="1"/>
    <xf numFmtId="6" fontId="0" fillId="0" borderId="0" xfId="0" applyNumberFormat="1"/>
    <xf numFmtId="10" fontId="0" fillId="0" borderId="0" xfId="1" applyNumberFormat="1" applyFont="1"/>
    <xf numFmtId="10" fontId="0" fillId="0" borderId="0" xfId="0" applyNumberFormat="1"/>
    <xf numFmtId="0" fontId="27" fillId="0" borderId="0" xfId="0" applyFont="1" applyAlignment="1">
      <alignment horizontal="right"/>
    </xf>
    <xf numFmtId="14" fontId="0" fillId="0" borderId="0" xfId="0" applyNumberFormat="1"/>
    <xf numFmtId="0" fontId="0" fillId="0" borderId="0" xfId="0" quotePrefix="1"/>
    <xf numFmtId="6" fontId="0" fillId="0" borderId="0" xfId="0" quotePrefix="1" applyNumberFormat="1"/>
    <xf numFmtId="0" fontId="16" fillId="33" borderId="0" xfId="0" applyFont="1" applyFill="1"/>
    <xf numFmtId="0" fontId="27" fillId="33" borderId="0" xfId="0" applyFont="1" applyFill="1" applyAlignment="1">
      <alignment horizontal="center"/>
    </xf>
    <xf numFmtId="0" fontId="16" fillId="33" borderId="0" xfId="0" applyFont="1" applyFill="1" applyAlignment="1">
      <alignment horizontal="right"/>
    </xf>
    <xf numFmtId="186" fontId="0" fillId="33" borderId="0" xfId="0" applyNumberFormat="1" applyFill="1" applyAlignment="1">
      <alignment horizontal="center"/>
    </xf>
    <xf numFmtId="0" fontId="19" fillId="33" borderId="0" xfId="43" applyFont="1" applyFill="1" applyAlignment="1">
      <alignment horizontal="right" vertical="top"/>
    </xf>
    <xf numFmtId="0" fontId="0" fillId="33" borderId="0" xfId="0" applyFill="1"/>
    <xf numFmtId="0" fontId="27" fillId="33" borderId="0" xfId="0" applyFont="1" applyFill="1"/>
    <xf numFmtId="0" fontId="0" fillId="33" borderId="0" xfId="0" applyFill="1" applyAlignment="1">
      <alignment horizontal="right"/>
    </xf>
    <xf numFmtId="186" fontId="0" fillId="33" borderId="10" xfId="0" applyNumberFormat="1" applyFill="1" applyBorder="1" applyAlignment="1">
      <alignment horizontal="center"/>
    </xf>
    <xf numFmtId="0" fontId="28" fillId="33" borderId="0" xfId="0" applyFont="1" applyFill="1" applyAlignment="1">
      <alignment horizontal="right"/>
    </xf>
    <xf numFmtId="0" fontId="27" fillId="33" borderId="0" xfId="0" applyFont="1" applyFill="1" applyAlignment="1">
      <alignment horizontal="right"/>
    </xf>
    <xf numFmtId="10" fontId="0" fillId="33" borderId="0" xfId="0" applyNumberFormat="1" applyFill="1"/>
    <xf numFmtId="8" fontId="0" fillId="33" borderId="0" xfId="0" applyNumberFormat="1" applyFill="1" applyAlignment="1">
      <alignment horizontal="center"/>
    </xf>
    <xf numFmtId="0" fontId="0" fillId="33" borderId="0" xfId="0" applyFill="1" applyAlignment="1">
      <alignment horizontal="center"/>
    </xf>
    <xf numFmtId="6" fontId="0" fillId="33" borderId="0" xfId="0" applyNumberFormat="1" applyFill="1" applyAlignment="1">
      <alignment horizontal="center"/>
    </xf>
    <xf numFmtId="10" fontId="0" fillId="33" borderId="0" xfId="0" applyNumberFormat="1" applyFill="1" applyAlignment="1">
      <alignment horizontal="center"/>
    </xf>
    <xf numFmtId="10" fontId="0" fillId="33" borderId="0" xfId="1" applyNumberFormat="1" applyFont="1" applyFill="1" applyAlignment="1">
      <alignment horizontal="center"/>
    </xf>
    <xf numFmtId="187" fontId="0" fillId="33" borderId="0" xfId="0" applyNumberFormat="1" applyFill="1" applyAlignment="1">
      <alignment horizontal="center"/>
    </xf>
    <xf numFmtId="188" fontId="0" fillId="33" borderId="0" xfId="0" applyNumberFormat="1" applyFill="1" applyAlignment="1">
      <alignment horizontal="center"/>
    </xf>
  </cellXfs>
  <cellStyles count="44">
    <cellStyle name="20% - Accent1" xfId="20" builtinId="30" customBuiltin="1"/>
    <cellStyle name="20% - Accent2" xfId="24" builtinId="34" customBuiltin="1"/>
    <cellStyle name="20% - Accent3" xfId="28" builtinId="38" customBuiltin="1"/>
    <cellStyle name="20% - Accent4" xfId="32" builtinId="42" customBuiltin="1"/>
    <cellStyle name="20% - Accent5" xfId="36" builtinId="46" customBuiltin="1"/>
    <cellStyle name="20% - Accent6" xfId="40" builtinId="50" customBuiltin="1"/>
    <cellStyle name="40% - Accent1" xfId="21" builtinId="31" customBuiltin="1"/>
    <cellStyle name="40% - Accent2" xfId="25" builtinId="35" customBuiltin="1"/>
    <cellStyle name="40% - Accent3" xfId="29" builtinId="39" customBuiltin="1"/>
    <cellStyle name="40% - Accent4" xfId="33" builtinId="43" customBuiltin="1"/>
    <cellStyle name="40% - Accent5" xfId="37" builtinId="47" customBuiltin="1"/>
    <cellStyle name="40% - Accent6" xfId="41" builtinId="51" customBuiltin="1"/>
    <cellStyle name="60% - Accent1" xfId="22" builtinId="32" customBuiltin="1"/>
    <cellStyle name="60% - Accent2" xfId="26" builtinId="36" customBuiltin="1"/>
    <cellStyle name="60% - Accent3" xfId="30" builtinId="40" customBuiltin="1"/>
    <cellStyle name="60% - Accent4" xfId="34" builtinId="44" customBuiltin="1"/>
    <cellStyle name="60% - Accent5" xfId="38" builtinId="48" customBuiltin="1"/>
    <cellStyle name="60% - Accent6" xfId="42" builtinId="52" customBuiltin="1"/>
    <cellStyle name="Accent1" xfId="19" builtinId="29" customBuiltin="1"/>
    <cellStyle name="Accent2" xfId="23" builtinId="33" customBuiltin="1"/>
    <cellStyle name="Accent3" xfId="27" builtinId="37" customBuiltin="1"/>
    <cellStyle name="Accent4" xfId="31" builtinId="41" customBuiltin="1"/>
    <cellStyle name="Accent5" xfId="35" builtinId="45" customBuiltin="1"/>
    <cellStyle name="Accent6" xfId="39" builtinId="49" customBuiltin="1"/>
    <cellStyle name="Bad" xfId="8" builtinId="27" customBuiltin="1"/>
    <cellStyle name="Calculation" xfId="12" builtinId="22" customBuiltin="1"/>
    <cellStyle name="Check Cell" xfId="14" builtinId="23" customBuiltin="1"/>
    <cellStyle name="Explanatory Text" xfId="17" builtinId="53" customBuiltin="1"/>
    <cellStyle name="Good" xfId="7" builtinId="26" customBuiltin="1"/>
    <cellStyle name="Heading 1" xfId="3" builtinId="16" customBuiltin="1"/>
    <cellStyle name="Heading 2" xfId="4" builtinId="17" customBuiltin="1"/>
    <cellStyle name="Heading 3" xfId="5" builtinId="18" customBuiltin="1"/>
    <cellStyle name="Heading 4" xfId="6" builtinId="19" customBuiltin="1"/>
    <cellStyle name="Input" xfId="10" builtinId="20" customBuiltin="1"/>
    <cellStyle name="Linked Cell" xfId="13" builtinId="24" customBuiltin="1"/>
    <cellStyle name="Neutral" xfId="9" builtinId="28" customBuiltin="1"/>
    <cellStyle name="Normal" xfId="0" builtinId="0"/>
    <cellStyle name="Normal 2" xfId="43"/>
    <cellStyle name="Note" xfId="16" builtinId="10" customBuiltin="1"/>
    <cellStyle name="Output" xfId="11" builtinId="21" customBuiltin="1"/>
    <cellStyle name="Percent" xfId="1" builtinId="5"/>
    <cellStyle name="Title" xfId="2" builtinId="15" customBuiltin="1"/>
    <cellStyle name="Total" xfId="18" builtinId="25" customBuiltin="1"/>
    <cellStyle name="Warning Text" xfId="15" builtinId="11" customBuiltin="1"/>
  </cellStyles>
  <dxfs count="1">
    <dxf>
      <numFmt numFmtId="27" formatCode="m/d/yy\ h:mm"/>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18" Type="http://schemas.microsoft.com/office/2017/06/relationships/rdSupportingPropertyBagStructure" Target="richData/rdsupportingpropertybagstructure.xml"/><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styles" Target="styles.xml"/><Relationship Id="rId17" Type="http://schemas.microsoft.com/office/2017/06/relationships/richStyles" Target="richData/richStyles.xml"/><Relationship Id="rId2" Type="http://schemas.openxmlformats.org/officeDocument/2006/relationships/worksheet" Target="worksheets/sheet2.xml"/><Relationship Id="rId16" Type="http://schemas.microsoft.com/office/2017/06/relationships/rdRichValueStructure" Target="richData/rdrichvaluestructure.xml"/><Relationship Id="rId20" Type="http://schemas.microsoft.com/office/2017/06/relationships/rdRichValueTypes" Target="richData/rdRichValueTyp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17/06/relationships/rdRichValue" Target="richData/rdrichvalue.xml"/><Relationship Id="rId10" Type="http://schemas.openxmlformats.org/officeDocument/2006/relationships/worksheet" Target="worksheets/sheet10.xml"/><Relationship Id="rId19" Type="http://schemas.microsoft.com/office/2017/06/relationships/rdSupportingPropertyBag" Target="richData/rdsupportingpropertybag.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eetMetadata" Target="metadata.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'Proforma Actual'!$B$35</c:f>
              <c:strCache>
                <c:ptCount val="1"/>
                <c:pt idx="0">
                  <c:v>Gross Revenue</c:v>
                </c:pt>
              </c:strCache>
            </c:strRef>
          </c:tx>
          <c:spPr>
            <a:ln w="28575" cap="rnd">
              <a:solidFill>
                <a:schemeClr val="accent1"/>
              </a:solidFill>
              <a:round/>
            </a:ln>
            <a:effectLst/>
          </c:spPr>
          <c:marker>
            <c:symbol val="none"/>
          </c:marker>
          <c:trendline>
            <c:spPr>
              <a:ln w="19050" cap="rnd">
                <a:solidFill>
                  <a:schemeClr val="accent1"/>
                </a:solidFill>
                <a:prstDash val="sysDot"/>
              </a:ln>
              <a:effectLst/>
            </c:spPr>
            <c:trendlineType val="linear"/>
            <c:dispRSqr val="0"/>
            <c:dispEq val="0"/>
          </c:trendline>
          <c:cat>
            <c:strRef>
              <c:f>'Proforma Actual'!$C$31:$N$31</c:f>
              <c:strCache>
                <c:ptCount val="12"/>
                <c:pt idx="0">
                  <c:v>2017 - Q1</c:v>
                </c:pt>
                <c:pt idx="1">
                  <c:v>2017 - Q2</c:v>
                </c:pt>
                <c:pt idx="2">
                  <c:v>2017 - Q3</c:v>
                </c:pt>
                <c:pt idx="3">
                  <c:v>2017 - Q4</c:v>
                </c:pt>
                <c:pt idx="4">
                  <c:v>2018 - Q1</c:v>
                </c:pt>
                <c:pt idx="5">
                  <c:v>2018 - Q2</c:v>
                </c:pt>
                <c:pt idx="6">
                  <c:v>2018 - Q3</c:v>
                </c:pt>
                <c:pt idx="7">
                  <c:v>2018 - Q4</c:v>
                </c:pt>
                <c:pt idx="8">
                  <c:v>2019 - Q1</c:v>
                </c:pt>
                <c:pt idx="9">
                  <c:v>2019 - Q2</c:v>
                </c:pt>
                <c:pt idx="10">
                  <c:v>2019 - Q3</c:v>
                </c:pt>
                <c:pt idx="11">
                  <c:v>2019 - Q4</c:v>
                </c:pt>
              </c:strCache>
            </c:strRef>
          </c:cat>
          <c:val>
            <c:numRef>
              <c:f>'Proforma Actual'!$C$35:$N$35</c:f>
              <c:numCache>
                <c:formatCode>"$"#,##0_);[Red]\("$"#,##0\)</c:formatCode>
                <c:ptCount val="12"/>
                <c:pt idx="0">
                  <c:v>1283400000</c:v>
                </c:pt>
                <c:pt idx="1">
                  <c:v>1202300000</c:v>
                </c:pt>
                <c:pt idx="2">
                  <c:v>1178700000</c:v>
                </c:pt>
                <c:pt idx="3">
                  <c:v>1414800000</c:v>
                </c:pt>
                <c:pt idx="4">
                  <c:v>1383600000</c:v>
                </c:pt>
                <c:pt idx="5">
                  <c:v>1442500000</c:v>
                </c:pt>
                <c:pt idx="6">
                  <c:v>1221400000</c:v>
                </c:pt>
                <c:pt idx="7">
                  <c:v>1413300000</c:v>
                </c:pt>
                <c:pt idx="8">
                  <c:v>1230400000</c:v>
                </c:pt>
                <c:pt idx="9">
                  <c:v>1506100000</c:v>
                </c:pt>
                <c:pt idx="10">
                  <c:v>1316800000</c:v>
                </c:pt>
                <c:pt idx="11">
                  <c:v>1417700000</c:v>
                </c:pt>
              </c:numCache>
            </c:numRef>
          </c:val>
          <c:smooth val="0"/>
          <c:extLst>
            <c:ext xmlns:c16="http://schemas.microsoft.com/office/drawing/2014/chart" uri="{C3380CC4-5D6E-409C-BE32-E72D297353CC}">
              <c16:uniqueId val="{00000001-B401-6F47-B554-F5BB617C4C3F}"/>
            </c:ext>
          </c:extLst>
        </c:ser>
        <c:dLbls>
          <c:showLegendKey val="0"/>
          <c:showVal val="0"/>
          <c:showCatName val="0"/>
          <c:showSerName val="0"/>
          <c:showPercent val="0"/>
          <c:showBubbleSize val="0"/>
        </c:dLbls>
        <c:smooth val="0"/>
        <c:axId val="1132531920"/>
        <c:axId val="1127742064"/>
      </c:lineChart>
      <c:catAx>
        <c:axId val="113253192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27742064"/>
        <c:crosses val="autoZero"/>
        <c:auto val="1"/>
        <c:lblAlgn val="ctr"/>
        <c:lblOffset val="100"/>
        <c:noMultiLvlLbl val="0"/>
      </c:catAx>
      <c:valAx>
        <c:axId val="1127742064"/>
        <c:scaling>
          <c:orientation val="minMax"/>
        </c:scaling>
        <c:delete val="0"/>
        <c:axPos val="l"/>
        <c:majorGridlines>
          <c:spPr>
            <a:ln w="9525" cap="flat" cmpd="sng" algn="ctr">
              <a:solidFill>
                <a:schemeClr val="tx1">
                  <a:lumMod val="15000"/>
                  <a:lumOff val="85000"/>
                </a:schemeClr>
              </a:solidFill>
              <a:round/>
            </a:ln>
            <a:effectLst/>
          </c:spPr>
        </c:majorGridlines>
        <c:numFmt formatCode="&quot;$&quot;#,##0_);[Red]\(&quot;$&quot;#,##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3253192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'Proforma Actual'!$B$47</c:f>
              <c:strCache>
                <c:ptCount val="1"/>
                <c:pt idx="0">
                  <c:v>Total Expense</c:v>
                </c:pt>
              </c:strCache>
            </c:strRef>
          </c:tx>
          <c:spPr>
            <a:ln w="28575" cap="rnd">
              <a:solidFill>
                <a:schemeClr val="accent1"/>
              </a:solidFill>
              <a:round/>
            </a:ln>
            <a:effectLst/>
          </c:spPr>
          <c:marker>
            <c:symbol val="none"/>
          </c:marker>
          <c:trendline>
            <c:spPr>
              <a:ln w="19050" cap="rnd">
                <a:solidFill>
                  <a:schemeClr val="accent1"/>
                </a:solidFill>
                <a:prstDash val="sysDot"/>
              </a:ln>
              <a:effectLst/>
            </c:spPr>
            <c:trendlineType val="linear"/>
            <c:dispRSqr val="0"/>
            <c:dispEq val="0"/>
          </c:trendline>
          <c:cat>
            <c:strRef>
              <c:f>'Proforma Actual'!$C$31:$N$31</c:f>
              <c:strCache>
                <c:ptCount val="12"/>
                <c:pt idx="0">
                  <c:v>2017 - Q1</c:v>
                </c:pt>
                <c:pt idx="1">
                  <c:v>2017 - Q2</c:v>
                </c:pt>
                <c:pt idx="2">
                  <c:v>2017 - Q3</c:v>
                </c:pt>
                <c:pt idx="3">
                  <c:v>2017 - Q4</c:v>
                </c:pt>
                <c:pt idx="4">
                  <c:v>2018 - Q1</c:v>
                </c:pt>
                <c:pt idx="5">
                  <c:v>2018 - Q2</c:v>
                </c:pt>
                <c:pt idx="6">
                  <c:v>2018 - Q3</c:v>
                </c:pt>
                <c:pt idx="7">
                  <c:v>2018 - Q4</c:v>
                </c:pt>
                <c:pt idx="8">
                  <c:v>2019 - Q1</c:v>
                </c:pt>
                <c:pt idx="9">
                  <c:v>2019 - Q2</c:v>
                </c:pt>
                <c:pt idx="10">
                  <c:v>2019 - Q3</c:v>
                </c:pt>
                <c:pt idx="11">
                  <c:v>2019 - Q4</c:v>
                </c:pt>
              </c:strCache>
            </c:strRef>
          </c:cat>
          <c:val>
            <c:numRef>
              <c:f>'Proforma Actual'!$C$47:$N$47</c:f>
              <c:numCache>
                <c:formatCode>"$"#,##0_);[Red]\("$"#,##0\)</c:formatCode>
                <c:ptCount val="12"/>
                <c:pt idx="0">
                  <c:v>1102700000</c:v>
                </c:pt>
                <c:pt idx="1">
                  <c:v>1088550000</c:v>
                </c:pt>
                <c:pt idx="2">
                  <c:v>1047700000</c:v>
                </c:pt>
                <c:pt idx="3">
                  <c:v>1156150000</c:v>
                </c:pt>
                <c:pt idx="4">
                  <c:v>1143200000</c:v>
                </c:pt>
                <c:pt idx="5">
                  <c:v>1215100000</c:v>
                </c:pt>
                <c:pt idx="6">
                  <c:v>1113100000</c:v>
                </c:pt>
                <c:pt idx="7">
                  <c:v>1172800000</c:v>
                </c:pt>
                <c:pt idx="8">
                  <c:v>1121100000</c:v>
                </c:pt>
                <c:pt idx="9">
                  <c:v>1288600000</c:v>
                </c:pt>
                <c:pt idx="10">
                  <c:v>1183900000</c:v>
                </c:pt>
                <c:pt idx="11">
                  <c:v>1206500000</c:v>
                </c:pt>
              </c:numCache>
            </c:numRef>
          </c:val>
          <c:smooth val="0"/>
          <c:extLst>
            <c:ext xmlns:c16="http://schemas.microsoft.com/office/drawing/2014/chart" uri="{C3380CC4-5D6E-409C-BE32-E72D297353CC}">
              <c16:uniqueId val="{00000001-D2D1-C94C-A06D-2F61AEFC3A02}"/>
            </c:ext>
          </c:extLst>
        </c:ser>
        <c:dLbls>
          <c:showLegendKey val="0"/>
          <c:showVal val="0"/>
          <c:showCatName val="0"/>
          <c:showSerName val="0"/>
          <c:showPercent val="0"/>
          <c:showBubbleSize val="0"/>
        </c:dLbls>
        <c:smooth val="0"/>
        <c:axId val="1132531920"/>
        <c:axId val="1127742064"/>
      </c:lineChart>
      <c:catAx>
        <c:axId val="113253192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27742064"/>
        <c:crosses val="autoZero"/>
        <c:auto val="1"/>
        <c:lblAlgn val="ctr"/>
        <c:lblOffset val="100"/>
        <c:noMultiLvlLbl val="0"/>
      </c:catAx>
      <c:valAx>
        <c:axId val="1127742064"/>
        <c:scaling>
          <c:orientation val="minMax"/>
        </c:scaling>
        <c:delete val="0"/>
        <c:axPos val="l"/>
        <c:majorGridlines>
          <c:spPr>
            <a:ln w="9525" cap="flat" cmpd="sng" algn="ctr">
              <a:solidFill>
                <a:schemeClr val="tx1">
                  <a:lumMod val="15000"/>
                  <a:lumOff val="85000"/>
                </a:schemeClr>
              </a:solidFill>
              <a:round/>
            </a:ln>
            <a:effectLst/>
          </c:spPr>
        </c:majorGridlines>
        <c:numFmt formatCode="&quot;$&quot;#,##0_);[Red]\(&quot;$&quot;#,##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3253192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'Proforma Actual'!$B$48</c:f>
              <c:strCache>
                <c:ptCount val="1"/>
                <c:pt idx="0">
                  <c:v>EBITDA</c:v>
                </c:pt>
              </c:strCache>
            </c:strRef>
          </c:tx>
          <c:spPr>
            <a:ln w="28575" cap="rnd">
              <a:solidFill>
                <a:schemeClr val="accent1"/>
              </a:solidFill>
              <a:round/>
            </a:ln>
            <a:effectLst/>
          </c:spPr>
          <c:marker>
            <c:symbol val="none"/>
          </c:marker>
          <c:trendline>
            <c:spPr>
              <a:ln w="19050" cap="rnd">
                <a:solidFill>
                  <a:schemeClr val="accent1"/>
                </a:solidFill>
                <a:prstDash val="sysDot"/>
              </a:ln>
              <a:effectLst/>
            </c:spPr>
            <c:trendlineType val="linear"/>
            <c:dispRSqr val="0"/>
            <c:dispEq val="0"/>
          </c:trendline>
          <c:cat>
            <c:strRef>
              <c:f>'Proforma Actual'!$C$31:$N$31</c:f>
              <c:strCache>
                <c:ptCount val="12"/>
                <c:pt idx="0">
                  <c:v>2017 - Q1</c:v>
                </c:pt>
                <c:pt idx="1">
                  <c:v>2017 - Q2</c:v>
                </c:pt>
                <c:pt idx="2">
                  <c:v>2017 - Q3</c:v>
                </c:pt>
                <c:pt idx="3">
                  <c:v>2017 - Q4</c:v>
                </c:pt>
                <c:pt idx="4">
                  <c:v>2018 - Q1</c:v>
                </c:pt>
                <c:pt idx="5">
                  <c:v>2018 - Q2</c:v>
                </c:pt>
                <c:pt idx="6">
                  <c:v>2018 - Q3</c:v>
                </c:pt>
                <c:pt idx="7">
                  <c:v>2018 - Q4</c:v>
                </c:pt>
                <c:pt idx="8">
                  <c:v>2019 - Q1</c:v>
                </c:pt>
                <c:pt idx="9">
                  <c:v>2019 - Q2</c:v>
                </c:pt>
                <c:pt idx="10">
                  <c:v>2019 - Q3</c:v>
                </c:pt>
                <c:pt idx="11">
                  <c:v>2019 - Q4</c:v>
                </c:pt>
              </c:strCache>
            </c:strRef>
          </c:cat>
          <c:val>
            <c:numRef>
              <c:f>'Proforma Actual'!$C$48:$N$48</c:f>
              <c:numCache>
                <c:formatCode>"$"#,##0_);[Red]\("$"#,##0\)</c:formatCode>
                <c:ptCount val="12"/>
                <c:pt idx="0">
                  <c:v>180700000</c:v>
                </c:pt>
                <c:pt idx="1">
                  <c:v>113750000</c:v>
                </c:pt>
                <c:pt idx="2">
                  <c:v>131000000</c:v>
                </c:pt>
                <c:pt idx="3">
                  <c:v>258650000</c:v>
                </c:pt>
                <c:pt idx="4">
                  <c:v>240400000</c:v>
                </c:pt>
                <c:pt idx="5">
                  <c:v>227400000</c:v>
                </c:pt>
                <c:pt idx="6">
                  <c:v>108300000</c:v>
                </c:pt>
                <c:pt idx="7">
                  <c:v>240500000</c:v>
                </c:pt>
                <c:pt idx="8">
                  <c:v>109300000</c:v>
                </c:pt>
                <c:pt idx="9">
                  <c:v>217500000</c:v>
                </c:pt>
                <c:pt idx="10">
                  <c:v>132900000</c:v>
                </c:pt>
                <c:pt idx="11">
                  <c:v>211200000</c:v>
                </c:pt>
              </c:numCache>
            </c:numRef>
          </c:val>
          <c:smooth val="0"/>
          <c:extLst>
            <c:ext xmlns:c16="http://schemas.microsoft.com/office/drawing/2014/chart" uri="{C3380CC4-5D6E-409C-BE32-E72D297353CC}">
              <c16:uniqueId val="{00000001-6543-4242-894C-E0EBCDBE4C84}"/>
            </c:ext>
          </c:extLst>
        </c:ser>
        <c:dLbls>
          <c:showLegendKey val="0"/>
          <c:showVal val="0"/>
          <c:showCatName val="0"/>
          <c:showSerName val="0"/>
          <c:showPercent val="0"/>
          <c:showBubbleSize val="0"/>
        </c:dLbls>
        <c:smooth val="0"/>
        <c:axId val="1132531920"/>
        <c:axId val="1127742064"/>
      </c:lineChart>
      <c:catAx>
        <c:axId val="113253192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27742064"/>
        <c:crosses val="autoZero"/>
        <c:auto val="1"/>
        <c:lblAlgn val="ctr"/>
        <c:lblOffset val="100"/>
        <c:noMultiLvlLbl val="0"/>
      </c:catAx>
      <c:valAx>
        <c:axId val="1127742064"/>
        <c:scaling>
          <c:orientation val="minMax"/>
        </c:scaling>
        <c:delete val="0"/>
        <c:axPos val="l"/>
        <c:majorGridlines>
          <c:spPr>
            <a:ln w="9525" cap="flat" cmpd="sng" algn="ctr">
              <a:solidFill>
                <a:schemeClr val="tx1">
                  <a:lumMod val="15000"/>
                  <a:lumOff val="85000"/>
                </a:schemeClr>
              </a:solidFill>
              <a:round/>
            </a:ln>
            <a:effectLst/>
          </c:spPr>
        </c:majorGridlines>
        <c:numFmt formatCode="&quot;$&quot;#,##0_);[Red]\(&quot;$&quot;#,##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3253192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3" Type="http://schemas.openxmlformats.org/officeDocument/2006/relationships/image" Target="../media/image5.emf"/><Relationship Id="rId2" Type="http://schemas.openxmlformats.org/officeDocument/2006/relationships/image" Target="../media/image4.emf"/><Relationship Id="rId1" Type="http://schemas.openxmlformats.org/officeDocument/2006/relationships/image" Target="../media/image3.emf"/><Relationship Id="rId5" Type="http://schemas.openxmlformats.org/officeDocument/2006/relationships/image" Target="../media/image7.emf"/><Relationship Id="rId4"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xdr:twoCellAnchor>
    <xdr:from>
      <xdr:col>8</xdr:col>
      <xdr:colOff>101600</xdr:colOff>
      <xdr:row>8</xdr:row>
      <xdr:rowOff>190500</xdr:rowOff>
    </xdr:from>
    <xdr:to>
      <xdr:col>11</xdr:col>
      <xdr:colOff>1117600</xdr:colOff>
      <xdr:row>22</xdr:row>
      <xdr:rowOff>88900</xdr:rowOff>
    </xdr:to>
    <xdr:graphicFrame macro="">
      <xdr:nvGraphicFramePr>
        <xdr:cNvPr id="5" name="Chart 4">
          <a:extLst>
            <a:ext uri="{FF2B5EF4-FFF2-40B4-BE49-F238E27FC236}">
              <a16:creationId xmlns:a16="http://schemas.microsoft.com/office/drawing/2014/main" id="{C30EDC99-5327-434E-93E1-118DDED5DB8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10</xdr:col>
      <xdr:colOff>908050</xdr:colOff>
      <xdr:row>0</xdr:row>
      <xdr:rowOff>0</xdr:rowOff>
    </xdr:from>
    <xdr:to>
      <xdr:col>15</xdr:col>
      <xdr:colOff>628650</xdr:colOff>
      <xdr:row>13</xdr:row>
      <xdr:rowOff>0</xdr:rowOff>
    </xdr:to>
    <xdr:graphicFrame macro="">
      <xdr:nvGraphicFramePr>
        <xdr:cNvPr id="6" name="Chart 5">
          <a:extLst>
            <a:ext uri="{FF2B5EF4-FFF2-40B4-BE49-F238E27FC236}">
              <a16:creationId xmlns:a16="http://schemas.microsoft.com/office/drawing/2014/main" id="{0B79FC10-B27F-FA45-B686-6E38C9F4753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15</xdr:col>
      <xdr:colOff>0</xdr:colOff>
      <xdr:row>3</xdr:row>
      <xdr:rowOff>0</xdr:rowOff>
    </xdr:from>
    <xdr:to>
      <xdr:col>18</xdr:col>
      <xdr:colOff>1066800</xdr:colOff>
      <xdr:row>16</xdr:row>
      <xdr:rowOff>0</xdr:rowOff>
    </xdr:to>
    <xdr:graphicFrame macro="">
      <xdr:nvGraphicFramePr>
        <xdr:cNvPr id="8" name="Chart 7">
          <a:extLst>
            <a:ext uri="{FF2B5EF4-FFF2-40B4-BE49-F238E27FC236}">
              <a16:creationId xmlns:a16="http://schemas.microsoft.com/office/drawing/2014/main" id="{68353B1E-57D2-084E-920B-04F8124F826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editAs="oneCell">
    <xdr:from>
      <xdr:col>15</xdr:col>
      <xdr:colOff>393700</xdr:colOff>
      <xdr:row>1</xdr:row>
      <xdr:rowOff>76200</xdr:rowOff>
    </xdr:from>
    <xdr:to>
      <xdr:col>24</xdr:col>
      <xdr:colOff>444500</xdr:colOff>
      <xdr:row>46</xdr:row>
      <xdr:rowOff>88900</xdr:rowOff>
    </xdr:to>
    <xdr:pic>
      <xdr:nvPicPr>
        <xdr:cNvPr id="2" name="Picture 1">
          <a:extLst>
            <a:ext uri="{FF2B5EF4-FFF2-40B4-BE49-F238E27FC236}">
              <a16:creationId xmlns:a16="http://schemas.microsoft.com/office/drawing/2014/main" id="{8303768E-CA9A-194A-A4FA-796CA5DF5DF7}"/>
            </a:ext>
          </a:extLst>
        </xdr:cNvPr>
        <xdr:cNvPicPr>
          <a:picLocks noChangeAspect="1"/>
        </xdr:cNvPicPr>
      </xdr:nvPicPr>
      <xdr:blipFill>
        <a:blip xmlns:r="http://schemas.openxmlformats.org/officeDocument/2006/relationships" r:embed="rId1"/>
        <a:stretch>
          <a:fillRect/>
        </a:stretch>
      </xdr:blipFill>
      <xdr:spPr>
        <a:xfrm>
          <a:off x="15430500" y="279400"/>
          <a:ext cx="7480300" cy="9156700"/>
        </a:xfrm>
        <a:prstGeom prst="rect">
          <a:avLst/>
        </a:prstGeom>
      </xdr:spPr>
    </xdr:pic>
    <xdr:clientData/>
  </xdr:twoCellAnchor>
  <xdr:twoCellAnchor editAs="oneCell">
    <xdr:from>
      <xdr:col>24</xdr:col>
      <xdr:colOff>431800</xdr:colOff>
      <xdr:row>0</xdr:row>
      <xdr:rowOff>177799</xdr:rowOff>
    </xdr:from>
    <xdr:to>
      <xdr:col>35</xdr:col>
      <xdr:colOff>584200</xdr:colOff>
      <xdr:row>46</xdr:row>
      <xdr:rowOff>79556</xdr:rowOff>
    </xdr:to>
    <xdr:pic>
      <xdr:nvPicPr>
        <xdr:cNvPr id="3" name="Picture 2">
          <a:extLst>
            <a:ext uri="{FF2B5EF4-FFF2-40B4-BE49-F238E27FC236}">
              <a16:creationId xmlns:a16="http://schemas.microsoft.com/office/drawing/2014/main" id="{55412BC3-E60C-3849-8C20-042EEA92A62E}"/>
            </a:ext>
          </a:extLst>
        </xdr:cNvPr>
        <xdr:cNvPicPr>
          <a:picLocks noChangeAspect="1"/>
        </xdr:cNvPicPr>
      </xdr:nvPicPr>
      <xdr:blipFill>
        <a:blip xmlns:r="http://schemas.openxmlformats.org/officeDocument/2006/relationships" r:embed="rId2"/>
        <a:stretch>
          <a:fillRect/>
        </a:stretch>
      </xdr:blipFill>
      <xdr:spPr>
        <a:xfrm>
          <a:off x="22898100" y="177799"/>
          <a:ext cx="9232900" cy="9248957"/>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190500</xdr:colOff>
      <xdr:row>17</xdr:row>
      <xdr:rowOff>88900</xdr:rowOff>
    </xdr:from>
    <xdr:to>
      <xdr:col>20</xdr:col>
      <xdr:colOff>787400</xdr:colOff>
      <xdr:row>37</xdr:row>
      <xdr:rowOff>101600</xdr:rowOff>
    </xdr:to>
    <xdr:pic>
      <xdr:nvPicPr>
        <xdr:cNvPr id="4" name="Picture 3">
          <a:extLst>
            <a:ext uri="{FF2B5EF4-FFF2-40B4-BE49-F238E27FC236}">
              <a16:creationId xmlns:a16="http://schemas.microsoft.com/office/drawing/2014/main" id="{157B2199-A367-A342-B21A-9A5BFABE433C}"/>
            </a:ext>
          </a:extLst>
        </xdr:cNvPr>
        <xdr:cNvPicPr>
          <a:picLocks noChangeAspect="1"/>
        </xdr:cNvPicPr>
      </xdr:nvPicPr>
      <xdr:blipFill>
        <a:blip xmlns:r="http://schemas.openxmlformats.org/officeDocument/2006/relationships" r:embed="rId1"/>
        <a:stretch>
          <a:fillRect/>
        </a:stretch>
      </xdr:blipFill>
      <xdr:spPr>
        <a:xfrm>
          <a:off x="190500" y="3543300"/>
          <a:ext cx="17106900" cy="4076700"/>
        </a:xfrm>
        <a:prstGeom prst="rect">
          <a:avLst/>
        </a:prstGeom>
      </xdr:spPr>
    </xdr:pic>
    <xdr:clientData/>
  </xdr:twoCellAnchor>
  <xdr:twoCellAnchor editAs="oneCell">
    <xdr:from>
      <xdr:col>0</xdr:col>
      <xdr:colOff>228600</xdr:colOff>
      <xdr:row>128</xdr:row>
      <xdr:rowOff>101600</xdr:rowOff>
    </xdr:from>
    <xdr:to>
      <xdr:col>5</xdr:col>
      <xdr:colOff>546100</xdr:colOff>
      <xdr:row>145</xdr:row>
      <xdr:rowOff>114300</xdr:rowOff>
    </xdr:to>
    <xdr:pic>
      <xdr:nvPicPr>
        <xdr:cNvPr id="9" name="Picture 8">
          <a:extLst>
            <a:ext uri="{FF2B5EF4-FFF2-40B4-BE49-F238E27FC236}">
              <a16:creationId xmlns:a16="http://schemas.microsoft.com/office/drawing/2014/main" id="{8BCBDD04-545B-6F42-A047-291EC8C5BE71}"/>
            </a:ext>
          </a:extLst>
        </xdr:cNvPr>
        <xdr:cNvPicPr>
          <a:picLocks noChangeAspect="1"/>
        </xdr:cNvPicPr>
      </xdr:nvPicPr>
      <xdr:blipFill>
        <a:blip xmlns:r="http://schemas.openxmlformats.org/officeDocument/2006/relationships" r:embed="rId2"/>
        <a:stretch>
          <a:fillRect/>
        </a:stretch>
      </xdr:blipFill>
      <xdr:spPr>
        <a:xfrm>
          <a:off x="228600" y="26111200"/>
          <a:ext cx="4445000" cy="3467100"/>
        </a:xfrm>
        <a:prstGeom prst="rect">
          <a:avLst/>
        </a:prstGeom>
      </xdr:spPr>
    </xdr:pic>
    <xdr:clientData/>
  </xdr:twoCellAnchor>
  <xdr:twoCellAnchor editAs="oneCell">
    <xdr:from>
      <xdr:col>1</xdr:col>
      <xdr:colOff>0</xdr:colOff>
      <xdr:row>44</xdr:row>
      <xdr:rowOff>0</xdr:rowOff>
    </xdr:from>
    <xdr:to>
      <xdr:col>9</xdr:col>
      <xdr:colOff>660400</xdr:colOff>
      <xdr:row>64</xdr:row>
      <xdr:rowOff>114300</xdr:rowOff>
    </xdr:to>
    <xdr:pic>
      <xdr:nvPicPr>
        <xdr:cNvPr id="12" name="Picture 11">
          <a:extLst>
            <a:ext uri="{FF2B5EF4-FFF2-40B4-BE49-F238E27FC236}">
              <a16:creationId xmlns:a16="http://schemas.microsoft.com/office/drawing/2014/main" id="{D8F750FE-2C70-8145-8C76-CCC0AA7BB9A6}"/>
            </a:ext>
          </a:extLst>
        </xdr:cNvPr>
        <xdr:cNvPicPr>
          <a:picLocks noChangeAspect="1"/>
        </xdr:cNvPicPr>
      </xdr:nvPicPr>
      <xdr:blipFill>
        <a:blip xmlns:r="http://schemas.openxmlformats.org/officeDocument/2006/relationships" r:embed="rId3"/>
        <a:stretch>
          <a:fillRect/>
        </a:stretch>
      </xdr:blipFill>
      <xdr:spPr>
        <a:xfrm>
          <a:off x="825500" y="8940800"/>
          <a:ext cx="7264400" cy="4178300"/>
        </a:xfrm>
        <a:prstGeom prst="rect">
          <a:avLst/>
        </a:prstGeom>
      </xdr:spPr>
    </xdr:pic>
    <xdr:clientData/>
  </xdr:twoCellAnchor>
  <xdr:twoCellAnchor editAs="oneCell">
    <xdr:from>
      <xdr:col>0</xdr:col>
      <xdr:colOff>0</xdr:colOff>
      <xdr:row>67</xdr:row>
      <xdr:rowOff>0</xdr:rowOff>
    </xdr:from>
    <xdr:to>
      <xdr:col>35</xdr:col>
      <xdr:colOff>139700</xdr:colOff>
      <xdr:row>90</xdr:row>
      <xdr:rowOff>12700</xdr:rowOff>
    </xdr:to>
    <xdr:pic>
      <xdr:nvPicPr>
        <xdr:cNvPr id="13" name="Picture 12">
          <a:extLst>
            <a:ext uri="{FF2B5EF4-FFF2-40B4-BE49-F238E27FC236}">
              <a16:creationId xmlns:a16="http://schemas.microsoft.com/office/drawing/2014/main" id="{61834FEB-23B3-6947-A5B7-9085914EDACB}"/>
            </a:ext>
          </a:extLst>
        </xdr:cNvPr>
        <xdr:cNvPicPr>
          <a:picLocks noChangeAspect="1"/>
        </xdr:cNvPicPr>
      </xdr:nvPicPr>
      <xdr:blipFill>
        <a:blip xmlns:r="http://schemas.openxmlformats.org/officeDocument/2006/relationships" r:embed="rId4"/>
        <a:stretch>
          <a:fillRect/>
        </a:stretch>
      </xdr:blipFill>
      <xdr:spPr>
        <a:xfrm>
          <a:off x="0" y="13614400"/>
          <a:ext cx="29032200" cy="4686300"/>
        </a:xfrm>
        <a:prstGeom prst="rect">
          <a:avLst/>
        </a:prstGeom>
      </xdr:spPr>
    </xdr:pic>
    <xdr:clientData/>
  </xdr:twoCellAnchor>
  <xdr:twoCellAnchor editAs="oneCell">
    <xdr:from>
      <xdr:col>2</xdr:col>
      <xdr:colOff>0</xdr:colOff>
      <xdr:row>94</xdr:row>
      <xdr:rowOff>0</xdr:rowOff>
    </xdr:from>
    <xdr:to>
      <xdr:col>9</xdr:col>
      <xdr:colOff>342900</xdr:colOff>
      <xdr:row>122</xdr:row>
      <xdr:rowOff>12700</xdr:rowOff>
    </xdr:to>
    <xdr:pic>
      <xdr:nvPicPr>
        <xdr:cNvPr id="14" name="Picture 13">
          <a:extLst>
            <a:ext uri="{FF2B5EF4-FFF2-40B4-BE49-F238E27FC236}">
              <a16:creationId xmlns:a16="http://schemas.microsoft.com/office/drawing/2014/main" id="{78F19703-69C1-6849-A585-2F85B90E43A1}"/>
            </a:ext>
          </a:extLst>
        </xdr:cNvPr>
        <xdr:cNvPicPr>
          <a:picLocks noChangeAspect="1"/>
        </xdr:cNvPicPr>
      </xdr:nvPicPr>
      <xdr:blipFill>
        <a:blip xmlns:r="http://schemas.openxmlformats.org/officeDocument/2006/relationships" r:embed="rId5"/>
        <a:stretch>
          <a:fillRect/>
        </a:stretch>
      </xdr:blipFill>
      <xdr:spPr>
        <a:xfrm>
          <a:off x="1651000" y="19100800"/>
          <a:ext cx="6121400" cy="5702300"/>
        </a:xfrm>
        <a:prstGeom prst="rect">
          <a:avLst/>
        </a:prstGeom>
      </xdr:spPr>
    </xdr:pic>
    <xdr:clientData/>
  </xdr:twoCellAnchor>
</xdr:wsDr>
</file>

<file path=xl/richData/rdRichValueTypes.xml><?xml version="1.0" encoding="utf-8"?>
<rvTypesInfo xmlns="http://schemas.microsoft.com/office/spreadsheetml/2017/richdata2">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types>
    <type name="_imageurl">
      <keyFlags>
        <key name="Blip Identifier">
          <flag name="ShowInCardView" value="0"/>
        </key>
      </keyFlags>
    </type>
    <type name="_linkedentity">
      <keyFlags>
        <key name="%cvi">
          <flag name="ShowInCardView" value="0"/>
          <flag name="ShowInDotNotation" value="0"/>
          <flag name="ShowInAutoComplete" value="0"/>
          <flag name="ExcludeFromCalcComparison" value="1"/>
        </key>
      </keyFlags>
    </type>
    <type name="_linkedentitycore">
      <keyFlags>
        <key name="%EntityServiceId">
          <flag name="ShowInCardView" value="0"/>
          <flag name="ShowInDotNotation" value="0"/>
          <flag name="ShowInAutoComplete" value="0"/>
        </key>
        <key name="%EntitySubDomainId">
          <flag name="ShowInCardView" value="0"/>
          <flag name="ShowInDotNotation" value="0"/>
          <flag name="ShowInAutoComplete" value="0"/>
        </key>
        <key name="%EntityCulture">
          <flag name="ShowInCardView" value="0"/>
          <flag name="ShowInDotNotation" value="0"/>
          <flag name="ShowInAutoComplete" value="0"/>
        </key>
        <key name="%EntityId">
          <flag name="ShowInCardView" value="0"/>
          <flag name="ShowInDotNotation" value="0"/>
          <flag name="ShowInAutoComplete" value="0"/>
        </key>
        <key name="%IsRefreshable">
          <flag name="ShowInCardView" value="0"/>
          <flag name="ShowInAutoComplete" value="0"/>
          <flag name="ExcludeFromCalcComparison" value="1"/>
        </key>
        <key name="%ProviderInfo">
          <flag name="ShowInCardView" value="0"/>
          <flag name="ShowInDotNotation" value="0"/>
          <flag name="ShowInAutoComplete" value="0"/>
        </key>
        <key name="%DataProviderExternalLinkLogo">
          <flag name="ShowInCardView" value="0"/>
          <flag name="ShowInDotNotation" value="0"/>
          <flag name="ShowInAutoComplete" value="0"/>
        </key>
        <key name="%DataProviderExternalLink">
          <flag name="ShowInCardView" value="0"/>
          <flag name="ShowInDotNotation" value="0"/>
          <flag name="ShowInAutoComplete" value="0"/>
        </key>
        <key name="%OutdatedReason">
          <flag name="ShowInCardView" value="0"/>
          <flag name="ShowInDotNotation" value="0"/>
          <flag name="ShowInAutoComplete" value="0"/>
          <flag name="ExcludeFromCalcComparison" value="1"/>
        </key>
      </keyFlags>
    </type>
  </types>
</rvTypesInfo>
</file>

<file path=xl/richData/rdrichvalue.xml><?xml version="1.0" encoding="utf-8"?>
<rvData xmlns="http://schemas.microsoft.com/office/spreadsheetml/2017/richdata" count="776">
  <rv s="0">
    <v>http://en.wikipedia.org/wiki/Public_domain</v>
    <v>Public domain</v>
  </rv>
  <rv s="0">
    <v>http://en.wikipedia.org/wiki/AMC_Theatres</v>
    <v>Wikipedia</v>
  </rv>
  <rv s="1">
    <v>0</v>
    <v>1</v>
  </rv>
  <rv s="2">
    <v>6</v>
    <v>https://www.bing.com/th?id=AMMS_beb35548a531e1b96429505c22a3eab4&amp;qlt=95</v>
    <v>2</v>
    <v>0</v>
    <v>https://www.bing.com/images/search?form=xlimg&amp;q=amc+theatres</v>
    <v>Image of AMC ENTERTAINMENT HOLDINGS, INC.</v>
  </rv>
  <rv s="0">
    <v>https://www.bing.com/financeapi/forcetrigger?t=a1ndlh&amp;q=XNYS%3aAMC&amp;form=skydnc</v>
    <v>Learn more on Bing</v>
  </rv>
  <rv s="3">
    <v>0</v>
    <v>AMC ENTERTAINMENT HOLDINGS, INC. (XNYS:AMC)</v>
    <v>3</v>
    <v>4</v>
    <v>Finance</v>
    <v>5</v>
    <v>en-US</v>
    <v>a1ndlh</v>
    <v>268435456</v>
    <v>1</v>
    <v>Powered by Refinitiv</v>
    <v>20.36</v>
    <v>1.91</v>
    <v>1.4033</v>
    <v>-0.1</v>
    <v>-9.1409999999999998E-3</v>
    <v>USD</v>
    <v>AMC Entertainment Holdings, Inc. is a theatrical exhibition company. The Company conducts operations through two segments: U.S. markets and International markets. It licenses first-run films from distributors owned by film production companies and from independent distributors on a film-by-film and theatre-by-theatre basis. It also offers food and beverage products, including drinks and meals, popcorn, soft drinks, candy and hot dogs, coffee, snacks, beers, wine and mixed drinks, and other gourmet products. In U.S. markets, it operates theatres in approximately 44 states and the District of Columbia. In International markets, it operates theatres in approximately 13 European countries and in Saudi Arabia. It operates approximately 1,004 theatres and over 11,041 screens in approximately 15 countries, including over 636 theatres with a total of approximately 8,094 screens in the United States and over 368 theatres and approximately 2,947 screens in European markets and Saudi Arabia.</v>
    <v>3449</v>
    <v>New York Stock Exchange</v>
    <v>XNYS</v>
    <v>XNYS</v>
    <v>11500 Ash St, LEAWOOD, KS, 66211-7804 US</v>
    <v>11.53</v>
    <v>3</v>
    <v>Hotels &amp; Entertainment Services</v>
    <v>Stock</v>
    <v>44281.610547800781</v>
    <v>4</v>
    <v>10.7601</v>
    <v>4924708000</v>
    <v>AMC ENTERTAINMENT HOLDINGS, INC.</v>
    <v>AMC ENTERTAINMENT HOLDINGS, INC.</v>
    <v>11.24</v>
    <v>0</v>
    <v>10.94</v>
    <v>10.84</v>
    <v>450156200</v>
    <v>AMC</v>
    <v>AMC ENTERTAINMENT HOLDINGS, INC. (XNYS:AMC)</v>
    <v>35109657</v>
    <v>148919448</v>
    <v>2007</v>
  </rv>
  <rv s="4">
    <v>5</v>
  </rv>
  <rv s="0">
    <v>https://www.bing.com/financeapi/forcetrigger?t=a23hqh&amp;q=ARCX%3aSPY&amp;form=skydnc</v>
    <v>Learn more on Bing</v>
  </rv>
  <rv s="5">
    <v>7</v>
    <v>SPDR S&amp;P 500 ETF (ARCX:SPY)</v>
    <v>8</v>
    <v>9</v>
    <v>Finance</v>
    <v>10</v>
    <v>en-US</v>
    <v>a23hqh</v>
    <v>268435456</v>
    <v>1</v>
    <v>Powered by Refinitiv</v>
    <v>398.12</v>
    <v>243.9</v>
    <v>0.99639999999999995</v>
    <v>2.41</v>
    <v>6.1839999999999994E-3</v>
    <v>USD</v>
    <v>NYSE Arca</v>
    <v>ARCX</v>
    <v>8.9999999999999998E-4</v>
    <v>392.35</v>
    <v>ETF</v>
    <v>44281.612031943747</v>
    <v>7</v>
    <v>390.84</v>
    <v>331844374963.20001</v>
    <v>SPDR S&amp;P 500 ETF</v>
    <v>390.935</v>
    <v>389.7</v>
    <v>392.11</v>
    <v>SPY</v>
    <v>SPDR S&amp;P 500 ETF (ARCX:SPY)</v>
    <v>17019460</v>
    <v>104804531</v>
  </rv>
  <rv s="4">
    <v>8</v>
  </rv>
  <rv s="6">
    <fb>42002</fb>
    <v>11</v>
  </rv>
  <rv s="6">
    <fb>23.769300000000001</fb>
    <v>12</v>
  </rv>
  <rv s="6">
    <fb>205.43</fb>
    <v>12</v>
  </rv>
  <rv s="6">
    <fb>42009</fb>
    <v>11</v>
  </rv>
  <rv s="6">
    <fb>24.9193</fb>
    <v>12</v>
  </rv>
  <rv s="6">
    <fb>204.25</fb>
    <v>12</v>
  </rv>
  <rv s="6">
    <fb>42016</fb>
    <v>11</v>
  </rv>
  <rv s="6">
    <fb>25.095500000000001</fb>
    <v>12</v>
  </rv>
  <rv s="6">
    <fb>201.63</fb>
    <v>12</v>
  </rv>
  <rv s="6">
    <fb>42024</fb>
    <v>11</v>
  </rv>
  <rv s="6">
    <fb>26.2454</fb>
    <v>12</v>
  </rv>
  <rv s="6">
    <fb>204.97</fb>
    <v>12</v>
  </rv>
  <rv s="6">
    <fb>42030</fb>
    <v>11</v>
  </rv>
  <rv s="6">
    <fb>26.078499999999998</fb>
    <v>12</v>
  </rv>
  <rv s="6">
    <fb>199.45</fb>
    <v>12</v>
  </rv>
  <rv s="6">
    <fb>42037</fb>
    <v>11</v>
  </rv>
  <rv s="6">
    <fb>27.284099999999999</fb>
    <v>12</v>
  </rv>
  <rv s="6">
    <fb>205.55</fb>
    <v>12</v>
  </rv>
  <rv s="6">
    <fb>42044</fb>
    <v>11</v>
  </rv>
  <rv s="6">
    <fb>28.396999999999998</fb>
    <v>12</v>
  </rv>
  <rv s="6">
    <fb>209.78</fb>
    <v>12</v>
  </rv>
  <rv s="6">
    <fb>42052</fb>
    <v>11</v>
  </rv>
  <rv s="6">
    <fb>30.2425</fb>
    <v>12</v>
  </rv>
  <rv s="6">
    <fb>211.239</fb>
    <v>12</v>
  </rv>
  <rv s="6">
    <fb>42058</fb>
    <v>11</v>
  </rv>
  <rv s="6">
    <fb>31.884</fb>
    <v>12</v>
  </rv>
  <rv s="6">
    <fb>210.66</fb>
    <v>12</v>
  </rv>
  <rv s="6">
    <fb>42065</fb>
    <v>11</v>
  </rv>
  <rv s="6">
    <fb>31.494499999999999</fb>
    <v>12</v>
  </rv>
  <rv s="6">
    <fb>207.5</fb>
    <v>12</v>
  </rv>
  <rv s="6">
    <fb>42072</fb>
    <v>11</v>
  </rv>
  <rv s="6">
    <fb>32.366300000000003</fb>
    <v>12</v>
  </rv>
  <rv s="6">
    <fb>205.8272</fb>
    <v>12</v>
  </rv>
  <rv s="6">
    <fb>42079</fb>
    <v>11</v>
  </rv>
  <rv s="6">
    <fb>33.089700000000001</fb>
    <v>12</v>
  </rv>
  <rv s="6">
    <fb>210.41</fb>
    <v>12</v>
  </rv>
  <rv s="6">
    <fb>42086</fb>
    <v>11</v>
  </rv>
  <rv s="6">
    <fb>32.412700000000001</fb>
    <v>12</v>
  </rv>
  <rv s="6">
    <fb>205.74</fb>
    <v>12</v>
  </rv>
  <rv s="6">
    <fb>42093</fb>
    <v>11</v>
  </rv>
  <rv s="6">
    <fb>32.625999999999998</fb>
    <v>12</v>
  </rv>
  <rv s="6">
    <fb>206.435</fb>
    <v>12</v>
  </rv>
  <rv s="6">
    <fb>42100</fb>
    <v>11</v>
  </rv>
  <rv s="6">
    <fb>31.624400000000001</fb>
    <v>12</v>
  </rv>
  <rv s="6">
    <fb>210.04</fb>
    <v>12</v>
  </rv>
  <rv s="6">
    <fb>42107</fb>
    <v>11</v>
  </rv>
  <rv s="6">
    <fb>30.418800000000001</fb>
    <v>12</v>
  </rv>
  <rv s="6">
    <fb>207.95</fb>
    <v>12</v>
  </rv>
  <rv s="6">
    <fb>42114</fb>
    <v>11</v>
  </rv>
  <rv s="6">
    <fb>30.483699999999999</fb>
    <v>12</v>
  </rv>
  <rv s="6">
    <fb>211.6499</fb>
    <v>12</v>
  </rv>
  <rv s="6">
    <fb>42121</fb>
    <v>11</v>
  </rv>
  <rv s="6">
    <fb>28.517600000000002</fb>
    <v>12</v>
  </rv>
  <rv s="6">
    <fb>210.72</fb>
    <v>12</v>
  </rv>
  <rv s="6">
    <fb>42128</fb>
    <v>11</v>
  </rv>
  <rv s="6">
    <fb>27.506699999999999</fb>
    <v>12</v>
  </rv>
  <rv s="6">
    <fb>211.62</fb>
    <v>12</v>
  </rv>
  <rv s="6">
    <fb>42135</fb>
    <v>11</v>
  </rv>
  <rv s="6">
    <fb>26.996600000000001</fb>
    <v>12</v>
  </rv>
  <rv s="6">
    <fb>212.44</fb>
    <v>12</v>
  </rv>
  <rv s="6">
    <fb>42142</fb>
    <v>11</v>
  </rv>
  <rv s="6">
    <fb>27.4511</fb>
    <v>12</v>
  </rv>
  <rv s="6">
    <fb>212.99</fb>
    <v>12</v>
  </rv>
  <rv s="6">
    <fb>42150</fb>
    <v>11</v>
  </rv>
  <rv s="6">
    <fb>26.811199999999999</fb>
    <v>12</v>
  </rv>
  <rv s="6">
    <fb>211.14</fb>
    <v>12</v>
  </rv>
  <rv s="6">
    <fb>42156</fb>
    <v>11</v>
  </rv>
  <rv s="6">
    <fb>26.736999999999998</fb>
    <v>12</v>
  </rv>
  <rv s="6">
    <fb>209.77</fb>
    <v>12</v>
  </rv>
  <rv s="6">
    <fb>42163</fb>
    <v>11</v>
  </rv>
  <rv s="6">
    <fb>26.403099999999998</fb>
    <v>12</v>
  </rv>
  <rv s="6">
    <fb>210.01</fb>
    <v>12</v>
  </rv>
  <rv s="6">
    <fb>42170</fb>
    <v>11</v>
  </rv>
  <rv s="6">
    <fb>27.9148</fb>
    <v>12</v>
  </rv>
  <rv s="6">
    <fb>210.81</fb>
    <v>12</v>
  </rv>
  <rv s="6">
    <fb>42177</fb>
    <v>11</v>
  </rv>
  <rv s="6">
    <fb>29.343</fb>
    <v>12</v>
  </rv>
  <rv s="6">
    <fb>209.82</fb>
    <v>12</v>
  </rv>
  <rv s="6">
    <fb>42184</fb>
    <v>11</v>
  </rv>
  <rv s="6">
    <fb>28.545400000000001</fb>
    <v>12</v>
  </rv>
  <rv s="6">
    <fb>207.31</fb>
    <v>12</v>
  </rv>
  <rv s="6">
    <fb>42191</fb>
    <v>11</v>
  </rv>
  <rv s="6">
    <fb>29.074000000000002</fb>
    <v>12</v>
  </rv>
  <rv s="6">
    <fb>207.48</fb>
    <v>12</v>
  </rv>
  <rv s="6">
    <fb>42198</fb>
    <v>11</v>
  </rv>
  <rv s="6">
    <fb>30.4373</fb>
    <v>12</v>
  </rv>
  <rv s="6">
    <fb>212.48</fb>
    <v>12</v>
  </rv>
  <rv s="6">
    <fb>42205</fb>
    <v>11</v>
  </rv>
  <rv s="6">
    <fb>28.7958</fb>
    <v>12</v>
  </rv>
  <rv s="6">
    <fb>208</fb>
    <v>12</v>
  </rv>
  <rv s="6">
    <fb>42212</fb>
    <v>11</v>
  </rv>
  <rv s="6">
    <fb>29.9087</fb>
    <v>12</v>
  </rv>
  <rv s="6">
    <fb>210.5</fb>
    <v>12</v>
  </rv>
  <rv s="6">
    <fb>42219</fb>
    <v>11</v>
  </rv>
  <rv s="6">
    <fb>27.441800000000001</fb>
    <v>12</v>
  </rv>
  <rv s="6">
    <fb>42226</fb>
    <v>11</v>
  </rv>
  <rv s="6">
    <fb>27.321200000000001</fb>
    <v>12</v>
  </rv>
  <rv s="6">
    <fb>209.42</fb>
    <v>12</v>
  </rv>
  <rv s="6">
    <fb>42233</fb>
    <v>11</v>
  </rv>
  <rv s="6">
    <fb>27.145</fb>
    <v>12</v>
  </rv>
  <rv s="6">
    <fb>197.83</fb>
    <v>12</v>
  </rv>
  <rv s="6">
    <fb>42240</fb>
    <v>11</v>
  </rv>
  <rv s="6">
    <fb>26.9039</fb>
    <v>12</v>
  </rv>
  <rv s="6">
    <fb>199.28</fb>
    <v>12</v>
  </rv>
  <rv s="6">
    <fb>42247</fb>
    <v>11</v>
  </rv>
  <rv s="6">
    <fb>25.6983</fb>
    <v>12</v>
  </rv>
  <rv s="6">
    <fb>192.59</fb>
    <v>12</v>
  </rv>
  <rv s="6">
    <fb>42255</fb>
    <v>11</v>
  </rv>
  <rv s="6">
    <fb>24.974900000000002</fb>
    <v>12</v>
  </rv>
  <rv s="6">
    <fb>196.74</fb>
    <v>12</v>
  </rv>
  <rv s="6">
    <fb>42261</fb>
    <v>11</v>
  </rv>
  <rv s="6">
    <fb>25.957999999999998</fb>
    <v>12</v>
  </rv>
  <rv s="6">
    <fb>195.45</fb>
    <v>12</v>
  </rv>
  <rv s="6">
    <fb>42268</fb>
    <v>11</v>
  </rv>
  <rv s="6">
    <fb>23.639500000000002</fb>
    <v>12</v>
  </rv>
  <rv s="6">
    <fb>192.85</fb>
    <v>12</v>
  </rv>
  <rv s="6">
    <fb>42275</fb>
    <v>11</v>
  </rv>
  <rv s="6">
    <fb>23.379799999999999</fb>
    <v>12</v>
  </rv>
  <rv s="6">
    <fb>195</fb>
    <v>12</v>
  </rv>
  <rv s="6">
    <fb>42282</fb>
    <v>11</v>
  </rv>
  <rv s="6">
    <fb>25.2346</fb>
    <v>12</v>
  </rv>
  <rv s="6">
    <fb>201.33</fb>
    <v>12</v>
  </rv>
  <rv s="6">
    <fb>42289</fb>
    <v>11</v>
  </rv>
  <rv s="6">
    <fb>24.872900000000001</fb>
    <v>12</v>
  </rv>
  <rv s="6">
    <fb>203.27</fb>
    <v>12</v>
  </rv>
  <rv s="6">
    <fb>42296</fb>
    <v>11</v>
  </rv>
  <rv s="6">
    <fb>24.743099999999998</fb>
    <v>12</v>
  </rv>
  <rv s="6">
    <fb>207.51</fb>
    <v>12</v>
  </rv>
  <rv s="6">
    <fb>42303</fb>
    <v>11</v>
  </rv>
  <rv s="6">
    <fb>25.382999999999999</fb>
    <v>12</v>
  </rv>
  <rv s="6">
    <fb>207.93</fb>
    <v>12</v>
  </rv>
  <rv s="6">
    <fb>42310</fb>
    <v>11</v>
  </rv>
  <rv s="6">
    <fb>25.114000000000001</fb>
    <v>12</v>
  </rv>
  <rv s="6">
    <fb>42317</fb>
    <v>11</v>
  </rv>
  <rv s="6">
    <fb>24.3536</fb>
    <v>12</v>
  </rv>
  <rv s="6">
    <fb>202.54</fb>
    <v>12</v>
  </rv>
  <rv s="6">
    <fb>42324</fb>
    <v>11</v>
  </rv>
  <rv s="6">
    <fb>23.6951</fb>
    <v>12</v>
  </rv>
  <rv s="6">
    <fb>209.3108</fb>
    <v>12</v>
  </rv>
  <rv s="6">
    <fb>42331</fb>
    <v>11</v>
  </rv>
  <rv s="6">
    <fb>23.231400000000001</fb>
    <v>12</v>
  </rv>
  <rv s="6">
    <fb>209.56</fb>
    <v>12</v>
  </rv>
  <rv s="6">
    <fb>42338</fb>
    <v>11</v>
  </rv>
  <rv s="6">
    <fb>22.016500000000001</fb>
    <v>12</v>
  </rv>
  <rv s="6">
    <fb>209.62</fb>
    <v>12</v>
  </rv>
  <rv s="6">
    <fb>42345</fb>
    <v>11</v>
  </rv>
  <rv s="6">
    <fb>21.404399999999999</fb>
    <v>12</v>
  </rv>
  <rv s="6">
    <fb>201.88</fb>
    <v>12</v>
  </rv>
  <rv s="6">
    <fb>42352</fb>
    <v>11</v>
  </rv>
  <rv s="6">
    <fb>22.981000000000002</fb>
    <v>12</v>
  </rv>
  <rv s="6">
    <fb>200.02080000000001</fb>
    <v>12</v>
  </rv>
  <rv s="6">
    <fb>42359</fb>
    <v>11</v>
  </rv>
  <rv s="6">
    <fb>21.562100000000001</fb>
    <v>12</v>
  </rv>
  <rv s="6">
    <fb>205.68</fb>
    <v>12</v>
  </rv>
  <rv s="6">
    <fb>42366</fb>
    <v>11</v>
  </rv>
  <rv s="6">
    <fb>22.2576</fb>
    <v>12</v>
  </rv>
  <rv s="6">
    <fb>203.87</fb>
    <v>12</v>
  </rv>
  <rv s="6">
    <fb>42373</fb>
    <v>11</v>
  </rv>
  <rv s="6">
    <fb>20.755199999999999</fb>
    <v>12</v>
  </rv>
  <rv s="6">
    <fb>191.923</fb>
    <v>12</v>
  </rv>
  <rv s="6">
    <fb>42380</fb>
    <v>11</v>
  </rv>
  <rv s="6">
    <fb>19.429099999999998</fb>
    <v>12</v>
  </rv>
  <rv s="6">
    <fb>187.81</fb>
    <v>12</v>
  </rv>
  <rv s="6">
    <fb>42388</fb>
    <v>11</v>
  </rv>
  <rv s="6">
    <fb>18.733499999999999</fb>
    <v>12</v>
  </rv>
  <rv s="6">
    <fb>190.52</fb>
    <v>12</v>
  </rv>
  <rv s="6">
    <fb>42394</fb>
    <v>11</v>
  </rv>
  <rv s="6">
    <fb>20.217300000000002</fb>
    <v>12</v>
  </rv>
  <rv s="6">
    <fb>193.7208</fb>
    <v>12</v>
  </rv>
  <rv s="6">
    <fb>42401</fb>
    <v>11</v>
  </rv>
  <rv s="6">
    <fb>18.798400000000001</fb>
    <v>12</v>
  </rv>
  <rv s="6">
    <fb>187.95</fb>
    <v>12</v>
  </rv>
  <rv s="6">
    <fb>42408</fb>
    <v>11</v>
  </rv>
  <rv s="6">
    <fb>18.974599999999999</fb>
    <v>12</v>
  </rv>
  <rv s="6">
    <fb>186.63</fb>
    <v>12</v>
  </rv>
  <rv s="6">
    <fb>42416</fb>
    <v>11</v>
  </rv>
  <rv s="6">
    <fb>20.282299999999999</fb>
    <v>12</v>
  </rv>
  <rv s="6">
    <fb>192</fb>
    <v>12</v>
  </rv>
  <rv s="6">
    <fb>42422</fb>
    <v>11</v>
  </rv>
  <rv s="6">
    <fb>21.6084</fb>
    <v>12</v>
  </rv>
  <rv s="6">
    <fb>195.08920000000001</fb>
    <v>12</v>
  </rv>
  <rv s="6">
    <fb>42429</fb>
    <v>11</v>
  </rv>
  <rv s="6">
    <fb>25.058399999999999</fb>
    <v>12</v>
  </rv>
  <rv s="6">
    <fb>200.43</fb>
    <v>12</v>
  </rv>
  <rv s="6">
    <fb>42436</fb>
    <v>11</v>
  </rv>
  <rv s="6">
    <fb>27.395399999999999</fb>
    <v>12</v>
  </rv>
  <rv s="6">
    <fb>202.76</fb>
    <v>12</v>
  </rv>
  <rv s="6">
    <fb>42443</fb>
    <v>11</v>
  </rv>
  <rv s="6">
    <fb>27.274899999999999</fb>
    <v>12</v>
  </rv>
  <rv s="6">
    <fb>204.38</fb>
    <v>12</v>
  </rv>
  <rv s="6">
    <fb>42450</fb>
    <v>11</v>
  </rv>
  <rv s="6">
    <fb>26.0229</fb>
    <v>12</v>
  </rv>
  <rv s="6">
    <fb>203.12</fb>
    <v>12</v>
  </rv>
  <rv s="6">
    <fb>42457</fb>
    <v>11</v>
  </rv>
  <rv s="6">
    <fb>26.5608</fb>
    <v>12</v>
  </rv>
  <rv s="6">
    <fb>206.92</fb>
    <v>12</v>
  </rv>
  <rv s="6">
    <fb>42464</fb>
    <v>11</v>
  </rv>
  <rv s="6">
    <fb>25.373699999999999</fb>
    <v>12</v>
  </rv>
  <rv s="6">
    <fb>204.4992</fb>
    <v>12</v>
  </rv>
  <rv s="6">
    <fb>42471</fb>
    <v>11</v>
  </rv>
  <rv s="6">
    <fb>25.5684</fb>
    <v>12</v>
  </rv>
  <rv s="6">
    <fb>207.78</fb>
    <v>12</v>
  </rv>
  <rv s="6">
    <fb>42478</fb>
    <v>11</v>
  </rv>
  <rv s="6">
    <fb>25.4664</fb>
    <v>12</v>
  </rv>
  <rv s="6">
    <fb>208.97</fb>
    <v>12</v>
  </rv>
  <rv s="6">
    <fb>42485</fb>
    <v>11</v>
  </rv>
  <rv s="6">
    <fb>26.1342</fb>
    <v>12</v>
  </rv>
  <rv s="6">
    <fb>206.33080000000001</fb>
    <v>12</v>
  </rv>
  <rv s="6">
    <fb>42492</fb>
    <v>11</v>
  </rv>
  <rv s="6">
    <fb>27.0337</fb>
    <v>12</v>
  </rv>
  <rv s="6">
    <fb>205.72</fb>
    <v>12</v>
  </rv>
  <rv s="6">
    <fb>42499</fb>
    <v>11</v>
  </rv>
  <rv s="6">
    <fb>27.182099999999998</fb>
    <v>12</v>
  </rv>
  <rv s="6">
    <fb>204.76</fb>
    <v>12</v>
  </rv>
  <rv s="6">
    <fb>42506</fb>
    <v>11</v>
  </rv>
  <rv s="6">
    <fb>26.180499999999999</fb>
    <v>12</v>
  </rv>
  <rv s="6">
    <fb>205.49</fb>
    <v>12</v>
  </rv>
  <rv s="6">
    <fb>42513</fb>
    <v>11</v>
  </rv>
  <rv s="6">
    <fb>27.0059</fb>
    <v>12</v>
  </rv>
  <rv s="6">
    <fb>210.24</fb>
    <v>12</v>
  </rv>
  <rv s="6">
    <fb>42521</fb>
    <v>11</v>
  </rv>
  <rv s="6">
    <fb>26.505099999999999</fb>
    <v>12</v>
  </rv>
  <rv s="6">
    <fb>210.28</fb>
    <v>12</v>
  </rv>
  <rv s="6">
    <fb>42527</fb>
    <v>11</v>
  </rv>
  <rv s="6">
    <fb>24.984200000000001</fb>
    <v>12</v>
  </rv>
  <rv s="6">
    <fb>210.07</fb>
    <v>12</v>
  </rv>
  <rv s="6">
    <fb>42534</fb>
    <v>11</v>
  </rv>
  <rv s="6">
    <fb>25.086200000000002</fb>
    <v>12</v>
  </rv>
  <rv s="6">
    <fb>206.52</fb>
    <v>12</v>
  </rv>
  <rv s="6">
    <fb>42541</fb>
    <v>11</v>
  </rv>
  <rv s="6">
    <fb>203.13</fb>
    <v>12</v>
  </rv>
  <rv s="6">
    <fb>42548</fb>
    <v>11</v>
  </rv>
  <rv s="6">
    <fb>26.1434</fb>
    <v>12</v>
  </rv>
  <rv s="6">
    <fb>209.92080000000001</fb>
    <v>12</v>
  </rv>
  <rv s="6">
    <fb>42556</fb>
    <v>11</v>
  </rv>
  <rv s="6">
    <fb>25.587</fb>
    <v>12</v>
  </rv>
  <rv s="6">
    <fb>212.65</fb>
    <v>12</v>
  </rv>
  <rv s="6">
    <fb>42562</fb>
    <v>11</v>
  </rv>
  <rv s="6">
    <fb>28.406300000000002</fb>
    <v>12</v>
  </rv>
  <rv s="6">
    <fb>215.83</fb>
    <v>12</v>
  </rv>
  <rv s="6">
    <fb>42569</fb>
    <v>11</v>
  </rv>
  <rv s="6">
    <fb>28.378499999999999</fb>
    <v>12</v>
  </rv>
  <rv s="6">
    <fb>217.24</fb>
    <v>12</v>
  </rv>
  <rv s="6">
    <fb>42576</fb>
    <v>11</v>
  </rv>
  <rv s="6">
    <fb>217.12</fb>
    <v>12</v>
  </rv>
  <rv s="6">
    <fb>42583</fb>
    <v>11</v>
  </rv>
  <rv s="6">
    <fb>26.922499999999999</fb>
    <v>12</v>
  </rv>
  <rv s="6">
    <fb>218.18</fb>
    <v>12</v>
  </rv>
  <rv s="6">
    <fb>42590</fb>
    <v>11</v>
  </rv>
  <rv s="6">
    <fb>27.636500000000002</fb>
    <v>12</v>
  </rv>
  <rv s="6">
    <fb>218.46</fb>
    <v>12</v>
  </rv>
  <rv s="6">
    <fb>42597</fb>
    <v>11</v>
  </rv>
  <rv s="6">
    <fb>27.738600000000002</fb>
    <v>12</v>
  </rv>
  <rv s="6">
    <fb>218.54</fb>
    <v>12</v>
  </rv>
  <rv s="6">
    <fb>42604</fb>
    <v>11</v>
  </rv>
  <rv s="6">
    <fb>27.478899999999999</fb>
    <v>12</v>
  </rv>
  <rv s="6">
    <fb>217.29</fb>
    <v>12</v>
  </rv>
  <rv s="6">
    <fb>42611</fb>
    <v>11</v>
  </rv>
  <rv s="6">
    <fb>28.285699999999999</fb>
    <v>12</v>
  </rv>
  <rv s="6">
    <fb>218.37</fb>
    <v>12</v>
  </rv>
  <rv s="6">
    <fb>42619</fb>
    <v>11</v>
  </rv>
  <rv s="6">
    <fb>28.100300000000001</fb>
    <v>12</v>
  </rv>
  <rv s="6">
    <fb>213.28</fb>
    <v>12</v>
  </rv>
  <rv s="6">
    <fb>42625</fb>
    <v>11</v>
  </rv>
  <rv s="6">
    <fb>29.593399999999999</fb>
    <v>12</v>
  </rv>
  <rv s="6">
    <fb>213.37</fb>
    <v>12</v>
  </rv>
  <rv s="6">
    <fb>42632</fb>
    <v>11</v>
  </rv>
  <rv s="6">
    <fb>29.055499999999999</fb>
    <v>12</v>
  </rv>
  <rv s="6">
    <fb>215.99</fb>
    <v>12</v>
  </rv>
  <rv s="6">
    <fb>42639</fb>
    <v>11</v>
  </rv>
  <rv s="6">
    <fb>28.832899999999999</fb>
    <v>12</v>
  </rv>
  <rv s="6">
    <fb>216.3</fb>
    <v>12</v>
  </rv>
  <rv s="6">
    <fb>42646</fb>
    <v>11</v>
  </rv>
  <rv s="6">
    <fb>29.8994</fb>
    <v>12</v>
  </rv>
  <rv s="6">
    <fb>215.04</fb>
    <v>12</v>
  </rv>
  <rv s="6">
    <fb>42653</fb>
    <v>11</v>
  </rv>
  <rv s="6">
    <fb>29.445</fb>
    <v>12</v>
  </rv>
  <rv s="6">
    <fb>213.12</fb>
    <v>12</v>
  </rv>
  <rv s="6">
    <fb>42660</fb>
    <v>11</v>
  </rv>
  <rv s="6">
    <fb>29.491399999999999</fb>
    <v>12</v>
  </rv>
  <rv s="6">
    <fb>213.98</fb>
    <v>12</v>
  </rv>
  <rv s="6">
    <fb>42667</fb>
    <v>11</v>
  </rv>
  <rv s="6">
    <fb>212.54</fb>
    <v>12</v>
  </rv>
  <rv s="6">
    <fb>42674</fb>
    <v>11</v>
  </rv>
  <rv s="6">
    <fb>29.027699999999999</fb>
    <v>12</v>
  </rv>
  <rv s="6">
    <fb>208.55</fb>
    <v>12</v>
  </rv>
  <rv s="6">
    <fb>42681</fb>
    <v>11</v>
  </rv>
  <rv s="6">
    <fb>31.9953</fb>
    <v>12</v>
  </rv>
  <rv s="6">
    <fb>216.42</fb>
    <v>12</v>
  </rv>
  <rv s="6">
    <fb>42688</fb>
    <v>11</v>
  </rv>
  <rv s="6">
    <fb>32.505400000000002</fb>
    <v>12</v>
  </rv>
  <rv s="6">
    <fb>218.5</fb>
    <v>12</v>
  </rv>
  <rv s="6">
    <fb>42695</fb>
    <v>11</v>
  </rv>
  <rv s="6">
    <fb>221.52</fb>
    <v>12</v>
  </rv>
  <rv s="6">
    <fb>42702</fb>
    <v>11</v>
  </rv>
  <rv s="6">
    <fb>219.68</fb>
    <v>12</v>
  </rv>
  <rv s="6">
    <fb>42709</fb>
    <v>11</v>
  </rv>
  <rv s="6">
    <fb>30.2333</fb>
    <v>12</v>
  </rv>
  <rv s="6">
    <fb>226.51</fb>
    <v>12</v>
  </rv>
  <rv s="6">
    <fb>42716</fb>
    <v>11</v>
  </rv>
  <rv s="6">
    <fb>29.584099999999999</fb>
    <v>12</v>
  </rv>
  <rv s="6">
    <fb>225.04</fb>
    <v>12</v>
  </rv>
  <rv s="6">
    <fb>42723</fb>
    <v>11</v>
  </rv>
  <rv s="6">
    <fb>32.737299999999998</fb>
    <v>12</v>
  </rv>
  <rv s="6">
    <fb>225.71</fb>
    <v>12</v>
  </rv>
  <rv s="6">
    <fb>42731</fb>
    <v>11</v>
  </rv>
  <rv s="6">
    <fb>31.207000000000001</fb>
    <v>12</v>
  </rv>
  <rv s="6">
    <fb>223.53</fb>
    <v>12</v>
  </rv>
  <rv s="6">
    <fb>42738</fb>
    <v>11</v>
  </rv>
  <rv s="6">
    <fb>31.3462</fb>
    <v>12</v>
  </rv>
  <rv s="6">
    <fb>227.21</fb>
    <v>12</v>
  </rv>
  <rv s="6">
    <fb>42744</fb>
    <v>11</v>
  </rv>
  <rv s="6">
    <fb>31.763500000000001</fb>
    <v>12</v>
  </rv>
  <rv s="6">
    <fb>227.05</fb>
    <v>12</v>
  </rv>
  <rv s="6">
    <fb>42752</fb>
    <v>11</v>
  </rv>
  <rv s="6">
    <fb>31.809899999999999</fb>
    <v>12</v>
  </rv>
  <rv s="6">
    <fb>226.74</fb>
    <v>12</v>
  </rv>
  <rv s="6">
    <fb>42758</fb>
    <v>11</v>
  </rv>
  <rv s="6">
    <fb>31.531600000000001</fb>
    <v>12</v>
  </rv>
  <rv s="6">
    <fb>228.97</fb>
    <v>12</v>
  </rv>
  <rv s="6">
    <fb>42765</fb>
    <v>11</v>
  </rv>
  <rv s="6">
    <fb>30.511500000000002</fb>
    <v>12</v>
  </rv>
  <rv s="6">
    <fb>229.34</fb>
    <v>12</v>
  </rv>
  <rv s="6">
    <fb>42772</fb>
    <v>11</v>
  </rv>
  <rv s="6">
    <fb>231.51</fb>
    <v>12</v>
  </rv>
  <rv s="6">
    <fb>42779</fb>
    <v>11</v>
  </rv>
  <rv s="6">
    <fb>28.934899999999999</fb>
    <v>12</v>
  </rv>
  <rv s="6">
    <fb>235.09</fb>
    <v>12</v>
  </rv>
  <rv s="6">
    <fb>42787</fb>
    <v>11</v>
  </rv>
  <rv s="6">
    <fb>29.1204</fb>
    <v>12</v>
  </rv>
  <rv s="6">
    <fb>236.74</fb>
    <v>12</v>
  </rv>
  <rv s="6">
    <fb>42793</fb>
    <v>11</v>
  </rv>
  <rv s="6">
    <fb>27.265599999999999</fb>
    <v>12</v>
  </rv>
  <rv s="6">
    <fb>238.42</fb>
    <v>12</v>
  </rv>
  <rv s="6">
    <fb>42800</fb>
    <v>11</v>
  </rv>
  <rv s="6">
    <fb>27.961099999999998</fb>
    <v>12</v>
  </rv>
  <rv s="6">
    <fb>237.69</fb>
    <v>12</v>
  </rv>
  <rv s="6">
    <fb>42807</fb>
    <v>11</v>
  </rv>
  <rv s="6">
    <fb>237.03</fb>
    <v>12</v>
  </rv>
  <rv s="6">
    <fb>42814</fb>
    <v>11</v>
  </rv>
  <rv s="6">
    <fb>28.610299999999999</fb>
    <v>12</v>
  </rv>
  <rv s="6">
    <fb>233.86</fb>
    <v>12</v>
  </rv>
  <rv s="6">
    <fb>42821</fb>
    <v>11</v>
  </rv>
  <rv s="6">
    <fb>29.166799999999999</fb>
    <v>12</v>
  </rv>
  <rv s="6">
    <fb>235.74</fb>
    <v>12</v>
  </rv>
  <rv s="6">
    <fb>42828</fb>
    <v>11</v>
  </rv>
  <rv s="6">
    <fb>28.146599999999999</fb>
    <v>12</v>
  </rv>
  <rv s="6">
    <fb>235.2</fb>
    <v>12</v>
  </rv>
  <rv s="6">
    <fb>42835</fb>
    <v>11</v>
  </rv>
  <rv s="6">
    <fb>28.0075</fb>
    <v>12</v>
  </rv>
  <rv s="6">
    <fb>232.51</fb>
    <v>12</v>
  </rv>
  <rv s="6">
    <fb>42842</fb>
    <v>11</v>
  </rv>
  <rv s="6">
    <fb>28.656700000000001</fb>
    <v>12</v>
  </rv>
  <rv s="6">
    <fb>234.59</fb>
    <v>12</v>
  </rv>
  <rv s="6">
    <fb>42849</fb>
    <v>11</v>
  </rv>
  <rv s="6">
    <fb>238.08</fb>
    <v>12</v>
  </rv>
  <rv s="6">
    <fb>42856</fb>
    <v>11</v>
  </rv>
  <rv s="6">
    <fb>26.987400000000001</fb>
    <v>12</v>
  </rv>
  <rv s="6">
    <fb>239.7</fb>
    <v>12</v>
  </rv>
  <rv s="6">
    <fb>42863</fb>
    <v>11</v>
  </rv>
  <rv s="6">
    <fb>24.947099999999999</fb>
    <v>12</v>
  </rv>
  <rv s="6">
    <fb>238.98</fb>
    <v>12</v>
  </rv>
  <rv s="6">
    <fb>42870</fb>
    <v>11</v>
  </rv>
  <rv s="6">
    <fb>23.463200000000001</fb>
    <v>12</v>
  </rv>
  <rv s="6">
    <fb>238.31</fb>
    <v>12</v>
  </rv>
  <rv s="6">
    <fb>42877</fb>
    <v>11</v>
  </rv>
  <rv s="6">
    <fb>22.9068</fb>
    <v>12</v>
  </rv>
  <rv s="6">
    <fb>241.71</fb>
    <v>12</v>
  </rv>
  <rv s="6">
    <fb>42885</fb>
    <v>11</v>
  </rv>
  <rv s="6">
    <fb>22.999500000000001</fb>
    <v>12</v>
  </rv>
  <rv s="6">
    <fb>244.17</fb>
    <v>12</v>
  </rv>
  <rv s="6">
    <fb>42891</fb>
    <v>11</v>
  </rv>
  <rv s="6">
    <fb>243.41</fb>
    <v>12</v>
  </rv>
  <rv s="6">
    <fb>42898</fb>
    <v>11</v>
  </rv>
  <rv s="6">
    <fb>22.860399999999998</fb>
    <v>12</v>
  </rv>
  <rv s="6">
    <fb>242.64</fb>
    <v>12</v>
  </rv>
  <rv s="6">
    <fb>42905</fb>
    <v>11</v>
  </rv>
  <rv s="6">
    <fb>21.886700000000001</fb>
    <v>12</v>
  </rv>
  <rv s="6">
    <fb>243.13</fb>
    <v>12</v>
  </rv>
  <rv s="6">
    <fb>42912</fb>
    <v>11</v>
  </rv>
  <rv s="6">
    <fb>21.098400000000002</fb>
    <v>12</v>
  </rv>
  <rv s="6">
    <fb>241.8</fb>
    <v>12</v>
  </rv>
  <rv s="6">
    <fb>42919</fb>
    <v>11</v>
  </rv>
  <rv s="6">
    <fb>20.3565</fb>
    <v>12</v>
  </rv>
  <rv s="6">
    <fb>242.11</fb>
    <v>12</v>
  </rv>
  <rv s="6">
    <fb>42926</fb>
    <v>11</v>
  </rv>
  <rv s="6">
    <fb>20.310099999999998</fb>
    <v>12</v>
  </rv>
  <rv s="6">
    <fb>245.56</fb>
    <v>12</v>
  </rv>
  <rv s="6">
    <fb>42933</fb>
    <v>11</v>
  </rv>
  <rv s="6">
    <fb>18.872599999999998</fb>
    <v>12</v>
  </rv>
  <rv s="6">
    <fb>246.88</fb>
    <v>12</v>
  </rv>
  <rv s="6">
    <fb>42940</fb>
    <v>11</v>
  </rv>
  <rv s="6">
    <fb>19.011700000000001</fb>
    <v>12</v>
  </rv>
  <rv s="6">
    <fb>246.91</fb>
    <v>12</v>
  </rv>
  <rv s="6">
    <fb>42947</fb>
    <v>11</v>
  </rv>
  <rv s="6">
    <fb>15.0703</fb>
    <v>12</v>
  </rv>
  <rv s="6">
    <fb>247.41</fb>
    <v>12</v>
  </rv>
  <rv s="6">
    <fb>42954</fb>
    <v>11</v>
  </rv>
  <rv s="6">
    <fb>13.03</fb>
    <v>12</v>
  </rv>
  <rv s="6">
    <fb>244.12</fb>
    <v>12</v>
  </rv>
  <rv s="6">
    <fb>42961</fb>
    <v>11</v>
  </rv>
  <rv s="6">
    <fb>12.0562</fb>
    <v>12</v>
  </rv>
  <rv s="6">
    <fb>242.71</fb>
    <v>12</v>
  </rv>
  <rv s="6">
    <fb>42968</fb>
    <v>11</v>
  </rv>
  <rv s="6">
    <fb>11.9635</fb>
    <v>12</v>
  </rv>
  <rv s="6">
    <fb>244.56</fb>
    <v>12</v>
  </rv>
  <rv s="6">
    <fb>42975</fb>
    <v>11</v>
  </rv>
  <rv s="6">
    <fb>13.1227</fb>
    <v>12</v>
  </rv>
  <rv s="6">
    <fb>247.84</fb>
    <v>12</v>
  </rv>
  <rv s="6">
    <fb>42983</fb>
    <v>11</v>
  </rv>
  <rv s="6">
    <fb>12.380800000000001</fb>
    <v>12</v>
  </rv>
  <rv s="6">
    <fb>246.58</fb>
    <v>12</v>
  </rv>
  <rv s="6">
    <fb>42989</fb>
    <v>11</v>
  </rv>
  <rv s="6">
    <fb>15.7194</fb>
    <v>12</v>
  </rv>
  <rv s="6">
    <fb>249.19</fb>
    <v>12</v>
  </rv>
  <rv s="6">
    <fb>42996</fb>
    <v>11</v>
  </rv>
  <rv s="6">
    <fb>14.745699999999999</fb>
    <v>12</v>
  </rv>
  <rv s="6">
    <fb>249.44</fb>
    <v>12</v>
  </rv>
  <rv s="6">
    <fb>43003</fb>
    <v>11</v>
  </rv>
  <rv s="6">
    <fb>13.6328</fb>
    <v>12</v>
  </rv>
  <rv s="6">
    <fb>251.23</fb>
    <v>12</v>
  </rv>
  <rv s="6">
    <fb>43010</fb>
    <v>11</v>
  </rv>
  <rv s="6">
    <fb>14.096500000000001</fb>
    <v>12</v>
  </rv>
  <rv s="6">
    <fb>254.37</fb>
    <v>12</v>
  </rv>
  <rv s="6">
    <fb>43017</fb>
    <v>11</v>
  </rv>
  <rv s="6">
    <fb>12.751799999999999</fb>
    <v>12</v>
  </rv>
  <rv s="6">
    <fb>254.95</fb>
    <v>12</v>
  </rv>
  <rv s="6">
    <fb>43024</fb>
    <v>11</v>
  </rv>
  <rv s="6">
    <fb>12.983599999999999</fb>
    <v>12</v>
  </rv>
  <rv s="6">
    <fb>257.11</fb>
    <v>12</v>
  </rv>
  <rv s="6">
    <fb>43031</fb>
    <v>11</v>
  </rv>
  <rv s="6">
    <fb>13.6792</fb>
    <v>12</v>
  </rv>
  <rv s="6">
    <fb>257.70999999999998</fb>
    <v>12</v>
  </rv>
  <rv s="6">
    <fb>43038</fb>
    <v>11</v>
  </rv>
  <rv s="6">
    <fb>11.036099999999999</fb>
    <v>12</v>
  </rv>
  <rv s="6">
    <fb>258.45</fb>
    <v>12</v>
  </rv>
  <rv s="6">
    <fb>43045</fb>
    <v>11</v>
  </rv>
  <rv s="6">
    <fb>10.2014</fb>
    <v>12</v>
  </rv>
  <rv s="6">
    <fb>258.08999999999997</fb>
    <v>12</v>
  </rv>
  <rv s="6">
    <fb>43052</fb>
    <v>11</v>
  </rv>
  <rv s="6">
    <fb>12.0098</fb>
    <v>12</v>
  </rv>
  <rv s="6">
    <fb>257.86</fb>
    <v>12</v>
  </rv>
  <rv s="6">
    <fb>43059</fb>
    <v>11</v>
  </rv>
  <rv s="6">
    <fb>12.8445</fb>
    <v>12</v>
  </rv>
  <rv s="6">
    <fb>260.36</fb>
    <v>12</v>
  </rv>
  <rv s="6">
    <fb>43066</fb>
    <v>11</v>
  </rv>
  <rv s="6">
    <fb>264.45999999999998</fb>
    <v>12</v>
  </rv>
  <rv s="6">
    <fb>43073</fb>
    <v>11</v>
  </rv>
  <rv s="6">
    <fb>13.586399999999999</fb>
    <v>12</v>
  </rv>
  <rv s="6">
    <fb>265.51</fb>
    <v>12</v>
  </rv>
  <rv s="6">
    <fb>43080</fb>
    <v>11</v>
  </rv>
  <rv s="6">
    <fb>14.0038</fb>
    <v>12</v>
  </rv>
  <rv s="6">
    <fb>266.51</fb>
    <v>12</v>
  </rv>
  <rv s="6">
    <fb>43087</fb>
    <v>11</v>
  </rv>
  <rv s="6">
    <fb>13.818300000000001</fb>
    <v>12</v>
  </rv>
  <rv s="6">
    <fb>267.51</fb>
    <v>12</v>
  </rv>
  <rv s="6">
    <fb>43095</fb>
    <v>11</v>
  </rv>
  <rv s="6">
    <fb>266.86</fb>
    <v>12</v>
  </rv>
  <rv s="6">
    <fb>43102</fb>
    <v>11</v>
  </rv>
  <rv s="6">
    <fb>13.0764</fb>
    <v>12</v>
  </rv>
  <rv s="6">
    <fb>273.42</fb>
    <v>12</v>
  </rv>
  <rv s="6">
    <fb>43108</fb>
    <v>11</v>
  </rv>
  <rv s="6">
    <fb>13.4009</fb>
    <v>12</v>
  </rv>
  <rv s="6">
    <fb>277.92</fb>
    <v>12</v>
  </rv>
  <rv s="6">
    <fb>43116</fb>
    <v>11</v>
  </rv>
  <rv s="6">
    <fb>12.2417</fb>
    <v>12</v>
  </rv>
  <rv s="6">
    <fb>280.41000000000003</fb>
    <v>12</v>
  </rv>
  <rv s="6">
    <fb>43122</fb>
    <v>11</v>
  </rv>
  <rv s="6">
    <fb>11.9171</fb>
    <v>12</v>
  </rv>
  <rv s="6">
    <fb>286.58</fb>
    <v>12</v>
  </rv>
  <rv s="6">
    <fb>43129</fb>
    <v>11</v>
  </rv>
  <rv s="6">
    <fb>12.937200000000001</fb>
    <v>12</v>
  </rv>
  <rv s="6">
    <fb>275.45</fb>
    <v>12</v>
  </rv>
  <rv s="6">
    <fb>43136</fb>
    <v>11</v>
  </rv>
  <rv s="6">
    <fb>12.4735</fb>
    <v>12</v>
  </rv>
  <rv s="6">
    <fb>261.5</fb>
    <v>12</v>
  </rv>
  <rv s="6">
    <fb>43143</fb>
    <v>11</v>
  </rv>
  <rv s="6">
    <fb>13.3546</fb>
    <v>12</v>
  </rv>
  <rv s="6">
    <fb>273.11</fb>
    <v>12</v>
  </rv>
  <rv s="6">
    <fb>43151</fb>
    <v>11</v>
  </rv>
  <rv s="6">
    <fb>13.7719</fb>
    <v>12</v>
  </rv>
  <rv s="6">
    <fb>274.70999999999998</fb>
    <v>12</v>
  </rv>
  <rv s="6">
    <fb>43157</fb>
    <v>11</v>
  </rv>
  <rv s="6">
    <fb>14.6066</fb>
    <v>12</v>
  </rv>
  <rv s="6">
    <fb>269.08</fb>
    <v>12</v>
  </rv>
  <rv s="6">
    <fb>43164</fb>
    <v>11</v>
  </rv>
  <rv s="6">
    <fb>14.5602</fb>
    <v>12</v>
  </rv>
  <rv s="6">
    <fb>278.87</fb>
    <v>12</v>
  </rv>
  <rv s="6">
    <fb>43171</fb>
    <v>11</v>
  </rv>
  <rv s="6">
    <fb>13.1691</fb>
    <v>12</v>
  </rv>
  <rv s="6">
    <fb>274.2</fb>
    <v>12</v>
  </rv>
  <rv s="6">
    <fb>43178</fb>
    <v>11</v>
  </rv>
  <rv s="6">
    <fb>12.8909</fb>
    <v>12</v>
  </rv>
  <rv s="6">
    <fb>258.05</fb>
    <v>12</v>
  </rv>
  <rv s="6">
    <fb>43185</fb>
    <v>11</v>
  </rv>
  <rv s="6">
    <fb>263.14999999999998</fb>
    <v>12</v>
  </rv>
  <rv s="6">
    <fb>43192</fb>
    <v>11</v>
  </rv>
  <rv s="6">
    <fb>15.255699999999999</fb>
    <v>12</v>
  </rv>
  <rv s="6">
    <fb>259.72000000000003</fb>
    <v>12</v>
  </rv>
  <rv s="6">
    <fb>43199</fb>
    <v>11</v>
  </rv>
  <rv s="6">
    <fb>265.14999999999998</fb>
    <v>12</v>
  </rv>
  <rv s="6">
    <fb>43206</fb>
    <v>11</v>
  </rv>
  <rv s="6">
    <fb>15.7658</fb>
    <v>12</v>
  </rv>
  <rv s="6">
    <fb>266.61</fb>
    <v>12</v>
  </rv>
  <rv s="6">
    <fb>43213</fb>
    <v>11</v>
  </rv>
  <rv s="6">
    <fb>15.9513</fb>
    <v>12</v>
  </rv>
  <rv s="6">
    <fb>266.56</fb>
    <v>12</v>
  </rv>
  <rv s="6">
    <fb>43220</fb>
    <v>11</v>
  </rv>
  <rv s="6">
    <fb>15.1166</fb>
    <v>12</v>
  </rv>
  <rv s="6">
    <fb>266.02</fb>
    <v>12</v>
  </rv>
  <rv s="6">
    <fb>43227</fb>
    <v>11</v>
  </rv>
  <rv s="6">
    <fb>272.85000000000002</fb>
    <v>12</v>
  </rv>
  <rv s="6">
    <fb>43234</fb>
    <v>11</v>
  </rv>
  <rv s="6">
    <fb>14.9312</fb>
    <v>12</v>
  </rv>
  <rv s="6">
    <fb>271.33</fb>
    <v>12</v>
  </rv>
  <rv s="6">
    <fb>43241</fb>
    <v>11</v>
  </rv>
  <rv s="6">
    <fb>13.9574</fb>
    <v>12</v>
  </rv>
  <rv s="6">
    <fb>272.14999999999998</fb>
    <v>12</v>
  </rv>
  <rv s="6">
    <fb>43249</fb>
    <v>11</v>
  </rv>
  <rv s="6">
    <fb>13.7255</fb>
    <v>12</v>
  </rv>
  <rv s="6">
    <fb>273.60000000000002</fb>
    <v>12</v>
  </rv>
  <rv s="6">
    <fb>43255</fb>
    <v>11</v>
  </rv>
  <rv s="6">
    <fb>278.19</fb>
    <v>12</v>
  </rv>
  <rv s="6">
    <fb>43262</fb>
    <v>11</v>
  </rv>
  <rv s="6">
    <fb>14.467499999999999</fb>
    <v>12</v>
  </rv>
  <rv s="6">
    <fb>277.13</fb>
    <v>12</v>
  </rv>
  <rv s="6">
    <fb>43269</fb>
    <v>11</v>
  </rv>
  <rv s="6">
    <fb>15.3949</fb>
    <v>12</v>
  </rv>
  <rv s="6">
    <fb>274.74</fb>
    <v>12</v>
  </rv>
  <rv s="6">
    <fb>43276</fb>
    <v>11</v>
  </rv>
  <rv s="6">
    <fb>271.27999999999997</fb>
    <v>12</v>
  </rv>
  <rv s="6">
    <fb>43283</fb>
    <v>11</v>
  </rv>
  <rv s="6">
    <fb>16.044</fb>
    <v>12</v>
  </rv>
  <rv s="6">
    <fb>275.42</fb>
    <v>12</v>
  </rv>
  <rv s="6">
    <fb>43290</fb>
    <v>11</v>
  </rv>
  <rv s="6">
    <fb>15.812200000000001</fb>
    <v>12</v>
  </rv>
  <rv s="6">
    <fb>279.58999999999997</fb>
    <v>12</v>
  </rv>
  <rv s="6">
    <fb>43297</fb>
    <v>11</v>
  </rv>
  <rv s="6">
    <fb>14.792</fb>
    <v>12</v>
  </rv>
  <rv s="6">
    <fb>279.68</fb>
    <v>12</v>
  </rv>
  <rv s="6">
    <fb>43304</fb>
    <v>11</v>
  </rv>
  <rv s="6">
    <fb>281.42</fb>
    <v>12</v>
  </rv>
  <rv s="6">
    <fb>43311</fb>
    <v>11</v>
  </rv>
  <rv s="6">
    <fb>15.9049</fb>
    <v>12</v>
  </rv>
  <rv s="6">
    <fb>283.60000000000002</fb>
    <v>12</v>
  </rv>
  <rv s="6">
    <fb>43318</fb>
    <v>11</v>
  </rv>
  <rv s="6">
    <fb>16.1831</fb>
    <v>12</v>
  </rv>
  <rv s="6">
    <fb>283.16000000000003</fb>
    <v>12</v>
  </rv>
  <rv s="6">
    <fb>43325</fb>
    <v>11</v>
  </rv>
  <rv s="6">
    <fb>17.017800000000001</fb>
    <v>12</v>
  </rv>
  <rv s="6">
    <fb>285.06</fb>
    <v>12</v>
  </rv>
  <rv s="6">
    <fb>43332</fb>
    <v>11</v>
  </rv>
  <rv s="6">
    <fb>17.759699999999999</fb>
    <v>12</v>
  </rv>
  <rv s="6">
    <fb>287.51</fb>
    <v>12</v>
  </rv>
  <rv s="6">
    <fb>43339</fb>
    <v>11</v>
  </rv>
  <rv s="6">
    <fb>17.667000000000002</fb>
    <v>12</v>
  </rv>
  <rv s="6">
    <fb>290.31</fb>
    <v>12</v>
  </rv>
  <rv s="6">
    <fb>43347</fb>
    <v>11</v>
  </rv>
  <rv s="6">
    <fb>18.455300000000001</fb>
    <v>12</v>
  </rv>
  <rv s="6">
    <fb>287.60000000000002</fb>
    <v>12</v>
  </rv>
  <rv s="6">
    <fb>43353</fb>
    <v>11</v>
  </rv>
  <rv s="6">
    <fb>18.362500000000001</fb>
    <v>12</v>
  </rv>
  <rv s="6">
    <fb>290.88</fb>
    <v>12</v>
  </rv>
  <rv s="6">
    <fb>43360</fb>
    <v>11</v>
  </rv>
  <rv s="6">
    <fb>19.8</fb>
    <v>12</v>
  </rv>
  <rv s="6">
    <fb>291.99</fb>
    <v>12</v>
  </rv>
  <rv s="6">
    <fb>43367</fb>
    <v>11</v>
  </rv>
  <rv s="6">
    <fb>20.5</fb>
    <v>12</v>
  </rv>
  <rv s="6">
    <fb>290.72000000000003</fb>
    <v>12</v>
  </rv>
  <rv s="6">
    <fb>43374</fb>
    <v>11</v>
  </rv>
  <rv s="6">
    <fb>19.7</fb>
    <v>12</v>
  </rv>
  <rv s="6">
    <fb>287.82</fb>
    <v>12</v>
  </rv>
  <rv s="6">
    <fb>43381</fb>
    <v>11</v>
  </rv>
  <rv s="6">
    <fb>18.86</fb>
    <v>12</v>
  </rv>
  <rv s="6">
    <fb>275.95</fb>
    <v>12</v>
  </rv>
  <rv s="6">
    <fb>43388</fb>
    <v>11</v>
  </rv>
  <rv s="6">
    <fb>19.809999999999999</fb>
    <v>12</v>
  </rv>
  <rv s="6">
    <fb>276.25</fb>
    <v>12</v>
  </rv>
  <rv s="6">
    <fb>43395</fb>
    <v>11</v>
  </rv>
  <rv s="6">
    <fb>17.829999999999998</fb>
    <v>12</v>
  </rv>
  <rv s="6">
    <fb>265.33</fb>
    <v>12</v>
  </rv>
  <rv s="6">
    <fb>43402</fb>
    <v>11</v>
  </rv>
  <rv s="6">
    <fb>19</fb>
    <v>12</v>
  </rv>
  <rv s="6">
    <fb>271.89</fb>
    <v>12</v>
  </rv>
  <rv s="6">
    <fb>43409</fb>
    <v>11</v>
  </rv>
  <rv s="6">
    <fb>15.66</fb>
    <v>12</v>
  </rv>
  <rv s="6">
    <fb>277.76</fb>
    <v>12</v>
  </rv>
  <rv s="6">
    <fb>43416</fb>
    <v>11</v>
  </rv>
  <rv s="6">
    <fb>14.05</fb>
    <v>12</v>
  </rv>
  <rv s="6">
    <fb>273.73</fb>
    <v>12</v>
  </rv>
  <rv s="6">
    <fb>43423</fb>
    <v>11</v>
  </rv>
  <rv s="6">
    <fb>13.88</fb>
    <v>12</v>
  </rv>
  <rv s="6">
    <fb>263.25</fb>
    <v>12</v>
  </rv>
  <rv s="6">
    <fb>43430</fb>
    <v>11</v>
  </rv>
  <rv s="6">
    <fb>13.65</fb>
    <v>12</v>
  </rv>
  <rv s="6">
    <fb>275.64999999999998</fb>
    <v>12</v>
  </rv>
  <rv s="6">
    <fb>43437</fb>
    <v>11</v>
  </rv>
  <rv s="6">
    <fb>14.27</fb>
    <v>12</v>
  </rv>
  <rv s="6">
    <fb>263.57</fb>
    <v>12</v>
  </rv>
  <rv s="6">
    <fb>43444</fb>
    <v>11</v>
  </rv>
  <rv s="6">
    <fb>14.51</fb>
    <v>12</v>
  </rv>
  <rv s="6">
    <fb>260.47000000000003</fb>
    <v>12</v>
  </rv>
  <rv s="6">
    <fb>43451</fb>
    <v>11</v>
  </rv>
  <rv s="6">
    <fb>12.34</fb>
    <v>12</v>
  </rv>
  <rv s="6">
    <fb>240.7</fb>
    <v>12</v>
  </rv>
  <rv s="6">
    <fb>43458</fb>
    <v>11</v>
  </rv>
  <rv s="6">
    <fb>12.42</fb>
    <v>12</v>
  </rv>
  <rv s="6">
    <fb>247.75</fb>
    <v>12</v>
  </rv>
  <rv s="6">
    <fb>43465</fb>
    <v>11</v>
  </rv>
  <rv s="6">
    <fb>13.54</fb>
    <v>12</v>
  </rv>
  <rv s="6">
    <fb>252.39</fb>
    <v>12</v>
  </rv>
  <rv s="6">
    <fb>43472</fb>
    <v>11</v>
  </rv>
  <rv s="6">
    <fb>14.03</fb>
    <v>12</v>
  </rv>
  <rv s="6">
    <fb>258.98</fb>
    <v>12</v>
  </rv>
  <rv s="6">
    <fb>43479</fb>
    <v>11</v>
  </rv>
  <rv s="6">
    <fb>14.46</fb>
    <v>12</v>
  </rv>
  <rv s="6">
    <fb>266.45999999999998</fb>
    <v>12</v>
  </rv>
  <rv s="6">
    <fb>43487</fb>
    <v>11</v>
  </rv>
  <rv s="6">
    <fb>14.01</fb>
    <v>12</v>
  </rv>
  <rv s="6">
    <fb>265.77999999999997</fb>
    <v>12</v>
  </rv>
  <rv s="6">
    <fb>43493</fb>
    <v>11</v>
  </rv>
  <rv s="6">
    <fb>14.19</fb>
    <v>12</v>
  </rv>
  <rv s="6">
    <fb>270.06</fb>
    <v>12</v>
  </rv>
  <rv s="6">
    <fb>43500</fb>
    <v>11</v>
  </rv>
  <rv s="6">
    <fb>13.72</fb>
    <v>12</v>
  </rv>
  <rv s="6">
    <fb>270.47000000000003</fb>
    <v>12</v>
  </rv>
  <rv s="6">
    <fb>43507</fb>
    <v>11</v>
  </rv>
  <rv s="6">
    <fb>13.79</fb>
    <v>12</v>
  </rv>
  <rv s="6">
    <fb>277.37</fb>
    <v>12</v>
  </rv>
  <rv s="6">
    <fb>43515</fb>
    <v>11</v>
  </rv>
  <rv s="6">
    <fb>13.87</fb>
    <v>12</v>
  </rv>
  <rv s="6">
    <fb>279.14</fb>
    <v>12</v>
  </rv>
  <rv s="6">
    <fb>43521</fb>
    <v>11</v>
  </rv>
  <rv s="6">
    <fb>16</fb>
    <v>12</v>
  </rv>
  <rv s="6">
    <fb>280.42</fb>
    <v>12</v>
  </rv>
  <rv s="6">
    <fb>43528</fb>
    <v>11</v>
  </rv>
  <rv s="6">
    <fb>14.72</fb>
    <v>12</v>
  </rv>
  <rv s="6">
    <fb>274.45999999999998</fb>
    <v>12</v>
  </rv>
  <rv s="6">
    <fb>43535</fb>
    <v>11</v>
  </rv>
  <rv s="6">
    <fb>14.5</fb>
    <v>12</v>
  </rv>
  <rv s="6">
    <fb>281.31</fb>
    <v>12</v>
  </rv>
  <rv s="6">
    <fb>43542</fb>
    <v>11</v>
  </rv>
  <rv s="6">
    <fb>15.06</fb>
    <v>12</v>
  </rv>
  <rv s="6">
    <fb>279.25</fb>
    <v>12</v>
  </rv>
  <rv s="6">
    <fb>43549</fb>
    <v>11</v>
  </rv>
  <rv s="6">
    <fb>14.85</fb>
    <v>12</v>
  </rv>
  <rv s="6">
    <fb>282.48</fb>
    <v>12</v>
  </rv>
  <rv s="6">
    <fb>43556</fb>
    <v>11</v>
  </rv>
  <rv s="6">
    <fb>14.98</fb>
    <v>12</v>
  </rv>
  <rv s="6">
    <fb>288.57</fb>
    <v>12</v>
  </rv>
  <rv s="6">
    <fb>43563</fb>
    <v>11</v>
  </rv>
  <rv s="6">
    <fb>16.43</fb>
    <v>12</v>
  </rv>
  <rv s="6">
    <fb>290.16000000000003</fb>
    <v>12</v>
  </rv>
  <rv s="6">
    <fb>43570</fb>
    <v>11</v>
  </rv>
  <rv s="6">
    <fb>16.05</fb>
    <v>12</v>
  </rv>
  <rv s="6">
    <fb>290.02</fb>
    <v>12</v>
  </rv>
  <rv s="6">
    <fb>43577</fb>
    <v>11</v>
  </rv>
  <rv s="6">
    <fb>15.4</fb>
    <v>12</v>
  </rv>
  <rv s="6">
    <fb>293.41000000000003</fb>
    <v>12</v>
  </rv>
  <rv s="6">
    <fb>43584</fb>
    <v>11</v>
  </rv>
  <rv s="6">
    <fb>14.59</fb>
    <v>12</v>
  </rv>
  <rv s="6">
    <fb>294.02999999999997</fb>
    <v>12</v>
  </rv>
  <rv s="6">
    <fb>43591</fb>
    <v>11</v>
  </rv>
  <rv s="6">
    <fb>13.82</fb>
    <v>12</v>
  </rv>
  <rv s="6">
    <fb>288.10000000000002</fb>
    <v>12</v>
  </rv>
  <rv s="6">
    <fb>43598</fb>
    <v>11</v>
  </rv>
  <rv s="6">
    <fb>13.13</fb>
    <v>12</v>
  </rv>
  <rv s="6">
    <fb>285.83999999999997</fb>
    <v>12</v>
  </rv>
  <rv s="6">
    <fb>43605</fb>
    <v>11</v>
  </rv>
  <rv s="6">
    <fb>12.69</fb>
    <v>12</v>
  </rv>
  <rv s="6">
    <fb>282.77999999999997</fb>
    <v>12</v>
  </rv>
  <rv s="6">
    <fb>43613</fb>
    <v>11</v>
  </rv>
  <rv s="6">
    <fb>11.98</fb>
    <v>12</v>
  </rv>
  <rv s="6">
    <fb>275.27</fb>
    <v>12</v>
  </rv>
  <rv s="6">
    <fb>43619</fb>
    <v>11</v>
  </rv>
  <rv s="6">
    <fb>10.75</fb>
    <v>12</v>
  </rv>
  <rv s="6">
    <fb>287.64999999999998</fb>
    <v>12</v>
  </rv>
  <rv s="6">
    <fb>43626</fb>
    <v>11</v>
  </rv>
  <rv s="6">
    <fb>10.96</fb>
    <v>12</v>
  </rv>
  <rv s="6">
    <fb>289.26</fb>
    <v>12</v>
  </rv>
  <rv s="6">
    <fb>43633</fb>
    <v>11</v>
  </rv>
  <rv s="6">
    <fb>10.6</fb>
    <v>12</v>
  </rv>
  <rv s="6">
    <fb>294</fb>
    <v>12</v>
  </rv>
  <rv s="6">
    <fb>43640</fb>
    <v>11</v>
  </rv>
  <rv s="6">
    <fb>9.33</fb>
    <v>12</v>
  </rv>
  <rv s="6">
    <fb>293</fb>
    <v>12</v>
  </rv>
  <rv s="6">
    <fb>43647</fb>
    <v>11</v>
  </rv>
  <rv s="6">
    <fb>9.4</fb>
    <v>12</v>
  </rv>
  <rv s="6">
    <fb>298.45999999999998</fb>
    <v>12</v>
  </rv>
  <rv s="6">
    <fb>43654</fb>
    <v>11</v>
  </rv>
  <rv s="6">
    <fb>9.4600000000000009</fb>
    <v>12</v>
  </rv>
  <rv s="6">
    <fb>300.64999999999998</fb>
    <v>12</v>
  </rv>
  <rv s="6">
    <fb>43661</fb>
    <v>11</v>
  </rv>
  <rv s="6">
    <fb>10.54</fb>
    <v>12</v>
  </rv>
  <rv s="6">
    <fb>297.17</fb>
    <v>12</v>
  </rv>
  <rv s="6">
    <fb>43668</fb>
    <v>11</v>
  </rv>
  <rv s="6">
    <fb>11.25</fb>
    <v>12</v>
  </rv>
  <rv s="6">
    <fb>302.01</fb>
    <v>12</v>
  </rv>
  <rv s="6">
    <fb>43675</fb>
    <v>11</v>
  </rv>
  <rv s="6">
    <fb>11.62</fb>
    <v>12</v>
  </rv>
  <rv s="6">
    <fb>292.62</fb>
    <v>12</v>
  </rv>
  <rv s="6">
    <fb>43682</fb>
    <v>11</v>
  </rv>
  <rv s="6">
    <fb>12.18</fb>
    <v>12</v>
  </rv>
  <rv s="6">
    <fb>291.62</fb>
    <v>12</v>
  </rv>
  <rv s="6">
    <fb>43689</fb>
    <v>11</v>
  </rv>
  <rv s="6">
    <fb>11.15</fb>
    <v>12</v>
  </rv>
  <rv s="6">
    <fb>288.85000000000002</fb>
    <v>12</v>
  </rv>
  <rv s="6">
    <fb>43696</fb>
    <v>11</v>
  </rv>
  <rv s="6">
    <fb>11.01</fb>
    <v>12</v>
  </rv>
  <rv s="6">
    <fb>284.85000000000002</fb>
    <v>12</v>
  </rv>
  <rv s="6">
    <fb>43703</fb>
    <v>11</v>
  </rv>
  <rv s="6">
    <fb>11.11</fb>
    <v>12</v>
  </rv>
  <rv s="6">
    <fb>292.45</fb>
    <v>12</v>
  </rv>
  <rv s="6">
    <fb>43711</fb>
    <v>11</v>
  </rv>
  <rv s="6">
    <fb>11.52</fb>
    <v>12</v>
  </rv>
  <rv s="6">
    <fb>298.05</fb>
    <v>12</v>
  </rv>
  <rv s="6">
    <fb>43717</fb>
    <v>11</v>
  </rv>
  <rv s="6">
    <fb>11.96</fb>
    <v>12</v>
  </rv>
  <rv s="6">
    <fb>301.08999999999997</fb>
    <v>12</v>
  </rv>
  <rv s="6">
    <fb>43724</fb>
    <v>11</v>
  </rv>
  <rv s="6">
    <fb>10.85</fb>
    <v>12</v>
  </rv>
  <rv s="6">
    <fb>298.27999999999997</fb>
    <v>12</v>
  </rv>
  <rv s="6">
    <fb>43731</fb>
    <v>11</v>
  </rv>
  <rv s="6">
    <fb>10.78</fb>
    <v>12</v>
  </rv>
  <rv s="6">
    <fb>295.39999999999998</fb>
    <v>12</v>
  </rv>
  <rv s="6">
    <fb>43738</fb>
    <v>11</v>
  </rv>
  <rv s="6">
    <fb>9.82</fb>
    <v>12</v>
  </rv>
  <rv s="6">
    <fb>294.35000000000002</fb>
    <v>12</v>
  </rv>
  <rv s="6">
    <fb>43745</fb>
    <v>11</v>
  </rv>
  <rv s="6">
    <fb>9.2200000000000006</fb>
    <v>12</v>
  </rv>
  <rv s="6">
    <fb>296.27999999999997</fb>
    <v>12</v>
  </rv>
  <rv s="6">
    <fb>43752</fb>
    <v>11</v>
  </rv>
  <rv s="6">
    <fb>9.36</fb>
    <v>12</v>
  </rv>
  <rv s="6">
    <fb>297.97000000000003</fb>
    <v>12</v>
  </rv>
  <rv s="6">
    <fb>43759</fb>
    <v>11</v>
  </rv>
  <rv s="6">
    <fb>9.7200000000000006</fb>
    <v>12</v>
  </rv>
  <rv s="6">
    <fb>301.60000000000002</fb>
    <v>12</v>
  </rv>
  <rv s="6">
    <fb>43766</fb>
    <v>11</v>
  </rv>
  <rv s="6">
    <fb>9.6199999999999992</fb>
    <v>12</v>
  </rv>
  <rv s="6">
    <fb>306.14</fb>
    <v>12</v>
  </rv>
  <rv s="6">
    <fb>43773</fb>
    <v>11</v>
  </rv>
  <rv s="6">
    <fb>308.94</fb>
    <v>12</v>
  </rv>
  <rv s="6">
    <fb>43780</fb>
    <v>11</v>
  </rv>
  <rv s="6">
    <fb>8.76</fb>
    <v>12</v>
  </rv>
  <rv s="6">
    <fb>311.79000000000002</fb>
    <v>12</v>
  </rv>
  <rv s="6">
    <fb>43787</fb>
    <v>11</v>
  </rv>
  <rv s="6">
    <fb>7.96</fb>
    <v>12</v>
  </rv>
  <rv s="6">
    <fb>310.95999999999998</fb>
    <v>12</v>
  </rv>
  <rv s="6">
    <fb>43794</fb>
    <v>11</v>
  </rv>
  <rv s="6">
    <fb>8.18</fb>
    <v>12</v>
  </rv>
  <rv s="6">
    <fb>314.31</fb>
    <v>12</v>
  </rv>
  <rv s="6">
    <fb>43801</fb>
    <v>11</v>
  </rv>
  <rv s="6">
    <fb>8.0500000000000007</fb>
    <v>12</v>
  </rv>
  <rv s="6">
    <fb>314.87</fb>
    <v>12</v>
  </rv>
  <rv s="6">
    <fb>43808</fb>
    <v>11</v>
  </rv>
  <rv s="6">
    <fb>8.2200000000000006</fb>
    <v>12</v>
  </rv>
  <rv s="6">
    <fb>317.32</fb>
    <v>12</v>
  </rv>
  <rv s="6">
    <fb>43815</fb>
    <v>11</v>
  </rv>
  <rv s="6">
    <fb>7.73</fb>
    <v>12</v>
  </rv>
  <rv s="6">
    <fb>320.73</fb>
    <v>12</v>
  </rv>
  <rv s="6">
    <fb>43822</fb>
    <v>11</v>
  </rv>
  <rv s="6">
    <fb>7.3</fb>
    <v>12</v>
  </rv>
  <rv s="6">
    <fb>322.86</fb>
    <v>12</v>
  </rv>
  <rv s="6">
    <fb>43829</fb>
    <v>11</v>
  </rv>
  <rv s="6">
    <fb>7.32</fb>
    <v>12</v>
  </rv>
  <rv s="6">
    <fb>322.41000000000003</fb>
    <v>12</v>
  </rv>
</rvData>
</file>

<file path=xl/richData/rdrichvaluestructure.xml><?xml version="1.0" encoding="utf-8"?>
<rvStructures xmlns="http://schemas.microsoft.com/office/spreadsheetml/2017/richdata" count="7">
  <s t="_hyperlink">
    <k n="Address" t="s"/>
    <k n="Text" t="s"/>
  </s>
  <s t="_sourceattribution">
    <k n="License" t="r"/>
    <k n="Source" t="r"/>
  </s>
  <s t="_imageurl">
    <k n="_Provider" t="spb"/>
    <k n="Address" t="s"/>
    <k n="Attribution" t="r"/>
    <k n="ComputedImage" t="b"/>
    <k n="More Images Address" t="s"/>
    <k n="Text" t="s"/>
  </s>
  <s t="_linkedentitycore">
    <k n="_Display" t="spb"/>
    <k n="_DisplayString" t="s"/>
    <k n="_Flags" t="spb"/>
    <k n="_Format" t="spb"/>
    <k n="_Icon" t="s"/>
    <k n="_SubLabel" t="spb"/>
    <k n="%EntityCulture" t="s"/>
    <k n="%EntityId" t="s"/>
    <k n="%EntityServiceId"/>
    <k n="%IsRefreshable" t="b"/>
    <k n="%ProviderInfo" t="s"/>
    <k n="52 week high"/>
    <k n="52 week low"/>
    <k n="Beta"/>
    <k n="Change"/>
    <k n="Change (%)"/>
    <k n="Currency" t="s"/>
    <k n="Description" t="s"/>
    <k n="Employees"/>
    <k n="Exchange" t="s"/>
    <k n="Exchange abbreviation" t="s"/>
    <k n="ExchangeID" t="s"/>
    <k n="Headquarters" t="s"/>
    <k n="High"/>
    <k n="Image" t="r"/>
    <k n="Industry" t="s"/>
    <k n="Instrument type" t="s"/>
    <k n="Last trade time"/>
    <k n="LearnMoreOnLink" t="r"/>
    <k n="Low"/>
    <k n="Market cap"/>
    <k n="Name" t="s"/>
    <k n="Official name" t="s"/>
    <k n="Open"/>
    <k n="P/E"/>
    <k n="Previous close"/>
    <k n="Price"/>
    <k n="Shares outstanding"/>
    <k n="Ticker symbol" t="s"/>
    <k n="UniqueName" t="s"/>
    <k n="Volume"/>
    <k n="Volume average"/>
    <k n="Year incorporated"/>
  </s>
  <s t="_linkedentity">
    <k n="%cvi" t="r"/>
  </s>
  <s t="_linkedentitycore">
    <k n="_Display" t="spb"/>
    <k n="_DisplayString" t="s"/>
    <k n="_Flags" t="spb"/>
    <k n="_Format" t="spb"/>
    <k n="_Icon" t="s"/>
    <k n="_SubLabel" t="spb"/>
    <k n="%EntityCulture" t="s"/>
    <k n="%EntityId" t="s"/>
    <k n="%EntityServiceId"/>
    <k n="%IsRefreshable" t="b"/>
    <k n="%ProviderInfo" t="s"/>
    <k n="52 week high"/>
    <k n="52 week low"/>
    <k n="Beta"/>
    <k n="Change"/>
    <k n="Change (%)"/>
    <k n="Currency" t="s"/>
    <k n="Exchange" t="s"/>
    <k n="Exchange abbreviation" t="s"/>
    <k n="Expense ratio"/>
    <k n="High"/>
    <k n="Instrument type" t="s"/>
    <k n="Last trade time"/>
    <k n="LearnMoreOnLink" t="r"/>
    <k n="Low"/>
    <k n="Market cap"/>
    <k n="Name" t="s"/>
    <k n="Open"/>
    <k n="Previous close"/>
    <k n="Price"/>
    <k n="Ticker symbol" t="s"/>
    <k n="UniqueName" t="s"/>
    <k n="Volume"/>
    <k n="Volume average"/>
  </s>
  <s t="_formattednumber">
    <k n="_Format" t="spb"/>
  </s>
</rvStructures>
</file>

<file path=xl/richData/rdsupportingpropertybag.xml><?xml version="1.0" encoding="utf-8"?>
<supportingPropertyBags xmlns="http://schemas.microsoft.com/office/spreadsheetml/2017/richdata2">
  <spbArrays count="2">
    <a count="43">
      <v t="s">%EntityServiceId</v>
      <v t="s">_Format</v>
      <v t="s">%IsRefreshable</v>
      <v t="s">%EntityCulture</v>
      <v t="s">%EntityId</v>
      <v t="s">_Icon</v>
      <v t="s">_Display</v>
      <v t="s">Name</v>
      <v t="s">_SubLabel</v>
      <v t="s">Price</v>
      <v t="s">Exchange</v>
      <v t="s">Official name</v>
      <v t="s">Last trade time</v>
      <v t="s">Ticker symbol</v>
      <v t="s">Exchange abbreviation</v>
      <v t="s">Change</v>
      <v t="s">Change (%)</v>
      <v t="s">Currency</v>
      <v t="s">Previous close</v>
      <v t="s">Open</v>
      <v t="s">High</v>
      <v t="s">Low</v>
      <v t="s">52 week high</v>
      <v t="s">52 week low</v>
      <v t="s">Volume</v>
      <v t="s">Volume average</v>
      <v t="s">Market cap</v>
      <v t="s">Beta</v>
      <v t="s">P/E</v>
      <v t="s">Shares outstanding</v>
      <v t="s">Description</v>
      <v t="s">Employees</v>
      <v t="s">Headquarters</v>
      <v t="s">Industry</v>
      <v t="s">Instrument type</v>
      <v t="s">Year incorporated</v>
      <v t="s">_Flags</v>
      <v t="s">UniqueName</v>
      <v t="s">_DisplayString</v>
      <v t="s">LearnMoreOnLink</v>
      <v t="s">Image</v>
      <v t="s">ExchangeID</v>
      <v t="s">%ProviderInfo</v>
    </a>
    <a count="34">
      <v t="s">%EntityServiceId</v>
      <v t="s">_Format</v>
      <v t="s">%IsRefreshable</v>
      <v t="s">%EntityCulture</v>
      <v t="s">%EntityId</v>
      <v t="s">_Icon</v>
      <v t="s">_Display</v>
      <v t="s">Name</v>
      <v t="s">_SubLabel</v>
      <v t="s">Price</v>
      <v t="s">Exchange</v>
      <v t="s">Last trade time</v>
      <v t="s">Ticker symbol</v>
      <v t="s">Exchange abbreviation</v>
      <v t="s">Change</v>
      <v t="s">Expense ratio</v>
      <v t="s">Change (%)</v>
      <v t="s">Currency</v>
      <v t="s">Previous close</v>
      <v t="s">Open</v>
      <v t="s">High</v>
      <v t="s">Low</v>
      <v t="s">52 week high</v>
      <v t="s">52 week low</v>
      <v t="s">Volume</v>
      <v t="s">Volume average</v>
      <v t="s">Market cap</v>
      <v t="s">Beta</v>
      <v t="s">Instrument type</v>
      <v t="s">_Flags</v>
      <v t="s">UniqueName</v>
      <v t="s">_DisplayString</v>
      <v t="s">LearnMoreOnLink</v>
      <v t="s">%ProviderInfo</v>
    </a>
  </spbArrays>
  <spbData count="13">
    <spb s="0">
      <v>0</v>
      <v>Name</v>
      <v>LearnMoreOnLink</v>
    </spb>
    <spb s="1">
      <v>0</v>
      <v>0</v>
    </spb>
    <spb s="2">
      <v>0</v>
      <v>0</v>
      <v>0</v>
    </spb>
    <spb s="3">
      <v>1</v>
      <v>2</v>
      <v>2</v>
      <v>2</v>
      <v>2</v>
    </spb>
    <spb s="4">
      <v>1</v>
      <v>2</v>
      <v>2</v>
      <v>1</v>
      <v>3</v>
      <v>1</v>
      <v>4</v>
      <v>1</v>
      <v>1</v>
      <v>5</v>
      <v>5</v>
      <v>6</v>
      <v>7</v>
      <v>1</v>
      <v>1</v>
      <v>1</v>
      <v>5</v>
      <v>8</v>
      <v>9</v>
      <v>10</v>
      <v>11</v>
      <v>5</v>
    </spb>
    <spb s="5">
      <v>Real-Time Nasdaq Last Sale</v>
      <v>from previous close</v>
      <v>from previous close</v>
      <v>Source: Nasdaq Last Sale</v>
      <v>GMT</v>
    </spb>
    <spb s="6">
      <v>Powered by Refinitiv</v>
    </spb>
    <spb s="0">
      <v>1</v>
      <v>Name</v>
      <v>LearnMoreOnLink</v>
    </spb>
    <spb s="7">
      <v>2</v>
      <v>2</v>
      <v>2</v>
    </spb>
    <spb s="8">
      <v>1</v>
      <v>2</v>
      <v>1</v>
      <v>3</v>
      <v>1</v>
      <v>1</v>
      <v>1</v>
      <v>5</v>
      <v>6</v>
      <v>7</v>
      <v>1</v>
      <v>1</v>
      <v>6</v>
      <v>1</v>
      <v>5</v>
      <v>8</v>
      <v>9</v>
      <v>11</v>
    </spb>
    <spb s="9">
      <v>Real-Time Nasdaq Last Sale</v>
      <v>from previous close</v>
      <v>Source: Nasdaq Last Sale</v>
      <v>from previous close</v>
      <v>GMT</v>
    </spb>
    <spb s="10">
      <v>12</v>
    </spb>
    <spb s="10">
      <v>1</v>
    </spb>
  </spbData>
</supportingPropertyBags>
</file>

<file path=xl/richData/rdsupportingpropertybagstructure.xml><?xml version="1.0" encoding="utf-8"?>
<spbStructures xmlns="http://schemas.microsoft.com/office/spreadsheetml/2017/richdata2" count="11">
  <s>
    <k n="^Order" t="spba"/>
    <k n="TitleProperty" t="s"/>
    <k n="SubTitleProperty" t="s"/>
  </s>
  <s>
    <k n="ShowInDotNotation" t="b"/>
    <k n="ShowInAutoComplete" t="b"/>
  </s>
  <s>
    <k n="ShowInCardView" t="b"/>
    <k n="ShowInDotNotation" t="b"/>
    <k n="ShowInAutoComplete" t="b"/>
  </s>
  <s>
    <k n="Image" t="spb"/>
    <k n="ExchangeID" t="spb"/>
    <k n="UniqueName" t="spb"/>
    <k n="%ProviderInfo" t="spb"/>
    <k n="LearnMoreOnLink" t="spb"/>
  </s>
  <s>
    <k n="Low" t="i"/>
    <k n="P/E" t="i"/>
    <k n="Beta" t="i"/>
    <k n="High" t="i"/>
    <k n="Name" t="i"/>
    <k n="Open" t="i"/>
    <k n="Image" t="i"/>
    <k n="Price" t="i"/>
    <k n="Change" t="i"/>
    <k n="Volume" t="i"/>
    <k n="Employees" t="i"/>
    <k n="Change (%)" t="i"/>
    <k n="Market cap" t="i"/>
    <k n="52 week low" t="i"/>
    <k n="52 week high" t="i"/>
    <k n="Previous close" t="i"/>
    <k n="Volume average" t="i"/>
    <k n="Last trade time" t="i"/>
    <k n="`_DisplayString" t="i"/>
    <k n="Year incorporated" t="i"/>
    <k n="`%EntityServiceId" t="i"/>
    <k n="Shares outstanding" t="i"/>
  </s>
  <s>
    <k n="Price" t="s"/>
    <k n="Change" t="s"/>
    <k n="Change (%)" t="s"/>
    <k n="ExchangeID" t="s"/>
    <k n="Last trade time" t="s"/>
  </s>
  <s>
    <k n="name" t="s"/>
  </s>
  <s>
    <k n="UniqueName" t="spb"/>
    <k n="%ProviderInfo" t="spb"/>
    <k n="LearnMoreOnLink" t="spb"/>
  </s>
  <s>
    <k n="Low" t="i"/>
    <k n="Beta" t="i"/>
    <k n="High" t="i"/>
    <k n="Name" t="i"/>
    <k n="Open" t="i"/>
    <k n="Price" t="i"/>
    <k n="Change" t="i"/>
    <k n="Volume" t="i"/>
    <k n="Change (%)" t="i"/>
    <k n="Market cap" t="i"/>
    <k n="52 week low" t="i"/>
    <k n="52 week high" t="i"/>
    <k n="Expense ratio" t="i"/>
    <k n="Previous close" t="i"/>
    <k n="Volume average" t="i"/>
    <k n="Last trade time" t="i"/>
    <k n="`_DisplayString" t="i"/>
    <k n="`%EntityServiceId" t="i"/>
  </s>
  <s>
    <k n="Price" t="s"/>
    <k n="Change" t="s"/>
    <k n="Exchange" t="s"/>
    <k n="Change (%)" t="s"/>
    <k n="Last trade time" t="s"/>
  </s>
  <s>
    <k n="_Self" t="i"/>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9">
    <x:dxf>
      <x:numFmt numFmtId="172" formatCode="_([$$-409]* #,##0.00_);_([$$-409]* \(#,##0.00\);_([$$-409]* &quot;-&quot;??_);_(@_)"/>
    </x:dxf>
    <x:dxf>
      <x:numFmt numFmtId="4" formatCode="#,##0.00"/>
    </x:dxf>
    <x:dxf>
      <x:numFmt numFmtId="3" formatCode="#,##0"/>
    </x:dxf>
    <x:dxf>
      <x:numFmt numFmtId="14" formatCode="0.00%"/>
    </x:dxf>
    <x:dxf>
      <x:numFmt numFmtId="171" formatCode="_([$$-409]* #,##0_);_([$$-409]* \(#,##0\);_([$$-409]* &quot;-&quot;_);_(@_)"/>
    </x:dxf>
    <x:dxf>
      <x:numFmt numFmtId="27" formatCode="m/d/yy\ h:mm"/>
    </x:dxf>
    <x:dxf>
      <x:numFmt numFmtId="1" formatCode="0"/>
    </x:dxf>
    <x:dxf>
      <x:numFmt numFmtId="2" formatCode="0.00"/>
    </x:dxf>
    <x:dxf>
      <x:numFmt numFmtId="19" formatCode="m/d/yy"/>
    </x:dxf>
  </dxfs>
  <richProperties>
    <rPr n="IsTitleField" t="b"/>
    <rPr n="IsHeroField" t="b"/>
    <rPr n="ShouldShowInCell" t="b"/>
  </richProperties>
  <richStyles>
    <rSty dxfid="0"/>
    <rSty dxfid="1"/>
    <rSty>
      <rpv i="0">1</rpv>
    </rSty>
    <rSty>
      <rpv i="1">1</rpv>
    </rSty>
    <rSty dxfid="2"/>
    <rSty dxfid="3"/>
    <rSty dxfid="4"/>
    <rSty dxfid="5"/>
    <rSty>
      <rpv i="2">1</rpv>
    </rSty>
    <rSty dxfid="6"/>
    <rSty dxfid="7"/>
    <rSty dxfid="8"/>
  </richStyles>
</richStyleSheet>
</file>

<file path=xl/tables/table1.xml><?xml version="1.0" encoding="utf-8"?>
<table xmlns="http://schemas.openxmlformats.org/spreadsheetml/2006/main" id="1" name="Table1" displayName="Table1" ref="A1:Q5506" totalsRowShown="0">
  <autoFilter ref="A1:Q5506"/>
  <sortState xmlns:xlrd2="http://schemas.microsoft.com/office/spreadsheetml/2017/richdata2" ref="A4383:Q4605">
    <sortCondition descending="1" ref="E1:E5506"/>
  </sortState>
  <tableColumns count="17">
    <tableColumn id="1" name="submission_number"/>
    <tableColumn id="2" name="company_name"/>
    <tableColumn id="3" name="measure_tag"/>
    <tableColumn id="4" name="period_end_date"/>
    <tableColumn id="5" name="value"/>
    <tableColumn id="6" name="units"/>
    <tableColumn id="7" name="number_of_quarters"/>
    <tableColumn id="8" name="version"/>
    <tableColumn id="9" name="central_index_key"/>
    <tableColumn id="10" name="ein"/>
    <tableColumn id="11" name="sic"/>
    <tableColumn id="12" name="fiscal_year_end"/>
    <tableColumn id="13" name="form"/>
    <tableColumn id="14" name="fiscal_year"/>
    <tableColumn id="15" name="fiscal_period_focus"/>
    <tableColumn id="16" name="date_filed"/>
    <tableColumn id="17" name="date_accepted" dataDxfId="0"/>
  </tableColumns>
  <tableStyleInfo name="TableStyleLight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table" Target="../tables/table1.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2:A15"/>
  <sheetViews>
    <sheetView workbookViewId="0">
      <selection activeCell="A6" sqref="A6"/>
    </sheetView>
  </sheetViews>
  <sheetFormatPr baseColWidth="10" defaultRowHeight="16" x14ac:dyDescent="0.2"/>
  <sheetData>
    <row r="2" spans="1:1" x14ac:dyDescent="0.2">
      <c r="A2" t="s">
        <v>756</v>
      </c>
    </row>
    <row r="4" spans="1:1" x14ac:dyDescent="0.2">
      <c r="A4" t="s">
        <v>757</v>
      </c>
    </row>
    <row r="5" spans="1:1" x14ac:dyDescent="0.2">
      <c r="A5" s="14" t="s">
        <v>758</v>
      </c>
    </row>
    <row r="6" spans="1:1" x14ac:dyDescent="0.2">
      <c r="A6" s="14" t="s">
        <v>759</v>
      </c>
    </row>
    <row r="7" spans="1:1" x14ac:dyDescent="0.2">
      <c r="A7" s="14" t="s">
        <v>760</v>
      </c>
    </row>
    <row r="8" spans="1:1" x14ac:dyDescent="0.2">
      <c r="A8" s="14" t="s">
        <v>761</v>
      </c>
    </row>
    <row r="10" spans="1:1" x14ac:dyDescent="0.2">
      <c r="A10" s="2" t="s">
        <v>762</v>
      </c>
    </row>
    <row r="12" spans="1:1" x14ac:dyDescent="0.2">
      <c r="A12" t="s">
        <v>765</v>
      </c>
    </row>
    <row r="13" spans="1:1" x14ac:dyDescent="0.2">
      <c r="A13" t="s">
        <v>763</v>
      </c>
    </row>
    <row r="15" spans="1:1" x14ac:dyDescent="0.2">
      <c r="A15" t="s">
        <v>764</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Q5506"/>
  <sheetViews>
    <sheetView tabSelected="1" workbookViewId="0">
      <selection activeCell="C4440" sqref="C4440"/>
    </sheetView>
  </sheetViews>
  <sheetFormatPr baseColWidth="10" defaultRowHeight="16" x14ac:dyDescent="0.2"/>
  <cols>
    <col min="1" max="1" width="20" customWidth="1"/>
    <col min="2" max="2" width="16.5" customWidth="1"/>
    <col min="3" max="3" width="56.5" customWidth="1"/>
    <col min="4" max="4" width="17.33203125" customWidth="1"/>
    <col min="5" max="5" width="17" bestFit="1" customWidth="1"/>
    <col min="7" max="7" width="20.33203125" customWidth="1"/>
    <col min="9" max="9" width="18.1640625" customWidth="1"/>
    <col min="12" max="12" width="16.33203125" customWidth="1"/>
    <col min="14" max="14" width="12.33203125" customWidth="1"/>
    <col min="15" max="15" width="19.33203125" customWidth="1"/>
    <col min="16" max="16" width="11.83203125" customWidth="1"/>
    <col min="17" max="17" width="15.5" customWidth="1"/>
  </cols>
  <sheetData>
    <row r="1" spans="1:17" x14ac:dyDescent="0.2">
      <c r="A1" t="s">
        <v>0</v>
      </c>
      <c r="B1" t="s">
        <v>1</v>
      </c>
      <c r="C1" t="s">
        <v>2</v>
      </c>
      <c r="D1" t="s">
        <v>3</v>
      </c>
      <c r="E1" t="s">
        <v>4</v>
      </c>
      <c r="F1" t="s">
        <v>5</v>
      </c>
      <c r="G1" t="s">
        <v>6</v>
      </c>
      <c r="H1" t="s">
        <v>7</v>
      </c>
      <c r="I1" t="s">
        <v>8</v>
      </c>
      <c r="J1" t="s">
        <v>9</v>
      </c>
      <c r="K1" t="s">
        <v>10</v>
      </c>
      <c r="L1" t="s">
        <v>11</v>
      </c>
      <c r="M1" t="s">
        <v>12</v>
      </c>
      <c r="N1" t="s">
        <v>13</v>
      </c>
      <c r="O1" t="s">
        <v>14</v>
      </c>
      <c r="P1" t="s">
        <v>15</v>
      </c>
      <c r="Q1" t="s">
        <v>16</v>
      </c>
    </row>
    <row r="2" spans="1:17" x14ac:dyDescent="0.2">
      <c r="A2" t="s">
        <v>17</v>
      </c>
      <c r="B2" t="s">
        <v>18</v>
      </c>
      <c r="C2" t="s">
        <v>19</v>
      </c>
      <c r="D2">
        <v>20160229</v>
      </c>
      <c r="E2">
        <v>19762000</v>
      </c>
      <c r="F2" t="s">
        <v>20</v>
      </c>
      <c r="G2">
        <v>0</v>
      </c>
      <c r="H2" t="s">
        <v>21</v>
      </c>
      <c r="I2">
        <v>1411579</v>
      </c>
      <c r="J2">
        <v>260303916</v>
      </c>
      <c r="K2">
        <v>7830</v>
      </c>
      <c r="L2">
        <v>1231</v>
      </c>
      <c r="M2" t="s">
        <v>22</v>
      </c>
      <c r="N2">
        <v>2016</v>
      </c>
      <c r="O2" t="s">
        <v>23</v>
      </c>
      <c r="P2">
        <v>20161109</v>
      </c>
      <c r="Q2" s="1">
        <v>42683.445833333331</v>
      </c>
    </row>
    <row r="3" spans="1:17" x14ac:dyDescent="0.2">
      <c r="A3" t="s">
        <v>24</v>
      </c>
      <c r="B3" t="s">
        <v>18</v>
      </c>
      <c r="C3" t="s">
        <v>19</v>
      </c>
      <c r="D3">
        <v>20160229</v>
      </c>
      <c r="E3">
        <v>19762000</v>
      </c>
      <c r="F3" t="s">
        <v>20</v>
      </c>
      <c r="G3">
        <v>0</v>
      </c>
      <c r="H3" t="s">
        <v>25</v>
      </c>
      <c r="I3">
        <v>1411579</v>
      </c>
      <c r="J3">
        <v>260303916</v>
      </c>
      <c r="K3">
        <v>7830</v>
      </c>
      <c r="L3">
        <v>1231</v>
      </c>
      <c r="M3" t="s">
        <v>22</v>
      </c>
      <c r="N3">
        <v>2016</v>
      </c>
      <c r="O3" t="s">
        <v>26</v>
      </c>
      <c r="P3">
        <v>20160506</v>
      </c>
      <c r="Q3" s="1">
        <v>42496.470138888886</v>
      </c>
    </row>
    <row r="4" spans="1:17" x14ac:dyDescent="0.2">
      <c r="A4" t="s">
        <v>24</v>
      </c>
      <c r="B4" t="s">
        <v>18</v>
      </c>
      <c r="C4" t="s">
        <v>27</v>
      </c>
      <c r="D4">
        <v>20160229</v>
      </c>
      <c r="E4">
        <v>0.2</v>
      </c>
      <c r="F4" t="s">
        <v>20</v>
      </c>
      <c r="G4">
        <v>0</v>
      </c>
      <c r="H4" t="s">
        <v>25</v>
      </c>
      <c r="I4">
        <v>1411579</v>
      </c>
      <c r="J4">
        <v>260303916</v>
      </c>
      <c r="K4">
        <v>7830</v>
      </c>
      <c r="L4">
        <v>1231</v>
      </c>
      <c r="M4" t="s">
        <v>22</v>
      </c>
      <c r="N4">
        <v>2016</v>
      </c>
      <c r="O4" t="s">
        <v>26</v>
      </c>
      <c r="P4">
        <v>20160506</v>
      </c>
      <c r="Q4" s="1">
        <v>42496.470138888886</v>
      </c>
    </row>
    <row r="5" spans="1:17" x14ac:dyDescent="0.2">
      <c r="A5" t="s">
        <v>28</v>
      </c>
      <c r="B5" t="s">
        <v>18</v>
      </c>
      <c r="C5" t="s">
        <v>29</v>
      </c>
      <c r="D5">
        <v>20160229</v>
      </c>
      <c r="E5">
        <v>1</v>
      </c>
      <c r="F5" t="s">
        <v>30</v>
      </c>
      <c r="G5">
        <v>0</v>
      </c>
      <c r="H5" t="s">
        <v>28</v>
      </c>
      <c r="I5">
        <v>1411579</v>
      </c>
      <c r="J5">
        <v>260303916</v>
      </c>
      <c r="K5">
        <v>7830</v>
      </c>
      <c r="L5">
        <v>1231</v>
      </c>
      <c r="M5" t="s">
        <v>22</v>
      </c>
      <c r="N5">
        <v>2016</v>
      </c>
      <c r="O5" t="s">
        <v>31</v>
      </c>
      <c r="P5">
        <v>20160801</v>
      </c>
      <c r="Q5" s="1">
        <v>42583.126388888886</v>
      </c>
    </row>
    <row r="6" spans="1:17" x14ac:dyDescent="0.2">
      <c r="A6" t="s">
        <v>32</v>
      </c>
      <c r="B6" t="s">
        <v>18</v>
      </c>
      <c r="C6" t="s">
        <v>33</v>
      </c>
      <c r="D6">
        <v>20160331</v>
      </c>
      <c r="E6">
        <v>13500000</v>
      </c>
      <c r="F6" t="s">
        <v>20</v>
      </c>
      <c r="G6">
        <v>0</v>
      </c>
      <c r="H6" t="s">
        <v>21</v>
      </c>
      <c r="I6">
        <v>1411579</v>
      </c>
      <c r="J6">
        <v>260303916</v>
      </c>
      <c r="K6">
        <v>7830</v>
      </c>
      <c r="L6">
        <v>1231</v>
      </c>
      <c r="M6" t="s">
        <v>22</v>
      </c>
      <c r="N6">
        <v>2017</v>
      </c>
      <c r="O6" t="s">
        <v>26</v>
      </c>
      <c r="P6">
        <v>20170508</v>
      </c>
      <c r="Q6" s="1">
        <v>42863.513194444444</v>
      </c>
    </row>
    <row r="7" spans="1:17" x14ac:dyDescent="0.2">
      <c r="A7" t="s">
        <v>24</v>
      </c>
      <c r="B7" t="s">
        <v>18</v>
      </c>
      <c r="C7" t="s">
        <v>33</v>
      </c>
      <c r="D7">
        <v>20160331</v>
      </c>
      <c r="E7">
        <v>13451000</v>
      </c>
      <c r="F7" t="s">
        <v>20</v>
      </c>
      <c r="G7">
        <v>0</v>
      </c>
      <c r="H7" t="s">
        <v>25</v>
      </c>
      <c r="I7">
        <v>1411579</v>
      </c>
      <c r="J7">
        <v>260303916</v>
      </c>
      <c r="K7">
        <v>7830</v>
      </c>
      <c r="L7">
        <v>1231</v>
      </c>
      <c r="M7" t="s">
        <v>22</v>
      </c>
      <c r="N7">
        <v>2016</v>
      </c>
      <c r="O7" t="s">
        <v>26</v>
      </c>
      <c r="P7">
        <v>20160506</v>
      </c>
      <c r="Q7" s="1">
        <v>42496.470138888886</v>
      </c>
    </row>
    <row r="8" spans="1:17" x14ac:dyDescent="0.2">
      <c r="A8" t="s">
        <v>24</v>
      </c>
      <c r="B8" t="s">
        <v>18</v>
      </c>
      <c r="C8" t="s">
        <v>34</v>
      </c>
      <c r="D8">
        <v>20160331</v>
      </c>
      <c r="E8">
        <v>240807000</v>
      </c>
      <c r="F8" t="s">
        <v>20</v>
      </c>
      <c r="G8">
        <v>0</v>
      </c>
      <c r="H8" t="s">
        <v>25</v>
      </c>
      <c r="I8">
        <v>1411579</v>
      </c>
      <c r="J8">
        <v>260303916</v>
      </c>
      <c r="K8">
        <v>7830</v>
      </c>
      <c r="L8">
        <v>1231</v>
      </c>
      <c r="M8" t="s">
        <v>22</v>
      </c>
      <c r="N8">
        <v>2016</v>
      </c>
      <c r="O8" t="s">
        <v>26</v>
      </c>
      <c r="P8">
        <v>20160506</v>
      </c>
      <c r="Q8" s="1">
        <v>42496.470138888886</v>
      </c>
    </row>
    <row r="9" spans="1:17" x14ac:dyDescent="0.2">
      <c r="A9" t="s">
        <v>24</v>
      </c>
      <c r="B9" t="s">
        <v>18</v>
      </c>
      <c r="C9" t="s">
        <v>35</v>
      </c>
      <c r="D9">
        <v>20160331</v>
      </c>
      <c r="E9">
        <v>922000</v>
      </c>
      <c r="F9" t="s">
        <v>20</v>
      </c>
      <c r="G9">
        <v>0</v>
      </c>
      <c r="H9" t="s">
        <v>25</v>
      </c>
      <c r="I9">
        <v>1411579</v>
      </c>
      <c r="J9">
        <v>260303916</v>
      </c>
      <c r="K9">
        <v>7830</v>
      </c>
      <c r="L9">
        <v>1231</v>
      </c>
      <c r="M9" t="s">
        <v>22</v>
      </c>
      <c r="N9">
        <v>2016</v>
      </c>
      <c r="O9" t="s">
        <v>26</v>
      </c>
      <c r="P9">
        <v>20160506</v>
      </c>
      <c r="Q9" s="1">
        <v>42496.470138888886</v>
      </c>
    </row>
    <row r="10" spans="1:17" x14ac:dyDescent="0.2">
      <c r="A10" t="s">
        <v>24</v>
      </c>
      <c r="B10" t="s">
        <v>18</v>
      </c>
      <c r="C10" t="s">
        <v>36</v>
      </c>
      <c r="D10">
        <v>20160331</v>
      </c>
      <c r="E10">
        <v>1184121000</v>
      </c>
      <c r="F10" t="s">
        <v>20</v>
      </c>
      <c r="G10">
        <v>0</v>
      </c>
      <c r="H10" t="s">
        <v>25</v>
      </c>
      <c r="I10">
        <v>1411579</v>
      </c>
      <c r="J10">
        <v>260303916</v>
      </c>
      <c r="K10">
        <v>7830</v>
      </c>
      <c r="L10">
        <v>1231</v>
      </c>
      <c r="M10" t="s">
        <v>22</v>
      </c>
      <c r="N10">
        <v>2016</v>
      </c>
      <c r="O10" t="s">
        <v>26</v>
      </c>
      <c r="P10">
        <v>20160506</v>
      </c>
      <c r="Q10" s="1">
        <v>42496.470138888886</v>
      </c>
    </row>
    <row r="11" spans="1:17" x14ac:dyDescent="0.2">
      <c r="A11" t="s">
        <v>32</v>
      </c>
      <c r="B11" t="s">
        <v>18</v>
      </c>
      <c r="C11" t="s">
        <v>37</v>
      </c>
      <c r="D11">
        <v>20160331</v>
      </c>
      <c r="E11">
        <v>146500000</v>
      </c>
      <c r="F11" t="s">
        <v>20</v>
      </c>
      <c r="G11">
        <v>1</v>
      </c>
      <c r="H11" t="s">
        <v>32</v>
      </c>
      <c r="I11">
        <v>1411579</v>
      </c>
      <c r="J11">
        <v>260303916</v>
      </c>
      <c r="K11">
        <v>7830</v>
      </c>
      <c r="L11">
        <v>1231</v>
      </c>
      <c r="M11" t="s">
        <v>22</v>
      </c>
      <c r="N11">
        <v>2017</v>
      </c>
      <c r="O11" t="s">
        <v>26</v>
      </c>
      <c r="P11">
        <v>20170508</v>
      </c>
      <c r="Q11" s="1">
        <v>42863.513194444444</v>
      </c>
    </row>
    <row r="12" spans="1:17" x14ac:dyDescent="0.2">
      <c r="A12" t="s">
        <v>24</v>
      </c>
      <c r="B12" t="s">
        <v>18</v>
      </c>
      <c r="C12" t="s">
        <v>38</v>
      </c>
      <c r="D12">
        <v>20160331</v>
      </c>
      <c r="E12">
        <v>1087000</v>
      </c>
      <c r="F12" t="s">
        <v>20</v>
      </c>
      <c r="G12">
        <v>1</v>
      </c>
      <c r="H12" t="s">
        <v>25</v>
      </c>
      <c r="I12">
        <v>1411579</v>
      </c>
      <c r="J12">
        <v>260303916</v>
      </c>
      <c r="K12">
        <v>7830</v>
      </c>
      <c r="L12">
        <v>1231</v>
      </c>
      <c r="M12" t="s">
        <v>22</v>
      </c>
      <c r="N12">
        <v>2016</v>
      </c>
      <c r="O12" t="s">
        <v>26</v>
      </c>
      <c r="P12">
        <v>20160506</v>
      </c>
      <c r="Q12" s="1">
        <v>42496.470138888886</v>
      </c>
    </row>
    <row r="13" spans="1:17" x14ac:dyDescent="0.2">
      <c r="A13" t="s">
        <v>32</v>
      </c>
      <c r="B13" t="s">
        <v>18</v>
      </c>
      <c r="C13" t="s">
        <v>39</v>
      </c>
      <c r="D13">
        <v>20160331</v>
      </c>
      <c r="E13">
        <v>482600000</v>
      </c>
      <c r="F13" t="s">
        <v>20</v>
      </c>
      <c r="G13">
        <v>1</v>
      </c>
      <c r="H13" t="s">
        <v>21</v>
      </c>
      <c r="I13">
        <v>1411579</v>
      </c>
      <c r="J13">
        <v>260303916</v>
      </c>
      <c r="K13">
        <v>7830</v>
      </c>
      <c r="L13">
        <v>1231</v>
      </c>
      <c r="M13" t="s">
        <v>22</v>
      </c>
      <c r="N13">
        <v>2017</v>
      </c>
      <c r="O13" t="s">
        <v>26</v>
      </c>
      <c r="P13">
        <v>20170508</v>
      </c>
      <c r="Q13" s="1">
        <v>42863.513194444444</v>
      </c>
    </row>
    <row r="14" spans="1:17" x14ac:dyDescent="0.2">
      <c r="A14" t="s">
        <v>24</v>
      </c>
      <c r="B14" t="s">
        <v>18</v>
      </c>
      <c r="C14" t="s">
        <v>39</v>
      </c>
      <c r="D14">
        <v>20160331</v>
      </c>
      <c r="E14">
        <v>482574000</v>
      </c>
      <c r="F14" t="s">
        <v>20</v>
      </c>
      <c r="G14">
        <v>1</v>
      </c>
      <c r="H14" t="s">
        <v>25</v>
      </c>
      <c r="I14">
        <v>1411579</v>
      </c>
      <c r="J14">
        <v>260303916</v>
      </c>
      <c r="K14">
        <v>7830</v>
      </c>
      <c r="L14">
        <v>1231</v>
      </c>
      <c r="M14" t="s">
        <v>22</v>
      </c>
      <c r="N14">
        <v>2016</v>
      </c>
      <c r="O14" t="s">
        <v>26</v>
      </c>
      <c r="P14">
        <v>20160506</v>
      </c>
      <c r="Q14" s="1">
        <v>42496.470138888886</v>
      </c>
    </row>
    <row r="15" spans="1:17" x14ac:dyDescent="0.2">
      <c r="A15" t="s">
        <v>24</v>
      </c>
      <c r="B15" t="s">
        <v>18</v>
      </c>
      <c r="C15" t="s">
        <v>40</v>
      </c>
      <c r="D15">
        <v>20160331</v>
      </c>
      <c r="E15">
        <v>1087000</v>
      </c>
      <c r="F15" t="s">
        <v>20</v>
      </c>
      <c r="G15">
        <v>1</v>
      </c>
      <c r="H15" t="s">
        <v>25</v>
      </c>
      <c r="I15">
        <v>1411579</v>
      </c>
      <c r="J15">
        <v>260303916</v>
      </c>
      <c r="K15">
        <v>7830</v>
      </c>
      <c r="L15">
        <v>1231</v>
      </c>
      <c r="M15" t="s">
        <v>22</v>
      </c>
      <c r="N15">
        <v>2016</v>
      </c>
      <c r="O15" t="s">
        <v>26</v>
      </c>
      <c r="P15">
        <v>20160506</v>
      </c>
      <c r="Q15" s="1">
        <v>42496.470138888886</v>
      </c>
    </row>
    <row r="16" spans="1:17" x14ac:dyDescent="0.2">
      <c r="A16" t="s">
        <v>32</v>
      </c>
      <c r="B16" t="s">
        <v>18</v>
      </c>
      <c r="C16" t="s">
        <v>41</v>
      </c>
      <c r="D16">
        <v>20160331</v>
      </c>
      <c r="E16">
        <v>100000</v>
      </c>
      <c r="F16" t="s">
        <v>20</v>
      </c>
      <c r="G16">
        <v>1</v>
      </c>
      <c r="H16" t="s">
        <v>21</v>
      </c>
      <c r="I16">
        <v>1411579</v>
      </c>
      <c r="J16">
        <v>260303916</v>
      </c>
      <c r="K16">
        <v>7830</v>
      </c>
      <c r="L16">
        <v>1231</v>
      </c>
      <c r="M16" t="s">
        <v>22</v>
      </c>
      <c r="N16">
        <v>2017</v>
      </c>
      <c r="O16" t="s">
        <v>26</v>
      </c>
      <c r="P16">
        <v>20170508</v>
      </c>
      <c r="Q16" s="1">
        <v>42863.513194444444</v>
      </c>
    </row>
    <row r="17" spans="1:17" x14ac:dyDescent="0.2">
      <c r="A17" t="s">
        <v>24</v>
      </c>
      <c r="B17" t="s">
        <v>18</v>
      </c>
      <c r="C17" t="s">
        <v>41</v>
      </c>
      <c r="D17">
        <v>20160331</v>
      </c>
      <c r="E17">
        <v>59000</v>
      </c>
      <c r="F17" t="s">
        <v>20</v>
      </c>
      <c r="G17">
        <v>1</v>
      </c>
      <c r="H17" t="s">
        <v>25</v>
      </c>
      <c r="I17">
        <v>1411579</v>
      </c>
      <c r="J17">
        <v>260303916</v>
      </c>
      <c r="K17">
        <v>7830</v>
      </c>
      <c r="L17">
        <v>1231</v>
      </c>
      <c r="M17" t="s">
        <v>22</v>
      </c>
      <c r="N17">
        <v>2016</v>
      </c>
      <c r="O17" t="s">
        <v>26</v>
      </c>
      <c r="P17">
        <v>20160506</v>
      </c>
      <c r="Q17" s="1">
        <v>42496.470138888886</v>
      </c>
    </row>
    <row r="18" spans="1:17" x14ac:dyDescent="0.2">
      <c r="A18" t="s">
        <v>24</v>
      </c>
      <c r="B18" t="s">
        <v>18</v>
      </c>
      <c r="C18" t="s">
        <v>42</v>
      </c>
      <c r="D18">
        <v>20160331</v>
      </c>
      <c r="E18">
        <v>7087000</v>
      </c>
      <c r="F18" t="s">
        <v>20</v>
      </c>
      <c r="G18">
        <v>1</v>
      </c>
      <c r="H18" t="s">
        <v>24</v>
      </c>
      <c r="I18">
        <v>1411579</v>
      </c>
      <c r="J18">
        <v>260303916</v>
      </c>
      <c r="K18">
        <v>7830</v>
      </c>
      <c r="L18">
        <v>1231</v>
      </c>
      <c r="M18" t="s">
        <v>22</v>
      </c>
      <c r="N18">
        <v>2016</v>
      </c>
      <c r="O18" t="s">
        <v>26</v>
      </c>
      <c r="P18">
        <v>20160506</v>
      </c>
      <c r="Q18" s="1">
        <v>42496.470138888886</v>
      </c>
    </row>
    <row r="19" spans="1:17" x14ac:dyDescent="0.2">
      <c r="A19" t="s">
        <v>24</v>
      </c>
      <c r="B19" t="s">
        <v>18</v>
      </c>
      <c r="C19" t="s">
        <v>43</v>
      </c>
      <c r="D19">
        <v>20160331</v>
      </c>
      <c r="E19">
        <v>4931071000</v>
      </c>
      <c r="F19" t="s">
        <v>20</v>
      </c>
      <c r="G19">
        <v>0</v>
      </c>
      <c r="H19" t="s">
        <v>25</v>
      </c>
      <c r="I19">
        <v>1411579</v>
      </c>
      <c r="J19">
        <v>260303916</v>
      </c>
      <c r="K19">
        <v>7830</v>
      </c>
      <c r="L19">
        <v>1231</v>
      </c>
      <c r="M19" t="s">
        <v>22</v>
      </c>
      <c r="N19">
        <v>2016</v>
      </c>
      <c r="O19" t="s">
        <v>26</v>
      </c>
      <c r="P19">
        <v>20160506</v>
      </c>
      <c r="Q19" s="1">
        <v>42496.470138888886</v>
      </c>
    </row>
    <row r="20" spans="1:17" x14ac:dyDescent="0.2">
      <c r="A20" t="s">
        <v>24</v>
      </c>
      <c r="B20" t="s">
        <v>18</v>
      </c>
      <c r="C20" t="s">
        <v>44</v>
      </c>
      <c r="D20">
        <v>20160331</v>
      </c>
      <c r="E20">
        <v>286673000</v>
      </c>
      <c r="F20" t="s">
        <v>20</v>
      </c>
      <c r="G20">
        <v>0</v>
      </c>
      <c r="H20" t="s">
        <v>25</v>
      </c>
      <c r="I20">
        <v>1411579</v>
      </c>
      <c r="J20">
        <v>260303916</v>
      </c>
      <c r="K20">
        <v>7830</v>
      </c>
      <c r="L20">
        <v>1231</v>
      </c>
      <c r="M20" t="s">
        <v>22</v>
      </c>
      <c r="N20">
        <v>2016</v>
      </c>
      <c r="O20" t="s">
        <v>26</v>
      </c>
      <c r="P20">
        <v>20160506</v>
      </c>
      <c r="Q20" s="1">
        <v>42496.470138888886</v>
      </c>
    </row>
    <row r="21" spans="1:17" x14ac:dyDescent="0.2">
      <c r="A21" t="s">
        <v>24</v>
      </c>
      <c r="B21" t="s">
        <v>18</v>
      </c>
      <c r="C21" t="s">
        <v>45</v>
      </c>
      <c r="D21">
        <v>20160331</v>
      </c>
      <c r="E21">
        <v>90992000</v>
      </c>
      <c r="F21" t="s">
        <v>20</v>
      </c>
      <c r="G21">
        <v>0</v>
      </c>
      <c r="H21" t="s">
        <v>24</v>
      </c>
      <c r="I21">
        <v>1411579</v>
      </c>
      <c r="J21">
        <v>260303916</v>
      </c>
      <c r="K21">
        <v>7830</v>
      </c>
      <c r="L21">
        <v>1231</v>
      </c>
      <c r="M21" t="s">
        <v>22</v>
      </c>
      <c r="N21">
        <v>2016</v>
      </c>
      <c r="O21" t="s">
        <v>26</v>
      </c>
      <c r="P21">
        <v>20160506</v>
      </c>
      <c r="Q21" s="1">
        <v>42496.470138888886</v>
      </c>
    </row>
    <row r="22" spans="1:17" x14ac:dyDescent="0.2">
      <c r="A22" t="s">
        <v>32</v>
      </c>
      <c r="B22" t="s">
        <v>18</v>
      </c>
      <c r="C22" t="s">
        <v>46</v>
      </c>
      <c r="D22">
        <v>20160331</v>
      </c>
      <c r="E22">
        <v>107900000</v>
      </c>
      <c r="F22" t="s">
        <v>20</v>
      </c>
      <c r="G22">
        <v>0</v>
      </c>
      <c r="H22" t="s">
        <v>21</v>
      </c>
      <c r="I22">
        <v>1411579</v>
      </c>
      <c r="J22">
        <v>260303916</v>
      </c>
      <c r="K22">
        <v>7830</v>
      </c>
      <c r="L22">
        <v>1231</v>
      </c>
      <c r="M22" t="s">
        <v>22</v>
      </c>
      <c r="N22">
        <v>2017</v>
      </c>
      <c r="O22" t="s">
        <v>26</v>
      </c>
      <c r="P22">
        <v>20170508</v>
      </c>
      <c r="Q22" s="1">
        <v>42863.513194444444</v>
      </c>
    </row>
    <row r="23" spans="1:17" x14ac:dyDescent="0.2">
      <c r="A23" t="s">
        <v>24</v>
      </c>
      <c r="B23" t="s">
        <v>18</v>
      </c>
      <c r="C23" t="s">
        <v>46</v>
      </c>
      <c r="D23">
        <v>20160331</v>
      </c>
      <c r="E23">
        <v>107927000</v>
      </c>
      <c r="F23" t="s">
        <v>20</v>
      </c>
      <c r="G23">
        <v>0</v>
      </c>
      <c r="H23" t="s">
        <v>25</v>
      </c>
      <c r="I23">
        <v>1411579</v>
      </c>
      <c r="J23">
        <v>260303916</v>
      </c>
      <c r="K23">
        <v>7830</v>
      </c>
      <c r="L23">
        <v>1231</v>
      </c>
      <c r="M23" t="s">
        <v>22</v>
      </c>
      <c r="N23">
        <v>2016</v>
      </c>
      <c r="O23" t="s">
        <v>26</v>
      </c>
      <c r="P23">
        <v>20160506</v>
      </c>
      <c r="Q23" s="1">
        <v>42496.470138888886</v>
      </c>
    </row>
    <row r="24" spans="1:17" x14ac:dyDescent="0.2">
      <c r="A24" t="s">
        <v>32</v>
      </c>
      <c r="B24" t="s">
        <v>18</v>
      </c>
      <c r="C24" t="s">
        <v>47</v>
      </c>
      <c r="D24">
        <v>20160331</v>
      </c>
      <c r="E24">
        <v>-103300000</v>
      </c>
      <c r="F24" t="s">
        <v>20</v>
      </c>
      <c r="G24">
        <v>1</v>
      </c>
      <c r="H24" t="s">
        <v>21</v>
      </c>
      <c r="I24">
        <v>1411579</v>
      </c>
      <c r="J24">
        <v>260303916</v>
      </c>
      <c r="K24">
        <v>7830</v>
      </c>
      <c r="L24">
        <v>1231</v>
      </c>
      <c r="M24" t="s">
        <v>22</v>
      </c>
      <c r="N24">
        <v>2017</v>
      </c>
      <c r="O24" t="s">
        <v>26</v>
      </c>
      <c r="P24">
        <v>20170508</v>
      </c>
      <c r="Q24" s="1">
        <v>42863.513194444444</v>
      </c>
    </row>
    <row r="25" spans="1:17" x14ac:dyDescent="0.2">
      <c r="A25" t="s">
        <v>24</v>
      </c>
      <c r="B25" t="s">
        <v>18</v>
      </c>
      <c r="C25" t="s">
        <v>47</v>
      </c>
      <c r="D25">
        <v>20160331</v>
      </c>
      <c r="E25">
        <v>-103323000</v>
      </c>
      <c r="F25" t="s">
        <v>20</v>
      </c>
      <c r="G25">
        <v>1</v>
      </c>
      <c r="H25" t="s">
        <v>25</v>
      </c>
      <c r="I25">
        <v>1411579</v>
      </c>
      <c r="J25">
        <v>260303916</v>
      </c>
      <c r="K25">
        <v>7830</v>
      </c>
      <c r="L25">
        <v>1231</v>
      </c>
      <c r="M25" t="s">
        <v>22</v>
      </c>
      <c r="N25">
        <v>2016</v>
      </c>
      <c r="O25" t="s">
        <v>26</v>
      </c>
      <c r="P25">
        <v>20160506</v>
      </c>
      <c r="Q25" s="1">
        <v>42496.470138888886</v>
      </c>
    </row>
    <row r="26" spans="1:17" x14ac:dyDescent="0.2">
      <c r="A26" t="s">
        <v>24</v>
      </c>
      <c r="B26" t="s">
        <v>18</v>
      </c>
      <c r="C26" t="s">
        <v>48</v>
      </c>
      <c r="D26">
        <v>20160331</v>
      </c>
      <c r="F26" t="s">
        <v>20</v>
      </c>
      <c r="G26">
        <v>0</v>
      </c>
      <c r="H26" t="s">
        <v>25</v>
      </c>
      <c r="I26">
        <v>1411579</v>
      </c>
      <c r="J26">
        <v>260303916</v>
      </c>
      <c r="K26">
        <v>7830</v>
      </c>
      <c r="L26">
        <v>1231</v>
      </c>
      <c r="M26" t="s">
        <v>22</v>
      </c>
      <c r="N26">
        <v>2016</v>
      </c>
      <c r="O26" t="s">
        <v>26</v>
      </c>
      <c r="P26">
        <v>20160506</v>
      </c>
      <c r="Q26" s="1">
        <v>42496.470138888886</v>
      </c>
    </row>
    <row r="27" spans="1:17" x14ac:dyDescent="0.2">
      <c r="A27" t="s">
        <v>28</v>
      </c>
      <c r="B27" t="s">
        <v>18</v>
      </c>
      <c r="C27" t="s">
        <v>49</v>
      </c>
      <c r="D27">
        <v>20160331</v>
      </c>
      <c r="E27">
        <v>0.2</v>
      </c>
      <c r="F27" t="s">
        <v>20</v>
      </c>
      <c r="G27">
        <v>0</v>
      </c>
      <c r="H27" t="s">
        <v>25</v>
      </c>
      <c r="I27">
        <v>1411579</v>
      </c>
      <c r="J27">
        <v>260303916</v>
      </c>
      <c r="K27">
        <v>7830</v>
      </c>
      <c r="L27">
        <v>1231</v>
      </c>
      <c r="M27" t="s">
        <v>22</v>
      </c>
      <c r="N27">
        <v>2016</v>
      </c>
      <c r="O27" t="s">
        <v>31</v>
      </c>
      <c r="P27">
        <v>20160801</v>
      </c>
      <c r="Q27" s="1">
        <v>42583.126388888886</v>
      </c>
    </row>
    <row r="28" spans="1:17" x14ac:dyDescent="0.2">
      <c r="A28" t="s">
        <v>50</v>
      </c>
      <c r="B28" t="s">
        <v>18</v>
      </c>
      <c r="C28" t="s">
        <v>49</v>
      </c>
      <c r="D28">
        <v>20160331</v>
      </c>
      <c r="E28">
        <v>0.2</v>
      </c>
      <c r="F28" t="s">
        <v>20</v>
      </c>
      <c r="G28">
        <v>0</v>
      </c>
      <c r="H28" t="s">
        <v>51</v>
      </c>
      <c r="I28">
        <v>1411579</v>
      </c>
      <c r="J28">
        <v>260303916</v>
      </c>
      <c r="K28">
        <v>7830</v>
      </c>
      <c r="L28">
        <v>1231</v>
      </c>
      <c r="M28" t="s">
        <v>52</v>
      </c>
      <c r="N28">
        <v>2017</v>
      </c>
      <c r="O28" t="s">
        <v>53</v>
      </c>
      <c r="P28">
        <v>20180301</v>
      </c>
      <c r="Q28" s="1">
        <v>43160.134027777778</v>
      </c>
    </row>
    <row r="29" spans="1:17" x14ac:dyDescent="0.2">
      <c r="A29" t="s">
        <v>54</v>
      </c>
      <c r="B29" t="s">
        <v>18</v>
      </c>
      <c r="C29" t="s">
        <v>49</v>
      </c>
      <c r="D29">
        <v>20160331</v>
      </c>
      <c r="E29">
        <v>0.2</v>
      </c>
      <c r="F29" t="s">
        <v>20</v>
      </c>
      <c r="G29">
        <v>0</v>
      </c>
      <c r="H29" t="s">
        <v>21</v>
      </c>
      <c r="I29">
        <v>1411579</v>
      </c>
      <c r="J29">
        <v>260303916</v>
      </c>
      <c r="K29">
        <v>7830</v>
      </c>
      <c r="L29">
        <v>1231</v>
      </c>
      <c r="M29" t="s">
        <v>52</v>
      </c>
      <c r="N29">
        <v>2016</v>
      </c>
      <c r="O29" t="s">
        <v>53</v>
      </c>
      <c r="P29">
        <v>20170310</v>
      </c>
      <c r="Q29" s="1">
        <v>42804.468055555553</v>
      </c>
    </row>
    <row r="30" spans="1:17" x14ac:dyDescent="0.2">
      <c r="A30" t="s">
        <v>55</v>
      </c>
      <c r="B30" t="s">
        <v>18</v>
      </c>
      <c r="C30" t="s">
        <v>49</v>
      </c>
      <c r="D30">
        <v>20160331</v>
      </c>
      <c r="E30">
        <v>0.2</v>
      </c>
      <c r="F30" t="s">
        <v>20</v>
      </c>
      <c r="G30">
        <v>0</v>
      </c>
      <c r="H30" t="s">
        <v>56</v>
      </c>
      <c r="I30">
        <v>1411579</v>
      </c>
      <c r="J30">
        <v>260303916</v>
      </c>
      <c r="K30">
        <v>7830</v>
      </c>
      <c r="L30">
        <v>1231</v>
      </c>
      <c r="M30" t="s">
        <v>52</v>
      </c>
      <c r="N30">
        <v>2018</v>
      </c>
      <c r="O30" t="s">
        <v>53</v>
      </c>
      <c r="P30">
        <v>20190301</v>
      </c>
      <c r="Q30" s="1">
        <v>43525.063888888886</v>
      </c>
    </row>
    <row r="31" spans="1:17" x14ac:dyDescent="0.2">
      <c r="A31" t="s">
        <v>17</v>
      </c>
      <c r="B31" t="s">
        <v>18</v>
      </c>
      <c r="C31" t="s">
        <v>49</v>
      </c>
      <c r="D31">
        <v>20160331</v>
      </c>
      <c r="E31">
        <v>0.2</v>
      </c>
      <c r="F31" t="s">
        <v>20</v>
      </c>
      <c r="G31">
        <v>0</v>
      </c>
      <c r="H31" t="s">
        <v>21</v>
      </c>
      <c r="I31">
        <v>1411579</v>
      </c>
      <c r="J31">
        <v>260303916</v>
      </c>
      <c r="K31">
        <v>7830</v>
      </c>
      <c r="L31">
        <v>1231</v>
      </c>
      <c r="M31" t="s">
        <v>22</v>
      </c>
      <c r="N31">
        <v>2016</v>
      </c>
      <c r="O31" t="s">
        <v>23</v>
      </c>
      <c r="P31">
        <v>20161109</v>
      </c>
      <c r="Q31" s="1">
        <v>42683.445833333331</v>
      </c>
    </row>
    <row r="32" spans="1:17" x14ac:dyDescent="0.2">
      <c r="A32" t="s">
        <v>32</v>
      </c>
      <c r="B32" t="s">
        <v>18</v>
      </c>
      <c r="C32" t="s">
        <v>57</v>
      </c>
      <c r="D32">
        <v>20160331</v>
      </c>
      <c r="E32">
        <v>0.2</v>
      </c>
      <c r="F32" t="s">
        <v>20</v>
      </c>
      <c r="G32">
        <v>1</v>
      </c>
      <c r="H32" t="s">
        <v>21</v>
      </c>
      <c r="I32">
        <v>1411579</v>
      </c>
      <c r="J32">
        <v>260303916</v>
      </c>
      <c r="K32">
        <v>7830</v>
      </c>
      <c r="L32">
        <v>1231</v>
      </c>
      <c r="M32" t="s">
        <v>22</v>
      </c>
      <c r="N32">
        <v>2017</v>
      </c>
      <c r="O32" t="s">
        <v>26</v>
      </c>
      <c r="P32">
        <v>20170508</v>
      </c>
      <c r="Q32" s="1">
        <v>42863.513194444444</v>
      </c>
    </row>
    <row r="33" spans="1:17" x14ac:dyDescent="0.2">
      <c r="A33" t="s">
        <v>24</v>
      </c>
      <c r="B33" t="s">
        <v>18</v>
      </c>
      <c r="C33" t="s">
        <v>57</v>
      </c>
      <c r="D33">
        <v>20160331</v>
      </c>
      <c r="E33">
        <v>0.2</v>
      </c>
      <c r="F33" t="s">
        <v>20</v>
      </c>
      <c r="G33">
        <v>1</v>
      </c>
      <c r="H33" t="s">
        <v>25</v>
      </c>
      <c r="I33">
        <v>1411579</v>
      </c>
      <c r="J33">
        <v>260303916</v>
      </c>
      <c r="K33">
        <v>7830</v>
      </c>
      <c r="L33">
        <v>1231</v>
      </c>
      <c r="M33" t="s">
        <v>22</v>
      </c>
      <c r="N33">
        <v>2016</v>
      </c>
      <c r="O33" t="s">
        <v>26</v>
      </c>
      <c r="P33">
        <v>20160506</v>
      </c>
      <c r="Q33" s="1">
        <v>42496.470138888886</v>
      </c>
    </row>
    <row r="34" spans="1:17" x14ac:dyDescent="0.2">
      <c r="A34" t="s">
        <v>32</v>
      </c>
      <c r="B34" t="s">
        <v>18</v>
      </c>
      <c r="C34" t="s">
        <v>58</v>
      </c>
      <c r="D34">
        <v>20160331</v>
      </c>
      <c r="E34">
        <v>26400000</v>
      </c>
      <c r="F34" t="s">
        <v>20</v>
      </c>
      <c r="G34">
        <v>1</v>
      </c>
      <c r="H34" t="s">
        <v>21</v>
      </c>
      <c r="I34">
        <v>1411579</v>
      </c>
      <c r="J34">
        <v>260303916</v>
      </c>
      <c r="K34">
        <v>7830</v>
      </c>
      <c r="L34">
        <v>1231</v>
      </c>
      <c r="M34" t="s">
        <v>22</v>
      </c>
      <c r="N34">
        <v>2017</v>
      </c>
      <c r="O34" t="s">
        <v>26</v>
      </c>
      <c r="P34">
        <v>20170508</v>
      </c>
      <c r="Q34" s="1">
        <v>42863.513194444444</v>
      </c>
    </row>
    <row r="35" spans="1:17" x14ac:dyDescent="0.2">
      <c r="A35" t="s">
        <v>24</v>
      </c>
      <c r="B35" t="s">
        <v>18</v>
      </c>
      <c r="C35" t="s">
        <v>58</v>
      </c>
      <c r="D35">
        <v>20160331</v>
      </c>
      <c r="E35">
        <v>26409000</v>
      </c>
      <c r="F35" t="s">
        <v>20</v>
      </c>
      <c r="G35">
        <v>1</v>
      </c>
      <c r="H35" t="s">
        <v>25</v>
      </c>
      <c r="I35">
        <v>1411579</v>
      </c>
      <c r="J35">
        <v>260303916</v>
      </c>
      <c r="K35">
        <v>7830</v>
      </c>
      <c r="L35">
        <v>1231</v>
      </c>
      <c r="M35" t="s">
        <v>22</v>
      </c>
      <c r="N35">
        <v>2016</v>
      </c>
      <c r="O35" t="s">
        <v>26</v>
      </c>
      <c r="P35">
        <v>20160506</v>
      </c>
      <c r="Q35" s="1">
        <v>42496.470138888886</v>
      </c>
    </row>
    <row r="36" spans="1:17" x14ac:dyDescent="0.2">
      <c r="A36" t="s">
        <v>32</v>
      </c>
      <c r="B36" t="s">
        <v>18</v>
      </c>
      <c r="C36" t="s">
        <v>59</v>
      </c>
      <c r="D36">
        <v>20160331</v>
      </c>
      <c r="E36">
        <v>706700000</v>
      </c>
      <c r="F36" t="s">
        <v>20</v>
      </c>
      <c r="G36">
        <v>1</v>
      </c>
      <c r="H36" t="s">
        <v>21</v>
      </c>
      <c r="I36">
        <v>1411579</v>
      </c>
      <c r="J36">
        <v>260303916</v>
      </c>
      <c r="K36">
        <v>7830</v>
      </c>
      <c r="L36">
        <v>1231</v>
      </c>
      <c r="M36" t="s">
        <v>22</v>
      </c>
      <c r="N36">
        <v>2017</v>
      </c>
      <c r="O36" t="s">
        <v>26</v>
      </c>
      <c r="P36">
        <v>20170508</v>
      </c>
      <c r="Q36" s="1">
        <v>42863.513194444444</v>
      </c>
    </row>
    <row r="37" spans="1:17" x14ac:dyDescent="0.2">
      <c r="A37" t="s">
        <v>24</v>
      </c>
      <c r="B37" t="s">
        <v>18</v>
      </c>
      <c r="C37" t="s">
        <v>59</v>
      </c>
      <c r="D37">
        <v>20160331</v>
      </c>
      <c r="E37">
        <v>706766000</v>
      </c>
      <c r="F37" t="s">
        <v>20</v>
      </c>
      <c r="G37">
        <v>1</v>
      </c>
      <c r="H37" t="s">
        <v>25</v>
      </c>
      <c r="I37">
        <v>1411579</v>
      </c>
      <c r="J37">
        <v>260303916</v>
      </c>
      <c r="K37">
        <v>7830</v>
      </c>
      <c r="L37">
        <v>1231</v>
      </c>
      <c r="M37" t="s">
        <v>22</v>
      </c>
      <c r="N37">
        <v>2016</v>
      </c>
      <c r="O37" t="s">
        <v>26</v>
      </c>
      <c r="P37">
        <v>20160506</v>
      </c>
      <c r="Q37" s="1">
        <v>42496.470138888886</v>
      </c>
    </row>
    <row r="38" spans="1:17" x14ac:dyDescent="0.2">
      <c r="A38" t="s">
        <v>24</v>
      </c>
      <c r="B38" t="s">
        <v>18</v>
      </c>
      <c r="C38" t="s">
        <v>60</v>
      </c>
      <c r="D38">
        <v>20160331</v>
      </c>
      <c r="E38">
        <v>119000</v>
      </c>
      <c r="F38" t="s">
        <v>20</v>
      </c>
      <c r="G38">
        <v>1</v>
      </c>
      <c r="H38" t="s">
        <v>24</v>
      </c>
      <c r="I38">
        <v>1411579</v>
      </c>
      <c r="J38">
        <v>260303916</v>
      </c>
      <c r="K38">
        <v>7830</v>
      </c>
      <c r="L38">
        <v>1231</v>
      </c>
      <c r="M38" t="s">
        <v>22</v>
      </c>
      <c r="N38">
        <v>2016</v>
      </c>
      <c r="O38" t="s">
        <v>26</v>
      </c>
      <c r="P38">
        <v>20160506</v>
      </c>
      <c r="Q38" s="1">
        <v>42496.470138888886</v>
      </c>
    </row>
    <row r="39" spans="1:17" x14ac:dyDescent="0.2">
      <c r="A39" t="s">
        <v>24</v>
      </c>
      <c r="B39" t="s">
        <v>18</v>
      </c>
      <c r="C39" t="s">
        <v>61</v>
      </c>
      <c r="D39">
        <v>20160331</v>
      </c>
      <c r="E39">
        <v>472000</v>
      </c>
      <c r="F39" t="s">
        <v>20</v>
      </c>
      <c r="G39">
        <v>1</v>
      </c>
      <c r="H39" t="s">
        <v>24</v>
      </c>
      <c r="I39">
        <v>1411579</v>
      </c>
      <c r="J39">
        <v>260303916</v>
      </c>
      <c r="K39">
        <v>7830</v>
      </c>
      <c r="L39">
        <v>1231</v>
      </c>
      <c r="M39" t="s">
        <v>22</v>
      </c>
      <c r="N39">
        <v>2016</v>
      </c>
      <c r="O39" t="s">
        <v>26</v>
      </c>
      <c r="P39">
        <v>20160506</v>
      </c>
      <c r="Q39" s="1">
        <v>42496.470138888886</v>
      </c>
    </row>
    <row r="40" spans="1:17" x14ac:dyDescent="0.2">
      <c r="A40" t="s">
        <v>24</v>
      </c>
      <c r="B40" t="s">
        <v>18</v>
      </c>
      <c r="C40" t="s">
        <v>62</v>
      </c>
      <c r="D40">
        <v>20160331</v>
      </c>
      <c r="E40">
        <v>20805</v>
      </c>
      <c r="F40" t="s">
        <v>63</v>
      </c>
      <c r="G40">
        <v>1</v>
      </c>
      <c r="H40" t="s">
        <v>24</v>
      </c>
      <c r="I40">
        <v>1411579</v>
      </c>
      <c r="J40">
        <v>260303916</v>
      </c>
      <c r="K40">
        <v>7830</v>
      </c>
      <c r="L40">
        <v>1231</v>
      </c>
      <c r="M40" t="s">
        <v>22</v>
      </c>
      <c r="N40">
        <v>2016</v>
      </c>
      <c r="O40" t="s">
        <v>26</v>
      </c>
      <c r="P40">
        <v>20160506</v>
      </c>
      <c r="Q40" s="1">
        <v>42496.470138888886</v>
      </c>
    </row>
    <row r="41" spans="1:17" x14ac:dyDescent="0.2">
      <c r="A41" t="s">
        <v>32</v>
      </c>
      <c r="B41" t="s">
        <v>18</v>
      </c>
      <c r="C41" t="s">
        <v>64</v>
      </c>
      <c r="D41">
        <v>20160331</v>
      </c>
      <c r="E41">
        <v>16200000</v>
      </c>
      <c r="F41" t="s">
        <v>20</v>
      </c>
      <c r="G41">
        <v>1</v>
      </c>
      <c r="H41" t="s">
        <v>21</v>
      </c>
      <c r="I41">
        <v>1411579</v>
      </c>
      <c r="J41">
        <v>260303916</v>
      </c>
      <c r="K41">
        <v>7830</v>
      </c>
      <c r="L41">
        <v>1231</v>
      </c>
      <c r="M41" t="s">
        <v>22</v>
      </c>
      <c r="N41">
        <v>2017</v>
      </c>
      <c r="O41" t="s">
        <v>26</v>
      </c>
      <c r="P41">
        <v>20170508</v>
      </c>
      <c r="Q41" s="1">
        <v>42863.513194444444</v>
      </c>
    </row>
    <row r="42" spans="1:17" x14ac:dyDescent="0.2">
      <c r="A42" t="s">
        <v>24</v>
      </c>
      <c r="B42" t="s">
        <v>18</v>
      </c>
      <c r="C42" t="s">
        <v>64</v>
      </c>
      <c r="D42">
        <v>20160331</v>
      </c>
      <c r="E42">
        <v>16235000</v>
      </c>
      <c r="F42" t="s">
        <v>20</v>
      </c>
      <c r="G42">
        <v>1</v>
      </c>
      <c r="H42" t="s">
        <v>25</v>
      </c>
      <c r="I42">
        <v>1411579</v>
      </c>
      <c r="J42">
        <v>260303916</v>
      </c>
      <c r="K42">
        <v>7830</v>
      </c>
      <c r="L42">
        <v>1231</v>
      </c>
      <c r="M42" t="s">
        <v>22</v>
      </c>
      <c r="N42">
        <v>2016</v>
      </c>
      <c r="O42" t="s">
        <v>26</v>
      </c>
      <c r="P42">
        <v>20160506</v>
      </c>
      <c r="Q42" s="1">
        <v>42496.470138888886</v>
      </c>
    </row>
    <row r="43" spans="1:17" x14ac:dyDescent="0.2">
      <c r="A43" t="s">
        <v>24</v>
      </c>
      <c r="B43" t="s">
        <v>18</v>
      </c>
      <c r="C43" t="s">
        <v>65</v>
      </c>
      <c r="D43">
        <v>20160331</v>
      </c>
      <c r="E43">
        <v>183072000</v>
      </c>
      <c r="F43" t="s">
        <v>20</v>
      </c>
      <c r="G43">
        <v>0</v>
      </c>
      <c r="H43" t="s">
        <v>25</v>
      </c>
      <c r="I43">
        <v>1411579</v>
      </c>
      <c r="J43">
        <v>260303916</v>
      </c>
      <c r="K43">
        <v>7830</v>
      </c>
      <c r="L43">
        <v>1231</v>
      </c>
      <c r="M43" t="s">
        <v>22</v>
      </c>
      <c r="N43">
        <v>2016</v>
      </c>
      <c r="O43" t="s">
        <v>26</v>
      </c>
      <c r="P43">
        <v>20160506</v>
      </c>
      <c r="Q43" s="1">
        <v>42496.470138888886</v>
      </c>
    </row>
    <row r="44" spans="1:17" x14ac:dyDescent="0.2">
      <c r="A44" t="s">
        <v>24</v>
      </c>
      <c r="B44" t="s">
        <v>18</v>
      </c>
      <c r="C44" t="s">
        <v>66</v>
      </c>
      <c r="D44">
        <v>20160331</v>
      </c>
      <c r="E44">
        <v>105609000</v>
      </c>
      <c r="F44" t="s">
        <v>20</v>
      </c>
      <c r="G44">
        <v>0</v>
      </c>
      <c r="H44" t="s">
        <v>25</v>
      </c>
      <c r="I44">
        <v>1411579</v>
      </c>
      <c r="J44">
        <v>260303916</v>
      </c>
      <c r="K44">
        <v>7830</v>
      </c>
      <c r="L44">
        <v>1231</v>
      </c>
      <c r="M44" t="s">
        <v>22</v>
      </c>
      <c r="N44">
        <v>2016</v>
      </c>
      <c r="O44" t="s">
        <v>26</v>
      </c>
      <c r="P44">
        <v>20160506</v>
      </c>
      <c r="Q44" s="1">
        <v>42496.470138888886</v>
      </c>
    </row>
    <row r="45" spans="1:17" x14ac:dyDescent="0.2">
      <c r="A45" t="s">
        <v>24</v>
      </c>
      <c r="B45" t="s">
        <v>18</v>
      </c>
      <c r="C45" t="s">
        <v>67</v>
      </c>
      <c r="D45">
        <v>20160331</v>
      </c>
      <c r="E45">
        <v>105609000</v>
      </c>
      <c r="F45" t="s">
        <v>20</v>
      </c>
      <c r="G45">
        <v>0</v>
      </c>
      <c r="H45" t="s">
        <v>25</v>
      </c>
      <c r="I45">
        <v>1411579</v>
      </c>
      <c r="J45">
        <v>260303916</v>
      </c>
      <c r="K45">
        <v>7830</v>
      </c>
      <c r="L45">
        <v>1231</v>
      </c>
      <c r="M45" t="s">
        <v>22</v>
      </c>
      <c r="N45">
        <v>2016</v>
      </c>
      <c r="O45" t="s">
        <v>26</v>
      </c>
      <c r="P45">
        <v>20160506</v>
      </c>
      <c r="Q45" s="1">
        <v>42496.470138888886</v>
      </c>
    </row>
    <row r="46" spans="1:17" x14ac:dyDescent="0.2">
      <c r="A46" t="s">
        <v>32</v>
      </c>
      <c r="B46" t="s">
        <v>18</v>
      </c>
      <c r="C46" t="s">
        <v>68</v>
      </c>
      <c r="D46">
        <v>20160331</v>
      </c>
      <c r="E46">
        <v>200000</v>
      </c>
      <c r="F46" t="s">
        <v>20</v>
      </c>
      <c r="G46">
        <v>1</v>
      </c>
      <c r="H46" t="s">
        <v>21</v>
      </c>
      <c r="I46">
        <v>1411579</v>
      </c>
      <c r="J46">
        <v>260303916</v>
      </c>
      <c r="K46">
        <v>7830</v>
      </c>
      <c r="L46">
        <v>1231</v>
      </c>
      <c r="M46" t="s">
        <v>22</v>
      </c>
      <c r="N46">
        <v>2017</v>
      </c>
      <c r="O46" t="s">
        <v>26</v>
      </c>
      <c r="P46">
        <v>20170508</v>
      </c>
      <c r="Q46" s="1">
        <v>42863.513194444444</v>
      </c>
    </row>
    <row r="47" spans="1:17" x14ac:dyDescent="0.2">
      <c r="A47" t="s">
        <v>24</v>
      </c>
      <c r="B47" t="s">
        <v>18</v>
      </c>
      <c r="C47" t="s">
        <v>68</v>
      </c>
      <c r="D47">
        <v>20160331</v>
      </c>
      <c r="E47">
        <v>199000</v>
      </c>
      <c r="F47" t="s">
        <v>20</v>
      </c>
      <c r="G47">
        <v>1</v>
      </c>
      <c r="H47" t="s">
        <v>25</v>
      </c>
      <c r="I47">
        <v>1411579</v>
      </c>
      <c r="J47">
        <v>260303916</v>
      </c>
      <c r="K47">
        <v>7830</v>
      </c>
      <c r="L47">
        <v>1231</v>
      </c>
      <c r="M47" t="s">
        <v>22</v>
      </c>
      <c r="N47">
        <v>2016</v>
      </c>
      <c r="O47" t="s">
        <v>26</v>
      </c>
      <c r="P47">
        <v>20160506</v>
      </c>
      <c r="Q47" s="1">
        <v>42496.470138888886</v>
      </c>
    </row>
    <row r="48" spans="1:17" x14ac:dyDescent="0.2">
      <c r="A48" t="s">
        <v>32</v>
      </c>
      <c r="B48" t="s">
        <v>18</v>
      </c>
      <c r="C48" t="s">
        <v>69</v>
      </c>
      <c r="D48">
        <v>20160331</v>
      </c>
      <c r="E48">
        <v>60400000</v>
      </c>
      <c r="F48" t="s">
        <v>20</v>
      </c>
      <c r="G48">
        <v>1</v>
      </c>
      <c r="H48" t="s">
        <v>21</v>
      </c>
      <c r="I48">
        <v>1411579</v>
      </c>
      <c r="J48">
        <v>260303916</v>
      </c>
      <c r="K48">
        <v>7830</v>
      </c>
      <c r="L48">
        <v>1231</v>
      </c>
      <c r="M48" t="s">
        <v>22</v>
      </c>
      <c r="N48">
        <v>2017</v>
      </c>
      <c r="O48" t="s">
        <v>26</v>
      </c>
      <c r="P48">
        <v>20170508</v>
      </c>
      <c r="Q48" s="1">
        <v>42863.513194444444</v>
      </c>
    </row>
    <row r="49" spans="1:17" x14ac:dyDescent="0.2">
      <c r="A49" t="s">
        <v>24</v>
      </c>
      <c r="B49" t="s">
        <v>18</v>
      </c>
      <c r="C49" t="s">
        <v>69</v>
      </c>
      <c r="D49">
        <v>20160331</v>
      </c>
      <c r="E49">
        <v>60430000</v>
      </c>
      <c r="F49" t="s">
        <v>20</v>
      </c>
      <c r="G49">
        <v>1</v>
      </c>
      <c r="H49" t="s">
        <v>25</v>
      </c>
      <c r="I49">
        <v>1411579</v>
      </c>
      <c r="J49">
        <v>260303916</v>
      </c>
      <c r="K49">
        <v>7830</v>
      </c>
      <c r="L49">
        <v>1231</v>
      </c>
      <c r="M49" t="s">
        <v>22</v>
      </c>
      <c r="N49">
        <v>2016</v>
      </c>
      <c r="O49" t="s">
        <v>26</v>
      </c>
      <c r="P49">
        <v>20160506</v>
      </c>
      <c r="Q49" s="1">
        <v>42496.470138888886</v>
      </c>
    </row>
    <row r="50" spans="1:17" x14ac:dyDescent="0.2">
      <c r="A50" t="s">
        <v>28</v>
      </c>
      <c r="B50" t="s">
        <v>18</v>
      </c>
      <c r="C50" t="s">
        <v>19</v>
      </c>
      <c r="D50">
        <v>20160331</v>
      </c>
      <c r="E50">
        <v>19762000</v>
      </c>
      <c r="F50" t="s">
        <v>20</v>
      </c>
      <c r="G50">
        <v>0</v>
      </c>
      <c r="H50" t="s">
        <v>25</v>
      </c>
      <c r="I50">
        <v>1411579</v>
      </c>
      <c r="J50">
        <v>260303916</v>
      </c>
      <c r="K50">
        <v>7830</v>
      </c>
      <c r="L50">
        <v>1231</v>
      </c>
      <c r="M50" t="s">
        <v>22</v>
      </c>
      <c r="N50">
        <v>2016</v>
      </c>
      <c r="O50" t="s">
        <v>31</v>
      </c>
      <c r="P50">
        <v>20160801</v>
      </c>
      <c r="Q50" s="1">
        <v>42583.126388888886</v>
      </c>
    </row>
    <row r="51" spans="1:17" x14ac:dyDescent="0.2">
      <c r="A51" t="s">
        <v>50</v>
      </c>
      <c r="B51" t="s">
        <v>18</v>
      </c>
      <c r="C51" t="s">
        <v>19</v>
      </c>
      <c r="D51">
        <v>20160331</v>
      </c>
      <c r="E51">
        <v>19800000</v>
      </c>
      <c r="F51" t="s">
        <v>20</v>
      </c>
      <c r="G51">
        <v>0</v>
      </c>
      <c r="H51" t="s">
        <v>51</v>
      </c>
      <c r="I51">
        <v>1411579</v>
      </c>
      <c r="J51">
        <v>260303916</v>
      </c>
      <c r="K51">
        <v>7830</v>
      </c>
      <c r="L51">
        <v>1231</v>
      </c>
      <c r="M51" t="s">
        <v>52</v>
      </c>
      <c r="N51">
        <v>2017</v>
      </c>
      <c r="O51" t="s">
        <v>53</v>
      </c>
      <c r="P51">
        <v>20180301</v>
      </c>
      <c r="Q51" s="1">
        <v>43160.134027777778</v>
      </c>
    </row>
    <row r="52" spans="1:17" x14ac:dyDescent="0.2">
      <c r="A52" t="s">
        <v>54</v>
      </c>
      <c r="B52" t="s">
        <v>18</v>
      </c>
      <c r="C52" t="s">
        <v>19</v>
      </c>
      <c r="D52">
        <v>20160331</v>
      </c>
      <c r="E52">
        <v>19762000</v>
      </c>
      <c r="F52" t="s">
        <v>20</v>
      </c>
      <c r="G52">
        <v>0</v>
      </c>
      <c r="H52" t="s">
        <v>21</v>
      </c>
      <c r="I52">
        <v>1411579</v>
      </c>
      <c r="J52">
        <v>260303916</v>
      </c>
      <c r="K52">
        <v>7830</v>
      </c>
      <c r="L52">
        <v>1231</v>
      </c>
      <c r="M52" t="s">
        <v>52</v>
      </c>
      <c r="N52">
        <v>2016</v>
      </c>
      <c r="O52" t="s">
        <v>53</v>
      </c>
      <c r="P52">
        <v>20170310</v>
      </c>
      <c r="Q52" s="1">
        <v>42804.468055555553</v>
      </c>
    </row>
    <row r="53" spans="1:17" x14ac:dyDescent="0.2">
      <c r="A53" t="s">
        <v>55</v>
      </c>
      <c r="B53" t="s">
        <v>18</v>
      </c>
      <c r="C53" t="s">
        <v>19</v>
      </c>
      <c r="D53">
        <v>20160331</v>
      </c>
      <c r="E53">
        <v>26200000</v>
      </c>
      <c r="F53" t="s">
        <v>20</v>
      </c>
      <c r="G53">
        <v>0</v>
      </c>
      <c r="H53" t="s">
        <v>56</v>
      </c>
      <c r="I53">
        <v>1411579</v>
      </c>
      <c r="J53">
        <v>260303916</v>
      </c>
      <c r="K53">
        <v>7830</v>
      </c>
      <c r="L53">
        <v>1231</v>
      </c>
      <c r="M53" t="s">
        <v>52</v>
      </c>
      <c r="N53">
        <v>2018</v>
      </c>
      <c r="O53" t="s">
        <v>53</v>
      </c>
      <c r="P53">
        <v>20190301</v>
      </c>
      <c r="Q53" s="1">
        <v>43525.063888888886</v>
      </c>
    </row>
    <row r="54" spans="1:17" x14ac:dyDescent="0.2">
      <c r="A54" t="s">
        <v>24</v>
      </c>
      <c r="B54" t="s">
        <v>18</v>
      </c>
      <c r="C54" t="s">
        <v>70</v>
      </c>
      <c r="D54">
        <v>20160331</v>
      </c>
      <c r="E54">
        <v>124000</v>
      </c>
      <c r="F54" t="s">
        <v>20</v>
      </c>
      <c r="G54">
        <v>0</v>
      </c>
      <c r="H54" t="s">
        <v>25</v>
      </c>
      <c r="I54">
        <v>1411579</v>
      </c>
      <c r="J54">
        <v>260303916</v>
      </c>
      <c r="K54">
        <v>7830</v>
      </c>
      <c r="L54">
        <v>1231</v>
      </c>
      <c r="M54" t="s">
        <v>22</v>
      </c>
      <c r="N54">
        <v>2016</v>
      </c>
      <c r="O54" t="s">
        <v>26</v>
      </c>
      <c r="P54">
        <v>20160506</v>
      </c>
      <c r="Q54" s="1">
        <v>42496.470138888886</v>
      </c>
    </row>
    <row r="55" spans="1:17" x14ac:dyDescent="0.2">
      <c r="A55" t="s">
        <v>32</v>
      </c>
      <c r="B55" t="s">
        <v>18</v>
      </c>
      <c r="C55" t="s">
        <v>71</v>
      </c>
      <c r="D55">
        <v>20160331</v>
      </c>
      <c r="E55">
        <v>0.28999999999999998</v>
      </c>
      <c r="F55" t="s">
        <v>20</v>
      </c>
      <c r="G55">
        <v>1</v>
      </c>
      <c r="H55" t="s">
        <v>21</v>
      </c>
      <c r="I55">
        <v>1411579</v>
      </c>
      <c r="J55">
        <v>260303916</v>
      </c>
      <c r="K55">
        <v>7830</v>
      </c>
      <c r="L55">
        <v>1231</v>
      </c>
      <c r="M55" t="s">
        <v>22</v>
      </c>
      <c r="N55">
        <v>2017</v>
      </c>
      <c r="O55" t="s">
        <v>26</v>
      </c>
      <c r="P55">
        <v>20170508</v>
      </c>
      <c r="Q55" s="1">
        <v>42863.513194444444</v>
      </c>
    </row>
    <row r="56" spans="1:17" x14ac:dyDescent="0.2">
      <c r="A56" t="s">
        <v>24</v>
      </c>
      <c r="B56" t="s">
        <v>18</v>
      </c>
      <c r="C56" t="s">
        <v>71</v>
      </c>
      <c r="D56">
        <v>20160331</v>
      </c>
      <c r="E56">
        <v>0.28999999999999998</v>
      </c>
      <c r="F56" t="s">
        <v>20</v>
      </c>
      <c r="G56">
        <v>1</v>
      </c>
      <c r="H56" t="s">
        <v>25</v>
      </c>
      <c r="I56">
        <v>1411579</v>
      </c>
      <c r="J56">
        <v>260303916</v>
      </c>
      <c r="K56">
        <v>7830</v>
      </c>
      <c r="L56">
        <v>1231</v>
      </c>
      <c r="M56" t="s">
        <v>22</v>
      </c>
      <c r="N56">
        <v>2016</v>
      </c>
      <c r="O56" t="s">
        <v>26</v>
      </c>
      <c r="P56">
        <v>20160506</v>
      </c>
      <c r="Q56" s="1">
        <v>42496.470138888886</v>
      </c>
    </row>
    <row r="57" spans="1:17" x14ac:dyDescent="0.2">
      <c r="A57" t="s">
        <v>32</v>
      </c>
      <c r="B57" t="s">
        <v>18</v>
      </c>
      <c r="C57" t="s">
        <v>72</v>
      </c>
      <c r="D57">
        <v>20160331</v>
      </c>
      <c r="E57">
        <v>0.28999999999999998</v>
      </c>
      <c r="F57" t="s">
        <v>20</v>
      </c>
      <c r="G57">
        <v>1</v>
      </c>
      <c r="H57" t="s">
        <v>21</v>
      </c>
      <c r="I57">
        <v>1411579</v>
      </c>
      <c r="J57">
        <v>260303916</v>
      </c>
      <c r="K57">
        <v>7830</v>
      </c>
      <c r="L57">
        <v>1231</v>
      </c>
      <c r="M57" t="s">
        <v>22</v>
      </c>
      <c r="N57">
        <v>2017</v>
      </c>
      <c r="O57" t="s">
        <v>26</v>
      </c>
      <c r="P57">
        <v>20170508</v>
      </c>
      <c r="Q57" s="1">
        <v>42863.513194444444</v>
      </c>
    </row>
    <row r="58" spans="1:17" x14ac:dyDescent="0.2">
      <c r="A58" t="s">
        <v>24</v>
      </c>
      <c r="B58" t="s">
        <v>18</v>
      </c>
      <c r="C58" t="s">
        <v>72</v>
      </c>
      <c r="D58">
        <v>20160331</v>
      </c>
      <c r="E58">
        <v>0.28999999999999998</v>
      </c>
      <c r="F58" t="s">
        <v>20</v>
      </c>
      <c r="G58">
        <v>1</v>
      </c>
      <c r="H58" t="s">
        <v>25</v>
      </c>
      <c r="I58">
        <v>1411579</v>
      </c>
      <c r="J58">
        <v>260303916</v>
      </c>
      <c r="K58">
        <v>7830</v>
      </c>
      <c r="L58">
        <v>1231</v>
      </c>
      <c r="M58" t="s">
        <v>22</v>
      </c>
      <c r="N58">
        <v>2016</v>
      </c>
      <c r="O58" t="s">
        <v>26</v>
      </c>
      <c r="P58">
        <v>20160506</v>
      </c>
      <c r="Q58" s="1">
        <v>42496.470138888886</v>
      </c>
    </row>
    <row r="59" spans="1:17" x14ac:dyDescent="0.2">
      <c r="A59" t="s">
        <v>24</v>
      </c>
      <c r="B59" t="s">
        <v>18</v>
      </c>
      <c r="C59" t="s">
        <v>73</v>
      </c>
      <c r="D59">
        <v>20160331</v>
      </c>
      <c r="E59">
        <v>13000</v>
      </c>
      <c r="F59" t="s">
        <v>20</v>
      </c>
      <c r="G59">
        <v>1</v>
      </c>
      <c r="H59" t="s">
        <v>25</v>
      </c>
      <c r="I59">
        <v>1411579</v>
      </c>
      <c r="J59">
        <v>260303916</v>
      </c>
      <c r="K59">
        <v>7830</v>
      </c>
      <c r="L59">
        <v>1231</v>
      </c>
      <c r="M59" t="s">
        <v>22</v>
      </c>
      <c r="N59">
        <v>2016</v>
      </c>
      <c r="O59" t="s">
        <v>26</v>
      </c>
      <c r="P59">
        <v>20160506</v>
      </c>
      <c r="Q59" s="1">
        <v>42496.470138888886</v>
      </c>
    </row>
    <row r="60" spans="1:17" x14ac:dyDescent="0.2">
      <c r="A60" t="s">
        <v>24</v>
      </c>
      <c r="B60" t="s">
        <v>18</v>
      </c>
      <c r="C60" t="s">
        <v>74</v>
      </c>
      <c r="D60">
        <v>20160331</v>
      </c>
      <c r="E60">
        <v>13000</v>
      </c>
      <c r="F60" t="s">
        <v>20</v>
      </c>
      <c r="G60">
        <v>1</v>
      </c>
      <c r="H60" t="s">
        <v>25</v>
      </c>
      <c r="I60">
        <v>1411579</v>
      </c>
      <c r="J60">
        <v>260303916</v>
      </c>
      <c r="K60">
        <v>7830</v>
      </c>
      <c r="L60">
        <v>1231</v>
      </c>
      <c r="M60" t="s">
        <v>22</v>
      </c>
      <c r="N60">
        <v>2016</v>
      </c>
      <c r="O60" t="s">
        <v>26</v>
      </c>
      <c r="P60">
        <v>20160506</v>
      </c>
      <c r="Q60" s="1">
        <v>42496.470138888886</v>
      </c>
    </row>
    <row r="61" spans="1:17" x14ac:dyDescent="0.2">
      <c r="A61" t="s">
        <v>32</v>
      </c>
      <c r="B61" t="s">
        <v>18</v>
      </c>
      <c r="C61" t="s">
        <v>75</v>
      </c>
      <c r="D61">
        <v>20160331</v>
      </c>
      <c r="E61">
        <v>0.39</v>
      </c>
      <c r="F61" t="s">
        <v>30</v>
      </c>
      <c r="G61">
        <v>1</v>
      </c>
      <c r="H61" t="s">
        <v>21</v>
      </c>
      <c r="I61">
        <v>1411579</v>
      </c>
      <c r="J61">
        <v>260303916</v>
      </c>
      <c r="K61">
        <v>7830</v>
      </c>
      <c r="L61">
        <v>1231</v>
      </c>
      <c r="M61" t="s">
        <v>22</v>
      </c>
      <c r="N61">
        <v>2017</v>
      </c>
      <c r="O61" t="s">
        <v>26</v>
      </c>
      <c r="P61">
        <v>20170508</v>
      </c>
      <c r="Q61" s="1">
        <v>42863.513194444444</v>
      </c>
    </row>
    <row r="62" spans="1:17" x14ac:dyDescent="0.2">
      <c r="A62" t="s">
        <v>24</v>
      </c>
      <c r="B62" t="s">
        <v>18</v>
      </c>
      <c r="C62" t="s">
        <v>75</v>
      </c>
      <c r="D62">
        <v>20160331</v>
      </c>
      <c r="E62">
        <v>0.39</v>
      </c>
      <c r="F62" t="s">
        <v>30</v>
      </c>
      <c r="G62">
        <v>1</v>
      </c>
      <c r="H62" t="s">
        <v>25</v>
      </c>
      <c r="I62">
        <v>1411579</v>
      </c>
      <c r="J62">
        <v>260303916</v>
      </c>
      <c r="K62">
        <v>7830</v>
      </c>
      <c r="L62">
        <v>1231</v>
      </c>
      <c r="M62" t="s">
        <v>22</v>
      </c>
      <c r="N62">
        <v>2016</v>
      </c>
      <c r="O62" t="s">
        <v>26</v>
      </c>
      <c r="P62">
        <v>20160506</v>
      </c>
      <c r="Q62" s="1">
        <v>42496.470138888886</v>
      </c>
    </row>
    <row r="63" spans="1:17" x14ac:dyDescent="0.2">
      <c r="A63" t="s">
        <v>24</v>
      </c>
      <c r="B63" t="s">
        <v>18</v>
      </c>
      <c r="C63" t="s">
        <v>76</v>
      </c>
      <c r="D63">
        <v>20160331</v>
      </c>
      <c r="E63">
        <v>14791000</v>
      </c>
      <c r="F63" t="s">
        <v>20</v>
      </c>
      <c r="G63">
        <v>0</v>
      </c>
      <c r="H63" t="s">
        <v>25</v>
      </c>
      <c r="I63">
        <v>1411579</v>
      </c>
      <c r="J63">
        <v>260303916</v>
      </c>
      <c r="K63">
        <v>7830</v>
      </c>
      <c r="L63">
        <v>1231</v>
      </c>
      <c r="M63" t="s">
        <v>22</v>
      </c>
      <c r="N63">
        <v>2016</v>
      </c>
      <c r="O63" t="s">
        <v>26</v>
      </c>
      <c r="P63">
        <v>20160506</v>
      </c>
      <c r="Q63" s="1">
        <v>42496.470138888886</v>
      </c>
    </row>
    <row r="64" spans="1:17" x14ac:dyDescent="0.2">
      <c r="A64" t="s">
        <v>32</v>
      </c>
      <c r="B64" t="s">
        <v>18</v>
      </c>
      <c r="C64" t="s">
        <v>77</v>
      </c>
      <c r="D64">
        <v>20160331</v>
      </c>
      <c r="E64">
        <v>17700000</v>
      </c>
      <c r="F64" t="s">
        <v>20</v>
      </c>
      <c r="G64">
        <v>1</v>
      </c>
      <c r="H64" t="s">
        <v>21</v>
      </c>
      <c r="I64">
        <v>1411579</v>
      </c>
      <c r="J64">
        <v>260303916</v>
      </c>
      <c r="K64">
        <v>7830</v>
      </c>
      <c r="L64">
        <v>1231</v>
      </c>
      <c r="M64" t="s">
        <v>22</v>
      </c>
      <c r="N64">
        <v>2017</v>
      </c>
      <c r="O64" t="s">
        <v>26</v>
      </c>
      <c r="P64">
        <v>20170508</v>
      </c>
      <c r="Q64" s="1">
        <v>42863.513194444444</v>
      </c>
    </row>
    <row r="65" spans="1:17" x14ac:dyDescent="0.2">
      <c r="A65" t="s">
        <v>32</v>
      </c>
      <c r="B65" t="s">
        <v>18</v>
      </c>
      <c r="C65" t="s">
        <v>78</v>
      </c>
      <c r="D65">
        <v>20160331</v>
      </c>
      <c r="E65">
        <v>105800000</v>
      </c>
      <c r="F65" t="s">
        <v>20</v>
      </c>
      <c r="G65">
        <v>1</v>
      </c>
      <c r="H65" t="s">
        <v>32</v>
      </c>
      <c r="I65">
        <v>1411579</v>
      </c>
      <c r="J65">
        <v>260303916</v>
      </c>
      <c r="K65">
        <v>7830</v>
      </c>
      <c r="L65">
        <v>1231</v>
      </c>
      <c r="M65" t="s">
        <v>22</v>
      </c>
      <c r="N65">
        <v>2017</v>
      </c>
      <c r="O65" t="s">
        <v>26</v>
      </c>
      <c r="P65">
        <v>20170508</v>
      </c>
      <c r="Q65" s="1">
        <v>42863.513194444444</v>
      </c>
    </row>
    <row r="66" spans="1:17" x14ac:dyDescent="0.2">
      <c r="A66" t="s">
        <v>24</v>
      </c>
      <c r="B66" t="s">
        <v>18</v>
      </c>
      <c r="C66" t="s">
        <v>78</v>
      </c>
      <c r="D66">
        <v>20160331</v>
      </c>
      <c r="E66">
        <v>105842000</v>
      </c>
      <c r="F66" t="s">
        <v>20</v>
      </c>
      <c r="G66">
        <v>1</v>
      </c>
      <c r="H66" t="s">
        <v>24</v>
      </c>
      <c r="I66">
        <v>1411579</v>
      </c>
      <c r="J66">
        <v>260303916</v>
      </c>
      <c r="K66">
        <v>7830</v>
      </c>
      <c r="L66">
        <v>1231</v>
      </c>
      <c r="M66" t="s">
        <v>22</v>
      </c>
      <c r="N66">
        <v>2016</v>
      </c>
      <c r="O66" t="s">
        <v>26</v>
      </c>
      <c r="P66">
        <v>20160506</v>
      </c>
      <c r="Q66" s="1">
        <v>42496.470138888886</v>
      </c>
    </row>
    <row r="67" spans="1:17" x14ac:dyDescent="0.2">
      <c r="A67" t="s">
        <v>32</v>
      </c>
      <c r="B67" t="s">
        <v>18</v>
      </c>
      <c r="C67" t="s">
        <v>79</v>
      </c>
      <c r="D67">
        <v>20160331</v>
      </c>
      <c r="E67">
        <v>11000000</v>
      </c>
      <c r="F67" t="s">
        <v>20</v>
      </c>
      <c r="G67">
        <v>1</v>
      </c>
      <c r="H67" t="s">
        <v>21</v>
      </c>
      <c r="I67">
        <v>1411579</v>
      </c>
      <c r="J67">
        <v>260303916</v>
      </c>
      <c r="K67">
        <v>7830</v>
      </c>
      <c r="L67">
        <v>1231</v>
      </c>
      <c r="M67" t="s">
        <v>22</v>
      </c>
      <c r="N67">
        <v>2017</v>
      </c>
      <c r="O67" t="s">
        <v>26</v>
      </c>
      <c r="P67">
        <v>20170508</v>
      </c>
      <c r="Q67" s="1">
        <v>42863.513194444444</v>
      </c>
    </row>
    <row r="68" spans="1:17" x14ac:dyDescent="0.2">
      <c r="A68" t="s">
        <v>24</v>
      </c>
      <c r="B68" t="s">
        <v>18</v>
      </c>
      <c r="C68" t="s">
        <v>79</v>
      </c>
      <c r="D68">
        <v>20160331</v>
      </c>
      <c r="E68">
        <v>11002000</v>
      </c>
      <c r="F68" t="s">
        <v>20</v>
      </c>
      <c r="G68">
        <v>1</v>
      </c>
      <c r="H68" t="s">
        <v>25</v>
      </c>
      <c r="I68">
        <v>1411579</v>
      </c>
      <c r="J68">
        <v>260303916</v>
      </c>
      <c r="K68">
        <v>7830</v>
      </c>
      <c r="L68">
        <v>1231</v>
      </c>
      <c r="M68" t="s">
        <v>22</v>
      </c>
      <c r="N68">
        <v>2016</v>
      </c>
      <c r="O68" t="s">
        <v>26</v>
      </c>
      <c r="P68">
        <v>20160506</v>
      </c>
      <c r="Q68" s="1">
        <v>42496.470138888886</v>
      </c>
    </row>
    <row r="69" spans="1:17" x14ac:dyDescent="0.2">
      <c r="A69" t="s">
        <v>32</v>
      </c>
      <c r="B69" t="s">
        <v>18</v>
      </c>
      <c r="C69" t="s">
        <v>80</v>
      </c>
      <c r="D69">
        <v>20160331</v>
      </c>
      <c r="E69">
        <v>116800000</v>
      </c>
      <c r="F69" t="s">
        <v>20</v>
      </c>
      <c r="G69">
        <v>1</v>
      </c>
      <c r="H69" t="s">
        <v>21</v>
      </c>
      <c r="I69">
        <v>1411579</v>
      </c>
      <c r="J69">
        <v>260303916</v>
      </c>
      <c r="K69">
        <v>7830</v>
      </c>
      <c r="L69">
        <v>1231</v>
      </c>
      <c r="M69" t="s">
        <v>22</v>
      </c>
      <c r="N69">
        <v>2017</v>
      </c>
      <c r="O69" t="s">
        <v>26</v>
      </c>
      <c r="P69">
        <v>20170508</v>
      </c>
      <c r="Q69" s="1">
        <v>42863.513194444444</v>
      </c>
    </row>
    <row r="70" spans="1:17" x14ac:dyDescent="0.2">
      <c r="A70" t="s">
        <v>24</v>
      </c>
      <c r="B70" t="s">
        <v>18</v>
      </c>
      <c r="C70" t="s">
        <v>80</v>
      </c>
      <c r="D70">
        <v>20160331</v>
      </c>
      <c r="E70">
        <v>116844000</v>
      </c>
      <c r="F70" t="s">
        <v>20</v>
      </c>
      <c r="G70">
        <v>1</v>
      </c>
      <c r="H70" t="s">
        <v>25</v>
      </c>
      <c r="I70">
        <v>1411579</v>
      </c>
      <c r="J70">
        <v>260303916</v>
      </c>
      <c r="K70">
        <v>7830</v>
      </c>
      <c r="L70">
        <v>1231</v>
      </c>
      <c r="M70" t="s">
        <v>22</v>
      </c>
      <c r="N70">
        <v>2016</v>
      </c>
      <c r="O70" t="s">
        <v>26</v>
      </c>
      <c r="P70">
        <v>20160506</v>
      </c>
      <c r="Q70" s="1">
        <v>42496.470138888886</v>
      </c>
    </row>
    <row r="71" spans="1:17" x14ac:dyDescent="0.2">
      <c r="A71" t="s">
        <v>24</v>
      </c>
      <c r="B71" t="s">
        <v>18</v>
      </c>
      <c r="C71" t="s">
        <v>29</v>
      </c>
      <c r="D71">
        <v>20160331</v>
      </c>
      <c r="E71">
        <v>1</v>
      </c>
      <c r="F71" t="s">
        <v>30</v>
      </c>
      <c r="G71">
        <v>1</v>
      </c>
      <c r="H71" t="s">
        <v>24</v>
      </c>
      <c r="I71">
        <v>1411579</v>
      </c>
      <c r="J71">
        <v>260303916</v>
      </c>
      <c r="K71">
        <v>7830</v>
      </c>
      <c r="L71">
        <v>1231</v>
      </c>
      <c r="M71" t="s">
        <v>22</v>
      </c>
      <c r="N71">
        <v>2016</v>
      </c>
      <c r="O71" t="s">
        <v>26</v>
      </c>
      <c r="P71">
        <v>20160506</v>
      </c>
      <c r="Q71" s="1">
        <v>42496.470138888886</v>
      </c>
    </row>
    <row r="72" spans="1:17" x14ac:dyDescent="0.2">
      <c r="A72" t="s">
        <v>32</v>
      </c>
      <c r="B72" t="s">
        <v>18</v>
      </c>
      <c r="C72" t="s">
        <v>81</v>
      </c>
      <c r="D72">
        <v>20160331</v>
      </c>
      <c r="E72">
        <v>262300000</v>
      </c>
      <c r="F72" t="s">
        <v>20</v>
      </c>
      <c r="G72">
        <v>1</v>
      </c>
      <c r="H72" t="s">
        <v>32</v>
      </c>
      <c r="I72">
        <v>1411579</v>
      </c>
      <c r="J72">
        <v>260303916</v>
      </c>
      <c r="K72">
        <v>7830</v>
      </c>
      <c r="L72">
        <v>1231</v>
      </c>
      <c r="M72" t="s">
        <v>22</v>
      </c>
      <c r="N72">
        <v>2017</v>
      </c>
      <c r="O72" t="s">
        <v>26</v>
      </c>
      <c r="P72">
        <v>20170508</v>
      </c>
      <c r="Q72" s="1">
        <v>42863.513194444444</v>
      </c>
    </row>
    <row r="73" spans="1:17" x14ac:dyDescent="0.2">
      <c r="A73" t="s">
        <v>24</v>
      </c>
      <c r="B73" t="s">
        <v>18</v>
      </c>
      <c r="C73" t="s">
        <v>81</v>
      </c>
      <c r="D73">
        <v>20160331</v>
      </c>
      <c r="E73">
        <v>262354000</v>
      </c>
      <c r="F73" t="s">
        <v>20</v>
      </c>
      <c r="G73">
        <v>1</v>
      </c>
      <c r="H73" t="s">
        <v>24</v>
      </c>
      <c r="I73">
        <v>1411579</v>
      </c>
      <c r="J73">
        <v>260303916</v>
      </c>
      <c r="K73">
        <v>7830</v>
      </c>
      <c r="L73">
        <v>1231</v>
      </c>
      <c r="M73" t="s">
        <v>22</v>
      </c>
      <c r="N73">
        <v>2016</v>
      </c>
      <c r="O73" t="s">
        <v>26</v>
      </c>
      <c r="P73">
        <v>20160506</v>
      </c>
      <c r="Q73" s="1">
        <v>42496.470138888886</v>
      </c>
    </row>
    <row r="74" spans="1:17" x14ac:dyDescent="0.2">
      <c r="A74" t="s">
        <v>32</v>
      </c>
      <c r="B74" t="s">
        <v>18</v>
      </c>
      <c r="C74" t="s">
        <v>82</v>
      </c>
      <c r="D74">
        <v>20160331</v>
      </c>
      <c r="E74">
        <v>34000000</v>
      </c>
      <c r="F74" t="s">
        <v>20</v>
      </c>
      <c r="G74">
        <v>1</v>
      </c>
      <c r="H74" t="s">
        <v>21</v>
      </c>
      <c r="I74">
        <v>1411579</v>
      </c>
      <c r="J74">
        <v>260303916</v>
      </c>
      <c r="K74">
        <v>7830</v>
      </c>
      <c r="L74">
        <v>1231</v>
      </c>
      <c r="M74" t="s">
        <v>22</v>
      </c>
      <c r="N74">
        <v>2017</v>
      </c>
      <c r="O74" t="s">
        <v>26</v>
      </c>
      <c r="P74">
        <v>20170508</v>
      </c>
      <c r="Q74" s="1">
        <v>42863.513194444444</v>
      </c>
    </row>
    <row r="75" spans="1:17" x14ac:dyDescent="0.2">
      <c r="A75" t="s">
        <v>24</v>
      </c>
      <c r="B75" t="s">
        <v>18</v>
      </c>
      <c r="C75" t="s">
        <v>82</v>
      </c>
      <c r="D75">
        <v>20160331</v>
      </c>
      <c r="E75">
        <v>33965000</v>
      </c>
      <c r="F75" t="s">
        <v>20</v>
      </c>
      <c r="G75">
        <v>1</v>
      </c>
      <c r="H75" t="s">
        <v>25</v>
      </c>
      <c r="I75">
        <v>1411579</v>
      </c>
      <c r="J75">
        <v>260303916</v>
      </c>
      <c r="K75">
        <v>7830</v>
      </c>
      <c r="L75">
        <v>1231</v>
      </c>
      <c r="M75" t="s">
        <v>22</v>
      </c>
      <c r="N75">
        <v>2016</v>
      </c>
      <c r="O75" t="s">
        <v>26</v>
      </c>
      <c r="P75">
        <v>20160506</v>
      </c>
      <c r="Q75" s="1">
        <v>42496.470138888886</v>
      </c>
    </row>
    <row r="76" spans="1:17" x14ac:dyDescent="0.2">
      <c r="A76" t="s">
        <v>32</v>
      </c>
      <c r="B76" t="s">
        <v>18</v>
      </c>
      <c r="C76" t="s">
        <v>83</v>
      </c>
      <c r="D76">
        <v>20160331</v>
      </c>
      <c r="E76">
        <v>244100000</v>
      </c>
      <c r="F76" t="s">
        <v>20</v>
      </c>
      <c r="G76">
        <v>1</v>
      </c>
      <c r="H76" t="s">
        <v>21</v>
      </c>
      <c r="I76">
        <v>1411579</v>
      </c>
      <c r="J76">
        <v>260303916</v>
      </c>
      <c r="K76">
        <v>7830</v>
      </c>
      <c r="L76">
        <v>1231</v>
      </c>
      <c r="M76" t="s">
        <v>22</v>
      </c>
      <c r="N76">
        <v>2017</v>
      </c>
      <c r="O76" t="s">
        <v>26</v>
      </c>
      <c r="P76">
        <v>20170508</v>
      </c>
      <c r="Q76" s="1">
        <v>42863.513194444444</v>
      </c>
    </row>
    <row r="77" spans="1:17" x14ac:dyDescent="0.2">
      <c r="A77" t="s">
        <v>24</v>
      </c>
      <c r="B77" t="s">
        <v>18</v>
      </c>
      <c r="C77" t="s">
        <v>83</v>
      </c>
      <c r="D77">
        <v>20160331</v>
      </c>
      <c r="E77">
        <v>244152000</v>
      </c>
      <c r="F77" t="s">
        <v>20</v>
      </c>
      <c r="G77">
        <v>1</v>
      </c>
      <c r="H77" t="s">
        <v>25</v>
      </c>
      <c r="I77">
        <v>1411579</v>
      </c>
      <c r="J77">
        <v>260303916</v>
      </c>
      <c r="K77">
        <v>7830</v>
      </c>
      <c r="L77">
        <v>1231</v>
      </c>
      <c r="M77" t="s">
        <v>22</v>
      </c>
      <c r="N77">
        <v>2016</v>
      </c>
      <c r="O77" t="s">
        <v>26</v>
      </c>
      <c r="P77">
        <v>20160506</v>
      </c>
      <c r="Q77" s="1">
        <v>42496.470138888886</v>
      </c>
    </row>
    <row r="78" spans="1:17" x14ac:dyDescent="0.2">
      <c r="A78" t="s">
        <v>32</v>
      </c>
      <c r="B78" t="s">
        <v>18</v>
      </c>
      <c r="C78" t="s">
        <v>84</v>
      </c>
      <c r="D78">
        <v>20160331</v>
      </c>
      <c r="E78">
        <v>-1500000</v>
      </c>
      <c r="F78" t="s">
        <v>20</v>
      </c>
      <c r="G78">
        <v>1</v>
      </c>
      <c r="H78" t="s">
        <v>21</v>
      </c>
      <c r="I78">
        <v>1411579</v>
      </c>
      <c r="J78">
        <v>260303916</v>
      </c>
      <c r="K78">
        <v>7830</v>
      </c>
      <c r="L78">
        <v>1231</v>
      </c>
      <c r="M78" t="s">
        <v>22</v>
      </c>
      <c r="N78">
        <v>2017</v>
      </c>
      <c r="O78" t="s">
        <v>26</v>
      </c>
      <c r="P78">
        <v>20170508</v>
      </c>
      <c r="Q78" s="1">
        <v>42863.513194444444</v>
      </c>
    </row>
    <row r="79" spans="1:17" x14ac:dyDescent="0.2">
      <c r="A79" t="s">
        <v>32</v>
      </c>
      <c r="B79" t="s">
        <v>18</v>
      </c>
      <c r="C79" t="s">
        <v>85</v>
      </c>
      <c r="D79">
        <v>20160331</v>
      </c>
      <c r="E79">
        <v>3000000</v>
      </c>
      <c r="F79" t="s">
        <v>20</v>
      </c>
      <c r="G79">
        <v>1</v>
      </c>
      <c r="H79" t="s">
        <v>21</v>
      </c>
      <c r="I79">
        <v>1411579</v>
      </c>
      <c r="J79">
        <v>260303916</v>
      </c>
      <c r="K79">
        <v>7830</v>
      </c>
      <c r="L79">
        <v>1231</v>
      </c>
      <c r="M79" t="s">
        <v>22</v>
      </c>
      <c r="N79">
        <v>2017</v>
      </c>
      <c r="O79" t="s">
        <v>26</v>
      </c>
      <c r="P79">
        <v>20170508</v>
      </c>
      <c r="Q79" s="1">
        <v>42863.513194444444</v>
      </c>
    </row>
    <row r="80" spans="1:17" x14ac:dyDescent="0.2">
      <c r="A80" t="s">
        <v>24</v>
      </c>
      <c r="B80" t="s">
        <v>18</v>
      </c>
      <c r="C80" t="s">
        <v>85</v>
      </c>
      <c r="D80">
        <v>20160331</v>
      </c>
      <c r="E80">
        <v>3008000</v>
      </c>
      <c r="F80" t="s">
        <v>20</v>
      </c>
      <c r="G80">
        <v>1</v>
      </c>
      <c r="H80" t="s">
        <v>25</v>
      </c>
      <c r="I80">
        <v>1411579</v>
      </c>
      <c r="J80">
        <v>260303916</v>
      </c>
      <c r="K80">
        <v>7830</v>
      </c>
      <c r="L80">
        <v>1231</v>
      </c>
      <c r="M80" t="s">
        <v>22</v>
      </c>
      <c r="N80">
        <v>2016</v>
      </c>
      <c r="O80" t="s">
        <v>26</v>
      </c>
      <c r="P80">
        <v>20160506</v>
      </c>
      <c r="Q80" s="1">
        <v>42496.470138888886</v>
      </c>
    </row>
    <row r="81" spans="1:17" x14ac:dyDescent="0.2">
      <c r="A81" t="s">
        <v>24</v>
      </c>
      <c r="B81" t="s">
        <v>18</v>
      </c>
      <c r="C81" t="s">
        <v>86</v>
      </c>
      <c r="D81">
        <v>20160331</v>
      </c>
      <c r="E81">
        <v>2410580000</v>
      </c>
      <c r="F81" t="s">
        <v>20</v>
      </c>
      <c r="G81">
        <v>0</v>
      </c>
      <c r="H81" t="s">
        <v>25</v>
      </c>
      <c r="I81">
        <v>1411579</v>
      </c>
      <c r="J81">
        <v>260303916</v>
      </c>
      <c r="K81">
        <v>7830</v>
      </c>
      <c r="L81">
        <v>1231</v>
      </c>
      <c r="M81" t="s">
        <v>22</v>
      </c>
      <c r="N81">
        <v>2016</v>
      </c>
      <c r="O81" t="s">
        <v>26</v>
      </c>
      <c r="P81">
        <v>20160506</v>
      </c>
      <c r="Q81" s="1">
        <v>42496.470138888886</v>
      </c>
    </row>
    <row r="82" spans="1:17" x14ac:dyDescent="0.2">
      <c r="A82" t="s">
        <v>24</v>
      </c>
      <c r="B82" t="s">
        <v>18</v>
      </c>
      <c r="C82" t="s">
        <v>87</v>
      </c>
      <c r="D82">
        <v>20160331</v>
      </c>
      <c r="E82">
        <v>3889000</v>
      </c>
      <c r="F82" t="s">
        <v>20</v>
      </c>
      <c r="G82">
        <v>1</v>
      </c>
      <c r="H82" t="s">
        <v>25</v>
      </c>
      <c r="I82">
        <v>1411579</v>
      </c>
      <c r="J82">
        <v>260303916</v>
      </c>
      <c r="K82">
        <v>7830</v>
      </c>
      <c r="L82">
        <v>1231</v>
      </c>
      <c r="M82" t="s">
        <v>22</v>
      </c>
      <c r="N82">
        <v>2016</v>
      </c>
      <c r="O82" t="s">
        <v>26</v>
      </c>
      <c r="P82">
        <v>20160506</v>
      </c>
      <c r="Q82" s="1">
        <v>42496.470138888886</v>
      </c>
    </row>
    <row r="83" spans="1:17" x14ac:dyDescent="0.2">
      <c r="A83" t="s">
        <v>32</v>
      </c>
      <c r="B83" t="s">
        <v>18</v>
      </c>
      <c r="C83" t="s">
        <v>88</v>
      </c>
      <c r="D83">
        <v>20160331</v>
      </c>
      <c r="E83">
        <v>28300000</v>
      </c>
      <c r="F83" t="s">
        <v>20</v>
      </c>
      <c r="G83">
        <v>1</v>
      </c>
      <c r="H83" t="s">
        <v>21</v>
      </c>
      <c r="I83">
        <v>1411579</v>
      </c>
      <c r="J83">
        <v>260303916</v>
      </c>
      <c r="K83">
        <v>7830</v>
      </c>
      <c r="L83">
        <v>1231</v>
      </c>
      <c r="M83" t="s">
        <v>22</v>
      </c>
      <c r="N83">
        <v>2017</v>
      </c>
      <c r="O83" t="s">
        <v>26</v>
      </c>
      <c r="P83">
        <v>20170508</v>
      </c>
      <c r="Q83" s="1">
        <v>42863.513194444444</v>
      </c>
    </row>
    <row r="84" spans="1:17" x14ac:dyDescent="0.2">
      <c r="A84" t="s">
        <v>24</v>
      </c>
      <c r="B84" t="s">
        <v>18</v>
      </c>
      <c r="C84" t="s">
        <v>88</v>
      </c>
      <c r="D84">
        <v>20160331</v>
      </c>
      <c r="E84">
        <v>28291000</v>
      </c>
      <c r="F84" t="s">
        <v>20</v>
      </c>
      <c r="G84">
        <v>1</v>
      </c>
      <c r="H84" t="s">
        <v>25</v>
      </c>
      <c r="I84">
        <v>1411579</v>
      </c>
      <c r="J84">
        <v>260303916</v>
      </c>
      <c r="K84">
        <v>7830</v>
      </c>
      <c r="L84">
        <v>1231</v>
      </c>
      <c r="M84" t="s">
        <v>22</v>
      </c>
      <c r="N84">
        <v>2016</v>
      </c>
      <c r="O84" t="s">
        <v>26</v>
      </c>
      <c r="P84">
        <v>20160506</v>
      </c>
      <c r="Q84" s="1">
        <v>42496.470138888886</v>
      </c>
    </row>
    <row r="85" spans="1:17" x14ac:dyDescent="0.2">
      <c r="A85" t="s">
        <v>32</v>
      </c>
      <c r="B85" t="s">
        <v>18</v>
      </c>
      <c r="C85" t="s">
        <v>89</v>
      </c>
      <c r="D85">
        <v>20160331</v>
      </c>
      <c r="E85">
        <v>46400000</v>
      </c>
      <c r="F85" t="s">
        <v>20</v>
      </c>
      <c r="G85">
        <v>1</v>
      </c>
      <c r="H85" t="s">
        <v>21</v>
      </c>
      <c r="I85">
        <v>1411579</v>
      </c>
      <c r="J85">
        <v>260303916</v>
      </c>
      <c r="K85">
        <v>7830</v>
      </c>
      <c r="L85">
        <v>1231</v>
      </c>
      <c r="M85" t="s">
        <v>22</v>
      </c>
      <c r="N85">
        <v>2017</v>
      </c>
      <c r="O85" t="s">
        <v>26</v>
      </c>
      <c r="P85">
        <v>20170508</v>
      </c>
      <c r="Q85" s="1">
        <v>42863.513194444444</v>
      </c>
    </row>
    <row r="86" spans="1:17" x14ac:dyDescent="0.2">
      <c r="A86" t="s">
        <v>24</v>
      </c>
      <c r="B86" t="s">
        <v>18</v>
      </c>
      <c r="C86" t="s">
        <v>89</v>
      </c>
      <c r="D86">
        <v>20160331</v>
      </c>
      <c r="E86">
        <v>46381000</v>
      </c>
      <c r="F86" t="s">
        <v>20</v>
      </c>
      <c r="G86">
        <v>1</v>
      </c>
      <c r="H86" t="s">
        <v>25</v>
      </c>
      <c r="I86">
        <v>1411579</v>
      </c>
      <c r="J86">
        <v>260303916</v>
      </c>
      <c r="K86">
        <v>7830</v>
      </c>
      <c r="L86">
        <v>1231</v>
      </c>
      <c r="M86" t="s">
        <v>22</v>
      </c>
      <c r="N86">
        <v>2016</v>
      </c>
      <c r="O86" t="s">
        <v>26</v>
      </c>
      <c r="P86">
        <v>20160506</v>
      </c>
      <c r="Q86" s="1">
        <v>42496.470138888886</v>
      </c>
    </row>
    <row r="87" spans="1:17" x14ac:dyDescent="0.2">
      <c r="A87" t="s">
        <v>50</v>
      </c>
      <c r="B87" t="s">
        <v>18</v>
      </c>
      <c r="C87" t="s">
        <v>90</v>
      </c>
      <c r="D87">
        <v>20160331</v>
      </c>
      <c r="E87">
        <v>0.28999999999999998</v>
      </c>
      <c r="F87" t="s">
        <v>20</v>
      </c>
      <c r="G87">
        <v>1</v>
      </c>
      <c r="H87" t="s">
        <v>51</v>
      </c>
      <c r="I87">
        <v>1411579</v>
      </c>
      <c r="J87">
        <v>260303916</v>
      </c>
      <c r="K87">
        <v>7830</v>
      </c>
      <c r="L87">
        <v>1231</v>
      </c>
      <c r="M87" t="s">
        <v>52</v>
      </c>
      <c r="N87">
        <v>2017</v>
      </c>
      <c r="O87" t="s">
        <v>53</v>
      </c>
      <c r="P87">
        <v>20180301</v>
      </c>
      <c r="Q87" s="1">
        <v>43160.134027777778</v>
      </c>
    </row>
    <row r="88" spans="1:17" x14ac:dyDescent="0.2">
      <c r="A88" t="s">
        <v>32</v>
      </c>
      <c r="B88" t="s">
        <v>18</v>
      </c>
      <c r="C88" t="s">
        <v>90</v>
      </c>
      <c r="D88">
        <v>20160331</v>
      </c>
      <c r="E88">
        <v>0.28999999999999998</v>
      </c>
      <c r="F88" t="s">
        <v>20</v>
      </c>
      <c r="G88">
        <v>1</v>
      </c>
      <c r="H88" t="s">
        <v>21</v>
      </c>
      <c r="I88">
        <v>1411579</v>
      </c>
      <c r="J88">
        <v>260303916</v>
      </c>
      <c r="K88">
        <v>7830</v>
      </c>
      <c r="L88">
        <v>1231</v>
      </c>
      <c r="M88" t="s">
        <v>22</v>
      </c>
      <c r="N88">
        <v>2017</v>
      </c>
      <c r="O88" t="s">
        <v>26</v>
      </c>
      <c r="P88">
        <v>20170508</v>
      </c>
      <c r="Q88" s="1">
        <v>42863.513194444444</v>
      </c>
    </row>
    <row r="89" spans="1:17" x14ac:dyDescent="0.2">
      <c r="A89" t="s">
        <v>54</v>
      </c>
      <c r="B89" t="s">
        <v>18</v>
      </c>
      <c r="C89" t="s">
        <v>90</v>
      </c>
      <c r="D89">
        <v>20160331</v>
      </c>
      <c r="E89">
        <v>0.28999999999999998</v>
      </c>
      <c r="F89" t="s">
        <v>20</v>
      </c>
      <c r="G89">
        <v>1</v>
      </c>
      <c r="H89" t="s">
        <v>21</v>
      </c>
      <c r="I89">
        <v>1411579</v>
      </c>
      <c r="J89">
        <v>260303916</v>
      </c>
      <c r="K89">
        <v>7830</v>
      </c>
      <c r="L89">
        <v>1231</v>
      </c>
      <c r="M89" t="s">
        <v>52</v>
      </c>
      <c r="N89">
        <v>2016</v>
      </c>
      <c r="O89" t="s">
        <v>53</v>
      </c>
      <c r="P89">
        <v>20170310</v>
      </c>
      <c r="Q89" s="1">
        <v>42804.468055555553</v>
      </c>
    </row>
    <row r="90" spans="1:17" x14ac:dyDescent="0.2">
      <c r="A90" t="s">
        <v>24</v>
      </c>
      <c r="B90" t="s">
        <v>18</v>
      </c>
      <c r="C90" t="s">
        <v>90</v>
      </c>
      <c r="D90">
        <v>20160331</v>
      </c>
      <c r="E90">
        <v>0.28999999999999998</v>
      </c>
      <c r="F90" t="s">
        <v>20</v>
      </c>
      <c r="G90">
        <v>1</v>
      </c>
      <c r="H90" t="s">
        <v>25</v>
      </c>
      <c r="I90">
        <v>1411579</v>
      </c>
      <c r="J90">
        <v>260303916</v>
      </c>
      <c r="K90">
        <v>7830</v>
      </c>
      <c r="L90">
        <v>1231</v>
      </c>
      <c r="M90" t="s">
        <v>22</v>
      </c>
      <c r="N90">
        <v>2016</v>
      </c>
      <c r="O90" t="s">
        <v>26</v>
      </c>
      <c r="P90">
        <v>20160506</v>
      </c>
      <c r="Q90" s="1">
        <v>42496.470138888886</v>
      </c>
    </row>
    <row r="91" spans="1:17" x14ac:dyDescent="0.2">
      <c r="A91" t="s">
        <v>50</v>
      </c>
      <c r="B91" t="s">
        <v>18</v>
      </c>
      <c r="C91" t="s">
        <v>91</v>
      </c>
      <c r="D91">
        <v>20160331</v>
      </c>
      <c r="E91">
        <v>0.28999999999999998</v>
      </c>
      <c r="F91" t="s">
        <v>20</v>
      </c>
      <c r="G91">
        <v>1</v>
      </c>
      <c r="H91" t="s">
        <v>51</v>
      </c>
      <c r="I91">
        <v>1411579</v>
      </c>
      <c r="J91">
        <v>260303916</v>
      </c>
      <c r="K91">
        <v>7830</v>
      </c>
      <c r="L91">
        <v>1231</v>
      </c>
      <c r="M91" t="s">
        <v>52</v>
      </c>
      <c r="N91">
        <v>2017</v>
      </c>
      <c r="O91" t="s">
        <v>53</v>
      </c>
      <c r="P91">
        <v>20180301</v>
      </c>
      <c r="Q91" s="1">
        <v>43160.134027777778</v>
      </c>
    </row>
    <row r="92" spans="1:17" x14ac:dyDescent="0.2">
      <c r="A92" t="s">
        <v>54</v>
      </c>
      <c r="B92" t="s">
        <v>18</v>
      </c>
      <c r="C92" t="s">
        <v>91</v>
      </c>
      <c r="D92">
        <v>20160331</v>
      </c>
      <c r="E92">
        <v>0.28999999999999998</v>
      </c>
      <c r="F92" t="s">
        <v>20</v>
      </c>
      <c r="G92">
        <v>1</v>
      </c>
      <c r="H92" t="s">
        <v>21</v>
      </c>
      <c r="I92">
        <v>1411579</v>
      </c>
      <c r="J92">
        <v>260303916</v>
      </c>
      <c r="K92">
        <v>7830</v>
      </c>
      <c r="L92">
        <v>1231</v>
      </c>
      <c r="M92" t="s">
        <v>52</v>
      </c>
      <c r="N92">
        <v>2016</v>
      </c>
      <c r="O92" t="s">
        <v>53</v>
      </c>
      <c r="P92">
        <v>20170310</v>
      </c>
      <c r="Q92" s="1">
        <v>42804.468055555553</v>
      </c>
    </row>
    <row r="93" spans="1:17" x14ac:dyDescent="0.2">
      <c r="A93" t="s">
        <v>32</v>
      </c>
      <c r="B93" t="s">
        <v>18</v>
      </c>
      <c r="C93" t="s">
        <v>91</v>
      </c>
      <c r="D93">
        <v>20160331</v>
      </c>
      <c r="E93">
        <v>0.28999999999999998</v>
      </c>
      <c r="F93" t="s">
        <v>20</v>
      </c>
      <c r="G93">
        <v>1</v>
      </c>
      <c r="H93" t="s">
        <v>21</v>
      </c>
      <c r="I93">
        <v>1411579</v>
      </c>
      <c r="J93">
        <v>260303916</v>
      </c>
      <c r="K93">
        <v>7830</v>
      </c>
      <c r="L93">
        <v>1231</v>
      </c>
      <c r="M93" t="s">
        <v>22</v>
      </c>
      <c r="N93">
        <v>2017</v>
      </c>
      <c r="O93" t="s">
        <v>26</v>
      </c>
      <c r="P93">
        <v>20170508</v>
      </c>
      <c r="Q93" s="1">
        <v>42863.513194444444</v>
      </c>
    </row>
    <row r="94" spans="1:17" x14ac:dyDescent="0.2">
      <c r="A94" t="s">
        <v>24</v>
      </c>
      <c r="B94" t="s">
        <v>18</v>
      </c>
      <c r="C94" t="s">
        <v>91</v>
      </c>
      <c r="D94">
        <v>20160331</v>
      </c>
      <c r="E94">
        <v>0.28999999999999998</v>
      </c>
      <c r="F94" t="s">
        <v>20</v>
      </c>
      <c r="G94">
        <v>1</v>
      </c>
      <c r="H94" t="s">
        <v>25</v>
      </c>
      <c r="I94">
        <v>1411579</v>
      </c>
      <c r="J94">
        <v>260303916</v>
      </c>
      <c r="K94">
        <v>7830</v>
      </c>
      <c r="L94">
        <v>1231</v>
      </c>
      <c r="M94" t="s">
        <v>22</v>
      </c>
      <c r="N94">
        <v>2016</v>
      </c>
      <c r="O94" t="s">
        <v>26</v>
      </c>
      <c r="P94">
        <v>20160506</v>
      </c>
      <c r="Q94" s="1">
        <v>42496.470138888886</v>
      </c>
    </row>
    <row r="95" spans="1:17" x14ac:dyDescent="0.2">
      <c r="A95" t="s">
        <v>32</v>
      </c>
      <c r="B95" t="s">
        <v>18</v>
      </c>
      <c r="C95" t="s">
        <v>92</v>
      </c>
      <c r="D95">
        <v>20160331</v>
      </c>
      <c r="E95">
        <v>4200000</v>
      </c>
      <c r="F95" t="s">
        <v>20</v>
      </c>
      <c r="G95">
        <v>1</v>
      </c>
      <c r="H95" t="s">
        <v>21</v>
      </c>
      <c r="I95">
        <v>1411579</v>
      </c>
      <c r="J95">
        <v>260303916</v>
      </c>
      <c r="K95">
        <v>7830</v>
      </c>
      <c r="L95">
        <v>1231</v>
      </c>
      <c r="M95" t="s">
        <v>22</v>
      </c>
      <c r="N95">
        <v>2017</v>
      </c>
      <c r="O95" t="s">
        <v>26</v>
      </c>
      <c r="P95">
        <v>20170508</v>
      </c>
      <c r="Q95" s="1">
        <v>42863.513194444444</v>
      </c>
    </row>
    <row r="96" spans="1:17" x14ac:dyDescent="0.2">
      <c r="A96" t="s">
        <v>24</v>
      </c>
      <c r="B96" t="s">
        <v>18</v>
      </c>
      <c r="C96" t="s">
        <v>92</v>
      </c>
      <c r="D96">
        <v>20160331</v>
      </c>
      <c r="E96">
        <v>4264000</v>
      </c>
      <c r="F96" t="s">
        <v>20</v>
      </c>
      <c r="G96">
        <v>1</v>
      </c>
      <c r="H96" t="s">
        <v>25</v>
      </c>
      <c r="I96">
        <v>1411579</v>
      </c>
      <c r="J96">
        <v>260303916</v>
      </c>
      <c r="K96">
        <v>7830</v>
      </c>
      <c r="L96">
        <v>1231</v>
      </c>
      <c r="M96" t="s">
        <v>22</v>
      </c>
      <c r="N96">
        <v>2016</v>
      </c>
      <c r="O96" t="s">
        <v>26</v>
      </c>
      <c r="P96">
        <v>20160506</v>
      </c>
      <c r="Q96" s="1">
        <v>42496.470138888886</v>
      </c>
    </row>
    <row r="97" spans="1:17" x14ac:dyDescent="0.2">
      <c r="A97" t="s">
        <v>32</v>
      </c>
      <c r="B97" t="s">
        <v>18</v>
      </c>
      <c r="C97" t="s">
        <v>93</v>
      </c>
      <c r="D97">
        <v>20160331</v>
      </c>
      <c r="E97">
        <v>-6200000</v>
      </c>
      <c r="F97" t="s">
        <v>20</v>
      </c>
      <c r="G97">
        <v>1</v>
      </c>
      <c r="H97" t="s">
        <v>21</v>
      </c>
      <c r="I97">
        <v>1411579</v>
      </c>
      <c r="J97">
        <v>260303916</v>
      </c>
      <c r="K97">
        <v>7830</v>
      </c>
      <c r="L97">
        <v>1231</v>
      </c>
      <c r="M97" t="s">
        <v>22</v>
      </c>
      <c r="N97">
        <v>2017</v>
      </c>
      <c r="O97" t="s">
        <v>26</v>
      </c>
      <c r="P97">
        <v>20170508</v>
      </c>
      <c r="Q97" s="1">
        <v>42863.513194444444</v>
      </c>
    </row>
    <row r="98" spans="1:17" x14ac:dyDescent="0.2">
      <c r="A98" t="s">
        <v>24</v>
      </c>
      <c r="B98" t="s">
        <v>18</v>
      </c>
      <c r="C98" t="s">
        <v>93</v>
      </c>
      <c r="D98">
        <v>20160331</v>
      </c>
      <c r="E98">
        <v>-6199000</v>
      </c>
      <c r="F98" t="s">
        <v>20</v>
      </c>
      <c r="G98">
        <v>1</v>
      </c>
      <c r="H98" t="s">
        <v>25</v>
      </c>
      <c r="I98">
        <v>1411579</v>
      </c>
      <c r="J98">
        <v>260303916</v>
      </c>
      <c r="K98">
        <v>7830</v>
      </c>
      <c r="L98">
        <v>1231</v>
      </c>
      <c r="M98" t="s">
        <v>22</v>
      </c>
      <c r="N98">
        <v>2016</v>
      </c>
      <c r="O98" t="s">
        <v>26</v>
      </c>
      <c r="P98">
        <v>20160506</v>
      </c>
      <c r="Q98" s="1">
        <v>42496.470138888886</v>
      </c>
    </row>
    <row r="99" spans="1:17" x14ac:dyDescent="0.2">
      <c r="A99" t="s">
        <v>32</v>
      </c>
      <c r="B99" t="s">
        <v>18</v>
      </c>
      <c r="C99" t="s">
        <v>94</v>
      </c>
      <c r="D99">
        <v>20160331</v>
      </c>
      <c r="E99">
        <v>18100000</v>
      </c>
      <c r="F99" t="s">
        <v>20</v>
      </c>
      <c r="G99">
        <v>1</v>
      </c>
      <c r="H99" t="s">
        <v>21</v>
      </c>
      <c r="I99">
        <v>1411579</v>
      </c>
      <c r="J99">
        <v>260303916</v>
      </c>
      <c r="K99">
        <v>7830</v>
      </c>
      <c r="L99">
        <v>1231</v>
      </c>
      <c r="M99" t="s">
        <v>22</v>
      </c>
      <c r="N99">
        <v>2017</v>
      </c>
      <c r="O99" t="s">
        <v>26</v>
      </c>
      <c r="P99">
        <v>20170508</v>
      </c>
      <c r="Q99" s="1">
        <v>42863.513194444444</v>
      </c>
    </row>
    <row r="100" spans="1:17" x14ac:dyDescent="0.2">
      <c r="A100" t="s">
        <v>24</v>
      </c>
      <c r="B100" t="s">
        <v>18</v>
      </c>
      <c r="C100" t="s">
        <v>94</v>
      </c>
      <c r="D100">
        <v>20160331</v>
      </c>
      <c r="E100">
        <v>18090000</v>
      </c>
      <c r="F100" t="s">
        <v>20</v>
      </c>
      <c r="G100">
        <v>1</v>
      </c>
      <c r="H100" t="s">
        <v>25</v>
      </c>
      <c r="I100">
        <v>1411579</v>
      </c>
      <c r="J100">
        <v>260303916</v>
      </c>
      <c r="K100">
        <v>7830</v>
      </c>
      <c r="L100">
        <v>1231</v>
      </c>
      <c r="M100" t="s">
        <v>22</v>
      </c>
      <c r="N100">
        <v>2016</v>
      </c>
      <c r="O100" t="s">
        <v>26</v>
      </c>
      <c r="P100">
        <v>20160506</v>
      </c>
      <c r="Q100" s="1">
        <v>42496.470138888886</v>
      </c>
    </row>
    <row r="101" spans="1:17" x14ac:dyDescent="0.2">
      <c r="A101" t="s">
        <v>32</v>
      </c>
      <c r="B101" t="s">
        <v>18</v>
      </c>
      <c r="C101" t="s">
        <v>95</v>
      </c>
      <c r="D101">
        <v>20160331</v>
      </c>
      <c r="E101">
        <v>800000</v>
      </c>
      <c r="F101" t="s">
        <v>20</v>
      </c>
      <c r="G101">
        <v>1</v>
      </c>
      <c r="H101" t="s">
        <v>21</v>
      </c>
      <c r="I101">
        <v>1411579</v>
      </c>
      <c r="J101">
        <v>260303916</v>
      </c>
      <c r="K101">
        <v>7830</v>
      </c>
      <c r="L101">
        <v>1231</v>
      </c>
      <c r="M101" t="s">
        <v>22</v>
      </c>
      <c r="N101">
        <v>2017</v>
      </c>
      <c r="O101" t="s">
        <v>26</v>
      </c>
      <c r="P101">
        <v>20170508</v>
      </c>
      <c r="Q101" s="1">
        <v>42863.513194444444</v>
      </c>
    </row>
    <row r="102" spans="1:17" x14ac:dyDescent="0.2">
      <c r="A102" t="s">
        <v>24</v>
      </c>
      <c r="B102" t="s">
        <v>18</v>
      </c>
      <c r="C102" t="s">
        <v>95</v>
      </c>
      <c r="D102">
        <v>20160331</v>
      </c>
      <c r="E102">
        <v>806000</v>
      </c>
      <c r="F102" t="s">
        <v>20</v>
      </c>
      <c r="G102">
        <v>1</v>
      </c>
      <c r="H102" t="s">
        <v>25</v>
      </c>
      <c r="I102">
        <v>1411579</v>
      </c>
      <c r="J102">
        <v>260303916</v>
      </c>
      <c r="K102">
        <v>7830</v>
      </c>
      <c r="L102">
        <v>1231</v>
      </c>
      <c r="M102" t="s">
        <v>22</v>
      </c>
      <c r="N102">
        <v>2016</v>
      </c>
      <c r="O102" t="s">
        <v>26</v>
      </c>
      <c r="P102">
        <v>20160506</v>
      </c>
      <c r="Q102" s="1">
        <v>42496.470138888886</v>
      </c>
    </row>
    <row r="103" spans="1:17" x14ac:dyDescent="0.2">
      <c r="A103" t="s">
        <v>32</v>
      </c>
      <c r="B103" t="s">
        <v>18</v>
      </c>
      <c r="C103" t="s">
        <v>96</v>
      </c>
      <c r="D103">
        <v>20160331</v>
      </c>
      <c r="E103">
        <v>-81500000</v>
      </c>
      <c r="F103" t="s">
        <v>20</v>
      </c>
      <c r="G103">
        <v>1</v>
      </c>
      <c r="H103" t="s">
        <v>21</v>
      </c>
      <c r="I103">
        <v>1411579</v>
      </c>
      <c r="J103">
        <v>260303916</v>
      </c>
      <c r="K103">
        <v>7830</v>
      </c>
      <c r="L103">
        <v>1231</v>
      </c>
      <c r="M103" t="s">
        <v>22</v>
      </c>
      <c r="N103">
        <v>2017</v>
      </c>
      <c r="O103" t="s">
        <v>26</v>
      </c>
      <c r="P103">
        <v>20170508</v>
      </c>
      <c r="Q103" s="1">
        <v>42863.513194444444</v>
      </c>
    </row>
    <row r="104" spans="1:17" x14ac:dyDescent="0.2">
      <c r="A104" t="s">
        <v>24</v>
      </c>
      <c r="B104" t="s">
        <v>18</v>
      </c>
      <c r="C104" t="s">
        <v>96</v>
      </c>
      <c r="D104">
        <v>20160331</v>
      </c>
      <c r="E104">
        <v>-81480000</v>
      </c>
      <c r="F104" t="s">
        <v>20</v>
      </c>
      <c r="G104">
        <v>1</v>
      </c>
      <c r="H104" t="s">
        <v>25</v>
      </c>
      <c r="I104">
        <v>1411579</v>
      </c>
      <c r="J104">
        <v>260303916</v>
      </c>
      <c r="K104">
        <v>7830</v>
      </c>
      <c r="L104">
        <v>1231</v>
      </c>
      <c r="M104" t="s">
        <v>22</v>
      </c>
      <c r="N104">
        <v>2016</v>
      </c>
      <c r="O104" t="s">
        <v>26</v>
      </c>
      <c r="P104">
        <v>20160506</v>
      </c>
      <c r="Q104" s="1">
        <v>42496.470138888886</v>
      </c>
    </row>
    <row r="105" spans="1:17" x14ac:dyDescent="0.2">
      <c r="A105" t="s">
        <v>32</v>
      </c>
      <c r="B105" t="s">
        <v>18</v>
      </c>
      <c r="C105" t="s">
        <v>97</v>
      </c>
      <c r="D105">
        <v>20160331</v>
      </c>
      <c r="E105">
        <v>-63200000</v>
      </c>
      <c r="F105" t="s">
        <v>20</v>
      </c>
      <c r="G105">
        <v>1</v>
      </c>
      <c r="H105" t="s">
        <v>21</v>
      </c>
      <c r="I105">
        <v>1411579</v>
      </c>
      <c r="J105">
        <v>260303916</v>
      </c>
      <c r="K105">
        <v>7830</v>
      </c>
      <c r="L105">
        <v>1231</v>
      </c>
      <c r="M105" t="s">
        <v>22</v>
      </c>
      <c r="N105">
        <v>2017</v>
      </c>
      <c r="O105" t="s">
        <v>26</v>
      </c>
      <c r="P105">
        <v>20170508</v>
      </c>
      <c r="Q105" s="1">
        <v>42863.513194444444</v>
      </c>
    </row>
    <row r="106" spans="1:17" x14ac:dyDescent="0.2">
      <c r="A106" t="s">
        <v>24</v>
      </c>
      <c r="B106" t="s">
        <v>18</v>
      </c>
      <c r="C106" t="s">
        <v>97</v>
      </c>
      <c r="D106">
        <v>20160331</v>
      </c>
      <c r="E106">
        <v>-63227000</v>
      </c>
      <c r="F106" t="s">
        <v>20</v>
      </c>
      <c r="G106">
        <v>1</v>
      </c>
      <c r="H106" t="s">
        <v>25</v>
      </c>
      <c r="I106">
        <v>1411579</v>
      </c>
      <c r="J106">
        <v>260303916</v>
      </c>
      <c r="K106">
        <v>7830</v>
      </c>
      <c r="L106">
        <v>1231</v>
      </c>
      <c r="M106" t="s">
        <v>22</v>
      </c>
      <c r="N106">
        <v>2016</v>
      </c>
      <c r="O106" t="s">
        <v>26</v>
      </c>
      <c r="P106">
        <v>20160506</v>
      </c>
      <c r="Q106" s="1">
        <v>42496.470138888886</v>
      </c>
    </row>
    <row r="107" spans="1:17" x14ac:dyDescent="0.2">
      <c r="A107" t="s">
        <v>32</v>
      </c>
      <c r="B107" t="s">
        <v>18</v>
      </c>
      <c r="C107" t="s">
        <v>98</v>
      </c>
      <c r="D107">
        <v>20160331</v>
      </c>
      <c r="E107">
        <v>1700000</v>
      </c>
      <c r="F107" t="s">
        <v>20</v>
      </c>
      <c r="G107">
        <v>1</v>
      </c>
      <c r="H107" t="s">
        <v>21</v>
      </c>
      <c r="I107">
        <v>1411579</v>
      </c>
      <c r="J107">
        <v>260303916</v>
      </c>
      <c r="K107">
        <v>7830</v>
      </c>
      <c r="L107">
        <v>1231</v>
      </c>
      <c r="M107" t="s">
        <v>22</v>
      </c>
      <c r="N107">
        <v>2017</v>
      </c>
      <c r="O107" t="s">
        <v>26</v>
      </c>
      <c r="P107">
        <v>20170508</v>
      </c>
      <c r="Q107" s="1">
        <v>42863.513194444444</v>
      </c>
    </row>
    <row r="108" spans="1:17" x14ac:dyDescent="0.2">
      <c r="A108" t="s">
        <v>24</v>
      </c>
      <c r="B108" t="s">
        <v>18</v>
      </c>
      <c r="C108" t="s">
        <v>98</v>
      </c>
      <c r="D108">
        <v>20160331</v>
      </c>
      <c r="E108">
        <v>1690000</v>
      </c>
      <c r="F108" t="s">
        <v>20</v>
      </c>
      <c r="G108">
        <v>1</v>
      </c>
      <c r="H108" t="s">
        <v>25</v>
      </c>
      <c r="I108">
        <v>1411579</v>
      </c>
      <c r="J108">
        <v>260303916</v>
      </c>
      <c r="K108">
        <v>7830</v>
      </c>
      <c r="L108">
        <v>1231</v>
      </c>
      <c r="M108" t="s">
        <v>22</v>
      </c>
      <c r="N108">
        <v>2016</v>
      </c>
      <c r="O108" t="s">
        <v>26</v>
      </c>
      <c r="P108">
        <v>20160506</v>
      </c>
      <c r="Q108" s="1">
        <v>42496.470138888886</v>
      </c>
    </row>
    <row r="109" spans="1:17" x14ac:dyDescent="0.2">
      <c r="A109" t="s">
        <v>32</v>
      </c>
      <c r="B109" t="s">
        <v>18</v>
      </c>
      <c r="C109" t="s">
        <v>99</v>
      </c>
      <c r="D109">
        <v>20160331</v>
      </c>
      <c r="E109">
        <v>-1100000</v>
      </c>
      <c r="F109" t="s">
        <v>20</v>
      </c>
      <c r="G109">
        <v>1</v>
      </c>
      <c r="H109" t="s">
        <v>21</v>
      </c>
      <c r="I109">
        <v>1411579</v>
      </c>
      <c r="J109">
        <v>260303916</v>
      </c>
      <c r="K109">
        <v>7830</v>
      </c>
      <c r="L109">
        <v>1231</v>
      </c>
      <c r="M109" t="s">
        <v>22</v>
      </c>
      <c r="N109">
        <v>2017</v>
      </c>
      <c r="O109" t="s">
        <v>26</v>
      </c>
      <c r="P109">
        <v>20170508</v>
      </c>
      <c r="Q109" s="1">
        <v>42863.513194444444</v>
      </c>
    </row>
    <row r="110" spans="1:17" x14ac:dyDescent="0.2">
      <c r="A110" t="s">
        <v>24</v>
      </c>
      <c r="B110" t="s">
        <v>18</v>
      </c>
      <c r="C110" t="s">
        <v>99</v>
      </c>
      <c r="D110">
        <v>20160331</v>
      </c>
      <c r="E110">
        <v>-1059000</v>
      </c>
      <c r="F110" t="s">
        <v>20</v>
      </c>
      <c r="G110">
        <v>1</v>
      </c>
      <c r="H110" t="s">
        <v>25</v>
      </c>
      <c r="I110">
        <v>1411579</v>
      </c>
      <c r="J110">
        <v>260303916</v>
      </c>
      <c r="K110">
        <v>7830</v>
      </c>
      <c r="L110">
        <v>1231</v>
      </c>
      <c r="M110" t="s">
        <v>22</v>
      </c>
      <c r="N110">
        <v>2016</v>
      </c>
      <c r="O110" t="s">
        <v>26</v>
      </c>
      <c r="P110">
        <v>20160506</v>
      </c>
      <c r="Q110" s="1">
        <v>42496.470138888886</v>
      </c>
    </row>
    <row r="111" spans="1:17" x14ac:dyDescent="0.2">
      <c r="A111" t="s">
        <v>32</v>
      </c>
      <c r="B111" t="s">
        <v>18</v>
      </c>
      <c r="C111" t="s">
        <v>100</v>
      </c>
      <c r="D111">
        <v>20160331</v>
      </c>
      <c r="E111">
        <v>-44000000</v>
      </c>
      <c r="F111" t="s">
        <v>20</v>
      </c>
      <c r="G111">
        <v>1</v>
      </c>
      <c r="H111" t="s">
        <v>21</v>
      </c>
      <c r="I111">
        <v>1411579</v>
      </c>
      <c r="J111">
        <v>260303916</v>
      </c>
      <c r="K111">
        <v>7830</v>
      </c>
      <c r="L111">
        <v>1231</v>
      </c>
      <c r="M111" t="s">
        <v>22</v>
      </c>
      <c r="N111">
        <v>2017</v>
      </c>
      <c r="O111" t="s">
        <v>26</v>
      </c>
      <c r="P111">
        <v>20170508</v>
      </c>
      <c r="Q111" s="1">
        <v>42863.513194444444</v>
      </c>
    </row>
    <row r="112" spans="1:17" x14ac:dyDescent="0.2">
      <c r="A112" t="s">
        <v>24</v>
      </c>
      <c r="B112" t="s">
        <v>18</v>
      </c>
      <c r="C112" t="s">
        <v>100</v>
      </c>
      <c r="D112">
        <v>20160331</v>
      </c>
      <c r="E112">
        <v>-43987000</v>
      </c>
      <c r="F112" t="s">
        <v>20</v>
      </c>
      <c r="G112">
        <v>1</v>
      </c>
      <c r="H112" t="s">
        <v>25</v>
      </c>
      <c r="I112">
        <v>1411579</v>
      </c>
      <c r="J112">
        <v>260303916</v>
      </c>
      <c r="K112">
        <v>7830</v>
      </c>
      <c r="L112">
        <v>1231</v>
      </c>
      <c r="M112" t="s">
        <v>22</v>
      </c>
      <c r="N112">
        <v>2016</v>
      </c>
      <c r="O112" t="s">
        <v>26</v>
      </c>
      <c r="P112">
        <v>20160506</v>
      </c>
      <c r="Q112" s="1">
        <v>42496.470138888886</v>
      </c>
    </row>
    <row r="113" spans="1:17" x14ac:dyDescent="0.2">
      <c r="A113" t="s">
        <v>24</v>
      </c>
      <c r="B113" t="s">
        <v>18</v>
      </c>
      <c r="C113" t="s">
        <v>101</v>
      </c>
      <c r="D113">
        <v>20160331</v>
      </c>
      <c r="E113">
        <v>123000</v>
      </c>
      <c r="F113" t="s">
        <v>20</v>
      </c>
      <c r="G113">
        <v>1</v>
      </c>
      <c r="H113" t="s">
        <v>24</v>
      </c>
      <c r="I113">
        <v>1411579</v>
      </c>
      <c r="J113">
        <v>260303916</v>
      </c>
      <c r="K113">
        <v>7830</v>
      </c>
      <c r="L113">
        <v>1231</v>
      </c>
      <c r="M113" t="s">
        <v>22</v>
      </c>
      <c r="N113">
        <v>2016</v>
      </c>
      <c r="O113" t="s">
        <v>26</v>
      </c>
      <c r="P113">
        <v>20160506</v>
      </c>
      <c r="Q113" s="1">
        <v>42496.470138888886</v>
      </c>
    </row>
    <row r="114" spans="1:17" x14ac:dyDescent="0.2">
      <c r="A114" t="s">
        <v>32</v>
      </c>
      <c r="B114" t="s">
        <v>18</v>
      </c>
      <c r="C114" t="s">
        <v>102</v>
      </c>
      <c r="D114">
        <v>20160331</v>
      </c>
      <c r="E114">
        <v>7000</v>
      </c>
      <c r="F114" t="s">
        <v>63</v>
      </c>
      <c r="G114">
        <v>1</v>
      </c>
      <c r="H114" t="s">
        <v>21</v>
      </c>
      <c r="I114">
        <v>1411579</v>
      </c>
      <c r="J114">
        <v>260303916</v>
      </c>
      <c r="K114">
        <v>7830</v>
      </c>
      <c r="L114">
        <v>1231</v>
      </c>
      <c r="M114" t="s">
        <v>22</v>
      </c>
      <c r="N114">
        <v>2017</v>
      </c>
      <c r="O114" t="s">
        <v>26</v>
      </c>
      <c r="P114">
        <v>20170508</v>
      </c>
      <c r="Q114" s="1">
        <v>42863.513194444444</v>
      </c>
    </row>
    <row r="115" spans="1:17" x14ac:dyDescent="0.2">
      <c r="A115" t="s">
        <v>24</v>
      </c>
      <c r="B115" t="s">
        <v>18</v>
      </c>
      <c r="C115" t="s">
        <v>102</v>
      </c>
      <c r="D115">
        <v>20160331</v>
      </c>
      <c r="E115">
        <v>7000</v>
      </c>
      <c r="F115" t="s">
        <v>63</v>
      </c>
      <c r="G115">
        <v>1</v>
      </c>
      <c r="H115" t="s">
        <v>25</v>
      </c>
      <c r="I115">
        <v>1411579</v>
      </c>
      <c r="J115">
        <v>260303916</v>
      </c>
      <c r="K115">
        <v>7830</v>
      </c>
      <c r="L115">
        <v>1231</v>
      </c>
      <c r="M115" t="s">
        <v>22</v>
      </c>
      <c r="N115">
        <v>2016</v>
      </c>
      <c r="O115" t="s">
        <v>26</v>
      </c>
      <c r="P115">
        <v>20160506</v>
      </c>
      <c r="Q115" s="1">
        <v>42496.470138888886</v>
      </c>
    </row>
    <row r="116" spans="1:17" x14ac:dyDescent="0.2">
      <c r="A116" t="s">
        <v>24</v>
      </c>
      <c r="B116" t="s">
        <v>18</v>
      </c>
      <c r="C116" t="s">
        <v>103</v>
      </c>
      <c r="D116">
        <v>20160331</v>
      </c>
      <c r="E116">
        <v>235508000</v>
      </c>
      <c r="F116" t="s">
        <v>20</v>
      </c>
      <c r="G116">
        <v>0</v>
      </c>
      <c r="H116" t="s">
        <v>25</v>
      </c>
      <c r="I116">
        <v>1411579</v>
      </c>
      <c r="J116">
        <v>260303916</v>
      </c>
      <c r="K116">
        <v>7830</v>
      </c>
      <c r="L116">
        <v>1231</v>
      </c>
      <c r="M116" t="s">
        <v>22</v>
      </c>
      <c r="N116">
        <v>2016</v>
      </c>
      <c r="O116" t="s">
        <v>26</v>
      </c>
      <c r="P116">
        <v>20160506</v>
      </c>
      <c r="Q116" s="1">
        <v>42496.470138888886</v>
      </c>
    </row>
    <row r="117" spans="1:17" x14ac:dyDescent="0.2">
      <c r="A117" t="s">
        <v>32</v>
      </c>
      <c r="B117" t="s">
        <v>18</v>
      </c>
      <c r="C117" t="s">
        <v>104</v>
      </c>
      <c r="D117">
        <v>20160331</v>
      </c>
      <c r="E117">
        <v>27100000</v>
      </c>
      <c r="F117" t="s">
        <v>20</v>
      </c>
      <c r="G117">
        <v>1</v>
      </c>
      <c r="H117" t="s">
        <v>21</v>
      </c>
      <c r="I117">
        <v>1411579</v>
      </c>
      <c r="J117">
        <v>260303916</v>
      </c>
      <c r="K117">
        <v>7830</v>
      </c>
      <c r="L117">
        <v>1231</v>
      </c>
      <c r="M117" t="s">
        <v>22</v>
      </c>
      <c r="N117">
        <v>2017</v>
      </c>
      <c r="O117" t="s">
        <v>26</v>
      </c>
      <c r="P117">
        <v>20170508</v>
      </c>
      <c r="Q117" s="1">
        <v>42863.513194444444</v>
      </c>
    </row>
    <row r="118" spans="1:17" x14ac:dyDescent="0.2">
      <c r="A118" t="s">
        <v>32</v>
      </c>
      <c r="B118" t="s">
        <v>18</v>
      </c>
      <c r="C118" t="s">
        <v>105</v>
      </c>
      <c r="D118">
        <v>20160331</v>
      </c>
      <c r="E118">
        <v>2200000</v>
      </c>
      <c r="F118" t="s">
        <v>20</v>
      </c>
      <c r="G118">
        <v>1</v>
      </c>
      <c r="H118" t="s">
        <v>32</v>
      </c>
      <c r="I118">
        <v>1411579</v>
      </c>
      <c r="J118">
        <v>260303916</v>
      </c>
      <c r="K118">
        <v>7830</v>
      </c>
      <c r="L118">
        <v>1231</v>
      </c>
      <c r="M118" t="s">
        <v>22</v>
      </c>
      <c r="N118">
        <v>2017</v>
      </c>
      <c r="O118" t="s">
        <v>26</v>
      </c>
      <c r="P118">
        <v>20170508</v>
      </c>
      <c r="Q118" s="1">
        <v>42863.513194444444</v>
      </c>
    </row>
    <row r="119" spans="1:17" x14ac:dyDescent="0.2">
      <c r="A119" t="s">
        <v>24</v>
      </c>
      <c r="B119" t="s">
        <v>18</v>
      </c>
      <c r="C119" t="s">
        <v>105</v>
      </c>
      <c r="D119">
        <v>20160331</v>
      </c>
      <c r="E119">
        <v>2195000</v>
      </c>
      <c r="F119" t="s">
        <v>20</v>
      </c>
      <c r="G119">
        <v>1</v>
      </c>
      <c r="H119" t="s">
        <v>24</v>
      </c>
      <c r="I119">
        <v>1411579</v>
      </c>
      <c r="J119">
        <v>260303916</v>
      </c>
      <c r="K119">
        <v>7830</v>
      </c>
      <c r="L119">
        <v>1231</v>
      </c>
      <c r="M119" t="s">
        <v>22</v>
      </c>
      <c r="N119">
        <v>2016</v>
      </c>
      <c r="O119" t="s">
        <v>26</v>
      </c>
      <c r="P119">
        <v>20160506</v>
      </c>
      <c r="Q119" s="1">
        <v>42496.470138888886</v>
      </c>
    </row>
    <row r="120" spans="1:17" x14ac:dyDescent="0.2">
      <c r="A120" t="s">
        <v>32</v>
      </c>
      <c r="B120" t="s">
        <v>18</v>
      </c>
      <c r="C120" t="s">
        <v>106</v>
      </c>
      <c r="D120">
        <v>20160331</v>
      </c>
      <c r="E120">
        <v>24900000</v>
      </c>
      <c r="F120" t="s">
        <v>20</v>
      </c>
      <c r="G120">
        <v>1</v>
      </c>
      <c r="H120" t="s">
        <v>21</v>
      </c>
      <c r="I120">
        <v>1411579</v>
      </c>
      <c r="J120">
        <v>260303916</v>
      </c>
      <c r="K120">
        <v>7830</v>
      </c>
      <c r="L120">
        <v>1231</v>
      </c>
      <c r="M120" t="s">
        <v>22</v>
      </c>
      <c r="N120">
        <v>2017</v>
      </c>
      <c r="O120" t="s">
        <v>26</v>
      </c>
      <c r="P120">
        <v>20170508</v>
      </c>
      <c r="Q120" s="1">
        <v>42863.513194444444</v>
      </c>
    </row>
    <row r="121" spans="1:17" x14ac:dyDescent="0.2">
      <c r="A121" t="s">
        <v>24</v>
      </c>
      <c r="B121" t="s">
        <v>18</v>
      </c>
      <c r="C121" t="s">
        <v>106</v>
      </c>
      <c r="D121">
        <v>20160331</v>
      </c>
      <c r="E121">
        <v>24867000</v>
      </c>
      <c r="F121" t="s">
        <v>20</v>
      </c>
      <c r="G121">
        <v>1</v>
      </c>
      <c r="H121" t="s">
        <v>25</v>
      </c>
      <c r="I121">
        <v>1411579</v>
      </c>
      <c r="J121">
        <v>260303916</v>
      </c>
      <c r="K121">
        <v>7830</v>
      </c>
      <c r="L121">
        <v>1231</v>
      </c>
      <c r="M121" t="s">
        <v>22</v>
      </c>
      <c r="N121">
        <v>2016</v>
      </c>
      <c r="O121" t="s">
        <v>26</v>
      </c>
      <c r="P121">
        <v>20160506</v>
      </c>
      <c r="Q121" s="1">
        <v>42496.470138888886</v>
      </c>
    </row>
    <row r="122" spans="1:17" x14ac:dyDescent="0.2">
      <c r="A122" t="s">
        <v>32</v>
      </c>
      <c r="B122" t="s">
        <v>18</v>
      </c>
      <c r="C122" t="s">
        <v>107</v>
      </c>
      <c r="D122">
        <v>20160331</v>
      </c>
      <c r="E122">
        <v>22500000</v>
      </c>
      <c r="F122" t="s">
        <v>20</v>
      </c>
      <c r="G122">
        <v>1</v>
      </c>
      <c r="H122" t="s">
        <v>21</v>
      </c>
      <c r="I122">
        <v>1411579</v>
      </c>
      <c r="J122">
        <v>260303916</v>
      </c>
      <c r="K122">
        <v>7830</v>
      </c>
      <c r="L122">
        <v>1231</v>
      </c>
      <c r="M122" t="s">
        <v>22</v>
      </c>
      <c r="N122">
        <v>2017</v>
      </c>
      <c r="O122" t="s">
        <v>26</v>
      </c>
      <c r="P122">
        <v>20170508</v>
      </c>
      <c r="Q122" s="1">
        <v>42863.513194444444</v>
      </c>
    </row>
    <row r="123" spans="1:17" x14ac:dyDescent="0.2">
      <c r="A123" t="s">
        <v>24</v>
      </c>
      <c r="B123" t="s">
        <v>18</v>
      </c>
      <c r="C123" t="s">
        <v>107</v>
      </c>
      <c r="D123">
        <v>20160331</v>
      </c>
      <c r="E123">
        <v>22526000</v>
      </c>
      <c r="F123" t="s">
        <v>20</v>
      </c>
      <c r="G123">
        <v>1</v>
      </c>
      <c r="H123" t="s">
        <v>25</v>
      </c>
      <c r="I123">
        <v>1411579</v>
      </c>
      <c r="J123">
        <v>260303916</v>
      </c>
      <c r="K123">
        <v>7830</v>
      </c>
      <c r="L123">
        <v>1231</v>
      </c>
      <c r="M123" t="s">
        <v>22</v>
      </c>
      <c r="N123">
        <v>2016</v>
      </c>
      <c r="O123" t="s">
        <v>26</v>
      </c>
      <c r="P123">
        <v>20160506</v>
      </c>
      <c r="Q123" s="1">
        <v>42496.470138888886</v>
      </c>
    </row>
    <row r="124" spans="1:17" x14ac:dyDescent="0.2">
      <c r="A124" t="s">
        <v>32</v>
      </c>
      <c r="B124" t="s">
        <v>18</v>
      </c>
      <c r="C124" t="s">
        <v>108</v>
      </c>
      <c r="D124">
        <v>20160331</v>
      </c>
      <c r="E124">
        <v>0</v>
      </c>
      <c r="F124" t="s">
        <v>20</v>
      </c>
      <c r="G124">
        <v>1</v>
      </c>
      <c r="H124" t="s">
        <v>21</v>
      </c>
      <c r="I124">
        <v>1411579</v>
      </c>
      <c r="J124">
        <v>260303916</v>
      </c>
      <c r="K124">
        <v>7830</v>
      </c>
      <c r="L124">
        <v>1231</v>
      </c>
      <c r="M124" t="s">
        <v>22</v>
      </c>
      <c r="N124">
        <v>2017</v>
      </c>
      <c r="O124" t="s">
        <v>26</v>
      </c>
      <c r="P124">
        <v>20170508</v>
      </c>
      <c r="Q124" s="1">
        <v>42863.513194444444</v>
      </c>
    </row>
    <row r="125" spans="1:17" x14ac:dyDescent="0.2">
      <c r="A125" t="s">
        <v>24</v>
      </c>
      <c r="B125" t="s">
        <v>18</v>
      </c>
      <c r="C125" t="s">
        <v>108</v>
      </c>
      <c r="D125">
        <v>20160331</v>
      </c>
      <c r="E125">
        <v>46000</v>
      </c>
      <c r="F125" t="s">
        <v>20</v>
      </c>
      <c r="G125">
        <v>1</v>
      </c>
      <c r="H125" t="s">
        <v>25</v>
      </c>
      <c r="I125">
        <v>1411579</v>
      </c>
      <c r="J125">
        <v>260303916</v>
      </c>
      <c r="K125">
        <v>7830</v>
      </c>
      <c r="L125">
        <v>1231</v>
      </c>
      <c r="M125" t="s">
        <v>22</v>
      </c>
      <c r="N125">
        <v>2016</v>
      </c>
      <c r="O125" t="s">
        <v>26</v>
      </c>
      <c r="P125">
        <v>20160506</v>
      </c>
      <c r="Q125" s="1">
        <v>42496.470138888886</v>
      </c>
    </row>
    <row r="126" spans="1:17" x14ac:dyDescent="0.2">
      <c r="A126" t="s">
        <v>32</v>
      </c>
      <c r="B126" t="s">
        <v>18</v>
      </c>
      <c r="C126" t="s">
        <v>109</v>
      </c>
      <c r="D126">
        <v>20160331</v>
      </c>
      <c r="E126">
        <v>10000000</v>
      </c>
      <c r="F126" t="s">
        <v>20</v>
      </c>
      <c r="G126">
        <v>1</v>
      </c>
      <c r="H126" t="s">
        <v>21</v>
      </c>
      <c r="I126">
        <v>1411579</v>
      </c>
      <c r="J126">
        <v>260303916</v>
      </c>
      <c r="K126">
        <v>7830</v>
      </c>
      <c r="L126">
        <v>1231</v>
      </c>
      <c r="M126" t="s">
        <v>22</v>
      </c>
      <c r="N126">
        <v>2017</v>
      </c>
      <c r="O126" t="s">
        <v>26</v>
      </c>
      <c r="P126">
        <v>20170508</v>
      </c>
      <c r="Q126" s="1">
        <v>42863.513194444444</v>
      </c>
    </row>
    <row r="127" spans="1:17" x14ac:dyDescent="0.2">
      <c r="A127" t="s">
        <v>24</v>
      </c>
      <c r="B127" t="s">
        <v>18</v>
      </c>
      <c r="C127" t="s">
        <v>110</v>
      </c>
      <c r="D127">
        <v>20160331</v>
      </c>
      <c r="E127">
        <v>9954000</v>
      </c>
      <c r="F127" t="s">
        <v>20</v>
      </c>
      <c r="G127">
        <v>1</v>
      </c>
      <c r="H127" t="s">
        <v>25</v>
      </c>
      <c r="I127">
        <v>1411579</v>
      </c>
      <c r="J127">
        <v>260303916</v>
      </c>
      <c r="K127">
        <v>7830</v>
      </c>
      <c r="L127">
        <v>1231</v>
      </c>
      <c r="M127" t="s">
        <v>22</v>
      </c>
      <c r="N127">
        <v>2016</v>
      </c>
      <c r="O127" t="s">
        <v>26</v>
      </c>
      <c r="P127">
        <v>20160506</v>
      </c>
      <c r="Q127" s="1">
        <v>42496.470138888886</v>
      </c>
    </row>
    <row r="128" spans="1:17" x14ac:dyDescent="0.2">
      <c r="A128" t="s">
        <v>32</v>
      </c>
      <c r="B128" t="s">
        <v>18</v>
      </c>
      <c r="C128" t="s">
        <v>111</v>
      </c>
      <c r="D128">
        <v>20160331</v>
      </c>
      <c r="E128">
        <v>20300000</v>
      </c>
      <c r="F128" t="s">
        <v>20</v>
      </c>
      <c r="G128">
        <v>1</v>
      </c>
      <c r="H128" t="s">
        <v>32</v>
      </c>
      <c r="I128">
        <v>1411579</v>
      </c>
      <c r="J128">
        <v>260303916</v>
      </c>
      <c r="K128">
        <v>7830</v>
      </c>
      <c r="L128">
        <v>1231</v>
      </c>
      <c r="M128" t="s">
        <v>22</v>
      </c>
      <c r="N128">
        <v>2017</v>
      </c>
      <c r="O128" t="s">
        <v>26</v>
      </c>
      <c r="P128">
        <v>20170508</v>
      </c>
      <c r="Q128" s="1">
        <v>42863.513194444444</v>
      </c>
    </row>
    <row r="129" spans="1:17" x14ac:dyDescent="0.2">
      <c r="A129" t="s">
        <v>24</v>
      </c>
      <c r="B129" t="s">
        <v>18</v>
      </c>
      <c r="C129" t="s">
        <v>111</v>
      </c>
      <c r="D129">
        <v>20160331</v>
      </c>
      <c r="E129">
        <v>-20309000</v>
      </c>
      <c r="F129" t="s">
        <v>20</v>
      </c>
      <c r="G129">
        <v>1</v>
      </c>
      <c r="H129" t="s">
        <v>24</v>
      </c>
      <c r="I129">
        <v>1411579</v>
      </c>
      <c r="J129">
        <v>260303916</v>
      </c>
      <c r="K129">
        <v>7830</v>
      </c>
      <c r="L129">
        <v>1231</v>
      </c>
      <c r="M129" t="s">
        <v>22</v>
      </c>
      <c r="N129">
        <v>2016</v>
      </c>
      <c r="O129" t="s">
        <v>26</v>
      </c>
      <c r="P129">
        <v>20160506</v>
      </c>
      <c r="Q129" s="1">
        <v>42496.470138888886</v>
      </c>
    </row>
    <row r="130" spans="1:17" x14ac:dyDescent="0.2">
      <c r="A130" t="s">
        <v>32</v>
      </c>
      <c r="B130" t="s">
        <v>18</v>
      </c>
      <c r="C130" t="s">
        <v>112</v>
      </c>
      <c r="D130">
        <v>20160331</v>
      </c>
      <c r="E130">
        <v>124600000</v>
      </c>
      <c r="F130" t="s">
        <v>20</v>
      </c>
      <c r="G130">
        <v>1</v>
      </c>
      <c r="H130" t="s">
        <v>21</v>
      </c>
      <c r="I130">
        <v>1411579</v>
      </c>
      <c r="J130">
        <v>260303916</v>
      </c>
      <c r="K130">
        <v>7830</v>
      </c>
      <c r="L130">
        <v>1231</v>
      </c>
      <c r="M130" t="s">
        <v>22</v>
      </c>
      <c r="N130">
        <v>2017</v>
      </c>
      <c r="O130" t="s">
        <v>26</v>
      </c>
      <c r="P130">
        <v>20170508</v>
      </c>
      <c r="Q130" s="1">
        <v>42863.513194444444</v>
      </c>
    </row>
    <row r="131" spans="1:17" x14ac:dyDescent="0.2">
      <c r="A131" t="s">
        <v>24</v>
      </c>
      <c r="B131" t="s">
        <v>18</v>
      </c>
      <c r="C131" t="s">
        <v>112</v>
      </c>
      <c r="D131">
        <v>20160331</v>
      </c>
      <c r="E131">
        <v>124584000</v>
      </c>
      <c r="F131" t="s">
        <v>20</v>
      </c>
      <c r="G131">
        <v>1</v>
      </c>
      <c r="H131" t="s">
        <v>25</v>
      </c>
      <c r="I131">
        <v>1411579</v>
      </c>
      <c r="J131">
        <v>260303916</v>
      </c>
      <c r="K131">
        <v>7830</v>
      </c>
      <c r="L131">
        <v>1231</v>
      </c>
      <c r="M131" t="s">
        <v>22</v>
      </c>
      <c r="N131">
        <v>2016</v>
      </c>
      <c r="O131" t="s">
        <v>26</v>
      </c>
      <c r="P131">
        <v>20160506</v>
      </c>
      <c r="Q131" s="1">
        <v>42496.470138888886</v>
      </c>
    </row>
    <row r="132" spans="1:17" x14ac:dyDescent="0.2">
      <c r="A132" t="s">
        <v>24</v>
      </c>
      <c r="B132" t="s">
        <v>18</v>
      </c>
      <c r="C132" t="s">
        <v>113</v>
      </c>
      <c r="D132">
        <v>20160331</v>
      </c>
      <c r="E132">
        <v>3383737000</v>
      </c>
      <c r="F132" t="s">
        <v>20</v>
      </c>
      <c r="G132">
        <v>0</v>
      </c>
      <c r="H132" t="s">
        <v>25</v>
      </c>
      <c r="I132">
        <v>1411579</v>
      </c>
      <c r="J132">
        <v>260303916</v>
      </c>
      <c r="K132">
        <v>7830</v>
      </c>
      <c r="L132">
        <v>1231</v>
      </c>
      <c r="M132" t="s">
        <v>22</v>
      </c>
      <c r="N132">
        <v>2016</v>
      </c>
      <c r="O132" t="s">
        <v>26</v>
      </c>
      <c r="P132">
        <v>20160506</v>
      </c>
      <c r="Q132" s="1">
        <v>42496.470138888886</v>
      </c>
    </row>
    <row r="133" spans="1:17" x14ac:dyDescent="0.2">
      <c r="A133" t="s">
        <v>24</v>
      </c>
      <c r="B133" t="s">
        <v>18</v>
      </c>
      <c r="C133" t="s">
        <v>114</v>
      </c>
      <c r="D133">
        <v>20160331</v>
      </c>
      <c r="E133">
        <v>4931071000</v>
      </c>
      <c r="F133" t="s">
        <v>20</v>
      </c>
      <c r="G133">
        <v>0</v>
      </c>
      <c r="H133" t="s">
        <v>25</v>
      </c>
      <c r="I133">
        <v>1411579</v>
      </c>
      <c r="J133">
        <v>260303916</v>
      </c>
      <c r="K133">
        <v>7830</v>
      </c>
      <c r="L133">
        <v>1231</v>
      </c>
      <c r="M133" t="s">
        <v>22</v>
      </c>
      <c r="N133">
        <v>2016</v>
      </c>
      <c r="O133" t="s">
        <v>26</v>
      </c>
      <c r="P133">
        <v>20160506</v>
      </c>
      <c r="Q133" s="1">
        <v>42496.470138888886</v>
      </c>
    </row>
    <row r="134" spans="1:17" x14ac:dyDescent="0.2">
      <c r="A134" t="s">
        <v>24</v>
      </c>
      <c r="B134" t="s">
        <v>18</v>
      </c>
      <c r="C134" t="s">
        <v>115</v>
      </c>
      <c r="D134">
        <v>20160331</v>
      </c>
      <c r="E134">
        <v>583907000</v>
      </c>
      <c r="F134" t="s">
        <v>20</v>
      </c>
      <c r="G134">
        <v>0</v>
      </c>
      <c r="H134" t="s">
        <v>25</v>
      </c>
      <c r="I134">
        <v>1411579</v>
      </c>
      <c r="J134">
        <v>260303916</v>
      </c>
      <c r="K134">
        <v>7830</v>
      </c>
      <c r="L134">
        <v>1231</v>
      </c>
      <c r="M134" t="s">
        <v>22</v>
      </c>
      <c r="N134">
        <v>2016</v>
      </c>
      <c r="O134" t="s">
        <v>26</v>
      </c>
      <c r="P134">
        <v>20160506</v>
      </c>
      <c r="Q134" s="1">
        <v>42496.470138888886</v>
      </c>
    </row>
    <row r="135" spans="1:17" x14ac:dyDescent="0.2">
      <c r="A135" t="s">
        <v>24</v>
      </c>
      <c r="B135" t="s">
        <v>18</v>
      </c>
      <c r="C135" t="s">
        <v>116</v>
      </c>
      <c r="D135">
        <v>20160331</v>
      </c>
      <c r="E135">
        <v>18991000</v>
      </c>
      <c r="F135" t="s">
        <v>20</v>
      </c>
      <c r="G135">
        <v>0</v>
      </c>
      <c r="H135" t="s">
        <v>24</v>
      </c>
      <c r="I135">
        <v>1411579</v>
      </c>
      <c r="J135">
        <v>260303916</v>
      </c>
      <c r="K135">
        <v>7830</v>
      </c>
      <c r="L135">
        <v>1231</v>
      </c>
      <c r="M135" t="s">
        <v>22</v>
      </c>
      <c r="N135">
        <v>2016</v>
      </c>
      <c r="O135" t="s">
        <v>26</v>
      </c>
      <c r="P135">
        <v>20160506</v>
      </c>
      <c r="Q135" s="1">
        <v>42496.470138888886</v>
      </c>
    </row>
    <row r="136" spans="1:17" x14ac:dyDescent="0.2">
      <c r="A136" t="s">
        <v>24</v>
      </c>
      <c r="B136" t="s">
        <v>18</v>
      </c>
      <c r="C136" t="s">
        <v>117</v>
      </c>
      <c r="D136">
        <v>20160331</v>
      </c>
      <c r="E136">
        <v>10195000</v>
      </c>
      <c r="F136" t="s">
        <v>20</v>
      </c>
      <c r="G136">
        <v>0</v>
      </c>
      <c r="H136" t="s">
        <v>25</v>
      </c>
      <c r="I136">
        <v>1411579</v>
      </c>
      <c r="J136">
        <v>260303916</v>
      </c>
      <c r="K136">
        <v>7830</v>
      </c>
      <c r="L136">
        <v>1231</v>
      </c>
      <c r="M136" t="s">
        <v>22</v>
      </c>
      <c r="N136">
        <v>2016</v>
      </c>
      <c r="O136" t="s">
        <v>26</v>
      </c>
      <c r="P136">
        <v>20160506</v>
      </c>
      <c r="Q136" s="1">
        <v>42496.470138888886</v>
      </c>
    </row>
    <row r="137" spans="1:17" x14ac:dyDescent="0.2">
      <c r="A137" t="s">
        <v>24</v>
      </c>
      <c r="B137" t="s">
        <v>18</v>
      </c>
      <c r="C137" t="s">
        <v>118</v>
      </c>
      <c r="D137">
        <v>20160331</v>
      </c>
      <c r="E137">
        <v>1851160000</v>
      </c>
      <c r="F137" t="s">
        <v>20</v>
      </c>
      <c r="G137">
        <v>0</v>
      </c>
      <c r="H137" t="s">
        <v>25</v>
      </c>
      <c r="I137">
        <v>1411579</v>
      </c>
      <c r="J137">
        <v>260303916</v>
      </c>
      <c r="K137">
        <v>7830</v>
      </c>
      <c r="L137">
        <v>1231</v>
      </c>
      <c r="M137" t="s">
        <v>22</v>
      </c>
      <c r="N137">
        <v>2016</v>
      </c>
      <c r="O137" t="s">
        <v>26</v>
      </c>
      <c r="P137">
        <v>20160506</v>
      </c>
      <c r="Q137" s="1">
        <v>42496.470138888886</v>
      </c>
    </row>
    <row r="138" spans="1:17" x14ac:dyDescent="0.2">
      <c r="A138" t="s">
        <v>32</v>
      </c>
      <c r="B138" t="s">
        <v>18</v>
      </c>
      <c r="C138" t="s">
        <v>119</v>
      </c>
      <c r="D138">
        <v>20160331</v>
      </c>
      <c r="E138">
        <v>4600000</v>
      </c>
      <c r="F138" t="s">
        <v>20</v>
      </c>
      <c r="G138">
        <v>1</v>
      </c>
      <c r="H138" t="s">
        <v>32</v>
      </c>
      <c r="I138">
        <v>1411579</v>
      </c>
      <c r="J138">
        <v>260303916</v>
      </c>
      <c r="K138">
        <v>7830</v>
      </c>
      <c r="L138">
        <v>1231</v>
      </c>
      <c r="M138" t="s">
        <v>22</v>
      </c>
      <c r="N138">
        <v>2017</v>
      </c>
      <c r="O138" t="s">
        <v>26</v>
      </c>
      <c r="P138">
        <v>20170508</v>
      </c>
      <c r="Q138" s="1">
        <v>42863.513194444444</v>
      </c>
    </row>
    <row r="139" spans="1:17" x14ac:dyDescent="0.2">
      <c r="A139" t="s">
        <v>24</v>
      </c>
      <c r="B139" t="s">
        <v>18</v>
      </c>
      <c r="C139" t="s">
        <v>119</v>
      </c>
      <c r="D139">
        <v>20160331</v>
      </c>
      <c r="E139">
        <v>4604000</v>
      </c>
      <c r="F139" t="s">
        <v>20</v>
      </c>
      <c r="G139">
        <v>1</v>
      </c>
      <c r="H139" t="s">
        <v>24</v>
      </c>
      <c r="I139">
        <v>1411579</v>
      </c>
      <c r="J139">
        <v>260303916</v>
      </c>
      <c r="K139">
        <v>7830</v>
      </c>
      <c r="L139">
        <v>1231</v>
      </c>
      <c r="M139" t="s">
        <v>22</v>
      </c>
      <c r="N139">
        <v>2016</v>
      </c>
      <c r="O139" t="s">
        <v>26</v>
      </c>
      <c r="P139">
        <v>20160506</v>
      </c>
      <c r="Q139" s="1">
        <v>42496.470138888886</v>
      </c>
    </row>
    <row r="140" spans="1:17" x14ac:dyDescent="0.2">
      <c r="A140" t="s">
        <v>24</v>
      </c>
      <c r="B140" t="s">
        <v>18</v>
      </c>
      <c r="C140" t="s">
        <v>120</v>
      </c>
      <c r="D140">
        <v>20160331</v>
      </c>
      <c r="E140">
        <v>0</v>
      </c>
      <c r="F140" t="s">
        <v>30</v>
      </c>
      <c r="G140">
        <v>0</v>
      </c>
      <c r="H140" t="s">
        <v>25</v>
      </c>
      <c r="I140">
        <v>1411579</v>
      </c>
      <c r="J140">
        <v>260303916</v>
      </c>
      <c r="K140">
        <v>7830</v>
      </c>
      <c r="L140">
        <v>1231</v>
      </c>
      <c r="M140" t="s">
        <v>22</v>
      </c>
      <c r="N140">
        <v>2016</v>
      </c>
      <c r="O140" t="s">
        <v>26</v>
      </c>
      <c r="P140">
        <v>20160506</v>
      </c>
      <c r="Q140" s="1">
        <v>42496.470138888886</v>
      </c>
    </row>
    <row r="141" spans="1:17" x14ac:dyDescent="0.2">
      <c r="A141" t="s">
        <v>24</v>
      </c>
      <c r="B141" t="s">
        <v>18</v>
      </c>
      <c r="C141" t="s">
        <v>121</v>
      </c>
      <c r="D141">
        <v>20160331</v>
      </c>
      <c r="E141">
        <v>-74582000</v>
      </c>
      <c r="F141" t="s">
        <v>20</v>
      </c>
      <c r="G141">
        <v>1</v>
      </c>
      <c r="H141" t="s">
        <v>25</v>
      </c>
      <c r="I141">
        <v>1411579</v>
      </c>
      <c r="J141">
        <v>260303916</v>
      </c>
      <c r="K141">
        <v>7830</v>
      </c>
      <c r="L141">
        <v>1231</v>
      </c>
      <c r="M141" t="s">
        <v>22</v>
      </c>
      <c r="N141">
        <v>2016</v>
      </c>
      <c r="O141" t="s">
        <v>26</v>
      </c>
      <c r="P141">
        <v>20160506</v>
      </c>
      <c r="Q141" s="1">
        <v>42496.470138888886</v>
      </c>
    </row>
    <row r="142" spans="1:17" x14ac:dyDescent="0.2">
      <c r="A142" t="s">
        <v>32</v>
      </c>
      <c r="B142" t="s">
        <v>18</v>
      </c>
      <c r="C142" t="s">
        <v>122</v>
      </c>
      <c r="D142">
        <v>20160331</v>
      </c>
      <c r="E142">
        <v>-74600000</v>
      </c>
      <c r="F142" t="s">
        <v>20</v>
      </c>
      <c r="G142">
        <v>1</v>
      </c>
      <c r="H142" t="s">
        <v>21</v>
      </c>
      <c r="I142">
        <v>1411579</v>
      </c>
      <c r="J142">
        <v>260303916</v>
      </c>
      <c r="K142">
        <v>7830</v>
      </c>
      <c r="L142">
        <v>1231</v>
      </c>
      <c r="M142" t="s">
        <v>22</v>
      </c>
      <c r="N142">
        <v>2017</v>
      </c>
      <c r="O142" t="s">
        <v>26</v>
      </c>
      <c r="P142">
        <v>20170508</v>
      </c>
      <c r="Q142" s="1">
        <v>42863.513194444444</v>
      </c>
    </row>
    <row r="143" spans="1:17" x14ac:dyDescent="0.2">
      <c r="A143" t="s">
        <v>24</v>
      </c>
      <c r="B143" t="s">
        <v>18</v>
      </c>
      <c r="C143" t="s">
        <v>122</v>
      </c>
      <c r="D143">
        <v>20160331</v>
      </c>
      <c r="E143">
        <v>-74582000</v>
      </c>
      <c r="F143" t="s">
        <v>20</v>
      </c>
      <c r="G143">
        <v>1</v>
      </c>
      <c r="H143" t="s">
        <v>25</v>
      </c>
      <c r="I143">
        <v>1411579</v>
      </c>
      <c r="J143">
        <v>260303916</v>
      </c>
      <c r="K143">
        <v>7830</v>
      </c>
      <c r="L143">
        <v>1231</v>
      </c>
      <c r="M143" t="s">
        <v>22</v>
      </c>
      <c r="N143">
        <v>2016</v>
      </c>
      <c r="O143" t="s">
        <v>26</v>
      </c>
      <c r="P143">
        <v>20160506</v>
      </c>
      <c r="Q143" s="1">
        <v>42496.470138888886</v>
      </c>
    </row>
    <row r="144" spans="1:17" x14ac:dyDescent="0.2">
      <c r="A144" t="s">
        <v>24</v>
      </c>
      <c r="B144" t="s">
        <v>18</v>
      </c>
      <c r="C144" t="s">
        <v>123</v>
      </c>
      <c r="D144">
        <v>20160331</v>
      </c>
      <c r="E144">
        <v>-51625000</v>
      </c>
      <c r="F144" t="s">
        <v>20</v>
      </c>
      <c r="G144">
        <v>1</v>
      </c>
      <c r="H144" t="s">
        <v>25</v>
      </c>
      <c r="I144">
        <v>1411579</v>
      </c>
      <c r="J144">
        <v>260303916</v>
      </c>
      <c r="K144">
        <v>7830</v>
      </c>
      <c r="L144">
        <v>1231</v>
      </c>
      <c r="M144" t="s">
        <v>22</v>
      </c>
      <c r="N144">
        <v>2016</v>
      </c>
      <c r="O144" t="s">
        <v>26</v>
      </c>
      <c r="P144">
        <v>20160506</v>
      </c>
      <c r="Q144" s="1">
        <v>42496.470138888886</v>
      </c>
    </row>
    <row r="145" spans="1:17" x14ac:dyDescent="0.2">
      <c r="A145" t="s">
        <v>32</v>
      </c>
      <c r="B145" t="s">
        <v>18</v>
      </c>
      <c r="C145" t="s">
        <v>124</v>
      </c>
      <c r="D145">
        <v>20160331</v>
      </c>
      <c r="E145">
        <v>-51600000</v>
      </c>
      <c r="F145" t="s">
        <v>20</v>
      </c>
      <c r="G145">
        <v>1</v>
      </c>
      <c r="H145" t="s">
        <v>21</v>
      </c>
      <c r="I145">
        <v>1411579</v>
      </c>
      <c r="J145">
        <v>260303916</v>
      </c>
      <c r="K145">
        <v>7830</v>
      </c>
      <c r="L145">
        <v>1231</v>
      </c>
      <c r="M145" t="s">
        <v>22</v>
      </c>
      <c r="N145">
        <v>2017</v>
      </c>
      <c r="O145" t="s">
        <v>26</v>
      </c>
      <c r="P145">
        <v>20170508</v>
      </c>
      <c r="Q145" s="1">
        <v>42863.513194444444</v>
      </c>
    </row>
    <row r="146" spans="1:17" x14ac:dyDescent="0.2">
      <c r="A146" t="s">
        <v>24</v>
      </c>
      <c r="B146" t="s">
        <v>18</v>
      </c>
      <c r="C146" t="s">
        <v>124</v>
      </c>
      <c r="D146">
        <v>20160331</v>
      </c>
      <c r="E146">
        <v>-51625000</v>
      </c>
      <c r="F146" t="s">
        <v>20</v>
      </c>
      <c r="G146">
        <v>1</v>
      </c>
      <c r="H146" t="s">
        <v>25</v>
      </c>
      <c r="I146">
        <v>1411579</v>
      </c>
      <c r="J146">
        <v>260303916</v>
      </c>
      <c r="K146">
        <v>7830</v>
      </c>
      <c r="L146">
        <v>1231</v>
      </c>
      <c r="M146" t="s">
        <v>22</v>
      </c>
      <c r="N146">
        <v>2016</v>
      </c>
      <c r="O146" t="s">
        <v>26</v>
      </c>
      <c r="P146">
        <v>20160506</v>
      </c>
      <c r="Q146" s="1">
        <v>42496.470138888886</v>
      </c>
    </row>
    <row r="147" spans="1:17" x14ac:dyDescent="0.2">
      <c r="A147" t="s">
        <v>24</v>
      </c>
      <c r="B147" t="s">
        <v>18</v>
      </c>
      <c r="C147" t="s">
        <v>125</v>
      </c>
      <c r="D147">
        <v>20160331</v>
      </c>
      <c r="E147">
        <v>22871000</v>
      </c>
      <c r="F147" t="s">
        <v>20</v>
      </c>
      <c r="G147">
        <v>1</v>
      </c>
      <c r="H147" t="s">
        <v>25</v>
      </c>
      <c r="I147">
        <v>1411579</v>
      </c>
      <c r="J147">
        <v>260303916</v>
      </c>
      <c r="K147">
        <v>7830</v>
      </c>
      <c r="L147">
        <v>1231</v>
      </c>
      <c r="M147" t="s">
        <v>22</v>
      </c>
      <c r="N147">
        <v>2016</v>
      </c>
      <c r="O147" t="s">
        <v>26</v>
      </c>
      <c r="P147">
        <v>20160506</v>
      </c>
      <c r="Q147" s="1">
        <v>42496.470138888886</v>
      </c>
    </row>
    <row r="148" spans="1:17" x14ac:dyDescent="0.2">
      <c r="A148" t="s">
        <v>32</v>
      </c>
      <c r="B148" t="s">
        <v>18</v>
      </c>
      <c r="C148" t="s">
        <v>126</v>
      </c>
      <c r="D148">
        <v>20160331</v>
      </c>
      <c r="E148">
        <v>22900000</v>
      </c>
      <c r="F148" t="s">
        <v>20</v>
      </c>
      <c r="G148">
        <v>1</v>
      </c>
      <c r="H148" t="s">
        <v>21</v>
      </c>
      <c r="I148">
        <v>1411579</v>
      </c>
      <c r="J148">
        <v>260303916</v>
      </c>
      <c r="K148">
        <v>7830</v>
      </c>
      <c r="L148">
        <v>1231</v>
      </c>
      <c r="M148" t="s">
        <v>22</v>
      </c>
      <c r="N148">
        <v>2017</v>
      </c>
      <c r="O148" t="s">
        <v>26</v>
      </c>
      <c r="P148">
        <v>20170508</v>
      </c>
      <c r="Q148" s="1">
        <v>42863.513194444444</v>
      </c>
    </row>
    <row r="149" spans="1:17" x14ac:dyDescent="0.2">
      <c r="A149" t="s">
        <v>24</v>
      </c>
      <c r="B149" t="s">
        <v>18</v>
      </c>
      <c r="C149" t="s">
        <v>126</v>
      </c>
      <c r="D149">
        <v>20160331</v>
      </c>
      <c r="E149">
        <v>22871000</v>
      </c>
      <c r="F149" t="s">
        <v>20</v>
      </c>
      <c r="G149">
        <v>1</v>
      </c>
      <c r="H149" t="s">
        <v>25</v>
      </c>
      <c r="I149">
        <v>1411579</v>
      </c>
      <c r="J149">
        <v>260303916</v>
      </c>
      <c r="K149">
        <v>7830</v>
      </c>
      <c r="L149">
        <v>1231</v>
      </c>
      <c r="M149" t="s">
        <v>22</v>
      </c>
      <c r="N149">
        <v>2016</v>
      </c>
      <c r="O149" t="s">
        <v>26</v>
      </c>
      <c r="P149">
        <v>20160506</v>
      </c>
      <c r="Q149" s="1">
        <v>42496.470138888886</v>
      </c>
    </row>
    <row r="150" spans="1:17" x14ac:dyDescent="0.2">
      <c r="A150" t="s">
        <v>50</v>
      </c>
      <c r="B150" t="s">
        <v>18</v>
      </c>
      <c r="C150" t="s">
        <v>127</v>
      </c>
      <c r="D150">
        <v>20160331</v>
      </c>
      <c r="E150">
        <v>28300000</v>
      </c>
      <c r="F150" t="s">
        <v>20</v>
      </c>
      <c r="G150">
        <v>1</v>
      </c>
      <c r="H150" t="s">
        <v>51</v>
      </c>
      <c r="I150">
        <v>1411579</v>
      </c>
      <c r="J150">
        <v>260303916</v>
      </c>
      <c r="K150">
        <v>7830</v>
      </c>
      <c r="L150">
        <v>1231</v>
      </c>
      <c r="M150" t="s">
        <v>52</v>
      </c>
      <c r="N150">
        <v>2017</v>
      </c>
      <c r="O150" t="s">
        <v>53</v>
      </c>
      <c r="P150">
        <v>20180301</v>
      </c>
      <c r="Q150" s="1">
        <v>43160.134027777778</v>
      </c>
    </row>
    <row r="151" spans="1:17" x14ac:dyDescent="0.2">
      <c r="A151" t="s">
        <v>54</v>
      </c>
      <c r="B151" t="s">
        <v>18</v>
      </c>
      <c r="C151" t="s">
        <v>128</v>
      </c>
      <c r="D151">
        <v>20160331</v>
      </c>
      <c r="E151">
        <v>28291000</v>
      </c>
      <c r="F151" t="s">
        <v>20</v>
      </c>
      <c r="G151">
        <v>1</v>
      </c>
      <c r="H151" t="s">
        <v>21</v>
      </c>
      <c r="I151">
        <v>1411579</v>
      </c>
      <c r="J151">
        <v>260303916</v>
      </c>
      <c r="K151">
        <v>7830</v>
      </c>
      <c r="L151">
        <v>1231</v>
      </c>
      <c r="M151" t="s">
        <v>52</v>
      </c>
      <c r="N151">
        <v>2016</v>
      </c>
      <c r="O151" t="s">
        <v>53</v>
      </c>
      <c r="P151">
        <v>20170310</v>
      </c>
      <c r="Q151" s="1">
        <v>42804.468055555553</v>
      </c>
    </row>
    <row r="152" spans="1:17" x14ac:dyDescent="0.2">
      <c r="A152" t="s">
        <v>24</v>
      </c>
      <c r="B152" t="s">
        <v>18</v>
      </c>
      <c r="C152" t="s">
        <v>128</v>
      </c>
      <c r="D152">
        <v>20160331</v>
      </c>
      <c r="E152">
        <v>28291000</v>
      </c>
      <c r="F152" t="s">
        <v>20</v>
      </c>
      <c r="G152">
        <v>1</v>
      </c>
      <c r="H152" t="s">
        <v>25</v>
      </c>
      <c r="I152">
        <v>1411579</v>
      </c>
      <c r="J152">
        <v>260303916</v>
      </c>
      <c r="K152">
        <v>7830</v>
      </c>
      <c r="L152">
        <v>1231</v>
      </c>
      <c r="M152" t="s">
        <v>22</v>
      </c>
      <c r="N152">
        <v>2016</v>
      </c>
      <c r="O152" t="s">
        <v>26</v>
      </c>
      <c r="P152">
        <v>20160506</v>
      </c>
      <c r="Q152" s="1">
        <v>42496.470138888886</v>
      </c>
    </row>
    <row r="153" spans="1:17" x14ac:dyDescent="0.2">
      <c r="A153" t="s">
        <v>32</v>
      </c>
      <c r="B153" t="s">
        <v>18</v>
      </c>
      <c r="C153" t="s">
        <v>129</v>
      </c>
      <c r="D153">
        <v>20160331</v>
      </c>
      <c r="E153">
        <v>7958200000</v>
      </c>
      <c r="F153" t="s">
        <v>20</v>
      </c>
      <c r="G153">
        <v>0</v>
      </c>
      <c r="H153" t="s">
        <v>21</v>
      </c>
      <c r="I153">
        <v>1411579</v>
      </c>
      <c r="J153">
        <v>260303916</v>
      </c>
      <c r="K153">
        <v>7830</v>
      </c>
      <c r="L153">
        <v>1231</v>
      </c>
      <c r="M153" t="s">
        <v>22</v>
      </c>
      <c r="N153">
        <v>2017</v>
      </c>
      <c r="O153" t="s">
        <v>26</v>
      </c>
      <c r="P153">
        <v>20170508</v>
      </c>
      <c r="Q153" s="1">
        <v>42863.513194444444</v>
      </c>
    </row>
    <row r="154" spans="1:17" x14ac:dyDescent="0.2">
      <c r="A154" t="s">
        <v>32</v>
      </c>
      <c r="B154" t="s">
        <v>18</v>
      </c>
      <c r="C154" t="s">
        <v>130</v>
      </c>
      <c r="D154">
        <v>20160331</v>
      </c>
      <c r="E154">
        <v>-12900000</v>
      </c>
      <c r="F154" t="s">
        <v>20</v>
      </c>
      <c r="G154">
        <v>1</v>
      </c>
      <c r="H154" t="s">
        <v>32</v>
      </c>
      <c r="I154">
        <v>1411579</v>
      </c>
      <c r="J154">
        <v>260303916</v>
      </c>
      <c r="K154">
        <v>7830</v>
      </c>
      <c r="L154">
        <v>1231</v>
      </c>
      <c r="M154" t="s">
        <v>22</v>
      </c>
      <c r="N154">
        <v>2017</v>
      </c>
      <c r="O154" t="s">
        <v>26</v>
      </c>
      <c r="P154">
        <v>20170508</v>
      </c>
      <c r="Q154" s="1">
        <v>42863.513194444444</v>
      </c>
    </row>
    <row r="155" spans="1:17" x14ac:dyDescent="0.2">
      <c r="A155" t="s">
        <v>24</v>
      </c>
      <c r="B155" t="s">
        <v>18</v>
      </c>
      <c r="C155" t="s">
        <v>130</v>
      </c>
      <c r="D155">
        <v>20160331</v>
      </c>
      <c r="E155">
        <v>-12870000</v>
      </c>
      <c r="F155" t="s">
        <v>20</v>
      </c>
      <c r="G155">
        <v>1</v>
      </c>
      <c r="H155" t="s">
        <v>24</v>
      </c>
      <c r="I155">
        <v>1411579</v>
      </c>
      <c r="J155">
        <v>260303916</v>
      </c>
      <c r="K155">
        <v>7830</v>
      </c>
      <c r="L155">
        <v>1231</v>
      </c>
      <c r="M155" t="s">
        <v>22</v>
      </c>
      <c r="N155">
        <v>2016</v>
      </c>
      <c r="O155" t="s">
        <v>26</v>
      </c>
      <c r="P155">
        <v>20160506</v>
      </c>
      <c r="Q155" s="1">
        <v>42496.470138888886</v>
      </c>
    </row>
    <row r="156" spans="1:17" x14ac:dyDescent="0.2">
      <c r="A156" t="s">
        <v>32</v>
      </c>
      <c r="B156" t="s">
        <v>18</v>
      </c>
      <c r="C156" t="s">
        <v>131</v>
      </c>
      <c r="D156">
        <v>20160331</v>
      </c>
      <c r="E156">
        <v>3400000</v>
      </c>
      <c r="F156" t="s">
        <v>20</v>
      </c>
      <c r="G156">
        <v>1</v>
      </c>
      <c r="H156" t="s">
        <v>21</v>
      </c>
      <c r="I156">
        <v>1411579</v>
      </c>
      <c r="J156">
        <v>260303916</v>
      </c>
      <c r="K156">
        <v>7830</v>
      </c>
      <c r="L156">
        <v>1231</v>
      </c>
      <c r="M156" t="s">
        <v>22</v>
      </c>
      <c r="N156">
        <v>2017</v>
      </c>
      <c r="O156" t="s">
        <v>26</v>
      </c>
      <c r="P156">
        <v>20170508</v>
      </c>
      <c r="Q156" s="1">
        <v>42863.513194444444</v>
      </c>
    </row>
    <row r="157" spans="1:17" x14ac:dyDescent="0.2">
      <c r="A157" t="s">
        <v>50</v>
      </c>
      <c r="B157" t="s">
        <v>18</v>
      </c>
      <c r="C157" t="s">
        <v>132</v>
      </c>
      <c r="D157">
        <v>20160331</v>
      </c>
      <c r="E157">
        <v>59300000</v>
      </c>
      <c r="F157" t="s">
        <v>20</v>
      </c>
      <c r="G157">
        <v>1</v>
      </c>
      <c r="H157" t="s">
        <v>51</v>
      </c>
      <c r="I157">
        <v>1411579</v>
      </c>
      <c r="J157">
        <v>260303916</v>
      </c>
      <c r="K157">
        <v>7830</v>
      </c>
      <c r="L157">
        <v>1231</v>
      </c>
      <c r="M157" t="s">
        <v>52</v>
      </c>
      <c r="N157">
        <v>2017</v>
      </c>
      <c r="O157" t="s">
        <v>53</v>
      </c>
      <c r="P157">
        <v>20180301</v>
      </c>
      <c r="Q157" s="1">
        <v>43160.134027777778</v>
      </c>
    </row>
    <row r="158" spans="1:17" x14ac:dyDescent="0.2">
      <c r="A158" t="s">
        <v>32</v>
      </c>
      <c r="B158" t="s">
        <v>18</v>
      </c>
      <c r="C158" t="s">
        <v>132</v>
      </c>
      <c r="D158">
        <v>20160331</v>
      </c>
      <c r="E158">
        <v>59300000</v>
      </c>
      <c r="F158" t="s">
        <v>20</v>
      </c>
      <c r="G158">
        <v>1</v>
      </c>
      <c r="H158" t="s">
        <v>21</v>
      </c>
      <c r="I158">
        <v>1411579</v>
      </c>
      <c r="J158">
        <v>260303916</v>
      </c>
      <c r="K158">
        <v>7830</v>
      </c>
      <c r="L158">
        <v>1231</v>
      </c>
      <c r="M158" t="s">
        <v>22</v>
      </c>
      <c r="N158">
        <v>2017</v>
      </c>
      <c r="O158" t="s">
        <v>26</v>
      </c>
      <c r="P158">
        <v>20170508</v>
      </c>
      <c r="Q158" s="1">
        <v>42863.513194444444</v>
      </c>
    </row>
    <row r="159" spans="1:17" x14ac:dyDescent="0.2">
      <c r="A159" t="s">
        <v>54</v>
      </c>
      <c r="B159" t="s">
        <v>18</v>
      </c>
      <c r="C159" t="s">
        <v>132</v>
      </c>
      <c r="D159">
        <v>20160331</v>
      </c>
      <c r="E159">
        <v>59251000</v>
      </c>
      <c r="F159" t="s">
        <v>20</v>
      </c>
      <c r="G159">
        <v>1</v>
      </c>
      <c r="H159" t="s">
        <v>21</v>
      </c>
      <c r="I159">
        <v>1411579</v>
      </c>
      <c r="J159">
        <v>260303916</v>
      </c>
      <c r="K159">
        <v>7830</v>
      </c>
      <c r="L159">
        <v>1231</v>
      </c>
      <c r="M159" t="s">
        <v>52</v>
      </c>
      <c r="N159">
        <v>2016</v>
      </c>
      <c r="O159" t="s">
        <v>53</v>
      </c>
      <c r="P159">
        <v>20170310</v>
      </c>
      <c r="Q159" s="1">
        <v>42804.468055555553</v>
      </c>
    </row>
    <row r="160" spans="1:17" x14ac:dyDescent="0.2">
      <c r="A160" t="s">
        <v>24</v>
      </c>
      <c r="B160" t="s">
        <v>18</v>
      </c>
      <c r="C160" t="s">
        <v>132</v>
      </c>
      <c r="D160">
        <v>20160331</v>
      </c>
      <c r="E160">
        <v>59251000</v>
      </c>
      <c r="F160" t="s">
        <v>20</v>
      </c>
      <c r="G160">
        <v>1</v>
      </c>
      <c r="H160" t="s">
        <v>25</v>
      </c>
      <c r="I160">
        <v>1411579</v>
      </c>
      <c r="J160">
        <v>260303916</v>
      </c>
      <c r="K160">
        <v>7830</v>
      </c>
      <c r="L160">
        <v>1231</v>
      </c>
      <c r="M160" t="s">
        <v>22</v>
      </c>
      <c r="N160">
        <v>2016</v>
      </c>
      <c r="O160" t="s">
        <v>26</v>
      </c>
      <c r="P160">
        <v>20160506</v>
      </c>
      <c r="Q160" s="1">
        <v>42496.470138888886</v>
      </c>
    </row>
    <row r="161" spans="1:17" x14ac:dyDescent="0.2">
      <c r="A161" t="s">
        <v>24</v>
      </c>
      <c r="B161" t="s">
        <v>18</v>
      </c>
      <c r="C161" t="s">
        <v>133</v>
      </c>
      <c r="D161">
        <v>20160331</v>
      </c>
      <c r="E161">
        <v>141037000</v>
      </c>
      <c r="F161" t="s">
        <v>20</v>
      </c>
      <c r="G161">
        <v>0</v>
      </c>
      <c r="H161" t="s">
        <v>25</v>
      </c>
      <c r="I161">
        <v>1411579</v>
      </c>
      <c r="J161">
        <v>260303916</v>
      </c>
      <c r="K161">
        <v>7830</v>
      </c>
      <c r="L161">
        <v>1231</v>
      </c>
      <c r="M161" t="s">
        <v>22</v>
      </c>
      <c r="N161">
        <v>2016</v>
      </c>
      <c r="O161" t="s">
        <v>26</v>
      </c>
      <c r="P161">
        <v>20160506</v>
      </c>
      <c r="Q161" s="1">
        <v>42496.470138888886</v>
      </c>
    </row>
    <row r="162" spans="1:17" x14ac:dyDescent="0.2">
      <c r="A162" t="s">
        <v>24</v>
      </c>
      <c r="B162" t="s">
        <v>18</v>
      </c>
      <c r="C162" t="s">
        <v>134</v>
      </c>
      <c r="D162">
        <v>20160331</v>
      </c>
      <c r="E162">
        <v>93698000</v>
      </c>
      <c r="F162" t="s">
        <v>20</v>
      </c>
      <c r="G162">
        <v>0</v>
      </c>
      <c r="H162" t="s">
        <v>25</v>
      </c>
      <c r="I162">
        <v>1411579</v>
      </c>
      <c r="J162">
        <v>260303916</v>
      </c>
      <c r="K162">
        <v>7830</v>
      </c>
      <c r="L162">
        <v>1231</v>
      </c>
      <c r="M162" t="s">
        <v>22</v>
      </c>
      <c r="N162">
        <v>2016</v>
      </c>
      <c r="O162" t="s">
        <v>26</v>
      </c>
      <c r="P162">
        <v>20160506</v>
      </c>
      <c r="Q162" s="1">
        <v>42496.470138888886</v>
      </c>
    </row>
    <row r="163" spans="1:17" x14ac:dyDescent="0.2">
      <c r="A163" t="s">
        <v>24</v>
      </c>
      <c r="B163" t="s">
        <v>18</v>
      </c>
      <c r="C163" t="s">
        <v>135</v>
      </c>
      <c r="D163">
        <v>20160331</v>
      </c>
      <c r="E163">
        <v>483067000</v>
      </c>
      <c r="F163" t="s">
        <v>20</v>
      </c>
      <c r="G163">
        <v>0</v>
      </c>
      <c r="H163" t="s">
        <v>25</v>
      </c>
      <c r="I163">
        <v>1411579</v>
      </c>
      <c r="J163">
        <v>260303916</v>
      </c>
      <c r="K163">
        <v>7830</v>
      </c>
      <c r="L163">
        <v>1231</v>
      </c>
      <c r="M163" t="s">
        <v>22</v>
      </c>
      <c r="N163">
        <v>2016</v>
      </c>
      <c r="O163" t="s">
        <v>26</v>
      </c>
      <c r="P163">
        <v>20160506</v>
      </c>
      <c r="Q163" s="1">
        <v>42496.470138888886</v>
      </c>
    </row>
    <row r="164" spans="1:17" x14ac:dyDescent="0.2">
      <c r="A164" t="s">
        <v>32</v>
      </c>
      <c r="B164" t="s">
        <v>18</v>
      </c>
      <c r="C164" t="s">
        <v>136</v>
      </c>
      <c r="D164">
        <v>20160331</v>
      </c>
      <c r="E164">
        <v>-100000</v>
      </c>
      <c r="F164" t="s">
        <v>20</v>
      </c>
      <c r="G164">
        <v>1</v>
      </c>
      <c r="H164" t="s">
        <v>21</v>
      </c>
      <c r="I164">
        <v>1411579</v>
      </c>
      <c r="J164">
        <v>260303916</v>
      </c>
      <c r="K164">
        <v>7830</v>
      </c>
      <c r="L164">
        <v>1231</v>
      </c>
      <c r="M164" t="s">
        <v>22</v>
      </c>
      <c r="N164">
        <v>2017</v>
      </c>
      <c r="O164" t="s">
        <v>26</v>
      </c>
      <c r="P164">
        <v>20170508</v>
      </c>
      <c r="Q164" s="1">
        <v>42863.513194444444</v>
      </c>
    </row>
    <row r="165" spans="1:17" x14ac:dyDescent="0.2">
      <c r="A165" t="s">
        <v>24</v>
      </c>
      <c r="B165" t="s">
        <v>18</v>
      </c>
      <c r="C165" t="s">
        <v>136</v>
      </c>
      <c r="D165">
        <v>20160331</v>
      </c>
      <c r="E165">
        <v>-71000</v>
      </c>
      <c r="F165" t="s">
        <v>20</v>
      </c>
      <c r="G165">
        <v>1</v>
      </c>
      <c r="H165" t="s">
        <v>25</v>
      </c>
      <c r="I165">
        <v>1411579</v>
      </c>
      <c r="J165">
        <v>260303916</v>
      </c>
      <c r="K165">
        <v>7830</v>
      </c>
      <c r="L165">
        <v>1231</v>
      </c>
      <c r="M165" t="s">
        <v>22</v>
      </c>
      <c r="N165">
        <v>2016</v>
      </c>
      <c r="O165" t="s">
        <v>26</v>
      </c>
      <c r="P165">
        <v>20160506</v>
      </c>
      <c r="Q165" s="1">
        <v>42496.470138888886</v>
      </c>
    </row>
    <row r="166" spans="1:17" x14ac:dyDescent="0.2">
      <c r="A166" t="s">
        <v>24</v>
      </c>
      <c r="B166" t="s">
        <v>18</v>
      </c>
      <c r="C166" t="s">
        <v>137</v>
      </c>
      <c r="D166">
        <v>20160331</v>
      </c>
      <c r="E166">
        <v>-71000</v>
      </c>
      <c r="F166" t="s">
        <v>20</v>
      </c>
      <c r="G166">
        <v>1</v>
      </c>
      <c r="H166" t="s">
        <v>25</v>
      </c>
      <c r="I166">
        <v>1411579</v>
      </c>
      <c r="J166">
        <v>260303916</v>
      </c>
      <c r="K166">
        <v>7830</v>
      </c>
      <c r="L166">
        <v>1231</v>
      </c>
      <c r="M166" t="s">
        <v>22</v>
      </c>
      <c r="N166">
        <v>2016</v>
      </c>
      <c r="O166" t="s">
        <v>26</v>
      </c>
      <c r="P166">
        <v>20160506</v>
      </c>
      <c r="Q166" s="1">
        <v>42496.470138888886</v>
      </c>
    </row>
    <row r="167" spans="1:17" x14ac:dyDescent="0.2">
      <c r="A167" t="s">
        <v>32</v>
      </c>
      <c r="B167" t="s">
        <v>18</v>
      </c>
      <c r="C167" t="s">
        <v>138</v>
      </c>
      <c r="D167">
        <v>20160331</v>
      </c>
      <c r="E167">
        <v>-3000000</v>
      </c>
      <c r="F167" t="s">
        <v>20</v>
      </c>
      <c r="G167">
        <v>1</v>
      </c>
      <c r="H167" t="s">
        <v>21</v>
      </c>
      <c r="I167">
        <v>1411579</v>
      </c>
      <c r="J167">
        <v>260303916</v>
      </c>
      <c r="K167">
        <v>7830</v>
      </c>
      <c r="L167">
        <v>1231</v>
      </c>
      <c r="M167" t="s">
        <v>22</v>
      </c>
      <c r="N167">
        <v>2017</v>
      </c>
      <c r="O167" t="s">
        <v>26</v>
      </c>
      <c r="P167">
        <v>20170508</v>
      </c>
      <c r="Q167" s="1">
        <v>42863.513194444444</v>
      </c>
    </row>
    <row r="168" spans="1:17" x14ac:dyDescent="0.2">
      <c r="A168" t="s">
        <v>24</v>
      </c>
      <c r="B168" t="s">
        <v>18</v>
      </c>
      <c r="C168" t="s">
        <v>138</v>
      </c>
      <c r="D168">
        <v>20160331</v>
      </c>
      <c r="E168">
        <v>-3086000</v>
      </c>
      <c r="F168" t="s">
        <v>20</v>
      </c>
      <c r="G168">
        <v>1</v>
      </c>
      <c r="H168" t="s">
        <v>25</v>
      </c>
      <c r="I168">
        <v>1411579</v>
      </c>
      <c r="J168">
        <v>260303916</v>
      </c>
      <c r="K168">
        <v>7830</v>
      </c>
      <c r="L168">
        <v>1231</v>
      </c>
      <c r="M168" t="s">
        <v>22</v>
      </c>
      <c r="N168">
        <v>2016</v>
      </c>
      <c r="O168" t="s">
        <v>26</v>
      </c>
      <c r="P168">
        <v>20160506</v>
      </c>
      <c r="Q168" s="1">
        <v>42496.470138888886</v>
      </c>
    </row>
    <row r="169" spans="1:17" x14ac:dyDescent="0.2">
      <c r="A169" t="s">
        <v>32</v>
      </c>
      <c r="B169" t="s">
        <v>18</v>
      </c>
      <c r="C169" t="s">
        <v>139</v>
      </c>
      <c r="D169">
        <v>20160331</v>
      </c>
      <c r="E169">
        <v>-1900000</v>
      </c>
      <c r="F169" t="s">
        <v>20</v>
      </c>
      <c r="G169">
        <v>1</v>
      </c>
      <c r="H169" t="s">
        <v>21</v>
      </c>
      <c r="I169">
        <v>1411579</v>
      </c>
      <c r="J169">
        <v>260303916</v>
      </c>
      <c r="K169">
        <v>7830</v>
      </c>
      <c r="L169">
        <v>1231</v>
      </c>
      <c r="M169" t="s">
        <v>22</v>
      </c>
      <c r="N169">
        <v>2017</v>
      </c>
      <c r="O169" t="s">
        <v>26</v>
      </c>
      <c r="P169">
        <v>20170508</v>
      </c>
      <c r="Q169" s="1">
        <v>42863.513194444444</v>
      </c>
    </row>
    <row r="170" spans="1:17" x14ac:dyDescent="0.2">
      <c r="A170" t="s">
        <v>24</v>
      </c>
      <c r="B170" t="s">
        <v>18</v>
      </c>
      <c r="C170" t="s">
        <v>139</v>
      </c>
      <c r="D170">
        <v>20160331</v>
      </c>
      <c r="E170">
        <v>-1882000</v>
      </c>
      <c r="F170" t="s">
        <v>20</v>
      </c>
      <c r="G170">
        <v>1</v>
      </c>
      <c r="H170" t="s">
        <v>25</v>
      </c>
      <c r="I170">
        <v>1411579</v>
      </c>
      <c r="J170">
        <v>260303916</v>
      </c>
      <c r="K170">
        <v>7830</v>
      </c>
      <c r="L170">
        <v>1231</v>
      </c>
      <c r="M170" t="s">
        <v>22</v>
      </c>
      <c r="N170">
        <v>2016</v>
      </c>
      <c r="O170" t="s">
        <v>26</v>
      </c>
      <c r="P170">
        <v>20160506</v>
      </c>
      <c r="Q170" s="1">
        <v>42496.470138888886</v>
      </c>
    </row>
    <row r="171" spans="1:17" x14ac:dyDescent="0.2">
      <c r="A171" t="s">
        <v>32</v>
      </c>
      <c r="B171" t="s">
        <v>18</v>
      </c>
      <c r="C171" t="s">
        <v>140</v>
      </c>
      <c r="D171">
        <v>20160331</v>
      </c>
      <c r="E171">
        <v>1700000</v>
      </c>
      <c r="F171" t="s">
        <v>20</v>
      </c>
      <c r="G171">
        <v>1</v>
      </c>
      <c r="H171" t="s">
        <v>21</v>
      </c>
      <c r="I171">
        <v>1411579</v>
      </c>
      <c r="J171">
        <v>260303916</v>
      </c>
      <c r="K171">
        <v>7830</v>
      </c>
      <c r="L171">
        <v>1231</v>
      </c>
      <c r="M171" t="s">
        <v>22</v>
      </c>
      <c r="N171">
        <v>2017</v>
      </c>
      <c r="O171" t="s">
        <v>26</v>
      </c>
      <c r="P171">
        <v>20170508</v>
      </c>
      <c r="Q171" s="1">
        <v>42863.513194444444</v>
      </c>
    </row>
    <row r="172" spans="1:17" x14ac:dyDescent="0.2">
      <c r="A172" t="s">
        <v>24</v>
      </c>
      <c r="B172" t="s">
        <v>18</v>
      </c>
      <c r="C172" t="s">
        <v>140</v>
      </c>
      <c r="D172">
        <v>20160331</v>
      </c>
      <c r="E172">
        <v>1783000</v>
      </c>
      <c r="F172" t="s">
        <v>20</v>
      </c>
      <c r="G172">
        <v>1</v>
      </c>
      <c r="H172" t="s">
        <v>25</v>
      </c>
      <c r="I172">
        <v>1411579</v>
      </c>
      <c r="J172">
        <v>260303916</v>
      </c>
      <c r="K172">
        <v>7830</v>
      </c>
      <c r="L172">
        <v>1231</v>
      </c>
      <c r="M172" t="s">
        <v>22</v>
      </c>
      <c r="N172">
        <v>2016</v>
      </c>
      <c r="O172" t="s">
        <v>26</v>
      </c>
      <c r="P172">
        <v>20160506</v>
      </c>
      <c r="Q172" s="1">
        <v>42496.470138888886</v>
      </c>
    </row>
    <row r="173" spans="1:17" x14ac:dyDescent="0.2">
      <c r="A173" t="s">
        <v>32</v>
      </c>
      <c r="B173" t="s">
        <v>18</v>
      </c>
      <c r="C173" t="s">
        <v>141</v>
      </c>
      <c r="D173">
        <v>20160331</v>
      </c>
      <c r="E173">
        <v>-100000</v>
      </c>
      <c r="F173" t="s">
        <v>20</v>
      </c>
      <c r="G173">
        <v>1</v>
      </c>
      <c r="H173" t="s">
        <v>21</v>
      </c>
      <c r="I173">
        <v>1411579</v>
      </c>
      <c r="J173">
        <v>260303916</v>
      </c>
      <c r="K173">
        <v>7830</v>
      </c>
      <c r="L173">
        <v>1231</v>
      </c>
      <c r="M173" t="s">
        <v>22</v>
      </c>
      <c r="N173">
        <v>2017</v>
      </c>
      <c r="O173" t="s">
        <v>26</v>
      </c>
      <c r="P173">
        <v>20170508</v>
      </c>
      <c r="Q173" s="1">
        <v>42863.513194444444</v>
      </c>
    </row>
    <row r="174" spans="1:17" x14ac:dyDescent="0.2">
      <c r="A174" t="s">
        <v>24</v>
      </c>
      <c r="B174" t="s">
        <v>18</v>
      </c>
      <c r="C174" t="s">
        <v>141</v>
      </c>
      <c r="D174">
        <v>20160331</v>
      </c>
      <c r="E174">
        <v>-97000</v>
      </c>
      <c r="F174" t="s">
        <v>20</v>
      </c>
      <c r="G174">
        <v>1</v>
      </c>
      <c r="H174" t="s">
        <v>25</v>
      </c>
      <c r="I174">
        <v>1411579</v>
      </c>
      <c r="J174">
        <v>260303916</v>
      </c>
      <c r="K174">
        <v>7830</v>
      </c>
      <c r="L174">
        <v>1231</v>
      </c>
      <c r="M174" t="s">
        <v>22</v>
      </c>
      <c r="N174">
        <v>2016</v>
      </c>
      <c r="O174" t="s">
        <v>26</v>
      </c>
      <c r="P174">
        <v>20160506</v>
      </c>
      <c r="Q174" s="1">
        <v>42496.470138888886</v>
      </c>
    </row>
    <row r="175" spans="1:17" x14ac:dyDescent="0.2">
      <c r="A175" t="s">
        <v>24</v>
      </c>
      <c r="B175" t="s">
        <v>18</v>
      </c>
      <c r="C175" t="s">
        <v>142</v>
      </c>
      <c r="D175">
        <v>20160331</v>
      </c>
      <c r="E175">
        <v>-4000</v>
      </c>
      <c r="F175" t="s">
        <v>20</v>
      </c>
      <c r="G175">
        <v>1</v>
      </c>
      <c r="H175" t="s">
        <v>25</v>
      </c>
      <c r="I175">
        <v>1411579</v>
      </c>
      <c r="J175">
        <v>260303916</v>
      </c>
      <c r="K175">
        <v>7830</v>
      </c>
      <c r="L175">
        <v>1231</v>
      </c>
      <c r="M175" t="s">
        <v>22</v>
      </c>
      <c r="N175">
        <v>2016</v>
      </c>
      <c r="O175" t="s">
        <v>26</v>
      </c>
      <c r="P175">
        <v>20160506</v>
      </c>
      <c r="Q175" s="1">
        <v>42496.470138888886</v>
      </c>
    </row>
    <row r="176" spans="1:17" x14ac:dyDescent="0.2">
      <c r="A176" t="s">
        <v>32</v>
      </c>
      <c r="B176" t="s">
        <v>18</v>
      </c>
      <c r="C176" t="s">
        <v>143</v>
      </c>
      <c r="D176">
        <v>20160331</v>
      </c>
      <c r="E176">
        <v>-1100000</v>
      </c>
      <c r="F176" t="s">
        <v>20</v>
      </c>
      <c r="G176">
        <v>1</v>
      </c>
      <c r="H176" t="s">
        <v>21</v>
      </c>
      <c r="I176">
        <v>1411579</v>
      </c>
      <c r="J176">
        <v>260303916</v>
      </c>
      <c r="K176">
        <v>7830</v>
      </c>
      <c r="L176">
        <v>1231</v>
      </c>
      <c r="M176" t="s">
        <v>22</v>
      </c>
      <c r="N176">
        <v>2017</v>
      </c>
      <c r="O176" t="s">
        <v>26</v>
      </c>
      <c r="P176">
        <v>20170508</v>
      </c>
      <c r="Q176" s="1">
        <v>42863.513194444444</v>
      </c>
    </row>
    <row r="177" spans="1:17" x14ac:dyDescent="0.2">
      <c r="A177" t="s">
        <v>24</v>
      </c>
      <c r="B177" t="s">
        <v>18</v>
      </c>
      <c r="C177" t="s">
        <v>143</v>
      </c>
      <c r="D177">
        <v>20160331</v>
      </c>
      <c r="E177">
        <v>-1204000</v>
      </c>
      <c r="F177" t="s">
        <v>20</v>
      </c>
      <c r="G177">
        <v>1</v>
      </c>
      <c r="H177" t="s">
        <v>25</v>
      </c>
      <c r="I177">
        <v>1411579</v>
      </c>
      <c r="J177">
        <v>260303916</v>
      </c>
      <c r="K177">
        <v>7830</v>
      </c>
      <c r="L177">
        <v>1231</v>
      </c>
      <c r="M177" t="s">
        <v>22</v>
      </c>
      <c r="N177">
        <v>2016</v>
      </c>
      <c r="O177" t="s">
        <v>26</v>
      </c>
      <c r="P177">
        <v>20160506</v>
      </c>
      <c r="Q177" s="1">
        <v>42496.470138888886</v>
      </c>
    </row>
    <row r="178" spans="1:17" x14ac:dyDescent="0.2">
      <c r="A178" t="s">
        <v>32</v>
      </c>
      <c r="B178" t="s">
        <v>18</v>
      </c>
      <c r="C178" t="s">
        <v>144</v>
      </c>
      <c r="D178">
        <v>20160331</v>
      </c>
      <c r="E178">
        <v>-500000</v>
      </c>
      <c r="F178" t="s">
        <v>20</v>
      </c>
      <c r="G178">
        <v>1</v>
      </c>
      <c r="H178" t="s">
        <v>21</v>
      </c>
      <c r="I178">
        <v>1411579</v>
      </c>
      <c r="J178">
        <v>260303916</v>
      </c>
      <c r="K178">
        <v>7830</v>
      </c>
      <c r="L178">
        <v>1231</v>
      </c>
      <c r="M178" t="s">
        <v>22</v>
      </c>
      <c r="N178">
        <v>2017</v>
      </c>
      <c r="O178" t="s">
        <v>26</v>
      </c>
      <c r="P178">
        <v>20170508</v>
      </c>
      <c r="Q178" s="1">
        <v>42863.513194444444</v>
      </c>
    </row>
    <row r="179" spans="1:17" x14ac:dyDescent="0.2">
      <c r="A179" t="s">
        <v>24</v>
      </c>
      <c r="B179" t="s">
        <v>18</v>
      </c>
      <c r="C179" t="s">
        <v>144</v>
      </c>
      <c r="D179">
        <v>20160331</v>
      </c>
      <c r="E179">
        <v>-468000</v>
      </c>
      <c r="F179" t="s">
        <v>20</v>
      </c>
      <c r="G179">
        <v>1</v>
      </c>
      <c r="H179" t="s">
        <v>25</v>
      </c>
      <c r="I179">
        <v>1411579</v>
      </c>
      <c r="J179">
        <v>260303916</v>
      </c>
      <c r="K179">
        <v>7830</v>
      </c>
      <c r="L179">
        <v>1231</v>
      </c>
      <c r="M179" t="s">
        <v>22</v>
      </c>
      <c r="N179">
        <v>2016</v>
      </c>
      <c r="O179" t="s">
        <v>26</v>
      </c>
      <c r="P179">
        <v>20160506</v>
      </c>
      <c r="Q179" s="1">
        <v>42496.470138888886</v>
      </c>
    </row>
    <row r="180" spans="1:17" x14ac:dyDescent="0.2">
      <c r="A180" t="s">
        <v>32</v>
      </c>
      <c r="B180" t="s">
        <v>18</v>
      </c>
      <c r="C180" t="s">
        <v>145</v>
      </c>
      <c r="D180">
        <v>20160331</v>
      </c>
      <c r="E180">
        <v>300000</v>
      </c>
      <c r="F180" t="s">
        <v>20</v>
      </c>
      <c r="G180">
        <v>1</v>
      </c>
      <c r="H180" t="s">
        <v>21</v>
      </c>
      <c r="I180">
        <v>1411579</v>
      </c>
      <c r="J180">
        <v>260303916</v>
      </c>
      <c r="K180">
        <v>7830</v>
      </c>
      <c r="L180">
        <v>1231</v>
      </c>
      <c r="M180" t="s">
        <v>22</v>
      </c>
      <c r="N180">
        <v>2017</v>
      </c>
      <c r="O180" t="s">
        <v>26</v>
      </c>
      <c r="P180">
        <v>20170508</v>
      </c>
      <c r="Q180" s="1">
        <v>42863.513194444444</v>
      </c>
    </row>
    <row r="181" spans="1:17" x14ac:dyDescent="0.2">
      <c r="A181" t="s">
        <v>24</v>
      </c>
      <c r="B181" t="s">
        <v>18</v>
      </c>
      <c r="C181" t="s">
        <v>145</v>
      </c>
      <c r="D181">
        <v>20160331</v>
      </c>
      <c r="E181">
        <v>339000</v>
      </c>
      <c r="F181" t="s">
        <v>20</v>
      </c>
      <c r="G181">
        <v>1</v>
      </c>
      <c r="H181" t="s">
        <v>25</v>
      </c>
      <c r="I181">
        <v>1411579</v>
      </c>
      <c r="J181">
        <v>260303916</v>
      </c>
      <c r="K181">
        <v>7830</v>
      </c>
      <c r="L181">
        <v>1231</v>
      </c>
      <c r="M181" t="s">
        <v>22</v>
      </c>
      <c r="N181">
        <v>2016</v>
      </c>
      <c r="O181" t="s">
        <v>26</v>
      </c>
      <c r="P181">
        <v>20160506</v>
      </c>
      <c r="Q181" s="1">
        <v>42496.470138888886</v>
      </c>
    </row>
    <row r="182" spans="1:17" x14ac:dyDescent="0.2">
      <c r="A182" t="s">
        <v>32</v>
      </c>
      <c r="B182" t="s">
        <v>18</v>
      </c>
      <c r="C182" t="s">
        <v>146</v>
      </c>
      <c r="D182">
        <v>20160331</v>
      </c>
      <c r="E182">
        <v>202300000</v>
      </c>
      <c r="F182" t="s">
        <v>20</v>
      </c>
      <c r="G182">
        <v>1</v>
      </c>
      <c r="H182" t="s">
        <v>21</v>
      </c>
      <c r="I182">
        <v>1411579</v>
      </c>
      <c r="J182">
        <v>260303916</v>
      </c>
      <c r="K182">
        <v>7830</v>
      </c>
      <c r="L182">
        <v>1231</v>
      </c>
      <c r="M182" t="s">
        <v>22</v>
      </c>
      <c r="N182">
        <v>2017</v>
      </c>
      <c r="O182" t="s">
        <v>26</v>
      </c>
      <c r="P182">
        <v>20170508</v>
      </c>
      <c r="Q182" s="1">
        <v>42863.513194444444</v>
      </c>
    </row>
    <row r="183" spans="1:17" x14ac:dyDescent="0.2">
      <c r="A183" t="s">
        <v>24</v>
      </c>
      <c r="B183" t="s">
        <v>18</v>
      </c>
      <c r="C183" t="s">
        <v>146</v>
      </c>
      <c r="D183">
        <v>20160331</v>
      </c>
      <c r="E183">
        <v>202313000</v>
      </c>
      <c r="F183" t="s">
        <v>20</v>
      </c>
      <c r="G183">
        <v>1</v>
      </c>
      <c r="H183" t="s">
        <v>25</v>
      </c>
      <c r="I183">
        <v>1411579</v>
      </c>
      <c r="J183">
        <v>260303916</v>
      </c>
      <c r="K183">
        <v>7830</v>
      </c>
      <c r="L183">
        <v>1231</v>
      </c>
      <c r="M183" t="s">
        <v>22</v>
      </c>
      <c r="N183">
        <v>2016</v>
      </c>
      <c r="O183" t="s">
        <v>26</v>
      </c>
      <c r="P183">
        <v>20160506</v>
      </c>
      <c r="Q183" s="1">
        <v>42496.470138888886</v>
      </c>
    </row>
    <row r="184" spans="1:17" x14ac:dyDescent="0.2">
      <c r="A184" t="s">
        <v>24</v>
      </c>
      <c r="B184" t="s">
        <v>18</v>
      </c>
      <c r="C184" t="s">
        <v>147</v>
      </c>
      <c r="D184">
        <v>20160331</v>
      </c>
      <c r="E184">
        <v>26000</v>
      </c>
      <c r="F184" t="s">
        <v>20</v>
      </c>
      <c r="G184">
        <v>1</v>
      </c>
      <c r="H184" t="s">
        <v>25</v>
      </c>
      <c r="I184">
        <v>1411579</v>
      </c>
      <c r="J184">
        <v>260303916</v>
      </c>
      <c r="K184">
        <v>7830</v>
      </c>
      <c r="L184">
        <v>1231</v>
      </c>
      <c r="M184" t="s">
        <v>22</v>
      </c>
      <c r="N184">
        <v>2016</v>
      </c>
      <c r="O184" t="s">
        <v>26</v>
      </c>
      <c r="P184">
        <v>20160506</v>
      </c>
      <c r="Q184" s="1">
        <v>42496.470138888886</v>
      </c>
    </row>
    <row r="185" spans="1:17" x14ac:dyDescent="0.2">
      <c r="A185" t="s">
        <v>32</v>
      </c>
      <c r="B185" t="s">
        <v>18</v>
      </c>
      <c r="C185" t="s">
        <v>148</v>
      </c>
      <c r="D185">
        <v>20160331</v>
      </c>
      <c r="E185">
        <v>18500000</v>
      </c>
      <c r="F185" t="s">
        <v>20</v>
      </c>
      <c r="G185">
        <v>1</v>
      </c>
      <c r="H185" t="s">
        <v>21</v>
      </c>
      <c r="I185">
        <v>1411579</v>
      </c>
      <c r="J185">
        <v>260303916</v>
      </c>
      <c r="K185">
        <v>7830</v>
      </c>
      <c r="L185">
        <v>1231</v>
      </c>
      <c r="M185" t="s">
        <v>22</v>
      </c>
      <c r="N185">
        <v>2017</v>
      </c>
      <c r="O185" t="s">
        <v>26</v>
      </c>
      <c r="P185">
        <v>20170508</v>
      </c>
      <c r="Q185" s="1">
        <v>42863.513194444444</v>
      </c>
    </row>
    <row r="186" spans="1:17" x14ac:dyDescent="0.2">
      <c r="A186" t="s">
        <v>24</v>
      </c>
      <c r="B186" t="s">
        <v>18</v>
      </c>
      <c r="C186" t="s">
        <v>148</v>
      </c>
      <c r="D186">
        <v>20160331</v>
      </c>
      <c r="E186">
        <v>18516000</v>
      </c>
      <c r="F186" t="s">
        <v>20</v>
      </c>
      <c r="G186">
        <v>1</v>
      </c>
      <c r="H186" t="s">
        <v>25</v>
      </c>
      <c r="I186">
        <v>1411579</v>
      </c>
      <c r="J186">
        <v>260303916</v>
      </c>
      <c r="K186">
        <v>7830</v>
      </c>
      <c r="L186">
        <v>1231</v>
      </c>
      <c r="M186" t="s">
        <v>22</v>
      </c>
      <c r="N186">
        <v>2016</v>
      </c>
      <c r="O186" t="s">
        <v>26</v>
      </c>
      <c r="P186">
        <v>20160506</v>
      </c>
      <c r="Q186" s="1">
        <v>42496.470138888886</v>
      </c>
    </row>
    <row r="187" spans="1:17" x14ac:dyDescent="0.2">
      <c r="A187" t="s">
        <v>24</v>
      </c>
      <c r="B187" t="s">
        <v>18</v>
      </c>
      <c r="C187" t="s">
        <v>149</v>
      </c>
      <c r="D187">
        <v>20160331</v>
      </c>
      <c r="E187">
        <v>484668000</v>
      </c>
      <c r="F187" t="s">
        <v>20</v>
      </c>
      <c r="G187">
        <v>0</v>
      </c>
      <c r="H187" t="s">
        <v>25</v>
      </c>
      <c r="I187">
        <v>1411579</v>
      </c>
      <c r="J187">
        <v>260303916</v>
      </c>
      <c r="K187">
        <v>7830</v>
      </c>
      <c r="L187">
        <v>1231</v>
      </c>
      <c r="M187" t="s">
        <v>22</v>
      </c>
      <c r="N187">
        <v>2016</v>
      </c>
      <c r="O187" t="s">
        <v>26</v>
      </c>
      <c r="P187">
        <v>20160506</v>
      </c>
      <c r="Q187" s="1">
        <v>42496.470138888886</v>
      </c>
    </row>
    <row r="188" spans="1:17" x14ac:dyDescent="0.2">
      <c r="A188" t="s">
        <v>32</v>
      </c>
      <c r="B188" t="s">
        <v>18</v>
      </c>
      <c r="C188" t="s">
        <v>150</v>
      </c>
      <c r="D188">
        <v>20160331</v>
      </c>
      <c r="E188">
        <v>39300000</v>
      </c>
      <c r="F188" t="s">
        <v>20</v>
      </c>
      <c r="G188">
        <v>1</v>
      </c>
      <c r="H188" t="s">
        <v>21</v>
      </c>
      <c r="I188">
        <v>1411579</v>
      </c>
      <c r="J188">
        <v>260303916</v>
      </c>
      <c r="K188">
        <v>7830</v>
      </c>
      <c r="L188">
        <v>1231</v>
      </c>
      <c r="M188" t="s">
        <v>22</v>
      </c>
      <c r="N188">
        <v>2017</v>
      </c>
      <c r="O188" t="s">
        <v>26</v>
      </c>
      <c r="P188">
        <v>20170508</v>
      </c>
      <c r="Q188" s="1">
        <v>42863.513194444444</v>
      </c>
    </row>
    <row r="189" spans="1:17" x14ac:dyDescent="0.2">
      <c r="A189" t="s">
        <v>24</v>
      </c>
      <c r="B189" t="s">
        <v>18</v>
      </c>
      <c r="C189" t="s">
        <v>150</v>
      </c>
      <c r="D189">
        <v>20160331</v>
      </c>
      <c r="E189">
        <v>39291000</v>
      </c>
      <c r="F189" t="s">
        <v>20</v>
      </c>
      <c r="G189">
        <v>1</v>
      </c>
      <c r="H189" t="s">
        <v>25</v>
      </c>
      <c r="I189">
        <v>1411579</v>
      </c>
      <c r="J189">
        <v>260303916</v>
      </c>
      <c r="K189">
        <v>7830</v>
      </c>
      <c r="L189">
        <v>1231</v>
      </c>
      <c r="M189" t="s">
        <v>22</v>
      </c>
      <c r="N189">
        <v>2016</v>
      </c>
      <c r="O189" t="s">
        <v>26</v>
      </c>
      <c r="P189">
        <v>20160506</v>
      </c>
      <c r="Q189" s="1">
        <v>42496.470138888886</v>
      </c>
    </row>
    <row r="190" spans="1:17" x14ac:dyDescent="0.2">
      <c r="A190" t="s">
        <v>32</v>
      </c>
      <c r="B190" t="s">
        <v>18</v>
      </c>
      <c r="C190" t="s">
        <v>151</v>
      </c>
      <c r="D190">
        <v>20160331</v>
      </c>
      <c r="E190">
        <v>-300000</v>
      </c>
      <c r="F190" t="s">
        <v>20</v>
      </c>
      <c r="G190">
        <v>1</v>
      </c>
      <c r="H190" t="s">
        <v>21</v>
      </c>
      <c r="I190">
        <v>1411579</v>
      </c>
      <c r="J190">
        <v>260303916</v>
      </c>
      <c r="K190">
        <v>7830</v>
      </c>
      <c r="L190">
        <v>1231</v>
      </c>
      <c r="M190" t="s">
        <v>22</v>
      </c>
      <c r="N190">
        <v>2017</v>
      </c>
      <c r="O190" t="s">
        <v>26</v>
      </c>
      <c r="P190">
        <v>20170508</v>
      </c>
      <c r="Q190" s="1">
        <v>42863.513194444444</v>
      </c>
    </row>
    <row r="191" spans="1:17" x14ac:dyDescent="0.2">
      <c r="A191" t="s">
        <v>24</v>
      </c>
      <c r="B191" t="s">
        <v>18</v>
      </c>
      <c r="C191" t="s">
        <v>151</v>
      </c>
      <c r="D191">
        <v>20160331</v>
      </c>
      <c r="E191">
        <v>-251000</v>
      </c>
      <c r="F191" t="s">
        <v>20</v>
      </c>
      <c r="G191">
        <v>1</v>
      </c>
      <c r="H191" t="s">
        <v>25</v>
      </c>
      <c r="I191">
        <v>1411579</v>
      </c>
      <c r="J191">
        <v>260303916</v>
      </c>
      <c r="K191">
        <v>7830</v>
      </c>
      <c r="L191">
        <v>1231</v>
      </c>
      <c r="M191" t="s">
        <v>22</v>
      </c>
      <c r="N191">
        <v>2016</v>
      </c>
      <c r="O191" t="s">
        <v>26</v>
      </c>
      <c r="P191">
        <v>20160506</v>
      </c>
      <c r="Q191" s="1">
        <v>42496.470138888886</v>
      </c>
    </row>
    <row r="192" spans="1:17" x14ac:dyDescent="0.2">
      <c r="A192" t="s">
        <v>32</v>
      </c>
      <c r="B192" t="s">
        <v>18</v>
      </c>
      <c r="C192" t="s">
        <v>152</v>
      </c>
      <c r="D192">
        <v>20160331</v>
      </c>
      <c r="E192">
        <v>19800000</v>
      </c>
      <c r="F192" t="s">
        <v>20</v>
      </c>
      <c r="G192">
        <v>1</v>
      </c>
      <c r="H192" t="s">
        <v>21</v>
      </c>
      <c r="I192">
        <v>1411579</v>
      </c>
      <c r="J192">
        <v>260303916</v>
      </c>
      <c r="K192">
        <v>7830</v>
      </c>
      <c r="L192">
        <v>1231</v>
      </c>
      <c r="M192" t="s">
        <v>22</v>
      </c>
      <c r="N192">
        <v>2017</v>
      </c>
      <c r="O192" t="s">
        <v>26</v>
      </c>
      <c r="P192">
        <v>20170508</v>
      </c>
      <c r="Q192" s="1">
        <v>42863.513194444444</v>
      </c>
    </row>
    <row r="193" spans="1:17" x14ac:dyDescent="0.2">
      <c r="A193" t="s">
        <v>24</v>
      </c>
      <c r="B193" t="s">
        <v>18</v>
      </c>
      <c r="C193" t="s">
        <v>152</v>
      </c>
      <c r="D193">
        <v>20160331</v>
      </c>
      <c r="E193">
        <v>19803000</v>
      </c>
      <c r="F193" t="s">
        <v>20</v>
      </c>
      <c r="G193">
        <v>1</v>
      </c>
      <c r="H193" t="s">
        <v>25</v>
      </c>
      <c r="I193">
        <v>1411579</v>
      </c>
      <c r="J193">
        <v>260303916</v>
      </c>
      <c r="K193">
        <v>7830</v>
      </c>
      <c r="L193">
        <v>1231</v>
      </c>
      <c r="M193" t="s">
        <v>22</v>
      </c>
      <c r="N193">
        <v>2016</v>
      </c>
      <c r="O193" t="s">
        <v>26</v>
      </c>
      <c r="P193">
        <v>20160506</v>
      </c>
      <c r="Q193" s="1">
        <v>42496.470138888886</v>
      </c>
    </row>
    <row r="194" spans="1:17" x14ac:dyDescent="0.2">
      <c r="A194" t="s">
        <v>32</v>
      </c>
      <c r="B194" t="s">
        <v>18</v>
      </c>
      <c r="C194" t="s">
        <v>153</v>
      </c>
      <c r="D194">
        <v>20160331</v>
      </c>
      <c r="E194">
        <v>500000</v>
      </c>
      <c r="F194" t="s">
        <v>20</v>
      </c>
      <c r="G194">
        <v>1</v>
      </c>
      <c r="H194" t="s">
        <v>21</v>
      </c>
      <c r="I194">
        <v>1411579</v>
      </c>
      <c r="J194">
        <v>260303916</v>
      </c>
      <c r="K194">
        <v>7830</v>
      </c>
      <c r="L194">
        <v>1231</v>
      </c>
      <c r="M194" t="s">
        <v>22</v>
      </c>
      <c r="N194">
        <v>2017</v>
      </c>
      <c r="O194" t="s">
        <v>26</v>
      </c>
      <c r="P194">
        <v>20170508</v>
      </c>
      <c r="Q194" s="1">
        <v>42863.513194444444</v>
      </c>
    </row>
    <row r="195" spans="1:17" x14ac:dyDescent="0.2">
      <c r="A195" t="s">
        <v>24</v>
      </c>
      <c r="B195" t="s">
        <v>18</v>
      </c>
      <c r="C195" t="s">
        <v>153</v>
      </c>
      <c r="D195">
        <v>20160331</v>
      </c>
      <c r="E195">
        <v>501000</v>
      </c>
      <c r="F195" t="s">
        <v>20</v>
      </c>
      <c r="G195">
        <v>1</v>
      </c>
      <c r="H195" t="s">
        <v>25</v>
      </c>
      <c r="I195">
        <v>1411579</v>
      </c>
      <c r="J195">
        <v>260303916</v>
      </c>
      <c r="K195">
        <v>7830</v>
      </c>
      <c r="L195">
        <v>1231</v>
      </c>
      <c r="M195" t="s">
        <v>22</v>
      </c>
      <c r="N195">
        <v>2016</v>
      </c>
      <c r="O195" t="s">
        <v>26</v>
      </c>
      <c r="P195">
        <v>20160506</v>
      </c>
      <c r="Q195" s="1">
        <v>42496.470138888886</v>
      </c>
    </row>
    <row r="196" spans="1:17" x14ac:dyDescent="0.2">
      <c r="A196" t="s">
        <v>24</v>
      </c>
      <c r="B196" t="s">
        <v>18</v>
      </c>
      <c r="C196" t="s">
        <v>154</v>
      </c>
      <c r="D196">
        <v>20160331</v>
      </c>
      <c r="E196">
        <v>-400000</v>
      </c>
      <c r="F196" t="s">
        <v>20</v>
      </c>
      <c r="G196">
        <v>1</v>
      </c>
      <c r="H196" t="s">
        <v>25</v>
      </c>
      <c r="I196">
        <v>1411579</v>
      </c>
      <c r="J196">
        <v>260303916</v>
      </c>
      <c r="K196">
        <v>7830</v>
      </c>
      <c r="L196">
        <v>1231</v>
      </c>
      <c r="M196" t="s">
        <v>22</v>
      </c>
      <c r="N196">
        <v>2016</v>
      </c>
      <c r="O196" t="s">
        <v>26</v>
      </c>
      <c r="P196">
        <v>20160506</v>
      </c>
      <c r="Q196" s="1">
        <v>42496.470138888886</v>
      </c>
    </row>
    <row r="197" spans="1:17" x14ac:dyDescent="0.2">
      <c r="A197" t="s">
        <v>24</v>
      </c>
      <c r="B197" t="s">
        <v>18</v>
      </c>
      <c r="C197" t="s">
        <v>155</v>
      </c>
      <c r="D197">
        <v>20160331</v>
      </c>
      <c r="E197">
        <v>9000</v>
      </c>
      <c r="F197" t="s">
        <v>20</v>
      </c>
      <c r="G197">
        <v>1</v>
      </c>
      <c r="H197" t="s">
        <v>25</v>
      </c>
      <c r="I197">
        <v>1411579</v>
      </c>
      <c r="J197">
        <v>260303916</v>
      </c>
      <c r="K197">
        <v>7830</v>
      </c>
      <c r="L197">
        <v>1231</v>
      </c>
      <c r="M197" t="s">
        <v>22</v>
      </c>
      <c r="N197">
        <v>2016</v>
      </c>
      <c r="O197" t="s">
        <v>26</v>
      </c>
      <c r="P197">
        <v>20160506</v>
      </c>
      <c r="Q197" s="1">
        <v>42496.470138888886</v>
      </c>
    </row>
    <row r="198" spans="1:17" x14ac:dyDescent="0.2">
      <c r="A198" t="s">
        <v>32</v>
      </c>
      <c r="B198" t="s">
        <v>18</v>
      </c>
      <c r="C198" t="s">
        <v>156</v>
      </c>
      <c r="D198">
        <v>20160331</v>
      </c>
      <c r="E198">
        <v>57700000</v>
      </c>
      <c r="F198" t="s">
        <v>20</v>
      </c>
      <c r="G198">
        <v>1</v>
      </c>
      <c r="H198" t="s">
        <v>21</v>
      </c>
      <c r="I198">
        <v>1411579</v>
      </c>
      <c r="J198">
        <v>260303916</v>
      </c>
      <c r="K198">
        <v>7830</v>
      </c>
      <c r="L198">
        <v>1231</v>
      </c>
      <c r="M198" t="s">
        <v>22</v>
      </c>
      <c r="N198">
        <v>2017</v>
      </c>
      <c r="O198" t="s">
        <v>26</v>
      </c>
      <c r="P198">
        <v>20170508</v>
      </c>
      <c r="Q198" s="1">
        <v>42863.513194444444</v>
      </c>
    </row>
    <row r="199" spans="1:17" x14ac:dyDescent="0.2">
      <c r="A199" t="s">
        <v>24</v>
      </c>
      <c r="B199" t="s">
        <v>18</v>
      </c>
      <c r="C199" t="s">
        <v>156</v>
      </c>
      <c r="D199">
        <v>20160331</v>
      </c>
      <c r="E199">
        <v>57657000</v>
      </c>
      <c r="F199" t="s">
        <v>20</v>
      </c>
      <c r="G199">
        <v>1</v>
      </c>
      <c r="H199" t="s">
        <v>25</v>
      </c>
      <c r="I199">
        <v>1411579</v>
      </c>
      <c r="J199">
        <v>260303916</v>
      </c>
      <c r="K199">
        <v>7830</v>
      </c>
      <c r="L199">
        <v>1231</v>
      </c>
      <c r="M199" t="s">
        <v>22</v>
      </c>
      <c r="N199">
        <v>2016</v>
      </c>
      <c r="O199" t="s">
        <v>26</v>
      </c>
      <c r="P199">
        <v>20160506</v>
      </c>
      <c r="Q199" s="1">
        <v>42496.470138888886</v>
      </c>
    </row>
    <row r="200" spans="1:17" x14ac:dyDescent="0.2">
      <c r="A200" t="s">
        <v>32</v>
      </c>
      <c r="B200" t="s">
        <v>18</v>
      </c>
      <c r="C200" t="s">
        <v>157</v>
      </c>
      <c r="D200">
        <v>20160331</v>
      </c>
      <c r="E200">
        <v>-50000000</v>
      </c>
      <c r="F200" t="s">
        <v>20</v>
      </c>
      <c r="G200">
        <v>1</v>
      </c>
      <c r="H200" t="s">
        <v>21</v>
      </c>
      <c r="I200">
        <v>1411579</v>
      </c>
      <c r="J200">
        <v>260303916</v>
      </c>
      <c r="K200">
        <v>7830</v>
      </c>
      <c r="L200">
        <v>1231</v>
      </c>
      <c r="M200" t="s">
        <v>22</v>
      </c>
      <c r="N200">
        <v>2017</v>
      </c>
      <c r="O200" t="s">
        <v>26</v>
      </c>
      <c r="P200">
        <v>20170508</v>
      </c>
      <c r="Q200" s="1">
        <v>42863.513194444444</v>
      </c>
    </row>
    <row r="201" spans="1:17" x14ac:dyDescent="0.2">
      <c r="A201" t="s">
        <v>24</v>
      </c>
      <c r="B201" t="s">
        <v>18</v>
      </c>
      <c r="C201" t="s">
        <v>157</v>
      </c>
      <c r="D201">
        <v>20160331</v>
      </c>
      <c r="E201">
        <v>-50000000</v>
      </c>
      <c r="F201" t="s">
        <v>20</v>
      </c>
      <c r="G201">
        <v>1</v>
      </c>
      <c r="H201" t="s">
        <v>25</v>
      </c>
      <c r="I201">
        <v>1411579</v>
      </c>
      <c r="J201">
        <v>260303916</v>
      </c>
      <c r="K201">
        <v>7830</v>
      </c>
      <c r="L201">
        <v>1231</v>
      </c>
      <c r="M201" t="s">
        <v>22</v>
      </c>
      <c r="N201">
        <v>2016</v>
      </c>
      <c r="O201" t="s">
        <v>26</v>
      </c>
      <c r="P201">
        <v>20160506</v>
      </c>
      <c r="Q201" s="1">
        <v>42496.470138888886</v>
      </c>
    </row>
    <row r="202" spans="1:17" x14ac:dyDescent="0.2">
      <c r="A202" t="s">
        <v>32</v>
      </c>
      <c r="B202" t="s">
        <v>18</v>
      </c>
      <c r="C202" t="s">
        <v>158</v>
      </c>
      <c r="D202">
        <v>20160331</v>
      </c>
      <c r="E202">
        <v>5400000</v>
      </c>
      <c r="F202" t="s">
        <v>20</v>
      </c>
      <c r="G202">
        <v>1</v>
      </c>
      <c r="H202" t="s">
        <v>21</v>
      </c>
      <c r="I202">
        <v>1411579</v>
      </c>
      <c r="J202">
        <v>260303916</v>
      </c>
      <c r="K202">
        <v>7830</v>
      </c>
      <c r="L202">
        <v>1231</v>
      </c>
      <c r="M202" t="s">
        <v>22</v>
      </c>
      <c r="N202">
        <v>2017</v>
      </c>
      <c r="O202" t="s">
        <v>26</v>
      </c>
      <c r="P202">
        <v>20170508</v>
      </c>
      <c r="Q202" s="1">
        <v>42863.513194444444</v>
      </c>
    </row>
    <row r="203" spans="1:17" x14ac:dyDescent="0.2">
      <c r="A203" t="s">
        <v>24</v>
      </c>
      <c r="B203" t="s">
        <v>18</v>
      </c>
      <c r="C203" t="s">
        <v>158</v>
      </c>
      <c r="D203">
        <v>20160331</v>
      </c>
      <c r="E203">
        <v>5390000</v>
      </c>
      <c r="F203" t="s">
        <v>20</v>
      </c>
      <c r="G203">
        <v>1</v>
      </c>
      <c r="H203" t="s">
        <v>25</v>
      </c>
      <c r="I203">
        <v>1411579</v>
      </c>
      <c r="J203">
        <v>260303916</v>
      </c>
      <c r="K203">
        <v>7830</v>
      </c>
      <c r="L203">
        <v>1231</v>
      </c>
      <c r="M203" t="s">
        <v>22</v>
      </c>
      <c r="N203">
        <v>2016</v>
      </c>
      <c r="O203" t="s">
        <v>26</v>
      </c>
      <c r="P203">
        <v>20160506</v>
      </c>
      <c r="Q203" s="1">
        <v>42496.470138888886</v>
      </c>
    </row>
    <row r="204" spans="1:17" x14ac:dyDescent="0.2">
      <c r="A204" t="s">
        <v>24</v>
      </c>
      <c r="B204" t="s">
        <v>18</v>
      </c>
      <c r="C204" t="s">
        <v>159</v>
      </c>
      <c r="D204">
        <v>20160331</v>
      </c>
      <c r="E204">
        <v>1409634000</v>
      </c>
      <c r="F204" t="s">
        <v>20</v>
      </c>
      <c r="G204">
        <v>0</v>
      </c>
      <c r="H204" t="s">
        <v>25</v>
      </c>
      <c r="I204">
        <v>1411579</v>
      </c>
      <c r="J204">
        <v>260303916</v>
      </c>
      <c r="K204">
        <v>7830</v>
      </c>
      <c r="L204">
        <v>1231</v>
      </c>
      <c r="M204" t="s">
        <v>22</v>
      </c>
      <c r="N204">
        <v>2016</v>
      </c>
      <c r="O204" t="s">
        <v>26</v>
      </c>
      <c r="P204">
        <v>20160506</v>
      </c>
      <c r="Q204" s="1">
        <v>42496.470138888886</v>
      </c>
    </row>
    <row r="205" spans="1:17" x14ac:dyDescent="0.2">
      <c r="A205" t="s">
        <v>24</v>
      </c>
      <c r="B205" t="s">
        <v>18</v>
      </c>
      <c r="C205" t="s">
        <v>160</v>
      </c>
      <c r="D205">
        <v>20160331</v>
      </c>
      <c r="E205">
        <v>85048000</v>
      </c>
      <c r="F205" t="s">
        <v>20</v>
      </c>
      <c r="G205">
        <v>0</v>
      </c>
      <c r="H205" t="s">
        <v>25</v>
      </c>
      <c r="I205">
        <v>1411579</v>
      </c>
      <c r="J205">
        <v>260303916</v>
      </c>
      <c r="K205">
        <v>7830</v>
      </c>
      <c r="L205">
        <v>1231</v>
      </c>
      <c r="M205" t="s">
        <v>22</v>
      </c>
      <c r="N205">
        <v>2016</v>
      </c>
      <c r="O205" t="s">
        <v>26</v>
      </c>
      <c r="P205">
        <v>20160506</v>
      </c>
      <c r="Q205" s="1">
        <v>42496.470138888886</v>
      </c>
    </row>
    <row r="206" spans="1:17" x14ac:dyDescent="0.2">
      <c r="A206" t="s">
        <v>24</v>
      </c>
      <c r="B206" t="s">
        <v>18</v>
      </c>
      <c r="C206" t="s">
        <v>161</v>
      </c>
      <c r="D206">
        <v>20160331</v>
      </c>
      <c r="E206">
        <v>284000</v>
      </c>
      <c r="F206" t="s">
        <v>20</v>
      </c>
      <c r="G206">
        <v>1</v>
      </c>
      <c r="H206" t="s">
        <v>25</v>
      </c>
      <c r="I206">
        <v>1411579</v>
      </c>
      <c r="J206">
        <v>260303916</v>
      </c>
      <c r="K206">
        <v>7830</v>
      </c>
      <c r="L206">
        <v>1231</v>
      </c>
      <c r="M206" t="s">
        <v>22</v>
      </c>
      <c r="N206">
        <v>2016</v>
      </c>
      <c r="O206" t="s">
        <v>26</v>
      </c>
      <c r="P206">
        <v>20160506</v>
      </c>
      <c r="Q206" s="1">
        <v>42496.470138888886</v>
      </c>
    </row>
    <row r="207" spans="1:17" x14ac:dyDescent="0.2">
      <c r="A207" t="s">
        <v>32</v>
      </c>
      <c r="B207" t="s">
        <v>18</v>
      </c>
      <c r="C207" t="s">
        <v>162</v>
      </c>
      <c r="D207">
        <v>20160331</v>
      </c>
      <c r="E207">
        <v>7100000</v>
      </c>
      <c r="F207" t="s">
        <v>20</v>
      </c>
      <c r="G207">
        <v>1</v>
      </c>
      <c r="H207" t="s">
        <v>21</v>
      </c>
      <c r="I207">
        <v>1411579</v>
      </c>
      <c r="J207">
        <v>260303916</v>
      </c>
      <c r="K207">
        <v>7830</v>
      </c>
      <c r="L207">
        <v>1231</v>
      </c>
      <c r="M207" t="s">
        <v>22</v>
      </c>
      <c r="N207">
        <v>2017</v>
      </c>
      <c r="O207" t="s">
        <v>26</v>
      </c>
      <c r="P207">
        <v>20170508</v>
      </c>
      <c r="Q207" s="1">
        <v>42863.513194444444</v>
      </c>
    </row>
    <row r="208" spans="1:17" x14ac:dyDescent="0.2">
      <c r="A208" t="s">
        <v>32</v>
      </c>
      <c r="B208" t="s">
        <v>18</v>
      </c>
      <c r="C208" t="s">
        <v>163</v>
      </c>
      <c r="D208">
        <v>20160331</v>
      </c>
      <c r="E208">
        <v>2100000</v>
      </c>
      <c r="F208" t="s">
        <v>20</v>
      </c>
      <c r="G208">
        <v>1</v>
      </c>
      <c r="H208" t="s">
        <v>32</v>
      </c>
      <c r="I208">
        <v>1411579</v>
      </c>
      <c r="J208">
        <v>260303916</v>
      </c>
      <c r="K208">
        <v>7830</v>
      </c>
      <c r="L208">
        <v>1231</v>
      </c>
      <c r="M208" t="s">
        <v>22</v>
      </c>
      <c r="N208">
        <v>2017</v>
      </c>
      <c r="O208" t="s">
        <v>26</v>
      </c>
      <c r="P208">
        <v>20170508</v>
      </c>
      <c r="Q208" s="1">
        <v>42863.513194444444</v>
      </c>
    </row>
    <row r="209" spans="1:17" x14ac:dyDescent="0.2">
      <c r="A209" t="s">
        <v>24</v>
      </c>
      <c r="B209" t="s">
        <v>18</v>
      </c>
      <c r="C209" t="s">
        <v>163</v>
      </c>
      <c r="D209">
        <v>20160331</v>
      </c>
      <c r="E209">
        <v>2076000</v>
      </c>
      <c r="F209" t="s">
        <v>20</v>
      </c>
      <c r="G209">
        <v>1</v>
      </c>
      <c r="H209" t="s">
        <v>24</v>
      </c>
      <c r="I209">
        <v>1411579</v>
      </c>
      <c r="J209">
        <v>260303916</v>
      </c>
      <c r="K209">
        <v>7830</v>
      </c>
      <c r="L209">
        <v>1231</v>
      </c>
      <c r="M209" t="s">
        <v>22</v>
      </c>
      <c r="N209">
        <v>2016</v>
      </c>
      <c r="O209" t="s">
        <v>26</v>
      </c>
      <c r="P209">
        <v>20160506</v>
      </c>
      <c r="Q209" s="1">
        <v>42496.470138888886</v>
      </c>
    </row>
    <row r="210" spans="1:17" x14ac:dyDescent="0.2">
      <c r="A210" t="s">
        <v>32</v>
      </c>
      <c r="B210" t="s">
        <v>18</v>
      </c>
      <c r="C210" t="s">
        <v>164</v>
      </c>
      <c r="D210">
        <v>20160331</v>
      </c>
      <c r="E210">
        <v>2200000</v>
      </c>
      <c r="F210" t="s">
        <v>20</v>
      </c>
      <c r="G210">
        <v>1</v>
      </c>
      <c r="H210" t="s">
        <v>21</v>
      </c>
      <c r="I210">
        <v>1411579</v>
      </c>
      <c r="J210">
        <v>260303916</v>
      </c>
      <c r="K210">
        <v>7830</v>
      </c>
      <c r="L210">
        <v>1231</v>
      </c>
      <c r="M210" t="s">
        <v>22</v>
      </c>
      <c r="N210">
        <v>2017</v>
      </c>
      <c r="O210" t="s">
        <v>26</v>
      </c>
      <c r="P210">
        <v>20170508</v>
      </c>
      <c r="Q210" s="1">
        <v>42863.513194444444</v>
      </c>
    </row>
    <row r="211" spans="1:17" x14ac:dyDescent="0.2">
      <c r="A211" t="s">
        <v>24</v>
      </c>
      <c r="B211" t="s">
        <v>18</v>
      </c>
      <c r="C211" t="s">
        <v>164</v>
      </c>
      <c r="D211">
        <v>20160331</v>
      </c>
      <c r="E211">
        <v>2202000</v>
      </c>
      <c r="F211" t="s">
        <v>20</v>
      </c>
      <c r="G211">
        <v>1</v>
      </c>
      <c r="H211" t="s">
        <v>25</v>
      </c>
      <c r="I211">
        <v>1411579</v>
      </c>
      <c r="J211">
        <v>260303916</v>
      </c>
      <c r="K211">
        <v>7830</v>
      </c>
      <c r="L211">
        <v>1231</v>
      </c>
      <c r="M211" t="s">
        <v>22</v>
      </c>
      <c r="N211">
        <v>2016</v>
      </c>
      <c r="O211" t="s">
        <v>26</v>
      </c>
      <c r="P211">
        <v>20160506</v>
      </c>
      <c r="Q211" s="1">
        <v>42496.470138888886</v>
      </c>
    </row>
    <row r="212" spans="1:17" x14ac:dyDescent="0.2">
      <c r="A212" t="s">
        <v>32</v>
      </c>
      <c r="B212" t="s">
        <v>18</v>
      </c>
      <c r="C212" t="s">
        <v>165</v>
      </c>
      <c r="D212">
        <v>20160331</v>
      </c>
      <c r="E212">
        <v>41400000</v>
      </c>
      <c r="F212" t="s">
        <v>20</v>
      </c>
      <c r="G212">
        <v>0</v>
      </c>
      <c r="H212" t="s">
        <v>21</v>
      </c>
      <c r="I212">
        <v>1411579</v>
      </c>
      <c r="J212">
        <v>260303916</v>
      </c>
      <c r="K212">
        <v>7830</v>
      </c>
      <c r="L212">
        <v>1231</v>
      </c>
      <c r="M212" t="s">
        <v>22</v>
      </c>
      <c r="N212">
        <v>2017</v>
      </c>
      <c r="O212" t="s">
        <v>26</v>
      </c>
      <c r="P212">
        <v>20170508</v>
      </c>
      <c r="Q212" s="1">
        <v>42863.513194444444</v>
      </c>
    </row>
    <row r="213" spans="1:17" x14ac:dyDescent="0.2">
      <c r="A213" t="s">
        <v>24</v>
      </c>
      <c r="B213" t="s">
        <v>18</v>
      </c>
      <c r="C213" t="s">
        <v>165</v>
      </c>
      <c r="D213">
        <v>20160331</v>
      </c>
      <c r="E213">
        <v>41433000</v>
      </c>
      <c r="F213" t="s">
        <v>20</v>
      </c>
      <c r="G213">
        <v>0</v>
      </c>
      <c r="H213" t="s">
        <v>25</v>
      </c>
      <c r="I213">
        <v>1411579</v>
      </c>
      <c r="J213">
        <v>260303916</v>
      </c>
      <c r="K213">
        <v>7830</v>
      </c>
      <c r="L213">
        <v>1231</v>
      </c>
      <c r="M213" t="s">
        <v>22</v>
      </c>
      <c r="N213">
        <v>2016</v>
      </c>
      <c r="O213" t="s">
        <v>26</v>
      </c>
      <c r="P213">
        <v>20160506</v>
      </c>
      <c r="Q213" s="1">
        <v>42496.470138888886</v>
      </c>
    </row>
    <row r="214" spans="1:17" x14ac:dyDescent="0.2">
      <c r="A214" t="s">
        <v>24</v>
      </c>
      <c r="B214" t="s">
        <v>18</v>
      </c>
      <c r="C214" t="s">
        <v>166</v>
      </c>
      <c r="D214">
        <v>20160331</v>
      </c>
      <c r="E214">
        <v>7849000</v>
      </c>
      <c r="F214" t="s">
        <v>20</v>
      </c>
      <c r="G214">
        <v>0</v>
      </c>
      <c r="H214" t="s">
        <v>25</v>
      </c>
      <c r="I214">
        <v>1411579</v>
      </c>
      <c r="J214">
        <v>260303916</v>
      </c>
      <c r="K214">
        <v>7830</v>
      </c>
      <c r="L214">
        <v>1231</v>
      </c>
      <c r="M214" t="s">
        <v>22</v>
      </c>
      <c r="N214">
        <v>2016</v>
      </c>
      <c r="O214" t="s">
        <v>26</v>
      </c>
      <c r="P214">
        <v>20160506</v>
      </c>
      <c r="Q214" s="1">
        <v>42496.470138888886</v>
      </c>
    </row>
    <row r="215" spans="1:17" x14ac:dyDescent="0.2">
      <c r="A215" t="s">
        <v>24</v>
      </c>
      <c r="B215" t="s">
        <v>18</v>
      </c>
      <c r="C215" t="s">
        <v>167</v>
      </c>
      <c r="D215">
        <v>20160331</v>
      </c>
      <c r="E215">
        <v>33584000</v>
      </c>
      <c r="F215" t="s">
        <v>20</v>
      </c>
      <c r="G215">
        <v>0</v>
      </c>
      <c r="H215" t="s">
        <v>25</v>
      </c>
      <c r="I215">
        <v>1411579</v>
      </c>
      <c r="J215">
        <v>260303916</v>
      </c>
      <c r="K215">
        <v>7830</v>
      </c>
      <c r="L215">
        <v>1231</v>
      </c>
      <c r="M215" t="s">
        <v>22</v>
      </c>
      <c r="N215">
        <v>2016</v>
      </c>
      <c r="O215" t="s">
        <v>26</v>
      </c>
      <c r="P215">
        <v>20160506</v>
      </c>
      <c r="Q215" s="1">
        <v>42496.470138888886</v>
      </c>
    </row>
    <row r="216" spans="1:17" x14ac:dyDescent="0.2">
      <c r="A216" t="s">
        <v>32</v>
      </c>
      <c r="B216" t="s">
        <v>18</v>
      </c>
      <c r="C216" t="s">
        <v>168</v>
      </c>
      <c r="D216">
        <v>20160331</v>
      </c>
      <c r="E216">
        <v>3300000</v>
      </c>
      <c r="F216" t="s">
        <v>20</v>
      </c>
      <c r="G216">
        <v>1</v>
      </c>
      <c r="H216" t="s">
        <v>32</v>
      </c>
      <c r="I216">
        <v>1411579</v>
      </c>
      <c r="J216">
        <v>260303916</v>
      </c>
      <c r="K216">
        <v>7830</v>
      </c>
      <c r="L216">
        <v>1231</v>
      </c>
      <c r="M216" t="s">
        <v>22</v>
      </c>
      <c r="N216">
        <v>2017</v>
      </c>
      <c r="O216" t="s">
        <v>26</v>
      </c>
      <c r="P216">
        <v>20170508</v>
      </c>
      <c r="Q216" s="1">
        <v>42863.513194444444</v>
      </c>
    </row>
    <row r="217" spans="1:17" x14ac:dyDescent="0.2">
      <c r="A217" t="s">
        <v>24</v>
      </c>
      <c r="B217" t="s">
        <v>18</v>
      </c>
      <c r="C217" t="s">
        <v>168</v>
      </c>
      <c r="D217">
        <v>20160331</v>
      </c>
      <c r="E217">
        <v>3303000</v>
      </c>
      <c r="F217" t="s">
        <v>20</v>
      </c>
      <c r="G217">
        <v>1</v>
      </c>
      <c r="H217" t="s">
        <v>24</v>
      </c>
      <c r="I217">
        <v>1411579</v>
      </c>
      <c r="J217">
        <v>260303916</v>
      </c>
      <c r="K217">
        <v>7830</v>
      </c>
      <c r="L217">
        <v>1231</v>
      </c>
      <c r="M217" t="s">
        <v>22</v>
      </c>
      <c r="N217">
        <v>2016</v>
      </c>
      <c r="O217" t="s">
        <v>26</v>
      </c>
      <c r="P217">
        <v>20160506</v>
      </c>
      <c r="Q217" s="1">
        <v>42496.470138888886</v>
      </c>
    </row>
    <row r="218" spans="1:17" x14ac:dyDescent="0.2">
      <c r="A218" t="s">
        <v>32</v>
      </c>
      <c r="B218" t="s">
        <v>18</v>
      </c>
      <c r="C218" t="s">
        <v>169</v>
      </c>
      <c r="D218">
        <v>20160331</v>
      </c>
      <c r="E218">
        <v>200000</v>
      </c>
      <c r="F218" t="s">
        <v>20</v>
      </c>
      <c r="G218">
        <v>1</v>
      </c>
      <c r="H218" t="s">
        <v>21</v>
      </c>
      <c r="I218">
        <v>1411579</v>
      </c>
      <c r="J218">
        <v>260303916</v>
      </c>
      <c r="K218">
        <v>7830</v>
      </c>
      <c r="L218">
        <v>1231</v>
      </c>
      <c r="M218" t="s">
        <v>22</v>
      </c>
      <c r="N218">
        <v>2017</v>
      </c>
      <c r="O218" t="s">
        <v>26</v>
      </c>
      <c r="P218">
        <v>20170508</v>
      </c>
      <c r="Q218" s="1">
        <v>42863.513194444444</v>
      </c>
    </row>
    <row r="219" spans="1:17" x14ac:dyDescent="0.2">
      <c r="A219" t="s">
        <v>24</v>
      </c>
      <c r="B219" t="s">
        <v>18</v>
      </c>
      <c r="C219" t="s">
        <v>169</v>
      </c>
      <c r="D219">
        <v>20160331</v>
      </c>
      <c r="E219">
        <v>255000</v>
      </c>
      <c r="F219" t="s">
        <v>20</v>
      </c>
      <c r="G219">
        <v>1</v>
      </c>
      <c r="H219" t="s">
        <v>25</v>
      </c>
      <c r="I219">
        <v>1411579</v>
      </c>
      <c r="J219">
        <v>260303916</v>
      </c>
      <c r="K219">
        <v>7830</v>
      </c>
      <c r="L219">
        <v>1231</v>
      </c>
      <c r="M219" t="s">
        <v>22</v>
      </c>
      <c r="N219">
        <v>2016</v>
      </c>
      <c r="O219" t="s">
        <v>26</v>
      </c>
      <c r="P219">
        <v>20160506</v>
      </c>
      <c r="Q219" s="1">
        <v>42496.470138888886</v>
      </c>
    </row>
    <row r="220" spans="1:17" x14ac:dyDescent="0.2">
      <c r="A220" t="s">
        <v>24</v>
      </c>
      <c r="B220" t="s">
        <v>18</v>
      </c>
      <c r="C220" t="s">
        <v>170</v>
      </c>
      <c r="D220">
        <v>20160331</v>
      </c>
      <c r="E220">
        <v>360918000</v>
      </c>
      <c r="F220" t="s">
        <v>20</v>
      </c>
      <c r="G220">
        <v>0</v>
      </c>
      <c r="H220" t="s">
        <v>25</v>
      </c>
      <c r="I220">
        <v>1411579</v>
      </c>
      <c r="J220">
        <v>260303916</v>
      </c>
      <c r="K220">
        <v>7830</v>
      </c>
      <c r="L220">
        <v>1231</v>
      </c>
      <c r="M220" t="s">
        <v>22</v>
      </c>
      <c r="N220">
        <v>2016</v>
      </c>
      <c r="O220" t="s">
        <v>26</v>
      </c>
      <c r="P220">
        <v>20160506</v>
      </c>
      <c r="Q220" s="1">
        <v>42496.470138888886</v>
      </c>
    </row>
    <row r="221" spans="1:17" x14ac:dyDescent="0.2">
      <c r="A221" t="s">
        <v>50</v>
      </c>
      <c r="B221" t="s">
        <v>18</v>
      </c>
      <c r="C221" t="s">
        <v>171</v>
      </c>
      <c r="D221">
        <v>20160331</v>
      </c>
      <c r="E221">
        <v>766000000</v>
      </c>
      <c r="F221" t="s">
        <v>20</v>
      </c>
      <c r="G221">
        <v>1</v>
      </c>
      <c r="H221" t="s">
        <v>51</v>
      </c>
      <c r="I221">
        <v>1411579</v>
      </c>
      <c r="J221">
        <v>260303916</v>
      </c>
      <c r="K221">
        <v>7830</v>
      </c>
      <c r="L221">
        <v>1231</v>
      </c>
      <c r="M221" t="s">
        <v>52</v>
      </c>
      <c r="N221">
        <v>2017</v>
      </c>
      <c r="O221" t="s">
        <v>53</v>
      </c>
      <c r="P221">
        <v>20180301</v>
      </c>
      <c r="Q221" s="1">
        <v>43160.134027777778</v>
      </c>
    </row>
    <row r="222" spans="1:17" x14ac:dyDescent="0.2">
      <c r="A222" t="s">
        <v>32</v>
      </c>
      <c r="B222" t="s">
        <v>18</v>
      </c>
      <c r="C222" t="s">
        <v>171</v>
      </c>
      <c r="D222">
        <v>20160331</v>
      </c>
      <c r="E222">
        <v>766000000</v>
      </c>
      <c r="F222" t="s">
        <v>20</v>
      </c>
      <c r="G222">
        <v>1</v>
      </c>
      <c r="H222" t="s">
        <v>21</v>
      </c>
      <c r="I222">
        <v>1411579</v>
      </c>
      <c r="J222">
        <v>260303916</v>
      </c>
      <c r="K222">
        <v>7830</v>
      </c>
      <c r="L222">
        <v>1231</v>
      </c>
      <c r="M222" t="s">
        <v>22</v>
      </c>
      <c r="N222">
        <v>2017</v>
      </c>
      <c r="O222" t="s">
        <v>26</v>
      </c>
      <c r="P222">
        <v>20170508</v>
      </c>
      <c r="Q222" s="1">
        <v>42863.513194444444</v>
      </c>
    </row>
    <row r="223" spans="1:17" x14ac:dyDescent="0.2">
      <c r="A223" t="s">
        <v>54</v>
      </c>
      <c r="B223" t="s">
        <v>18</v>
      </c>
      <c r="C223" t="s">
        <v>171</v>
      </c>
      <c r="D223">
        <v>20160331</v>
      </c>
      <c r="E223">
        <v>766017000</v>
      </c>
      <c r="F223" t="s">
        <v>20</v>
      </c>
      <c r="G223">
        <v>1</v>
      </c>
      <c r="H223" t="s">
        <v>21</v>
      </c>
      <c r="I223">
        <v>1411579</v>
      </c>
      <c r="J223">
        <v>260303916</v>
      </c>
      <c r="K223">
        <v>7830</v>
      </c>
      <c r="L223">
        <v>1231</v>
      </c>
      <c r="M223" t="s">
        <v>52</v>
      </c>
      <c r="N223">
        <v>2016</v>
      </c>
      <c r="O223" t="s">
        <v>53</v>
      </c>
      <c r="P223">
        <v>20170310</v>
      </c>
      <c r="Q223" s="1">
        <v>42804.468055555553</v>
      </c>
    </row>
    <row r="224" spans="1:17" x14ac:dyDescent="0.2">
      <c r="A224" t="s">
        <v>24</v>
      </c>
      <c r="B224" t="s">
        <v>18</v>
      </c>
      <c r="C224" t="s">
        <v>171</v>
      </c>
      <c r="D224">
        <v>20160331</v>
      </c>
      <c r="E224">
        <v>766017000</v>
      </c>
      <c r="F224" t="s">
        <v>20</v>
      </c>
      <c r="G224">
        <v>1</v>
      </c>
      <c r="H224" t="s">
        <v>25</v>
      </c>
      <c r="I224">
        <v>1411579</v>
      </c>
      <c r="J224">
        <v>260303916</v>
      </c>
      <c r="K224">
        <v>7830</v>
      </c>
      <c r="L224">
        <v>1231</v>
      </c>
      <c r="M224" t="s">
        <v>22</v>
      </c>
      <c r="N224">
        <v>2016</v>
      </c>
      <c r="O224" t="s">
        <v>26</v>
      </c>
      <c r="P224">
        <v>20160506</v>
      </c>
      <c r="Q224" s="1">
        <v>42496.470138888886</v>
      </c>
    </row>
    <row r="225" spans="1:17" x14ac:dyDescent="0.2">
      <c r="A225" t="s">
        <v>32</v>
      </c>
      <c r="B225" t="s">
        <v>18</v>
      </c>
      <c r="C225" t="s">
        <v>172</v>
      </c>
      <c r="D225">
        <v>20160331</v>
      </c>
      <c r="E225">
        <v>1100000</v>
      </c>
      <c r="F225" t="s">
        <v>20</v>
      </c>
      <c r="G225">
        <v>1</v>
      </c>
      <c r="H225" t="s">
        <v>21</v>
      </c>
      <c r="I225">
        <v>1411579</v>
      </c>
      <c r="J225">
        <v>260303916</v>
      </c>
      <c r="K225">
        <v>7830</v>
      </c>
      <c r="L225">
        <v>1231</v>
      </c>
      <c r="M225" t="s">
        <v>22</v>
      </c>
      <c r="N225">
        <v>2017</v>
      </c>
      <c r="O225" t="s">
        <v>26</v>
      </c>
      <c r="P225">
        <v>20170508</v>
      </c>
      <c r="Q225" s="1">
        <v>42863.513194444444</v>
      </c>
    </row>
    <row r="226" spans="1:17" x14ac:dyDescent="0.2">
      <c r="A226" t="s">
        <v>24</v>
      </c>
      <c r="B226" t="s">
        <v>18</v>
      </c>
      <c r="C226" t="s">
        <v>172</v>
      </c>
      <c r="D226">
        <v>20160331</v>
      </c>
      <c r="E226">
        <v>1087000</v>
      </c>
      <c r="F226" t="s">
        <v>20</v>
      </c>
      <c r="G226">
        <v>1</v>
      </c>
      <c r="H226" t="s">
        <v>25</v>
      </c>
      <c r="I226">
        <v>1411579</v>
      </c>
      <c r="J226">
        <v>260303916</v>
      </c>
      <c r="K226">
        <v>7830</v>
      </c>
      <c r="L226">
        <v>1231</v>
      </c>
      <c r="M226" t="s">
        <v>22</v>
      </c>
      <c r="N226">
        <v>2016</v>
      </c>
      <c r="O226" t="s">
        <v>26</v>
      </c>
      <c r="P226">
        <v>20160506</v>
      </c>
      <c r="Q226" s="1">
        <v>42496.470138888886</v>
      </c>
    </row>
    <row r="227" spans="1:17" x14ac:dyDescent="0.2">
      <c r="A227" t="s">
        <v>32</v>
      </c>
      <c r="B227" t="s">
        <v>18</v>
      </c>
      <c r="C227" t="s">
        <v>173</v>
      </c>
      <c r="D227">
        <v>20160331</v>
      </c>
      <c r="E227">
        <v>1100000</v>
      </c>
      <c r="F227" t="s">
        <v>20</v>
      </c>
      <c r="G227">
        <v>1</v>
      </c>
      <c r="H227" t="s">
        <v>32</v>
      </c>
      <c r="I227">
        <v>1411579</v>
      </c>
      <c r="J227">
        <v>260303916</v>
      </c>
      <c r="K227">
        <v>7830</v>
      </c>
      <c r="L227">
        <v>1231</v>
      </c>
      <c r="M227" t="s">
        <v>22</v>
      </c>
      <c r="N227">
        <v>2017</v>
      </c>
      <c r="O227" t="s">
        <v>26</v>
      </c>
      <c r="P227">
        <v>20170508</v>
      </c>
      <c r="Q227" s="1">
        <v>42863.513194444444</v>
      </c>
    </row>
    <row r="228" spans="1:17" x14ac:dyDescent="0.2">
      <c r="A228" t="s">
        <v>24</v>
      </c>
      <c r="B228" t="s">
        <v>18</v>
      </c>
      <c r="C228" t="s">
        <v>174</v>
      </c>
      <c r="D228">
        <v>20160331</v>
      </c>
      <c r="E228">
        <v>1546254000</v>
      </c>
      <c r="F228" t="s">
        <v>20</v>
      </c>
      <c r="G228">
        <v>0</v>
      </c>
      <c r="H228" t="s">
        <v>25</v>
      </c>
      <c r="I228">
        <v>1411579</v>
      </c>
      <c r="J228">
        <v>260303916</v>
      </c>
      <c r="K228">
        <v>7830</v>
      </c>
      <c r="L228">
        <v>1231</v>
      </c>
      <c r="M228" t="s">
        <v>22</v>
      </c>
      <c r="N228">
        <v>2016</v>
      </c>
      <c r="O228" t="s">
        <v>26</v>
      </c>
      <c r="P228">
        <v>20160506</v>
      </c>
      <c r="Q228" s="1">
        <v>42496.470138888886</v>
      </c>
    </row>
    <row r="229" spans="1:17" x14ac:dyDescent="0.2">
      <c r="A229" t="s">
        <v>24</v>
      </c>
      <c r="B229" t="s">
        <v>18</v>
      </c>
      <c r="C229" t="s">
        <v>175</v>
      </c>
      <c r="D229">
        <v>20160331</v>
      </c>
      <c r="E229">
        <v>1</v>
      </c>
      <c r="F229" t="s">
        <v>30</v>
      </c>
      <c r="G229">
        <v>1</v>
      </c>
      <c r="H229" t="s">
        <v>24</v>
      </c>
      <c r="I229">
        <v>1411579</v>
      </c>
      <c r="J229">
        <v>260303916</v>
      </c>
      <c r="K229">
        <v>7830</v>
      </c>
      <c r="L229">
        <v>1231</v>
      </c>
      <c r="M229" t="s">
        <v>22</v>
      </c>
      <c r="N229">
        <v>2016</v>
      </c>
      <c r="O229" t="s">
        <v>26</v>
      </c>
      <c r="P229">
        <v>20160506</v>
      </c>
      <c r="Q229" s="1">
        <v>42496.470138888886</v>
      </c>
    </row>
    <row r="230" spans="1:17" x14ac:dyDescent="0.2">
      <c r="A230" t="s">
        <v>24</v>
      </c>
      <c r="B230" t="s">
        <v>18</v>
      </c>
      <c r="C230" t="s">
        <v>176</v>
      </c>
      <c r="D230">
        <v>20160331</v>
      </c>
      <c r="E230">
        <v>1080000</v>
      </c>
      <c r="F230" t="s">
        <v>20</v>
      </c>
      <c r="G230">
        <v>0</v>
      </c>
      <c r="H230" t="s">
        <v>25</v>
      </c>
      <c r="I230">
        <v>1411579</v>
      </c>
      <c r="J230">
        <v>260303916</v>
      </c>
      <c r="K230">
        <v>7830</v>
      </c>
      <c r="L230">
        <v>1231</v>
      </c>
      <c r="M230" t="s">
        <v>22</v>
      </c>
      <c r="N230">
        <v>2016</v>
      </c>
      <c r="O230" t="s">
        <v>26</v>
      </c>
      <c r="P230">
        <v>20160506</v>
      </c>
      <c r="Q230" s="1">
        <v>42496.470138888886</v>
      </c>
    </row>
    <row r="231" spans="1:17" x14ac:dyDescent="0.2">
      <c r="A231" t="s">
        <v>24</v>
      </c>
      <c r="B231" t="s">
        <v>18</v>
      </c>
      <c r="C231" t="s">
        <v>177</v>
      </c>
      <c r="D231">
        <v>20160331</v>
      </c>
      <c r="E231">
        <v>27197</v>
      </c>
      <c r="F231" t="s">
        <v>63</v>
      </c>
      <c r="G231">
        <v>1</v>
      </c>
      <c r="H231" t="s">
        <v>24</v>
      </c>
      <c r="I231">
        <v>1411579</v>
      </c>
      <c r="J231">
        <v>260303916</v>
      </c>
      <c r="K231">
        <v>7830</v>
      </c>
      <c r="L231">
        <v>1231</v>
      </c>
      <c r="M231" t="s">
        <v>22</v>
      </c>
      <c r="N231">
        <v>2016</v>
      </c>
      <c r="O231" t="s">
        <v>26</v>
      </c>
      <c r="P231">
        <v>20160506</v>
      </c>
      <c r="Q231" s="1">
        <v>42496.470138888886</v>
      </c>
    </row>
    <row r="232" spans="1:17" x14ac:dyDescent="0.2">
      <c r="A232" t="s">
        <v>24</v>
      </c>
      <c r="B232" t="s">
        <v>18</v>
      </c>
      <c r="C232" t="s">
        <v>178</v>
      </c>
      <c r="D232">
        <v>20160331</v>
      </c>
      <c r="E232">
        <v>1508000</v>
      </c>
      <c r="F232" t="s">
        <v>20</v>
      </c>
      <c r="G232">
        <v>1</v>
      </c>
      <c r="H232" t="s">
        <v>24</v>
      </c>
      <c r="I232">
        <v>1411579</v>
      </c>
      <c r="J232">
        <v>260303916</v>
      </c>
      <c r="K232">
        <v>7830</v>
      </c>
      <c r="L232">
        <v>1231</v>
      </c>
      <c r="M232" t="s">
        <v>22</v>
      </c>
      <c r="N232">
        <v>2016</v>
      </c>
      <c r="O232" t="s">
        <v>26</v>
      </c>
      <c r="P232">
        <v>20160506</v>
      </c>
      <c r="Q232" s="1">
        <v>42496.470138888886</v>
      </c>
    </row>
    <row r="233" spans="1:17" x14ac:dyDescent="0.2">
      <c r="A233" t="s">
        <v>24</v>
      </c>
      <c r="B233" t="s">
        <v>18</v>
      </c>
      <c r="C233" t="s">
        <v>179</v>
      </c>
      <c r="D233">
        <v>20160331</v>
      </c>
      <c r="E233">
        <v>36769</v>
      </c>
      <c r="F233" t="s">
        <v>63</v>
      </c>
      <c r="G233">
        <v>0</v>
      </c>
      <c r="H233" t="s">
        <v>25</v>
      </c>
      <c r="I233">
        <v>1411579</v>
      </c>
      <c r="J233">
        <v>260303916</v>
      </c>
      <c r="K233">
        <v>7830</v>
      </c>
      <c r="L233">
        <v>1231</v>
      </c>
      <c r="M233" t="s">
        <v>22</v>
      </c>
      <c r="N233">
        <v>2016</v>
      </c>
      <c r="O233" t="s">
        <v>26</v>
      </c>
      <c r="P233">
        <v>20160506</v>
      </c>
      <c r="Q233" s="1">
        <v>42496.470138888886</v>
      </c>
    </row>
    <row r="234" spans="1:17" x14ac:dyDescent="0.2">
      <c r="A234" t="s">
        <v>24</v>
      </c>
      <c r="B234" t="s">
        <v>18</v>
      </c>
      <c r="C234" t="s">
        <v>180</v>
      </c>
      <c r="D234">
        <v>20160331</v>
      </c>
      <c r="E234">
        <v>680000</v>
      </c>
      <c r="F234" t="s">
        <v>20</v>
      </c>
      <c r="G234">
        <v>0</v>
      </c>
      <c r="H234" t="s">
        <v>25</v>
      </c>
      <c r="I234">
        <v>1411579</v>
      </c>
      <c r="J234">
        <v>260303916</v>
      </c>
      <c r="K234">
        <v>7830</v>
      </c>
      <c r="L234">
        <v>1231</v>
      </c>
      <c r="M234" t="s">
        <v>22</v>
      </c>
      <c r="N234">
        <v>2016</v>
      </c>
      <c r="O234" t="s">
        <v>26</v>
      </c>
      <c r="P234">
        <v>20160506</v>
      </c>
      <c r="Q234" s="1">
        <v>42496.470138888886</v>
      </c>
    </row>
    <row r="235" spans="1:17" x14ac:dyDescent="0.2">
      <c r="A235" t="s">
        <v>24</v>
      </c>
      <c r="B235" t="s">
        <v>18</v>
      </c>
      <c r="C235" t="s">
        <v>181</v>
      </c>
      <c r="D235">
        <v>20160331</v>
      </c>
      <c r="E235">
        <v>373010000</v>
      </c>
      <c r="F235" t="s">
        <v>20</v>
      </c>
      <c r="G235">
        <v>0</v>
      </c>
      <c r="H235" t="s">
        <v>24</v>
      </c>
      <c r="I235">
        <v>1411579</v>
      </c>
      <c r="J235">
        <v>260303916</v>
      </c>
      <c r="K235">
        <v>7830</v>
      </c>
      <c r="L235">
        <v>1231</v>
      </c>
      <c r="M235" t="s">
        <v>22</v>
      </c>
      <c r="N235">
        <v>2016</v>
      </c>
      <c r="O235" t="s">
        <v>26</v>
      </c>
      <c r="P235">
        <v>20160506</v>
      </c>
      <c r="Q235" s="1">
        <v>42496.470138888886</v>
      </c>
    </row>
    <row r="236" spans="1:17" x14ac:dyDescent="0.2">
      <c r="A236" t="s">
        <v>32</v>
      </c>
      <c r="B236" t="s">
        <v>18</v>
      </c>
      <c r="C236" t="s">
        <v>182</v>
      </c>
      <c r="D236">
        <v>20160331</v>
      </c>
      <c r="E236">
        <v>98207000</v>
      </c>
      <c r="F236" t="s">
        <v>63</v>
      </c>
      <c r="G236">
        <v>1</v>
      </c>
      <c r="H236" t="s">
        <v>21</v>
      </c>
      <c r="I236">
        <v>1411579</v>
      </c>
      <c r="J236">
        <v>260303916</v>
      </c>
      <c r="K236">
        <v>7830</v>
      </c>
      <c r="L236">
        <v>1231</v>
      </c>
      <c r="M236" t="s">
        <v>22</v>
      </c>
      <c r="N236">
        <v>2017</v>
      </c>
      <c r="O236" t="s">
        <v>26</v>
      </c>
      <c r="P236">
        <v>20170508</v>
      </c>
      <c r="Q236" s="1">
        <v>42863.513194444444</v>
      </c>
    </row>
    <row r="237" spans="1:17" x14ac:dyDescent="0.2">
      <c r="A237" t="s">
        <v>24</v>
      </c>
      <c r="B237" t="s">
        <v>18</v>
      </c>
      <c r="C237" t="s">
        <v>182</v>
      </c>
      <c r="D237">
        <v>20160331</v>
      </c>
      <c r="E237">
        <v>98207000</v>
      </c>
      <c r="F237" t="s">
        <v>63</v>
      </c>
      <c r="G237">
        <v>1</v>
      </c>
      <c r="H237" t="s">
        <v>25</v>
      </c>
      <c r="I237">
        <v>1411579</v>
      </c>
      <c r="J237">
        <v>260303916</v>
      </c>
      <c r="K237">
        <v>7830</v>
      </c>
      <c r="L237">
        <v>1231</v>
      </c>
      <c r="M237" t="s">
        <v>22</v>
      </c>
      <c r="N237">
        <v>2016</v>
      </c>
      <c r="O237" t="s">
        <v>26</v>
      </c>
      <c r="P237">
        <v>20160506</v>
      </c>
      <c r="Q237" s="1">
        <v>42496.470138888886</v>
      </c>
    </row>
    <row r="238" spans="1:17" x14ac:dyDescent="0.2">
      <c r="A238" t="s">
        <v>32</v>
      </c>
      <c r="B238" t="s">
        <v>18</v>
      </c>
      <c r="C238" t="s">
        <v>183</v>
      </c>
      <c r="D238">
        <v>20160331</v>
      </c>
      <c r="E238">
        <v>98200000</v>
      </c>
      <c r="F238" t="s">
        <v>63</v>
      </c>
      <c r="G238">
        <v>1</v>
      </c>
      <c r="H238" t="s">
        <v>21</v>
      </c>
      <c r="I238">
        <v>1411579</v>
      </c>
      <c r="J238">
        <v>260303916</v>
      </c>
      <c r="K238">
        <v>7830</v>
      </c>
      <c r="L238">
        <v>1231</v>
      </c>
      <c r="M238" t="s">
        <v>22</v>
      </c>
      <c r="N238">
        <v>2017</v>
      </c>
      <c r="O238" t="s">
        <v>26</v>
      </c>
      <c r="P238">
        <v>20170508</v>
      </c>
      <c r="Q238" s="1">
        <v>42863.513194444444</v>
      </c>
    </row>
    <row r="239" spans="1:17" x14ac:dyDescent="0.2">
      <c r="A239" t="s">
        <v>24</v>
      </c>
      <c r="B239" t="s">
        <v>18</v>
      </c>
      <c r="C239" t="s">
        <v>183</v>
      </c>
      <c r="D239">
        <v>20160331</v>
      </c>
      <c r="E239">
        <v>98200000</v>
      </c>
      <c r="F239" t="s">
        <v>63</v>
      </c>
      <c r="G239">
        <v>1</v>
      </c>
      <c r="H239" t="s">
        <v>25</v>
      </c>
      <c r="I239">
        <v>1411579</v>
      </c>
      <c r="J239">
        <v>260303916</v>
      </c>
      <c r="K239">
        <v>7830</v>
      </c>
      <c r="L239">
        <v>1231</v>
      </c>
      <c r="M239" t="s">
        <v>22</v>
      </c>
      <c r="N239">
        <v>2016</v>
      </c>
      <c r="O239" t="s">
        <v>26</v>
      </c>
      <c r="P239">
        <v>20160506</v>
      </c>
      <c r="Q239" s="1">
        <v>42496.470138888886</v>
      </c>
    </row>
    <row r="240" spans="1:17" x14ac:dyDescent="0.2">
      <c r="A240" t="s">
        <v>17</v>
      </c>
      <c r="B240" t="s">
        <v>18</v>
      </c>
      <c r="C240" t="s">
        <v>19</v>
      </c>
      <c r="D240">
        <v>20160430</v>
      </c>
      <c r="E240">
        <v>19762000</v>
      </c>
      <c r="F240" t="s">
        <v>20</v>
      </c>
      <c r="G240">
        <v>0</v>
      </c>
      <c r="H240" t="s">
        <v>21</v>
      </c>
      <c r="I240">
        <v>1411579</v>
      </c>
      <c r="J240">
        <v>260303916</v>
      </c>
      <c r="K240">
        <v>7830</v>
      </c>
      <c r="L240">
        <v>1231</v>
      </c>
      <c r="M240" t="s">
        <v>22</v>
      </c>
      <c r="N240">
        <v>2016</v>
      </c>
      <c r="O240" t="s">
        <v>23</v>
      </c>
      <c r="P240">
        <v>20161109</v>
      </c>
      <c r="Q240" s="1">
        <v>42683.445833333331</v>
      </c>
    </row>
    <row r="241" spans="1:17" x14ac:dyDescent="0.2">
      <c r="A241" t="s">
        <v>28</v>
      </c>
      <c r="B241" t="s">
        <v>18</v>
      </c>
      <c r="C241" t="s">
        <v>34</v>
      </c>
      <c r="D241">
        <v>20160630</v>
      </c>
      <c r="E241">
        <v>298456000</v>
      </c>
      <c r="F241" t="s">
        <v>20</v>
      </c>
      <c r="G241">
        <v>0</v>
      </c>
      <c r="H241" t="s">
        <v>25</v>
      </c>
      <c r="I241">
        <v>1411579</v>
      </c>
      <c r="J241">
        <v>260303916</v>
      </c>
      <c r="K241">
        <v>7830</v>
      </c>
      <c r="L241">
        <v>1231</v>
      </c>
      <c r="M241" t="s">
        <v>22</v>
      </c>
      <c r="N241">
        <v>2016</v>
      </c>
      <c r="O241" t="s">
        <v>31</v>
      </c>
      <c r="P241">
        <v>20160801</v>
      </c>
      <c r="Q241" s="1">
        <v>42583.126388888886</v>
      </c>
    </row>
    <row r="242" spans="1:17" x14ac:dyDescent="0.2">
      <c r="A242" t="s">
        <v>28</v>
      </c>
      <c r="B242" t="s">
        <v>18</v>
      </c>
      <c r="C242" t="s">
        <v>35</v>
      </c>
      <c r="D242">
        <v>20160630</v>
      </c>
      <c r="E242">
        <v>1596000</v>
      </c>
      <c r="F242" t="s">
        <v>20</v>
      </c>
      <c r="G242">
        <v>0</v>
      </c>
      <c r="H242" t="s">
        <v>25</v>
      </c>
      <c r="I242">
        <v>1411579</v>
      </c>
      <c r="J242">
        <v>260303916</v>
      </c>
      <c r="K242">
        <v>7830</v>
      </c>
      <c r="L242">
        <v>1231</v>
      </c>
      <c r="M242" t="s">
        <v>22</v>
      </c>
      <c r="N242">
        <v>2016</v>
      </c>
      <c r="O242" t="s">
        <v>31</v>
      </c>
      <c r="P242">
        <v>20160801</v>
      </c>
      <c r="Q242" s="1">
        <v>42583.126388888886</v>
      </c>
    </row>
    <row r="243" spans="1:17" x14ac:dyDescent="0.2">
      <c r="A243" t="s">
        <v>28</v>
      </c>
      <c r="B243" t="s">
        <v>18</v>
      </c>
      <c r="C243" t="s">
        <v>36</v>
      </c>
      <c r="D243">
        <v>20160630</v>
      </c>
      <c r="E243">
        <v>1185539000</v>
      </c>
      <c r="F243" t="s">
        <v>20</v>
      </c>
      <c r="G243">
        <v>0</v>
      </c>
      <c r="H243" t="s">
        <v>25</v>
      </c>
      <c r="I243">
        <v>1411579</v>
      </c>
      <c r="J243">
        <v>260303916</v>
      </c>
      <c r="K243">
        <v>7830</v>
      </c>
      <c r="L243">
        <v>1231</v>
      </c>
      <c r="M243" t="s">
        <v>22</v>
      </c>
      <c r="N243">
        <v>2016</v>
      </c>
      <c r="O243" t="s">
        <v>31</v>
      </c>
      <c r="P243">
        <v>20160801</v>
      </c>
      <c r="Q243" s="1">
        <v>42583.126388888886</v>
      </c>
    </row>
    <row r="244" spans="1:17" x14ac:dyDescent="0.2">
      <c r="A244" t="s">
        <v>184</v>
      </c>
      <c r="B244" t="s">
        <v>18</v>
      </c>
      <c r="C244" t="s">
        <v>37</v>
      </c>
      <c r="D244">
        <v>20160630</v>
      </c>
      <c r="E244">
        <v>276100000</v>
      </c>
      <c r="F244" t="s">
        <v>20</v>
      </c>
      <c r="G244">
        <v>2</v>
      </c>
      <c r="H244" t="s">
        <v>184</v>
      </c>
      <c r="I244">
        <v>1411579</v>
      </c>
      <c r="J244">
        <v>260303916</v>
      </c>
      <c r="K244">
        <v>7830</v>
      </c>
      <c r="L244">
        <v>1231</v>
      </c>
      <c r="M244" t="s">
        <v>22</v>
      </c>
      <c r="N244">
        <v>2017</v>
      </c>
      <c r="O244" t="s">
        <v>31</v>
      </c>
      <c r="P244">
        <v>20170808</v>
      </c>
      <c r="Q244" s="1">
        <v>42954.693055555559</v>
      </c>
    </row>
    <row r="245" spans="1:17" x14ac:dyDescent="0.2">
      <c r="A245" t="s">
        <v>184</v>
      </c>
      <c r="B245" t="s">
        <v>18</v>
      </c>
      <c r="C245" t="s">
        <v>37</v>
      </c>
      <c r="D245">
        <v>20160630</v>
      </c>
      <c r="E245">
        <v>129600000</v>
      </c>
      <c r="F245" t="s">
        <v>20</v>
      </c>
      <c r="G245">
        <v>1</v>
      </c>
      <c r="H245" t="s">
        <v>184</v>
      </c>
      <c r="I245">
        <v>1411579</v>
      </c>
      <c r="J245">
        <v>260303916</v>
      </c>
      <c r="K245">
        <v>7830</v>
      </c>
      <c r="L245">
        <v>1231</v>
      </c>
      <c r="M245" t="s">
        <v>22</v>
      </c>
      <c r="N245">
        <v>2017</v>
      </c>
      <c r="O245" t="s">
        <v>31</v>
      </c>
      <c r="P245">
        <v>20170808</v>
      </c>
      <c r="Q245" s="1">
        <v>42954.693055555559</v>
      </c>
    </row>
    <row r="246" spans="1:17" x14ac:dyDescent="0.2">
      <c r="A246" t="s">
        <v>28</v>
      </c>
      <c r="B246" t="s">
        <v>18</v>
      </c>
      <c r="C246" t="s">
        <v>185</v>
      </c>
      <c r="D246">
        <v>20160630</v>
      </c>
      <c r="E246">
        <v>472000</v>
      </c>
      <c r="F246" t="s">
        <v>20</v>
      </c>
      <c r="G246">
        <v>2</v>
      </c>
      <c r="H246" t="s">
        <v>25</v>
      </c>
      <c r="I246">
        <v>1411579</v>
      </c>
      <c r="J246">
        <v>260303916</v>
      </c>
      <c r="K246">
        <v>7830</v>
      </c>
      <c r="L246">
        <v>1231</v>
      </c>
      <c r="M246" t="s">
        <v>22</v>
      </c>
      <c r="N246">
        <v>2016</v>
      </c>
      <c r="O246" t="s">
        <v>31</v>
      </c>
      <c r="P246">
        <v>20160801</v>
      </c>
      <c r="Q246" s="1">
        <v>42583.126388888886</v>
      </c>
    </row>
    <row r="247" spans="1:17" x14ac:dyDescent="0.2">
      <c r="A247" t="s">
        <v>28</v>
      </c>
      <c r="B247" t="s">
        <v>18</v>
      </c>
      <c r="C247" t="s">
        <v>38</v>
      </c>
      <c r="D247">
        <v>20160630</v>
      </c>
      <c r="E247">
        <v>2804000</v>
      </c>
      <c r="F247" t="s">
        <v>20</v>
      </c>
      <c r="G247">
        <v>2</v>
      </c>
      <c r="H247" t="s">
        <v>25</v>
      </c>
      <c r="I247">
        <v>1411579</v>
      </c>
      <c r="J247">
        <v>260303916</v>
      </c>
      <c r="K247">
        <v>7830</v>
      </c>
      <c r="L247">
        <v>1231</v>
      </c>
      <c r="M247" t="s">
        <v>22</v>
      </c>
      <c r="N247">
        <v>2016</v>
      </c>
      <c r="O247" t="s">
        <v>31</v>
      </c>
      <c r="P247">
        <v>20160801</v>
      </c>
      <c r="Q247" s="1">
        <v>42583.126388888886</v>
      </c>
    </row>
    <row r="248" spans="1:17" x14ac:dyDescent="0.2">
      <c r="A248" t="s">
        <v>28</v>
      </c>
      <c r="B248" t="s">
        <v>18</v>
      </c>
      <c r="C248" t="s">
        <v>39</v>
      </c>
      <c r="D248">
        <v>20160630</v>
      </c>
      <c r="E248">
        <v>963808000</v>
      </c>
      <c r="F248" t="s">
        <v>20</v>
      </c>
      <c r="G248">
        <v>2</v>
      </c>
      <c r="H248" t="s">
        <v>25</v>
      </c>
      <c r="I248">
        <v>1411579</v>
      </c>
      <c r="J248">
        <v>260303916</v>
      </c>
      <c r="K248">
        <v>7830</v>
      </c>
      <c r="L248">
        <v>1231</v>
      </c>
      <c r="M248" t="s">
        <v>22</v>
      </c>
      <c r="N248">
        <v>2016</v>
      </c>
      <c r="O248" t="s">
        <v>31</v>
      </c>
      <c r="P248">
        <v>20160801</v>
      </c>
      <c r="Q248" s="1">
        <v>42583.126388888886</v>
      </c>
    </row>
    <row r="249" spans="1:17" x14ac:dyDescent="0.2">
      <c r="A249" t="s">
        <v>28</v>
      </c>
      <c r="B249" t="s">
        <v>18</v>
      </c>
      <c r="C249" t="s">
        <v>39</v>
      </c>
      <c r="D249">
        <v>20160630</v>
      </c>
      <c r="E249">
        <v>481234000</v>
      </c>
      <c r="F249" t="s">
        <v>20</v>
      </c>
      <c r="G249">
        <v>1</v>
      </c>
      <c r="H249" t="s">
        <v>25</v>
      </c>
      <c r="I249">
        <v>1411579</v>
      </c>
      <c r="J249">
        <v>260303916</v>
      </c>
      <c r="K249">
        <v>7830</v>
      </c>
      <c r="L249">
        <v>1231</v>
      </c>
      <c r="M249" t="s">
        <v>22</v>
      </c>
      <c r="N249">
        <v>2016</v>
      </c>
      <c r="O249" t="s">
        <v>31</v>
      </c>
      <c r="P249">
        <v>20160801</v>
      </c>
      <c r="Q249" s="1">
        <v>42583.126388888886</v>
      </c>
    </row>
    <row r="250" spans="1:17" x14ac:dyDescent="0.2">
      <c r="A250" t="s">
        <v>184</v>
      </c>
      <c r="B250" t="s">
        <v>18</v>
      </c>
      <c r="C250" t="s">
        <v>39</v>
      </c>
      <c r="D250">
        <v>20160630</v>
      </c>
      <c r="E250">
        <v>481200000</v>
      </c>
      <c r="F250" t="s">
        <v>20</v>
      </c>
      <c r="G250">
        <v>1</v>
      </c>
      <c r="H250" t="s">
        <v>21</v>
      </c>
      <c r="I250">
        <v>1411579</v>
      </c>
      <c r="J250">
        <v>260303916</v>
      </c>
      <c r="K250">
        <v>7830</v>
      </c>
      <c r="L250">
        <v>1231</v>
      </c>
      <c r="M250" t="s">
        <v>22</v>
      </c>
      <c r="N250">
        <v>2017</v>
      </c>
      <c r="O250" t="s">
        <v>31</v>
      </c>
      <c r="P250">
        <v>20170808</v>
      </c>
      <c r="Q250" s="1">
        <v>42954.693055555559</v>
      </c>
    </row>
    <row r="251" spans="1:17" x14ac:dyDescent="0.2">
      <c r="A251" t="s">
        <v>184</v>
      </c>
      <c r="B251" t="s">
        <v>18</v>
      </c>
      <c r="C251" t="s">
        <v>39</v>
      </c>
      <c r="D251">
        <v>20160630</v>
      </c>
      <c r="E251">
        <v>963800000</v>
      </c>
      <c r="F251" t="s">
        <v>20</v>
      </c>
      <c r="G251">
        <v>2</v>
      </c>
      <c r="H251" t="s">
        <v>21</v>
      </c>
      <c r="I251">
        <v>1411579</v>
      </c>
      <c r="J251">
        <v>260303916</v>
      </c>
      <c r="K251">
        <v>7830</v>
      </c>
      <c r="L251">
        <v>1231</v>
      </c>
      <c r="M251" t="s">
        <v>22</v>
      </c>
      <c r="N251">
        <v>2017</v>
      </c>
      <c r="O251" t="s">
        <v>31</v>
      </c>
      <c r="P251">
        <v>20170808</v>
      </c>
      <c r="Q251" s="1">
        <v>42954.693055555559</v>
      </c>
    </row>
    <row r="252" spans="1:17" x14ac:dyDescent="0.2">
      <c r="A252" t="s">
        <v>28</v>
      </c>
      <c r="B252" t="s">
        <v>18</v>
      </c>
      <c r="C252" t="s">
        <v>41</v>
      </c>
      <c r="D252">
        <v>20160630</v>
      </c>
      <c r="E252">
        <v>116000</v>
      </c>
      <c r="F252" t="s">
        <v>20</v>
      </c>
      <c r="G252">
        <v>2</v>
      </c>
      <c r="H252" t="s">
        <v>25</v>
      </c>
      <c r="I252">
        <v>1411579</v>
      </c>
      <c r="J252">
        <v>260303916</v>
      </c>
      <c r="K252">
        <v>7830</v>
      </c>
      <c r="L252">
        <v>1231</v>
      </c>
      <c r="M252" t="s">
        <v>22</v>
      </c>
      <c r="N252">
        <v>2016</v>
      </c>
      <c r="O252" t="s">
        <v>31</v>
      </c>
      <c r="P252">
        <v>20160801</v>
      </c>
      <c r="Q252" s="1">
        <v>42583.126388888886</v>
      </c>
    </row>
    <row r="253" spans="1:17" x14ac:dyDescent="0.2">
      <c r="A253" t="s">
        <v>184</v>
      </c>
      <c r="B253" t="s">
        <v>18</v>
      </c>
      <c r="C253" t="s">
        <v>41</v>
      </c>
      <c r="D253">
        <v>20160630</v>
      </c>
      <c r="E253">
        <v>100000</v>
      </c>
      <c r="F253" t="s">
        <v>20</v>
      </c>
      <c r="G253">
        <v>2</v>
      </c>
      <c r="H253" t="s">
        <v>21</v>
      </c>
      <c r="I253">
        <v>1411579</v>
      </c>
      <c r="J253">
        <v>260303916</v>
      </c>
      <c r="K253">
        <v>7830</v>
      </c>
      <c r="L253">
        <v>1231</v>
      </c>
      <c r="M253" t="s">
        <v>22</v>
      </c>
      <c r="N253">
        <v>2017</v>
      </c>
      <c r="O253" t="s">
        <v>31</v>
      </c>
      <c r="P253">
        <v>20170808</v>
      </c>
      <c r="Q253" s="1">
        <v>42954.693055555559</v>
      </c>
    </row>
    <row r="254" spans="1:17" x14ac:dyDescent="0.2">
      <c r="A254" t="s">
        <v>184</v>
      </c>
      <c r="B254" t="s">
        <v>18</v>
      </c>
      <c r="C254" t="s">
        <v>186</v>
      </c>
      <c r="D254">
        <v>20160630</v>
      </c>
      <c r="E254">
        <v>2600000</v>
      </c>
      <c r="F254" t="s">
        <v>20</v>
      </c>
      <c r="G254">
        <v>2</v>
      </c>
      <c r="H254" t="s">
        <v>184</v>
      </c>
      <c r="I254">
        <v>1411579</v>
      </c>
      <c r="J254">
        <v>260303916</v>
      </c>
      <c r="K254">
        <v>7830</v>
      </c>
      <c r="L254">
        <v>1231</v>
      </c>
      <c r="M254" t="s">
        <v>22</v>
      </c>
      <c r="N254">
        <v>2017</v>
      </c>
      <c r="O254" t="s">
        <v>31</v>
      </c>
      <c r="P254">
        <v>20170808</v>
      </c>
      <c r="Q254" s="1">
        <v>42954.693055555559</v>
      </c>
    </row>
    <row r="255" spans="1:17" x14ac:dyDescent="0.2">
      <c r="A255" t="s">
        <v>28</v>
      </c>
      <c r="B255" t="s">
        <v>18</v>
      </c>
      <c r="C255" t="s">
        <v>43</v>
      </c>
      <c r="D255">
        <v>20160630</v>
      </c>
      <c r="E255">
        <v>4948541000</v>
      </c>
      <c r="F255" t="s">
        <v>20</v>
      </c>
      <c r="G255">
        <v>0</v>
      </c>
      <c r="H255" t="s">
        <v>25</v>
      </c>
      <c r="I255">
        <v>1411579</v>
      </c>
      <c r="J255">
        <v>260303916</v>
      </c>
      <c r="K255">
        <v>7830</v>
      </c>
      <c r="L255">
        <v>1231</v>
      </c>
      <c r="M255" t="s">
        <v>22</v>
      </c>
      <c r="N255">
        <v>2016</v>
      </c>
      <c r="O255" t="s">
        <v>31</v>
      </c>
      <c r="P255">
        <v>20160801</v>
      </c>
      <c r="Q255" s="1">
        <v>42583.126388888886</v>
      </c>
    </row>
    <row r="256" spans="1:17" x14ac:dyDescent="0.2">
      <c r="A256" t="s">
        <v>28</v>
      </c>
      <c r="B256" t="s">
        <v>18</v>
      </c>
      <c r="C256" t="s">
        <v>44</v>
      </c>
      <c r="D256">
        <v>20160630</v>
      </c>
      <c r="E256">
        <v>255472000</v>
      </c>
      <c r="F256" t="s">
        <v>20</v>
      </c>
      <c r="G256">
        <v>0</v>
      </c>
      <c r="H256" t="s">
        <v>25</v>
      </c>
      <c r="I256">
        <v>1411579</v>
      </c>
      <c r="J256">
        <v>260303916</v>
      </c>
      <c r="K256">
        <v>7830</v>
      </c>
      <c r="L256">
        <v>1231</v>
      </c>
      <c r="M256" t="s">
        <v>22</v>
      </c>
      <c r="N256">
        <v>2016</v>
      </c>
      <c r="O256" t="s">
        <v>31</v>
      </c>
      <c r="P256">
        <v>20160801</v>
      </c>
      <c r="Q256" s="1">
        <v>42583.126388888886</v>
      </c>
    </row>
    <row r="257" spans="1:17" x14ac:dyDescent="0.2">
      <c r="A257" t="s">
        <v>184</v>
      </c>
      <c r="B257" t="s">
        <v>18</v>
      </c>
      <c r="C257" t="s">
        <v>187</v>
      </c>
      <c r="D257">
        <v>20160630</v>
      </c>
      <c r="E257">
        <v>-0.52</v>
      </c>
      <c r="F257" t="s">
        <v>20</v>
      </c>
      <c r="G257">
        <v>2</v>
      </c>
      <c r="H257" t="s">
        <v>21</v>
      </c>
      <c r="I257">
        <v>1411579</v>
      </c>
      <c r="J257">
        <v>260303916</v>
      </c>
      <c r="K257">
        <v>7830</v>
      </c>
      <c r="L257">
        <v>1231</v>
      </c>
      <c r="M257" t="s">
        <v>22</v>
      </c>
      <c r="N257">
        <v>2017</v>
      </c>
      <c r="O257" t="s">
        <v>31</v>
      </c>
      <c r="P257">
        <v>20170808</v>
      </c>
      <c r="Q257" s="1">
        <v>42954.693055555559</v>
      </c>
    </row>
    <row r="258" spans="1:17" x14ac:dyDescent="0.2">
      <c r="A258" t="s">
        <v>184</v>
      </c>
      <c r="B258" t="s">
        <v>18</v>
      </c>
      <c r="C258" t="s">
        <v>187</v>
      </c>
      <c r="D258">
        <v>20160630</v>
      </c>
      <c r="E258">
        <v>-0.5</v>
      </c>
      <c r="F258" t="s">
        <v>20</v>
      </c>
      <c r="G258">
        <v>1</v>
      </c>
      <c r="H258" t="s">
        <v>21</v>
      </c>
      <c r="I258">
        <v>1411579</v>
      </c>
      <c r="J258">
        <v>260303916</v>
      </c>
      <c r="K258">
        <v>7830</v>
      </c>
      <c r="L258">
        <v>1231</v>
      </c>
      <c r="M258" t="s">
        <v>22</v>
      </c>
      <c r="N258">
        <v>2017</v>
      </c>
      <c r="O258" t="s">
        <v>31</v>
      </c>
      <c r="P258">
        <v>20170808</v>
      </c>
      <c r="Q258" s="1">
        <v>42954.693055555559</v>
      </c>
    </row>
    <row r="259" spans="1:17" x14ac:dyDescent="0.2">
      <c r="A259" t="s">
        <v>184</v>
      </c>
      <c r="B259" t="s">
        <v>18</v>
      </c>
      <c r="C259" t="s">
        <v>188</v>
      </c>
      <c r="D259">
        <v>20160630</v>
      </c>
      <c r="E259">
        <v>-0.5</v>
      </c>
      <c r="F259" t="s">
        <v>20</v>
      </c>
      <c r="G259">
        <v>1</v>
      </c>
      <c r="H259" t="s">
        <v>21</v>
      </c>
      <c r="I259">
        <v>1411579</v>
      </c>
      <c r="J259">
        <v>260303916</v>
      </c>
      <c r="K259">
        <v>7830</v>
      </c>
      <c r="L259">
        <v>1231</v>
      </c>
      <c r="M259" t="s">
        <v>22</v>
      </c>
      <c r="N259">
        <v>2017</v>
      </c>
      <c r="O259" t="s">
        <v>31</v>
      </c>
      <c r="P259">
        <v>20170808</v>
      </c>
      <c r="Q259" s="1">
        <v>42954.693055555559</v>
      </c>
    </row>
    <row r="260" spans="1:17" x14ac:dyDescent="0.2">
      <c r="A260" t="s">
        <v>184</v>
      </c>
      <c r="B260" t="s">
        <v>18</v>
      </c>
      <c r="C260" t="s">
        <v>188</v>
      </c>
      <c r="D260">
        <v>20160630</v>
      </c>
      <c r="E260">
        <v>-0.52</v>
      </c>
      <c r="F260" t="s">
        <v>20</v>
      </c>
      <c r="G260">
        <v>2</v>
      </c>
      <c r="H260" t="s">
        <v>21</v>
      </c>
      <c r="I260">
        <v>1411579</v>
      </c>
      <c r="J260">
        <v>260303916</v>
      </c>
      <c r="K260">
        <v>7830</v>
      </c>
      <c r="L260">
        <v>1231</v>
      </c>
      <c r="M260" t="s">
        <v>22</v>
      </c>
      <c r="N260">
        <v>2017</v>
      </c>
      <c r="O260" t="s">
        <v>31</v>
      </c>
      <c r="P260">
        <v>20170808</v>
      </c>
      <c r="Q260" s="1">
        <v>42954.693055555559</v>
      </c>
    </row>
    <row r="261" spans="1:17" x14ac:dyDescent="0.2">
      <c r="A261" t="s">
        <v>184</v>
      </c>
      <c r="B261" t="s">
        <v>18</v>
      </c>
      <c r="C261" t="s">
        <v>189</v>
      </c>
      <c r="D261">
        <v>20160630</v>
      </c>
      <c r="E261">
        <v>-66200000</v>
      </c>
      <c r="F261" t="s">
        <v>20</v>
      </c>
      <c r="G261">
        <v>1</v>
      </c>
      <c r="H261" t="s">
        <v>21</v>
      </c>
      <c r="I261">
        <v>1411579</v>
      </c>
      <c r="J261">
        <v>260303916</v>
      </c>
      <c r="K261">
        <v>7830</v>
      </c>
      <c r="L261">
        <v>1231</v>
      </c>
      <c r="M261" t="s">
        <v>22</v>
      </c>
      <c r="N261">
        <v>2017</v>
      </c>
      <c r="O261" t="s">
        <v>31</v>
      </c>
      <c r="P261">
        <v>20170808</v>
      </c>
      <c r="Q261" s="1">
        <v>42954.693055555559</v>
      </c>
    </row>
    <row r="262" spans="1:17" x14ac:dyDescent="0.2">
      <c r="A262" t="s">
        <v>184</v>
      </c>
      <c r="B262" t="s">
        <v>18</v>
      </c>
      <c r="C262" t="s">
        <v>189</v>
      </c>
      <c r="D262">
        <v>20160630</v>
      </c>
      <c r="E262">
        <v>-68600000</v>
      </c>
      <c r="F262" t="s">
        <v>20</v>
      </c>
      <c r="G262">
        <v>2</v>
      </c>
      <c r="H262" t="s">
        <v>21</v>
      </c>
      <c r="I262">
        <v>1411579</v>
      </c>
      <c r="J262">
        <v>260303916</v>
      </c>
      <c r="K262">
        <v>7830</v>
      </c>
      <c r="L262">
        <v>1231</v>
      </c>
      <c r="M262" t="s">
        <v>22</v>
      </c>
      <c r="N262">
        <v>2017</v>
      </c>
      <c r="O262" t="s">
        <v>31</v>
      </c>
      <c r="P262">
        <v>20170808</v>
      </c>
      <c r="Q262" s="1">
        <v>42954.693055555559</v>
      </c>
    </row>
    <row r="263" spans="1:17" x14ac:dyDescent="0.2">
      <c r="A263" t="s">
        <v>184</v>
      </c>
      <c r="B263" t="s">
        <v>18</v>
      </c>
      <c r="C263" t="s">
        <v>190</v>
      </c>
      <c r="D263">
        <v>20160630</v>
      </c>
      <c r="E263">
        <v>124500000</v>
      </c>
      <c r="F263" t="s">
        <v>20</v>
      </c>
      <c r="G263">
        <v>2</v>
      </c>
      <c r="H263" t="s">
        <v>184</v>
      </c>
      <c r="I263">
        <v>1411579</v>
      </c>
      <c r="J263">
        <v>260303916</v>
      </c>
      <c r="K263">
        <v>7830</v>
      </c>
      <c r="L263">
        <v>1231</v>
      </c>
      <c r="M263" t="s">
        <v>22</v>
      </c>
      <c r="N263">
        <v>2017</v>
      </c>
      <c r="O263" t="s">
        <v>31</v>
      </c>
      <c r="P263">
        <v>20170808</v>
      </c>
      <c r="Q263" s="1">
        <v>42954.693055555559</v>
      </c>
    </row>
    <row r="264" spans="1:17" x14ac:dyDescent="0.2">
      <c r="A264" t="s">
        <v>184</v>
      </c>
      <c r="B264" t="s">
        <v>18</v>
      </c>
      <c r="C264" t="s">
        <v>190</v>
      </c>
      <c r="D264">
        <v>20160630</v>
      </c>
      <c r="E264">
        <v>20400000</v>
      </c>
      <c r="F264" t="s">
        <v>20</v>
      </c>
      <c r="G264">
        <v>1</v>
      </c>
      <c r="H264" t="s">
        <v>184</v>
      </c>
      <c r="I264">
        <v>1411579</v>
      </c>
      <c r="J264">
        <v>260303916</v>
      </c>
      <c r="K264">
        <v>7830</v>
      </c>
      <c r="L264">
        <v>1231</v>
      </c>
      <c r="M264" t="s">
        <v>22</v>
      </c>
      <c r="N264">
        <v>2017</v>
      </c>
      <c r="O264" t="s">
        <v>31</v>
      </c>
      <c r="P264">
        <v>20170808</v>
      </c>
      <c r="Q264" s="1">
        <v>42954.693055555559</v>
      </c>
    </row>
    <row r="265" spans="1:17" x14ac:dyDescent="0.2">
      <c r="A265" t="s">
        <v>184</v>
      </c>
      <c r="B265" t="s">
        <v>18</v>
      </c>
      <c r="C265" t="s">
        <v>191</v>
      </c>
      <c r="D265">
        <v>20160630</v>
      </c>
      <c r="E265">
        <v>2601300000</v>
      </c>
      <c r="F265" t="s">
        <v>20</v>
      </c>
      <c r="G265">
        <v>2</v>
      </c>
      <c r="H265" t="s">
        <v>21</v>
      </c>
      <c r="I265">
        <v>1411579</v>
      </c>
      <c r="J265">
        <v>260303916</v>
      </c>
      <c r="K265">
        <v>7830</v>
      </c>
      <c r="L265">
        <v>1231</v>
      </c>
      <c r="M265" t="s">
        <v>22</v>
      </c>
      <c r="N265">
        <v>2017</v>
      </c>
      <c r="O265" t="s">
        <v>31</v>
      </c>
      <c r="P265">
        <v>20170808</v>
      </c>
      <c r="Q265" s="1">
        <v>42954.693055555559</v>
      </c>
    </row>
    <row r="266" spans="1:17" x14ac:dyDescent="0.2">
      <c r="A266" t="s">
        <v>184</v>
      </c>
      <c r="B266" t="s">
        <v>18</v>
      </c>
      <c r="C266" t="s">
        <v>191</v>
      </c>
      <c r="D266">
        <v>20160630</v>
      </c>
      <c r="E266">
        <v>1243300000</v>
      </c>
      <c r="F266" t="s">
        <v>20</v>
      </c>
      <c r="G266">
        <v>1</v>
      </c>
      <c r="H266" t="s">
        <v>21</v>
      </c>
      <c r="I266">
        <v>1411579</v>
      </c>
      <c r="J266">
        <v>260303916</v>
      </c>
      <c r="K266">
        <v>7830</v>
      </c>
      <c r="L266">
        <v>1231</v>
      </c>
      <c r="M266" t="s">
        <v>22</v>
      </c>
      <c r="N266">
        <v>2017</v>
      </c>
      <c r="O266" t="s">
        <v>31</v>
      </c>
      <c r="P266">
        <v>20170808</v>
      </c>
      <c r="Q266" s="1">
        <v>42954.693055555559</v>
      </c>
    </row>
    <row r="267" spans="1:17" x14ac:dyDescent="0.2">
      <c r="A267" t="s">
        <v>28</v>
      </c>
      <c r="B267" t="s">
        <v>18</v>
      </c>
      <c r="C267" t="s">
        <v>45</v>
      </c>
      <c r="D267">
        <v>20160630</v>
      </c>
      <c r="E267">
        <v>88664000</v>
      </c>
      <c r="F267" t="s">
        <v>20</v>
      </c>
      <c r="G267">
        <v>0</v>
      </c>
      <c r="H267" t="s">
        <v>28</v>
      </c>
      <c r="I267">
        <v>1411579</v>
      </c>
      <c r="J267">
        <v>260303916</v>
      </c>
      <c r="K267">
        <v>7830</v>
      </c>
      <c r="L267">
        <v>1231</v>
      </c>
      <c r="M267" t="s">
        <v>22</v>
      </c>
      <c r="N267">
        <v>2016</v>
      </c>
      <c r="O267" t="s">
        <v>31</v>
      </c>
      <c r="P267">
        <v>20160801</v>
      </c>
      <c r="Q267" s="1">
        <v>42583.126388888886</v>
      </c>
    </row>
    <row r="268" spans="1:17" x14ac:dyDescent="0.2">
      <c r="A268" t="s">
        <v>28</v>
      </c>
      <c r="B268" t="s">
        <v>18</v>
      </c>
      <c r="C268" t="s">
        <v>46</v>
      </c>
      <c r="D268">
        <v>20160630</v>
      </c>
      <c r="E268">
        <v>93316000</v>
      </c>
      <c r="F268" t="s">
        <v>20</v>
      </c>
      <c r="G268">
        <v>0</v>
      </c>
      <c r="H268" t="s">
        <v>25</v>
      </c>
      <c r="I268">
        <v>1411579</v>
      </c>
      <c r="J268">
        <v>260303916</v>
      </c>
      <c r="K268">
        <v>7830</v>
      </c>
      <c r="L268">
        <v>1231</v>
      </c>
      <c r="M268" t="s">
        <v>22</v>
      </c>
      <c r="N268">
        <v>2016</v>
      </c>
      <c r="O268" t="s">
        <v>31</v>
      </c>
      <c r="P268">
        <v>20160801</v>
      </c>
      <c r="Q268" s="1">
        <v>42583.126388888886</v>
      </c>
    </row>
    <row r="269" spans="1:17" x14ac:dyDescent="0.2">
      <c r="A269" t="s">
        <v>184</v>
      </c>
      <c r="B269" t="s">
        <v>18</v>
      </c>
      <c r="C269" t="s">
        <v>46</v>
      </c>
      <c r="D269">
        <v>20160630</v>
      </c>
      <c r="E269">
        <v>93300000</v>
      </c>
      <c r="F269" t="s">
        <v>20</v>
      </c>
      <c r="G269">
        <v>0</v>
      </c>
      <c r="H269" t="s">
        <v>21</v>
      </c>
      <c r="I269">
        <v>1411579</v>
      </c>
      <c r="J269">
        <v>260303916</v>
      </c>
      <c r="K269">
        <v>7830</v>
      </c>
      <c r="L269">
        <v>1231</v>
      </c>
      <c r="M269" t="s">
        <v>22</v>
      </c>
      <c r="N269">
        <v>2017</v>
      </c>
      <c r="O269" t="s">
        <v>31</v>
      </c>
      <c r="P269">
        <v>20170808</v>
      </c>
      <c r="Q269" s="1">
        <v>42954.693055555559</v>
      </c>
    </row>
    <row r="270" spans="1:17" x14ac:dyDescent="0.2">
      <c r="A270" t="s">
        <v>28</v>
      </c>
      <c r="B270" t="s">
        <v>18</v>
      </c>
      <c r="C270" t="s">
        <v>47</v>
      </c>
      <c r="D270">
        <v>20160630</v>
      </c>
      <c r="E270">
        <v>-117934000</v>
      </c>
      <c r="F270" t="s">
        <v>20</v>
      </c>
      <c r="G270">
        <v>2</v>
      </c>
      <c r="H270" t="s">
        <v>25</v>
      </c>
      <c r="I270">
        <v>1411579</v>
      </c>
      <c r="J270">
        <v>260303916</v>
      </c>
      <c r="K270">
        <v>7830</v>
      </c>
      <c r="L270">
        <v>1231</v>
      </c>
      <c r="M270" t="s">
        <v>22</v>
      </c>
      <c r="N270">
        <v>2016</v>
      </c>
      <c r="O270" t="s">
        <v>31</v>
      </c>
      <c r="P270">
        <v>20160801</v>
      </c>
      <c r="Q270" s="1">
        <v>42583.126388888886</v>
      </c>
    </row>
    <row r="271" spans="1:17" x14ac:dyDescent="0.2">
      <c r="A271" t="s">
        <v>184</v>
      </c>
      <c r="B271" t="s">
        <v>18</v>
      </c>
      <c r="C271" t="s">
        <v>47</v>
      </c>
      <c r="D271">
        <v>20160630</v>
      </c>
      <c r="E271">
        <v>-117900000</v>
      </c>
      <c r="F271" t="s">
        <v>20</v>
      </c>
      <c r="G271">
        <v>2</v>
      </c>
      <c r="H271" t="s">
        <v>21</v>
      </c>
      <c r="I271">
        <v>1411579</v>
      </c>
      <c r="J271">
        <v>260303916</v>
      </c>
      <c r="K271">
        <v>7830</v>
      </c>
      <c r="L271">
        <v>1231</v>
      </c>
      <c r="M271" t="s">
        <v>22</v>
      </c>
      <c r="N271">
        <v>2017</v>
      </c>
      <c r="O271" t="s">
        <v>31</v>
      </c>
      <c r="P271">
        <v>20170808</v>
      </c>
      <c r="Q271" s="1">
        <v>42954.693055555559</v>
      </c>
    </row>
    <row r="272" spans="1:17" x14ac:dyDescent="0.2">
      <c r="A272" t="s">
        <v>28</v>
      </c>
      <c r="B272" t="s">
        <v>18</v>
      </c>
      <c r="C272" t="s">
        <v>48</v>
      </c>
      <c r="D272">
        <v>20160630</v>
      </c>
      <c r="F272" t="s">
        <v>20</v>
      </c>
      <c r="G272">
        <v>0</v>
      </c>
      <c r="H272" t="s">
        <v>25</v>
      </c>
      <c r="I272">
        <v>1411579</v>
      </c>
      <c r="J272">
        <v>260303916</v>
      </c>
      <c r="K272">
        <v>7830</v>
      </c>
      <c r="L272">
        <v>1231</v>
      </c>
      <c r="M272" t="s">
        <v>22</v>
      </c>
      <c r="N272">
        <v>2016</v>
      </c>
      <c r="O272" t="s">
        <v>31</v>
      </c>
      <c r="P272">
        <v>20160801</v>
      </c>
      <c r="Q272" s="1">
        <v>42583.126388888886</v>
      </c>
    </row>
    <row r="273" spans="1:17" x14ac:dyDescent="0.2">
      <c r="A273" t="s">
        <v>28</v>
      </c>
      <c r="B273" t="s">
        <v>18</v>
      </c>
      <c r="C273" t="s">
        <v>49</v>
      </c>
      <c r="D273">
        <v>20160630</v>
      </c>
      <c r="E273">
        <v>0.2</v>
      </c>
      <c r="F273" t="s">
        <v>20</v>
      </c>
      <c r="G273">
        <v>0</v>
      </c>
      <c r="H273" t="s">
        <v>25</v>
      </c>
      <c r="I273">
        <v>1411579</v>
      </c>
      <c r="J273">
        <v>260303916</v>
      </c>
      <c r="K273">
        <v>7830</v>
      </c>
      <c r="L273">
        <v>1231</v>
      </c>
      <c r="M273" t="s">
        <v>22</v>
      </c>
      <c r="N273">
        <v>2016</v>
      </c>
      <c r="O273" t="s">
        <v>31</v>
      </c>
      <c r="P273">
        <v>20160801</v>
      </c>
      <c r="Q273" s="1">
        <v>42583.126388888886</v>
      </c>
    </row>
    <row r="274" spans="1:17" x14ac:dyDescent="0.2">
      <c r="A274" t="s">
        <v>50</v>
      </c>
      <c r="B274" t="s">
        <v>18</v>
      </c>
      <c r="C274" t="s">
        <v>49</v>
      </c>
      <c r="D274">
        <v>20160630</v>
      </c>
      <c r="E274">
        <v>0.2</v>
      </c>
      <c r="F274" t="s">
        <v>20</v>
      </c>
      <c r="G274">
        <v>0</v>
      </c>
      <c r="H274" t="s">
        <v>51</v>
      </c>
      <c r="I274">
        <v>1411579</v>
      </c>
      <c r="J274">
        <v>260303916</v>
      </c>
      <c r="K274">
        <v>7830</v>
      </c>
      <c r="L274">
        <v>1231</v>
      </c>
      <c r="M274" t="s">
        <v>52</v>
      </c>
      <c r="N274">
        <v>2017</v>
      </c>
      <c r="O274" t="s">
        <v>53</v>
      </c>
      <c r="P274">
        <v>20180301</v>
      </c>
      <c r="Q274" s="1">
        <v>43160.134027777778</v>
      </c>
    </row>
    <row r="275" spans="1:17" x14ac:dyDescent="0.2">
      <c r="A275" t="s">
        <v>54</v>
      </c>
      <c r="B275" t="s">
        <v>18</v>
      </c>
      <c r="C275" t="s">
        <v>49</v>
      </c>
      <c r="D275">
        <v>20160630</v>
      </c>
      <c r="E275">
        <v>0.2</v>
      </c>
      <c r="F275" t="s">
        <v>20</v>
      </c>
      <c r="G275">
        <v>0</v>
      </c>
      <c r="H275" t="s">
        <v>21</v>
      </c>
      <c r="I275">
        <v>1411579</v>
      </c>
      <c r="J275">
        <v>260303916</v>
      </c>
      <c r="K275">
        <v>7830</v>
      </c>
      <c r="L275">
        <v>1231</v>
      </c>
      <c r="M275" t="s">
        <v>52</v>
      </c>
      <c r="N275">
        <v>2016</v>
      </c>
      <c r="O275" t="s">
        <v>53</v>
      </c>
      <c r="P275">
        <v>20170310</v>
      </c>
      <c r="Q275" s="1">
        <v>42804.468055555553</v>
      </c>
    </row>
    <row r="276" spans="1:17" x14ac:dyDescent="0.2">
      <c r="A276" t="s">
        <v>55</v>
      </c>
      <c r="B276" t="s">
        <v>18</v>
      </c>
      <c r="C276" t="s">
        <v>49</v>
      </c>
      <c r="D276">
        <v>20160630</v>
      </c>
      <c r="E276">
        <v>0.2</v>
      </c>
      <c r="F276" t="s">
        <v>20</v>
      </c>
      <c r="G276">
        <v>0</v>
      </c>
      <c r="H276" t="s">
        <v>56</v>
      </c>
      <c r="I276">
        <v>1411579</v>
      </c>
      <c r="J276">
        <v>260303916</v>
      </c>
      <c r="K276">
        <v>7830</v>
      </c>
      <c r="L276">
        <v>1231</v>
      </c>
      <c r="M276" t="s">
        <v>52</v>
      </c>
      <c r="N276">
        <v>2018</v>
      </c>
      <c r="O276" t="s">
        <v>53</v>
      </c>
      <c r="P276">
        <v>20190301</v>
      </c>
      <c r="Q276" s="1">
        <v>43525.063888888886</v>
      </c>
    </row>
    <row r="277" spans="1:17" x14ac:dyDescent="0.2">
      <c r="A277" t="s">
        <v>17</v>
      </c>
      <c r="B277" t="s">
        <v>18</v>
      </c>
      <c r="C277" t="s">
        <v>49</v>
      </c>
      <c r="D277">
        <v>20160630</v>
      </c>
      <c r="E277">
        <v>0.2</v>
      </c>
      <c r="F277" t="s">
        <v>20</v>
      </c>
      <c r="G277">
        <v>0</v>
      </c>
      <c r="H277" t="s">
        <v>21</v>
      </c>
      <c r="I277">
        <v>1411579</v>
      </c>
      <c r="J277">
        <v>260303916</v>
      </c>
      <c r="K277">
        <v>7830</v>
      </c>
      <c r="L277">
        <v>1231</v>
      </c>
      <c r="M277" t="s">
        <v>22</v>
      </c>
      <c r="N277">
        <v>2016</v>
      </c>
      <c r="O277" t="s">
        <v>23</v>
      </c>
      <c r="P277">
        <v>20161109</v>
      </c>
      <c r="Q277" s="1">
        <v>42683.445833333331</v>
      </c>
    </row>
    <row r="278" spans="1:17" x14ac:dyDescent="0.2">
      <c r="A278" t="s">
        <v>28</v>
      </c>
      <c r="B278" t="s">
        <v>18</v>
      </c>
      <c r="C278" t="s">
        <v>57</v>
      </c>
      <c r="D278">
        <v>20160630</v>
      </c>
      <c r="E278">
        <v>0.4</v>
      </c>
      <c r="F278" t="s">
        <v>20</v>
      </c>
      <c r="G278">
        <v>2</v>
      </c>
      <c r="H278" t="s">
        <v>25</v>
      </c>
      <c r="I278">
        <v>1411579</v>
      </c>
      <c r="J278">
        <v>260303916</v>
      </c>
      <c r="K278">
        <v>7830</v>
      </c>
      <c r="L278">
        <v>1231</v>
      </c>
      <c r="M278" t="s">
        <v>22</v>
      </c>
      <c r="N278">
        <v>2016</v>
      </c>
      <c r="O278" t="s">
        <v>31</v>
      </c>
      <c r="P278">
        <v>20160801</v>
      </c>
      <c r="Q278" s="1">
        <v>42583.126388888886</v>
      </c>
    </row>
    <row r="279" spans="1:17" x14ac:dyDescent="0.2">
      <c r="A279" t="s">
        <v>28</v>
      </c>
      <c r="B279" t="s">
        <v>18</v>
      </c>
      <c r="C279" t="s">
        <v>57</v>
      </c>
      <c r="D279">
        <v>20160630</v>
      </c>
      <c r="E279">
        <v>0.2</v>
      </c>
      <c r="F279" t="s">
        <v>20</v>
      </c>
      <c r="G279">
        <v>1</v>
      </c>
      <c r="H279" t="s">
        <v>25</v>
      </c>
      <c r="I279">
        <v>1411579</v>
      </c>
      <c r="J279">
        <v>260303916</v>
      </c>
      <c r="K279">
        <v>7830</v>
      </c>
      <c r="L279">
        <v>1231</v>
      </c>
      <c r="M279" t="s">
        <v>22</v>
      </c>
      <c r="N279">
        <v>2016</v>
      </c>
      <c r="O279" t="s">
        <v>31</v>
      </c>
      <c r="P279">
        <v>20160801</v>
      </c>
      <c r="Q279" s="1">
        <v>42583.126388888886</v>
      </c>
    </row>
    <row r="280" spans="1:17" x14ac:dyDescent="0.2">
      <c r="A280" t="s">
        <v>184</v>
      </c>
      <c r="B280" t="s">
        <v>18</v>
      </c>
      <c r="C280" t="s">
        <v>57</v>
      </c>
      <c r="D280">
        <v>20160630</v>
      </c>
      <c r="E280">
        <v>0.2</v>
      </c>
      <c r="F280" t="s">
        <v>20</v>
      </c>
      <c r="G280">
        <v>1</v>
      </c>
      <c r="H280" t="s">
        <v>21</v>
      </c>
      <c r="I280">
        <v>1411579</v>
      </c>
      <c r="J280">
        <v>260303916</v>
      </c>
      <c r="K280">
        <v>7830</v>
      </c>
      <c r="L280">
        <v>1231</v>
      </c>
      <c r="M280" t="s">
        <v>22</v>
      </c>
      <c r="N280">
        <v>2017</v>
      </c>
      <c r="O280" t="s">
        <v>31</v>
      </c>
      <c r="P280">
        <v>20170808</v>
      </c>
      <c r="Q280" s="1">
        <v>42954.693055555559</v>
      </c>
    </row>
    <row r="281" spans="1:17" x14ac:dyDescent="0.2">
      <c r="A281" t="s">
        <v>184</v>
      </c>
      <c r="B281" t="s">
        <v>18</v>
      </c>
      <c r="C281" t="s">
        <v>57</v>
      </c>
      <c r="D281">
        <v>20160630</v>
      </c>
      <c r="E281">
        <v>0.4</v>
      </c>
      <c r="F281" t="s">
        <v>20</v>
      </c>
      <c r="G281">
        <v>2</v>
      </c>
      <c r="H281" t="s">
        <v>21</v>
      </c>
      <c r="I281">
        <v>1411579</v>
      </c>
      <c r="J281">
        <v>260303916</v>
      </c>
      <c r="K281">
        <v>7830</v>
      </c>
      <c r="L281">
        <v>1231</v>
      </c>
      <c r="M281" t="s">
        <v>22</v>
      </c>
      <c r="N281">
        <v>2017</v>
      </c>
      <c r="O281" t="s">
        <v>31</v>
      </c>
      <c r="P281">
        <v>20170808</v>
      </c>
      <c r="Q281" s="1">
        <v>42954.693055555559</v>
      </c>
    </row>
    <row r="282" spans="1:17" x14ac:dyDescent="0.2">
      <c r="A282" t="s">
        <v>28</v>
      </c>
      <c r="B282" t="s">
        <v>18</v>
      </c>
      <c r="C282" t="s">
        <v>58</v>
      </c>
      <c r="D282">
        <v>20160630</v>
      </c>
      <c r="E282">
        <v>51050000</v>
      </c>
      <c r="F282" t="s">
        <v>20</v>
      </c>
      <c r="G282">
        <v>2</v>
      </c>
      <c r="H282" t="s">
        <v>25</v>
      </c>
      <c r="I282">
        <v>1411579</v>
      </c>
      <c r="J282">
        <v>260303916</v>
      </c>
      <c r="K282">
        <v>7830</v>
      </c>
      <c r="L282">
        <v>1231</v>
      </c>
      <c r="M282" t="s">
        <v>22</v>
      </c>
      <c r="N282">
        <v>2016</v>
      </c>
      <c r="O282" t="s">
        <v>31</v>
      </c>
      <c r="P282">
        <v>20160801</v>
      </c>
      <c r="Q282" s="1">
        <v>42583.126388888886</v>
      </c>
    </row>
    <row r="283" spans="1:17" x14ac:dyDescent="0.2">
      <c r="A283" t="s">
        <v>28</v>
      </c>
      <c r="B283" t="s">
        <v>18</v>
      </c>
      <c r="C283" t="s">
        <v>58</v>
      </c>
      <c r="D283">
        <v>20160630</v>
      </c>
      <c r="E283">
        <v>24641000</v>
      </c>
      <c r="F283" t="s">
        <v>20</v>
      </c>
      <c r="G283">
        <v>1</v>
      </c>
      <c r="H283" t="s">
        <v>25</v>
      </c>
      <c r="I283">
        <v>1411579</v>
      </c>
      <c r="J283">
        <v>260303916</v>
      </c>
      <c r="K283">
        <v>7830</v>
      </c>
      <c r="L283">
        <v>1231</v>
      </c>
      <c r="M283" t="s">
        <v>22</v>
      </c>
      <c r="N283">
        <v>2016</v>
      </c>
      <c r="O283" t="s">
        <v>31</v>
      </c>
      <c r="P283">
        <v>20160801</v>
      </c>
      <c r="Q283" s="1">
        <v>42583.126388888886</v>
      </c>
    </row>
    <row r="284" spans="1:17" x14ac:dyDescent="0.2">
      <c r="A284" t="s">
        <v>184</v>
      </c>
      <c r="B284" t="s">
        <v>18</v>
      </c>
      <c r="C284" t="s">
        <v>58</v>
      </c>
      <c r="D284">
        <v>20160630</v>
      </c>
      <c r="E284">
        <v>24700000</v>
      </c>
      <c r="F284" t="s">
        <v>20</v>
      </c>
      <c r="G284">
        <v>1</v>
      </c>
      <c r="H284" t="s">
        <v>21</v>
      </c>
      <c r="I284">
        <v>1411579</v>
      </c>
      <c r="J284">
        <v>260303916</v>
      </c>
      <c r="K284">
        <v>7830</v>
      </c>
      <c r="L284">
        <v>1231</v>
      </c>
      <c r="M284" t="s">
        <v>22</v>
      </c>
      <c r="N284">
        <v>2017</v>
      </c>
      <c r="O284" t="s">
        <v>31</v>
      </c>
      <c r="P284">
        <v>20170808</v>
      </c>
      <c r="Q284" s="1">
        <v>42954.693055555559</v>
      </c>
    </row>
    <row r="285" spans="1:17" x14ac:dyDescent="0.2">
      <c r="A285" t="s">
        <v>184</v>
      </c>
      <c r="B285" t="s">
        <v>18</v>
      </c>
      <c r="C285" t="s">
        <v>58</v>
      </c>
      <c r="D285">
        <v>20160630</v>
      </c>
      <c r="E285">
        <v>51100000</v>
      </c>
      <c r="F285" t="s">
        <v>20</v>
      </c>
      <c r="G285">
        <v>2</v>
      </c>
      <c r="H285" t="s">
        <v>21</v>
      </c>
      <c r="I285">
        <v>1411579</v>
      </c>
      <c r="J285">
        <v>260303916</v>
      </c>
      <c r="K285">
        <v>7830</v>
      </c>
      <c r="L285">
        <v>1231</v>
      </c>
      <c r="M285" t="s">
        <v>22</v>
      </c>
      <c r="N285">
        <v>2017</v>
      </c>
      <c r="O285" t="s">
        <v>31</v>
      </c>
      <c r="P285">
        <v>20170808</v>
      </c>
      <c r="Q285" s="1">
        <v>42954.693055555559</v>
      </c>
    </row>
    <row r="286" spans="1:17" x14ac:dyDescent="0.2">
      <c r="A286" t="s">
        <v>28</v>
      </c>
      <c r="B286" t="s">
        <v>18</v>
      </c>
      <c r="C286" t="s">
        <v>59</v>
      </c>
      <c r="D286">
        <v>20160630</v>
      </c>
      <c r="E286">
        <v>1415124000</v>
      </c>
      <c r="F286" t="s">
        <v>20</v>
      </c>
      <c r="G286">
        <v>2</v>
      </c>
      <c r="H286" t="s">
        <v>25</v>
      </c>
      <c r="I286">
        <v>1411579</v>
      </c>
      <c r="J286">
        <v>260303916</v>
      </c>
      <c r="K286">
        <v>7830</v>
      </c>
      <c r="L286">
        <v>1231</v>
      </c>
      <c r="M286" t="s">
        <v>22</v>
      </c>
      <c r="N286">
        <v>2016</v>
      </c>
      <c r="O286" t="s">
        <v>31</v>
      </c>
      <c r="P286">
        <v>20160801</v>
      </c>
      <c r="Q286" s="1">
        <v>42583.126388888886</v>
      </c>
    </row>
    <row r="287" spans="1:17" x14ac:dyDescent="0.2">
      <c r="A287" t="s">
        <v>28</v>
      </c>
      <c r="B287" t="s">
        <v>18</v>
      </c>
      <c r="C287" t="s">
        <v>59</v>
      </c>
      <c r="D287">
        <v>20160630</v>
      </c>
      <c r="E287">
        <v>708358000</v>
      </c>
      <c r="F287" t="s">
        <v>20</v>
      </c>
      <c r="G287">
        <v>1</v>
      </c>
      <c r="H287" t="s">
        <v>25</v>
      </c>
      <c r="I287">
        <v>1411579</v>
      </c>
      <c r="J287">
        <v>260303916</v>
      </c>
      <c r="K287">
        <v>7830</v>
      </c>
      <c r="L287">
        <v>1231</v>
      </c>
      <c r="M287" t="s">
        <v>22</v>
      </c>
      <c r="N287">
        <v>2016</v>
      </c>
      <c r="O287" t="s">
        <v>31</v>
      </c>
      <c r="P287">
        <v>20160801</v>
      </c>
      <c r="Q287" s="1">
        <v>42583.126388888886</v>
      </c>
    </row>
    <row r="288" spans="1:17" x14ac:dyDescent="0.2">
      <c r="A288" t="s">
        <v>184</v>
      </c>
      <c r="B288" t="s">
        <v>18</v>
      </c>
      <c r="C288" t="s">
        <v>59</v>
      </c>
      <c r="D288">
        <v>20160630</v>
      </c>
      <c r="E288">
        <v>1415100000</v>
      </c>
      <c r="F288" t="s">
        <v>20</v>
      </c>
      <c r="G288">
        <v>2</v>
      </c>
      <c r="H288" t="s">
        <v>21</v>
      </c>
      <c r="I288">
        <v>1411579</v>
      </c>
      <c r="J288">
        <v>260303916</v>
      </c>
      <c r="K288">
        <v>7830</v>
      </c>
      <c r="L288">
        <v>1231</v>
      </c>
      <c r="M288" t="s">
        <v>22</v>
      </c>
      <c r="N288">
        <v>2017</v>
      </c>
      <c r="O288" t="s">
        <v>31</v>
      </c>
      <c r="P288">
        <v>20170808</v>
      </c>
      <c r="Q288" s="1">
        <v>42954.693055555559</v>
      </c>
    </row>
    <row r="289" spans="1:17" x14ac:dyDescent="0.2">
      <c r="A289" t="s">
        <v>184</v>
      </c>
      <c r="B289" t="s">
        <v>18</v>
      </c>
      <c r="C289" t="s">
        <v>59</v>
      </c>
      <c r="D289">
        <v>20160630</v>
      </c>
      <c r="E289">
        <v>708400000</v>
      </c>
      <c r="F289" t="s">
        <v>20</v>
      </c>
      <c r="G289">
        <v>1</v>
      </c>
      <c r="H289" t="s">
        <v>21</v>
      </c>
      <c r="I289">
        <v>1411579</v>
      </c>
      <c r="J289">
        <v>260303916</v>
      </c>
      <c r="K289">
        <v>7830</v>
      </c>
      <c r="L289">
        <v>1231</v>
      </c>
      <c r="M289" t="s">
        <v>22</v>
      </c>
      <c r="N289">
        <v>2017</v>
      </c>
      <c r="O289" t="s">
        <v>31</v>
      </c>
      <c r="P289">
        <v>20170808</v>
      </c>
      <c r="Q289" s="1">
        <v>42954.693055555559</v>
      </c>
    </row>
    <row r="290" spans="1:17" x14ac:dyDescent="0.2">
      <c r="A290" t="s">
        <v>28</v>
      </c>
      <c r="B290" t="s">
        <v>18</v>
      </c>
      <c r="C290" t="s">
        <v>64</v>
      </c>
      <c r="D290">
        <v>20160630</v>
      </c>
      <c r="E290">
        <v>28835000</v>
      </c>
      <c r="F290" t="s">
        <v>20</v>
      </c>
      <c r="G290">
        <v>2</v>
      </c>
      <c r="H290" t="s">
        <v>25</v>
      </c>
      <c r="I290">
        <v>1411579</v>
      </c>
      <c r="J290">
        <v>260303916</v>
      </c>
      <c r="K290">
        <v>7830</v>
      </c>
      <c r="L290">
        <v>1231</v>
      </c>
      <c r="M290" t="s">
        <v>22</v>
      </c>
      <c r="N290">
        <v>2016</v>
      </c>
      <c r="O290" t="s">
        <v>31</v>
      </c>
      <c r="P290">
        <v>20160801</v>
      </c>
      <c r="Q290" s="1">
        <v>42583.126388888886</v>
      </c>
    </row>
    <row r="291" spans="1:17" x14ac:dyDescent="0.2">
      <c r="A291" t="s">
        <v>184</v>
      </c>
      <c r="B291" t="s">
        <v>18</v>
      </c>
      <c r="C291" t="s">
        <v>64</v>
      </c>
      <c r="D291">
        <v>20160630</v>
      </c>
      <c r="E291">
        <v>28800000</v>
      </c>
      <c r="F291" t="s">
        <v>20</v>
      </c>
      <c r="G291">
        <v>2</v>
      </c>
      <c r="H291" t="s">
        <v>21</v>
      </c>
      <c r="I291">
        <v>1411579</v>
      </c>
      <c r="J291">
        <v>260303916</v>
      </c>
      <c r="K291">
        <v>7830</v>
      </c>
      <c r="L291">
        <v>1231</v>
      </c>
      <c r="M291" t="s">
        <v>22</v>
      </c>
      <c r="N291">
        <v>2017</v>
      </c>
      <c r="O291" t="s">
        <v>31</v>
      </c>
      <c r="P291">
        <v>20170808</v>
      </c>
      <c r="Q291" s="1">
        <v>42954.693055555559</v>
      </c>
    </row>
    <row r="292" spans="1:17" x14ac:dyDescent="0.2">
      <c r="A292" t="s">
        <v>28</v>
      </c>
      <c r="B292" t="s">
        <v>18</v>
      </c>
      <c r="C292" t="s">
        <v>65</v>
      </c>
      <c r="D292">
        <v>20160630</v>
      </c>
      <c r="E292">
        <v>170833000</v>
      </c>
      <c r="F292" t="s">
        <v>20</v>
      </c>
      <c r="G292">
        <v>0</v>
      </c>
      <c r="H292" t="s">
        <v>25</v>
      </c>
      <c r="I292">
        <v>1411579</v>
      </c>
      <c r="J292">
        <v>260303916</v>
      </c>
      <c r="K292">
        <v>7830</v>
      </c>
      <c r="L292">
        <v>1231</v>
      </c>
      <c r="M292" t="s">
        <v>22</v>
      </c>
      <c r="N292">
        <v>2016</v>
      </c>
      <c r="O292" t="s">
        <v>31</v>
      </c>
      <c r="P292">
        <v>20160801</v>
      </c>
      <c r="Q292" s="1">
        <v>42583.126388888886</v>
      </c>
    </row>
    <row r="293" spans="1:17" x14ac:dyDescent="0.2">
      <c r="A293" t="s">
        <v>28</v>
      </c>
      <c r="B293" t="s">
        <v>18</v>
      </c>
      <c r="C293" t="s">
        <v>66</v>
      </c>
      <c r="D293">
        <v>20160630</v>
      </c>
      <c r="E293">
        <v>92659000</v>
      </c>
      <c r="F293" t="s">
        <v>20</v>
      </c>
      <c r="G293">
        <v>0</v>
      </c>
      <c r="H293" t="s">
        <v>25</v>
      </c>
      <c r="I293">
        <v>1411579</v>
      </c>
      <c r="J293">
        <v>260303916</v>
      </c>
      <c r="K293">
        <v>7830</v>
      </c>
      <c r="L293">
        <v>1231</v>
      </c>
      <c r="M293" t="s">
        <v>22</v>
      </c>
      <c r="N293">
        <v>2016</v>
      </c>
      <c r="O293" t="s">
        <v>31</v>
      </c>
      <c r="P293">
        <v>20160801</v>
      </c>
      <c r="Q293" s="1">
        <v>42583.126388888886</v>
      </c>
    </row>
    <row r="294" spans="1:17" x14ac:dyDescent="0.2">
      <c r="A294" t="s">
        <v>28</v>
      </c>
      <c r="B294" t="s">
        <v>18</v>
      </c>
      <c r="C294" t="s">
        <v>68</v>
      </c>
      <c r="D294">
        <v>20160630</v>
      </c>
      <c r="E294">
        <v>398000</v>
      </c>
      <c r="F294" t="s">
        <v>20</v>
      </c>
      <c r="G294">
        <v>2</v>
      </c>
      <c r="H294" t="s">
        <v>25</v>
      </c>
      <c r="I294">
        <v>1411579</v>
      </c>
      <c r="J294">
        <v>260303916</v>
      </c>
      <c r="K294">
        <v>7830</v>
      </c>
      <c r="L294">
        <v>1231</v>
      </c>
      <c r="M294" t="s">
        <v>22</v>
      </c>
      <c r="N294">
        <v>2016</v>
      </c>
      <c r="O294" t="s">
        <v>31</v>
      </c>
      <c r="P294">
        <v>20160801</v>
      </c>
      <c r="Q294" s="1">
        <v>42583.126388888886</v>
      </c>
    </row>
    <row r="295" spans="1:17" x14ac:dyDescent="0.2">
      <c r="A295" t="s">
        <v>184</v>
      </c>
      <c r="B295" t="s">
        <v>18</v>
      </c>
      <c r="C295" t="s">
        <v>68</v>
      </c>
      <c r="D295">
        <v>20160630</v>
      </c>
      <c r="E295">
        <v>400000</v>
      </c>
      <c r="F295" t="s">
        <v>20</v>
      </c>
      <c r="G295">
        <v>2</v>
      </c>
      <c r="H295" t="s">
        <v>21</v>
      </c>
      <c r="I295">
        <v>1411579</v>
      </c>
      <c r="J295">
        <v>260303916</v>
      </c>
      <c r="K295">
        <v>7830</v>
      </c>
      <c r="L295">
        <v>1231</v>
      </c>
      <c r="M295" t="s">
        <v>22</v>
      </c>
      <c r="N295">
        <v>2017</v>
      </c>
      <c r="O295" t="s">
        <v>31</v>
      </c>
      <c r="P295">
        <v>20170808</v>
      </c>
      <c r="Q295" s="1">
        <v>42954.693055555559</v>
      </c>
    </row>
    <row r="296" spans="1:17" x14ac:dyDescent="0.2">
      <c r="A296" t="s">
        <v>28</v>
      </c>
      <c r="B296" t="s">
        <v>18</v>
      </c>
      <c r="C296" t="s">
        <v>69</v>
      </c>
      <c r="D296">
        <v>20160630</v>
      </c>
      <c r="E296">
        <v>62291000</v>
      </c>
      <c r="F296" t="s">
        <v>20</v>
      </c>
      <c r="G296">
        <v>1</v>
      </c>
      <c r="H296" t="s">
        <v>25</v>
      </c>
      <c r="I296">
        <v>1411579</v>
      </c>
      <c r="J296">
        <v>260303916</v>
      </c>
      <c r="K296">
        <v>7830</v>
      </c>
      <c r="L296">
        <v>1231</v>
      </c>
      <c r="M296" t="s">
        <v>22</v>
      </c>
      <c r="N296">
        <v>2016</v>
      </c>
      <c r="O296" t="s">
        <v>31</v>
      </c>
      <c r="P296">
        <v>20160801</v>
      </c>
      <c r="Q296" s="1">
        <v>42583.126388888886</v>
      </c>
    </row>
    <row r="297" spans="1:17" x14ac:dyDescent="0.2">
      <c r="A297" t="s">
        <v>28</v>
      </c>
      <c r="B297" t="s">
        <v>18</v>
      </c>
      <c r="C297" t="s">
        <v>69</v>
      </c>
      <c r="D297">
        <v>20160630</v>
      </c>
      <c r="E297">
        <v>122721000</v>
      </c>
      <c r="F297" t="s">
        <v>20</v>
      </c>
      <c r="G297">
        <v>2</v>
      </c>
      <c r="H297" t="s">
        <v>25</v>
      </c>
      <c r="I297">
        <v>1411579</v>
      </c>
      <c r="J297">
        <v>260303916</v>
      </c>
      <c r="K297">
        <v>7830</v>
      </c>
      <c r="L297">
        <v>1231</v>
      </c>
      <c r="M297" t="s">
        <v>22</v>
      </c>
      <c r="N297">
        <v>2016</v>
      </c>
      <c r="O297" t="s">
        <v>31</v>
      </c>
      <c r="P297">
        <v>20160801</v>
      </c>
      <c r="Q297" s="1">
        <v>42583.126388888886</v>
      </c>
    </row>
    <row r="298" spans="1:17" x14ac:dyDescent="0.2">
      <c r="A298" t="s">
        <v>184</v>
      </c>
      <c r="B298" t="s">
        <v>18</v>
      </c>
      <c r="C298" t="s">
        <v>69</v>
      </c>
      <c r="D298">
        <v>20160630</v>
      </c>
      <c r="E298">
        <v>122700000</v>
      </c>
      <c r="F298" t="s">
        <v>20</v>
      </c>
      <c r="G298">
        <v>2</v>
      </c>
      <c r="H298" t="s">
        <v>21</v>
      </c>
      <c r="I298">
        <v>1411579</v>
      </c>
      <c r="J298">
        <v>260303916</v>
      </c>
      <c r="K298">
        <v>7830</v>
      </c>
      <c r="L298">
        <v>1231</v>
      </c>
      <c r="M298" t="s">
        <v>22</v>
      </c>
      <c r="N298">
        <v>2017</v>
      </c>
      <c r="O298" t="s">
        <v>31</v>
      </c>
      <c r="P298">
        <v>20170808</v>
      </c>
      <c r="Q298" s="1">
        <v>42954.693055555559</v>
      </c>
    </row>
    <row r="299" spans="1:17" x14ac:dyDescent="0.2">
      <c r="A299" t="s">
        <v>184</v>
      </c>
      <c r="B299" t="s">
        <v>18</v>
      </c>
      <c r="C299" t="s">
        <v>69</v>
      </c>
      <c r="D299">
        <v>20160630</v>
      </c>
      <c r="E299">
        <v>62300000</v>
      </c>
      <c r="F299" t="s">
        <v>20</v>
      </c>
      <c r="G299">
        <v>1</v>
      </c>
      <c r="H299" t="s">
        <v>21</v>
      </c>
      <c r="I299">
        <v>1411579</v>
      </c>
      <c r="J299">
        <v>260303916</v>
      </c>
      <c r="K299">
        <v>7830</v>
      </c>
      <c r="L299">
        <v>1231</v>
      </c>
      <c r="M299" t="s">
        <v>22</v>
      </c>
      <c r="N299">
        <v>2017</v>
      </c>
      <c r="O299" t="s">
        <v>31</v>
      </c>
      <c r="P299">
        <v>20170808</v>
      </c>
      <c r="Q299" s="1">
        <v>42954.693055555559</v>
      </c>
    </row>
    <row r="300" spans="1:17" x14ac:dyDescent="0.2">
      <c r="A300" t="s">
        <v>28</v>
      </c>
      <c r="B300" t="s">
        <v>18</v>
      </c>
      <c r="C300" t="s">
        <v>19</v>
      </c>
      <c r="D300">
        <v>20160630</v>
      </c>
      <c r="E300">
        <v>19762000</v>
      </c>
      <c r="F300" t="s">
        <v>20</v>
      </c>
      <c r="G300">
        <v>0</v>
      </c>
      <c r="H300" t="s">
        <v>25</v>
      </c>
      <c r="I300">
        <v>1411579</v>
      </c>
      <c r="J300">
        <v>260303916</v>
      </c>
      <c r="K300">
        <v>7830</v>
      </c>
      <c r="L300">
        <v>1231</v>
      </c>
      <c r="M300" t="s">
        <v>22</v>
      </c>
      <c r="N300">
        <v>2016</v>
      </c>
      <c r="O300" t="s">
        <v>31</v>
      </c>
      <c r="P300">
        <v>20160801</v>
      </c>
      <c r="Q300" s="1">
        <v>42583.126388888886</v>
      </c>
    </row>
    <row r="301" spans="1:17" x14ac:dyDescent="0.2">
      <c r="A301" t="s">
        <v>50</v>
      </c>
      <c r="B301" t="s">
        <v>18</v>
      </c>
      <c r="C301" t="s">
        <v>19</v>
      </c>
      <c r="D301">
        <v>20160630</v>
      </c>
      <c r="E301">
        <v>19800000</v>
      </c>
      <c r="F301" t="s">
        <v>20</v>
      </c>
      <c r="G301">
        <v>0</v>
      </c>
      <c r="H301" t="s">
        <v>51</v>
      </c>
      <c r="I301">
        <v>1411579</v>
      </c>
      <c r="J301">
        <v>260303916</v>
      </c>
      <c r="K301">
        <v>7830</v>
      </c>
      <c r="L301">
        <v>1231</v>
      </c>
      <c r="M301" t="s">
        <v>52</v>
      </c>
      <c r="N301">
        <v>2017</v>
      </c>
      <c r="O301" t="s">
        <v>53</v>
      </c>
      <c r="P301">
        <v>20180301</v>
      </c>
      <c r="Q301" s="1">
        <v>43160.134027777778</v>
      </c>
    </row>
    <row r="302" spans="1:17" x14ac:dyDescent="0.2">
      <c r="A302" t="s">
        <v>54</v>
      </c>
      <c r="B302" t="s">
        <v>18</v>
      </c>
      <c r="C302" t="s">
        <v>19</v>
      </c>
      <c r="D302">
        <v>20160630</v>
      </c>
      <c r="E302">
        <v>19762000</v>
      </c>
      <c r="F302" t="s">
        <v>20</v>
      </c>
      <c r="G302">
        <v>0</v>
      </c>
      <c r="H302" t="s">
        <v>21</v>
      </c>
      <c r="I302">
        <v>1411579</v>
      </c>
      <c r="J302">
        <v>260303916</v>
      </c>
      <c r="K302">
        <v>7830</v>
      </c>
      <c r="L302">
        <v>1231</v>
      </c>
      <c r="M302" t="s">
        <v>52</v>
      </c>
      <c r="N302">
        <v>2016</v>
      </c>
      <c r="O302" t="s">
        <v>53</v>
      </c>
      <c r="P302">
        <v>20170310</v>
      </c>
      <c r="Q302" s="1">
        <v>42804.468055555553</v>
      </c>
    </row>
    <row r="303" spans="1:17" x14ac:dyDescent="0.2">
      <c r="A303" t="s">
        <v>55</v>
      </c>
      <c r="B303" t="s">
        <v>18</v>
      </c>
      <c r="C303" t="s">
        <v>19</v>
      </c>
      <c r="D303">
        <v>20160630</v>
      </c>
      <c r="E303">
        <v>26500000</v>
      </c>
      <c r="F303" t="s">
        <v>20</v>
      </c>
      <c r="G303">
        <v>0</v>
      </c>
      <c r="H303" t="s">
        <v>56</v>
      </c>
      <c r="I303">
        <v>1411579</v>
      </c>
      <c r="J303">
        <v>260303916</v>
      </c>
      <c r="K303">
        <v>7830</v>
      </c>
      <c r="L303">
        <v>1231</v>
      </c>
      <c r="M303" t="s">
        <v>52</v>
      </c>
      <c r="N303">
        <v>2018</v>
      </c>
      <c r="O303" t="s">
        <v>53</v>
      </c>
      <c r="P303">
        <v>20190301</v>
      </c>
      <c r="Q303" s="1">
        <v>43525.063888888886</v>
      </c>
    </row>
    <row r="304" spans="1:17" x14ac:dyDescent="0.2">
      <c r="A304" t="s">
        <v>28</v>
      </c>
      <c r="B304" t="s">
        <v>18</v>
      </c>
      <c r="C304" t="s">
        <v>70</v>
      </c>
      <c r="D304">
        <v>20160630</v>
      </c>
      <c r="E304">
        <v>247000</v>
      </c>
      <c r="F304" t="s">
        <v>20</v>
      </c>
      <c r="G304">
        <v>0</v>
      </c>
      <c r="H304" t="s">
        <v>25</v>
      </c>
      <c r="I304">
        <v>1411579</v>
      </c>
      <c r="J304">
        <v>260303916</v>
      </c>
      <c r="K304">
        <v>7830</v>
      </c>
      <c r="L304">
        <v>1231</v>
      </c>
      <c r="M304" t="s">
        <v>22</v>
      </c>
      <c r="N304">
        <v>2016</v>
      </c>
      <c r="O304" t="s">
        <v>31</v>
      </c>
      <c r="P304">
        <v>20160801</v>
      </c>
      <c r="Q304" s="1">
        <v>42583.126388888886</v>
      </c>
    </row>
    <row r="305" spans="1:17" x14ac:dyDescent="0.2">
      <c r="A305" t="s">
        <v>28</v>
      </c>
      <c r="B305" t="s">
        <v>18</v>
      </c>
      <c r="C305" t="s">
        <v>71</v>
      </c>
      <c r="D305">
        <v>20160630</v>
      </c>
      <c r="E305">
        <v>0.53</v>
      </c>
      <c r="F305" t="s">
        <v>20</v>
      </c>
      <c r="G305">
        <v>2</v>
      </c>
      <c r="H305" t="s">
        <v>25</v>
      </c>
      <c r="I305">
        <v>1411579</v>
      </c>
      <c r="J305">
        <v>260303916</v>
      </c>
      <c r="K305">
        <v>7830</v>
      </c>
      <c r="L305">
        <v>1231</v>
      </c>
      <c r="M305" t="s">
        <v>22</v>
      </c>
      <c r="N305">
        <v>2016</v>
      </c>
      <c r="O305" t="s">
        <v>31</v>
      </c>
      <c r="P305">
        <v>20160801</v>
      </c>
      <c r="Q305" s="1">
        <v>42583.126388888886</v>
      </c>
    </row>
    <row r="306" spans="1:17" x14ac:dyDescent="0.2">
      <c r="A306" t="s">
        <v>28</v>
      </c>
      <c r="B306" t="s">
        <v>18</v>
      </c>
      <c r="C306" t="s">
        <v>71</v>
      </c>
      <c r="D306">
        <v>20160630</v>
      </c>
      <c r="E306">
        <v>0.24</v>
      </c>
      <c r="F306" t="s">
        <v>20</v>
      </c>
      <c r="G306">
        <v>1</v>
      </c>
      <c r="H306" t="s">
        <v>25</v>
      </c>
      <c r="I306">
        <v>1411579</v>
      </c>
      <c r="J306">
        <v>260303916</v>
      </c>
      <c r="K306">
        <v>7830</v>
      </c>
      <c r="L306">
        <v>1231</v>
      </c>
      <c r="M306" t="s">
        <v>22</v>
      </c>
      <c r="N306">
        <v>2016</v>
      </c>
      <c r="O306" t="s">
        <v>31</v>
      </c>
      <c r="P306">
        <v>20160801</v>
      </c>
      <c r="Q306" s="1">
        <v>42583.126388888886</v>
      </c>
    </row>
    <row r="307" spans="1:17" x14ac:dyDescent="0.2">
      <c r="A307" t="s">
        <v>184</v>
      </c>
      <c r="B307" t="s">
        <v>18</v>
      </c>
      <c r="C307" t="s">
        <v>71</v>
      </c>
      <c r="D307">
        <v>20160630</v>
      </c>
      <c r="E307">
        <v>0.24</v>
      </c>
      <c r="F307" t="s">
        <v>20</v>
      </c>
      <c r="G307">
        <v>1</v>
      </c>
      <c r="H307" t="s">
        <v>21</v>
      </c>
      <c r="I307">
        <v>1411579</v>
      </c>
      <c r="J307">
        <v>260303916</v>
      </c>
      <c r="K307">
        <v>7830</v>
      </c>
      <c r="L307">
        <v>1231</v>
      </c>
      <c r="M307" t="s">
        <v>22</v>
      </c>
      <c r="N307">
        <v>2017</v>
      </c>
      <c r="O307" t="s">
        <v>31</v>
      </c>
      <c r="P307">
        <v>20170808</v>
      </c>
      <c r="Q307" s="1">
        <v>42954.693055555559</v>
      </c>
    </row>
    <row r="308" spans="1:17" x14ac:dyDescent="0.2">
      <c r="A308" t="s">
        <v>184</v>
      </c>
      <c r="B308" t="s">
        <v>18</v>
      </c>
      <c r="C308" t="s">
        <v>71</v>
      </c>
      <c r="D308">
        <v>20160630</v>
      </c>
      <c r="E308">
        <v>0.53</v>
      </c>
      <c r="F308" t="s">
        <v>20</v>
      </c>
      <c r="G308">
        <v>2</v>
      </c>
      <c r="H308" t="s">
        <v>21</v>
      </c>
      <c r="I308">
        <v>1411579</v>
      </c>
      <c r="J308">
        <v>260303916</v>
      </c>
      <c r="K308">
        <v>7830</v>
      </c>
      <c r="L308">
        <v>1231</v>
      </c>
      <c r="M308" t="s">
        <v>22</v>
      </c>
      <c r="N308">
        <v>2017</v>
      </c>
      <c r="O308" t="s">
        <v>31</v>
      </c>
      <c r="P308">
        <v>20170808</v>
      </c>
      <c r="Q308" s="1">
        <v>42954.693055555559</v>
      </c>
    </row>
    <row r="309" spans="1:17" x14ac:dyDescent="0.2">
      <c r="A309" t="s">
        <v>28</v>
      </c>
      <c r="B309" t="s">
        <v>18</v>
      </c>
      <c r="C309" t="s">
        <v>72</v>
      </c>
      <c r="D309">
        <v>20160630</v>
      </c>
      <c r="E309">
        <v>0.24</v>
      </c>
      <c r="F309" t="s">
        <v>20</v>
      </c>
      <c r="G309">
        <v>1</v>
      </c>
      <c r="H309" t="s">
        <v>25</v>
      </c>
      <c r="I309">
        <v>1411579</v>
      </c>
      <c r="J309">
        <v>260303916</v>
      </c>
      <c r="K309">
        <v>7830</v>
      </c>
      <c r="L309">
        <v>1231</v>
      </c>
      <c r="M309" t="s">
        <v>22</v>
      </c>
      <c r="N309">
        <v>2016</v>
      </c>
      <c r="O309" t="s">
        <v>31</v>
      </c>
      <c r="P309">
        <v>20160801</v>
      </c>
      <c r="Q309" s="1">
        <v>42583.126388888886</v>
      </c>
    </row>
    <row r="310" spans="1:17" x14ac:dyDescent="0.2">
      <c r="A310" t="s">
        <v>28</v>
      </c>
      <c r="B310" t="s">
        <v>18</v>
      </c>
      <c r="C310" t="s">
        <v>72</v>
      </c>
      <c r="D310">
        <v>20160630</v>
      </c>
      <c r="E310">
        <v>0.53</v>
      </c>
      <c r="F310" t="s">
        <v>20</v>
      </c>
      <c r="G310">
        <v>2</v>
      </c>
      <c r="H310" t="s">
        <v>25</v>
      </c>
      <c r="I310">
        <v>1411579</v>
      </c>
      <c r="J310">
        <v>260303916</v>
      </c>
      <c r="K310">
        <v>7830</v>
      </c>
      <c r="L310">
        <v>1231</v>
      </c>
      <c r="M310" t="s">
        <v>22</v>
      </c>
      <c r="N310">
        <v>2016</v>
      </c>
      <c r="O310" t="s">
        <v>31</v>
      </c>
      <c r="P310">
        <v>20160801</v>
      </c>
      <c r="Q310" s="1">
        <v>42583.126388888886</v>
      </c>
    </row>
    <row r="311" spans="1:17" x14ac:dyDescent="0.2">
      <c r="A311" t="s">
        <v>184</v>
      </c>
      <c r="B311" t="s">
        <v>18</v>
      </c>
      <c r="C311" t="s">
        <v>72</v>
      </c>
      <c r="D311">
        <v>20160630</v>
      </c>
      <c r="E311">
        <v>0.53</v>
      </c>
      <c r="F311" t="s">
        <v>20</v>
      </c>
      <c r="G311">
        <v>2</v>
      </c>
      <c r="H311" t="s">
        <v>21</v>
      </c>
      <c r="I311">
        <v>1411579</v>
      </c>
      <c r="J311">
        <v>260303916</v>
      </c>
      <c r="K311">
        <v>7830</v>
      </c>
      <c r="L311">
        <v>1231</v>
      </c>
      <c r="M311" t="s">
        <v>22</v>
      </c>
      <c r="N311">
        <v>2017</v>
      </c>
      <c r="O311" t="s">
        <v>31</v>
      </c>
      <c r="P311">
        <v>20170808</v>
      </c>
      <c r="Q311" s="1">
        <v>42954.693055555559</v>
      </c>
    </row>
    <row r="312" spans="1:17" x14ac:dyDescent="0.2">
      <c r="A312" t="s">
        <v>184</v>
      </c>
      <c r="B312" t="s">
        <v>18</v>
      </c>
      <c r="C312" t="s">
        <v>72</v>
      </c>
      <c r="D312">
        <v>20160630</v>
      </c>
      <c r="E312">
        <v>0.24</v>
      </c>
      <c r="F312" t="s">
        <v>20</v>
      </c>
      <c r="G312">
        <v>1</v>
      </c>
      <c r="H312" t="s">
        <v>21</v>
      </c>
      <c r="I312">
        <v>1411579</v>
      </c>
      <c r="J312">
        <v>260303916</v>
      </c>
      <c r="K312">
        <v>7830</v>
      </c>
      <c r="L312">
        <v>1231</v>
      </c>
      <c r="M312" t="s">
        <v>22</v>
      </c>
      <c r="N312">
        <v>2017</v>
      </c>
      <c r="O312" t="s">
        <v>31</v>
      </c>
      <c r="P312">
        <v>20170808</v>
      </c>
      <c r="Q312" s="1">
        <v>42954.693055555559</v>
      </c>
    </row>
    <row r="313" spans="1:17" x14ac:dyDescent="0.2">
      <c r="A313" t="s">
        <v>28</v>
      </c>
      <c r="B313" t="s">
        <v>18</v>
      </c>
      <c r="C313" t="s">
        <v>73</v>
      </c>
      <c r="D313">
        <v>20160630</v>
      </c>
      <c r="E313">
        <v>-63000</v>
      </c>
      <c r="F313" t="s">
        <v>20</v>
      </c>
      <c r="G313">
        <v>2</v>
      </c>
      <c r="H313" t="s">
        <v>25</v>
      </c>
      <c r="I313">
        <v>1411579</v>
      </c>
      <c r="J313">
        <v>260303916</v>
      </c>
      <c r="K313">
        <v>7830</v>
      </c>
      <c r="L313">
        <v>1231</v>
      </c>
      <c r="M313" t="s">
        <v>22</v>
      </c>
      <c r="N313">
        <v>2016</v>
      </c>
      <c r="O313" t="s">
        <v>31</v>
      </c>
      <c r="P313">
        <v>20160801</v>
      </c>
      <c r="Q313" s="1">
        <v>42583.126388888886</v>
      </c>
    </row>
    <row r="314" spans="1:17" x14ac:dyDescent="0.2">
      <c r="A314" t="s">
        <v>184</v>
      </c>
      <c r="B314" t="s">
        <v>18</v>
      </c>
      <c r="C314" t="s">
        <v>73</v>
      </c>
      <c r="D314">
        <v>20160630</v>
      </c>
      <c r="E314">
        <v>-100000</v>
      </c>
      <c r="F314" t="s">
        <v>20</v>
      </c>
      <c r="G314">
        <v>2</v>
      </c>
      <c r="H314" t="s">
        <v>21</v>
      </c>
      <c r="I314">
        <v>1411579</v>
      </c>
      <c r="J314">
        <v>260303916</v>
      </c>
      <c r="K314">
        <v>7830</v>
      </c>
      <c r="L314">
        <v>1231</v>
      </c>
      <c r="M314" t="s">
        <v>22</v>
      </c>
      <c r="N314">
        <v>2017</v>
      </c>
      <c r="O314" t="s">
        <v>31</v>
      </c>
      <c r="P314">
        <v>20170808</v>
      </c>
      <c r="Q314" s="1">
        <v>42954.693055555559</v>
      </c>
    </row>
    <row r="315" spans="1:17" x14ac:dyDescent="0.2">
      <c r="A315" t="s">
        <v>28</v>
      </c>
      <c r="B315" t="s">
        <v>18</v>
      </c>
      <c r="C315" t="s">
        <v>75</v>
      </c>
      <c r="D315">
        <v>20160630</v>
      </c>
      <c r="E315">
        <v>0.39750000000000002</v>
      </c>
      <c r="F315" t="s">
        <v>30</v>
      </c>
      <c r="G315">
        <v>2</v>
      </c>
      <c r="H315" t="s">
        <v>25</v>
      </c>
      <c r="I315">
        <v>1411579</v>
      </c>
      <c r="J315">
        <v>260303916</v>
      </c>
      <c r="K315">
        <v>7830</v>
      </c>
      <c r="L315">
        <v>1231</v>
      </c>
      <c r="M315" t="s">
        <v>22</v>
      </c>
      <c r="N315">
        <v>2016</v>
      </c>
      <c r="O315" t="s">
        <v>31</v>
      </c>
      <c r="P315">
        <v>20160801</v>
      </c>
      <c r="Q315" s="1">
        <v>42583.126388888886</v>
      </c>
    </row>
    <row r="316" spans="1:17" x14ac:dyDescent="0.2">
      <c r="A316" t="s">
        <v>28</v>
      </c>
      <c r="B316" t="s">
        <v>18</v>
      </c>
      <c r="C316" t="s">
        <v>76</v>
      </c>
      <c r="D316">
        <v>20160630</v>
      </c>
      <c r="E316">
        <v>13014000</v>
      </c>
      <c r="F316" t="s">
        <v>20</v>
      </c>
      <c r="G316">
        <v>0</v>
      </c>
      <c r="H316" t="s">
        <v>25</v>
      </c>
      <c r="I316">
        <v>1411579</v>
      </c>
      <c r="J316">
        <v>260303916</v>
      </c>
      <c r="K316">
        <v>7830</v>
      </c>
      <c r="L316">
        <v>1231</v>
      </c>
      <c r="M316" t="s">
        <v>22</v>
      </c>
      <c r="N316">
        <v>2016</v>
      </c>
      <c r="O316" t="s">
        <v>31</v>
      </c>
      <c r="P316">
        <v>20160801</v>
      </c>
      <c r="Q316" s="1">
        <v>42583.126388888886</v>
      </c>
    </row>
    <row r="317" spans="1:17" x14ac:dyDescent="0.2">
      <c r="A317" t="s">
        <v>54</v>
      </c>
      <c r="B317" t="s">
        <v>18</v>
      </c>
      <c r="C317" t="s">
        <v>192</v>
      </c>
      <c r="D317">
        <v>20160630</v>
      </c>
      <c r="E317">
        <v>596749619</v>
      </c>
      <c r="F317" t="s">
        <v>20</v>
      </c>
      <c r="G317">
        <v>0</v>
      </c>
      <c r="H317" t="s">
        <v>193</v>
      </c>
      <c r="I317">
        <v>1411579</v>
      </c>
      <c r="J317">
        <v>260303916</v>
      </c>
      <c r="K317">
        <v>7830</v>
      </c>
      <c r="L317">
        <v>1231</v>
      </c>
      <c r="M317" t="s">
        <v>52</v>
      </c>
      <c r="N317">
        <v>2016</v>
      </c>
      <c r="O317" t="s">
        <v>53</v>
      </c>
      <c r="P317">
        <v>20170310</v>
      </c>
      <c r="Q317" s="1">
        <v>42804.468055555553</v>
      </c>
    </row>
    <row r="318" spans="1:17" x14ac:dyDescent="0.2">
      <c r="A318" t="s">
        <v>184</v>
      </c>
      <c r="B318" t="s">
        <v>18</v>
      </c>
      <c r="C318" t="s">
        <v>77</v>
      </c>
      <c r="D318">
        <v>20160630</v>
      </c>
      <c r="E318">
        <v>600000</v>
      </c>
      <c r="F318" t="s">
        <v>20</v>
      </c>
      <c r="G318">
        <v>1</v>
      </c>
      <c r="H318" t="s">
        <v>21</v>
      </c>
      <c r="I318">
        <v>1411579</v>
      </c>
      <c r="J318">
        <v>260303916</v>
      </c>
      <c r="K318">
        <v>7830</v>
      </c>
      <c r="L318">
        <v>1231</v>
      </c>
      <c r="M318" t="s">
        <v>22</v>
      </c>
      <c r="N318">
        <v>2017</v>
      </c>
      <c r="O318" t="s">
        <v>31</v>
      </c>
      <c r="P318">
        <v>20170808</v>
      </c>
      <c r="Q318" s="1">
        <v>42954.693055555559</v>
      </c>
    </row>
    <row r="319" spans="1:17" x14ac:dyDescent="0.2">
      <c r="A319" t="s">
        <v>184</v>
      </c>
      <c r="B319" t="s">
        <v>18</v>
      </c>
      <c r="C319" t="s">
        <v>77</v>
      </c>
      <c r="D319">
        <v>20160630</v>
      </c>
      <c r="E319">
        <v>18300000</v>
      </c>
      <c r="F319" t="s">
        <v>20</v>
      </c>
      <c r="G319">
        <v>2</v>
      </c>
      <c r="H319" t="s">
        <v>21</v>
      </c>
      <c r="I319">
        <v>1411579</v>
      </c>
      <c r="J319">
        <v>260303916</v>
      </c>
      <c r="K319">
        <v>7830</v>
      </c>
      <c r="L319">
        <v>1231</v>
      </c>
      <c r="M319" t="s">
        <v>22</v>
      </c>
      <c r="N319">
        <v>2017</v>
      </c>
      <c r="O319" t="s">
        <v>31</v>
      </c>
      <c r="P319">
        <v>20170808</v>
      </c>
      <c r="Q319" s="1">
        <v>42954.693055555559</v>
      </c>
    </row>
    <row r="320" spans="1:17" x14ac:dyDescent="0.2">
      <c r="A320" t="s">
        <v>28</v>
      </c>
      <c r="B320" t="s">
        <v>18</v>
      </c>
      <c r="C320" t="s">
        <v>78</v>
      </c>
      <c r="D320">
        <v>20160630</v>
      </c>
      <c r="E320">
        <v>210523000</v>
      </c>
      <c r="F320" t="s">
        <v>20</v>
      </c>
      <c r="G320">
        <v>2</v>
      </c>
      <c r="H320" t="s">
        <v>28</v>
      </c>
      <c r="I320">
        <v>1411579</v>
      </c>
      <c r="J320">
        <v>260303916</v>
      </c>
      <c r="K320">
        <v>7830</v>
      </c>
      <c r="L320">
        <v>1231</v>
      </c>
      <c r="M320" t="s">
        <v>22</v>
      </c>
      <c r="N320">
        <v>2016</v>
      </c>
      <c r="O320" t="s">
        <v>31</v>
      </c>
      <c r="P320">
        <v>20160801</v>
      </c>
      <c r="Q320" s="1">
        <v>42583.126388888886</v>
      </c>
    </row>
    <row r="321" spans="1:17" x14ac:dyDescent="0.2">
      <c r="A321" t="s">
        <v>28</v>
      </c>
      <c r="B321" t="s">
        <v>18</v>
      </c>
      <c r="C321" t="s">
        <v>78</v>
      </c>
      <c r="D321">
        <v>20160630</v>
      </c>
      <c r="E321">
        <v>104681000</v>
      </c>
      <c r="F321" t="s">
        <v>20</v>
      </c>
      <c r="G321">
        <v>1</v>
      </c>
      <c r="H321" t="s">
        <v>28</v>
      </c>
      <c r="I321">
        <v>1411579</v>
      </c>
      <c r="J321">
        <v>260303916</v>
      </c>
      <c r="K321">
        <v>7830</v>
      </c>
      <c r="L321">
        <v>1231</v>
      </c>
      <c r="M321" t="s">
        <v>22</v>
      </c>
      <c r="N321">
        <v>2016</v>
      </c>
      <c r="O321" t="s">
        <v>31</v>
      </c>
      <c r="P321">
        <v>20160801</v>
      </c>
      <c r="Q321" s="1">
        <v>42583.126388888886</v>
      </c>
    </row>
    <row r="322" spans="1:17" x14ac:dyDescent="0.2">
      <c r="A322" t="s">
        <v>184</v>
      </c>
      <c r="B322" t="s">
        <v>18</v>
      </c>
      <c r="C322" t="s">
        <v>78</v>
      </c>
      <c r="D322">
        <v>20160630</v>
      </c>
      <c r="E322">
        <v>210500000</v>
      </c>
      <c r="F322" t="s">
        <v>20</v>
      </c>
      <c r="G322">
        <v>2</v>
      </c>
      <c r="H322" t="s">
        <v>184</v>
      </c>
      <c r="I322">
        <v>1411579</v>
      </c>
      <c r="J322">
        <v>260303916</v>
      </c>
      <c r="K322">
        <v>7830</v>
      </c>
      <c r="L322">
        <v>1231</v>
      </c>
      <c r="M322" t="s">
        <v>22</v>
      </c>
      <c r="N322">
        <v>2017</v>
      </c>
      <c r="O322" t="s">
        <v>31</v>
      </c>
      <c r="P322">
        <v>20170808</v>
      </c>
      <c r="Q322" s="1">
        <v>42954.693055555559</v>
      </c>
    </row>
    <row r="323" spans="1:17" x14ac:dyDescent="0.2">
      <c r="A323" t="s">
        <v>184</v>
      </c>
      <c r="B323" t="s">
        <v>18</v>
      </c>
      <c r="C323" t="s">
        <v>78</v>
      </c>
      <c r="D323">
        <v>20160630</v>
      </c>
      <c r="E323">
        <v>104700000</v>
      </c>
      <c r="F323" t="s">
        <v>20</v>
      </c>
      <c r="G323">
        <v>1</v>
      </c>
      <c r="H323" t="s">
        <v>184</v>
      </c>
      <c r="I323">
        <v>1411579</v>
      </c>
      <c r="J323">
        <v>260303916</v>
      </c>
      <c r="K323">
        <v>7830</v>
      </c>
      <c r="L323">
        <v>1231</v>
      </c>
      <c r="M323" t="s">
        <v>22</v>
      </c>
      <c r="N323">
        <v>2017</v>
      </c>
      <c r="O323" t="s">
        <v>31</v>
      </c>
      <c r="P323">
        <v>20170808</v>
      </c>
      <c r="Q323" s="1">
        <v>42954.693055555559</v>
      </c>
    </row>
    <row r="324" spans="1:17" x14ac:dyDescent="0.2">
      <c r="A324" t="s">
        <v>28</v>
      </c>
      <c r="B324" t="s">
        <v>18</v>
      </c>
      <c r="C324" t="s">
        <v>79</v>
      </c>
      <c r="D324">
        <v>20160630</v>
      </c>
      <c r="E324">
        <v>55476000</v>
      </c>
      <c r="F324" t="s">
        <v>20</v>
      </c>
      <c r="G324">
        <v>1</v>
      </c>
      <c r="H324" t="s">
        <v>25</v>
      </c>
      <c r="I324">
        <v>1411579</v>
      </c>
      <c r="J324">
        <v>260303916</v>
      </c>
      <c r="K324">
        <v>7830</v>
      </c>
      <c r="L324">
        <v>1231</v>
      </c>
      <c r="M324" t="s">
        <v>22</v>
      </c>
      <c r="N324">
        <v>2016</v>
      </c>
      <c r="O324" t="s">
        <v>31</v>
      </c>
      <c r="P324">
        <v>20160801</v>
      </c>
      <c r="Q324" s="1">
        <v>42583.126388888886</v>
      </c>
    </row>
    <row r="325" spans="1:17" x14ac:dyDescent="0.2">
      <c r="A325" t="s">
        <v>28</v>
      </c>
      <c r="B325" t="s">
        <v>18</v>
      </c>
      <c r="C325" t="s">
        <v>79</v>
      </c>
      <c r="D325">
        <v>20160630</v>
      </c>
      <c r="E325">
        <v>66478000</v>
      </c>
      <c r="F325" t="s">
        <v>20</v>
      </c>
      <c r="G325">
        <v>2</v>
      </c>
      <c r="H325" t="s">
        <v>25</v>
      </c>
      <c r="I325">
        <v>1411579</v>
      </c>
      <c r="J325">
        <v>260303916</v>
      </c>
      <c r="K325">
        <v>7830</v>
      </c>
      <c r="L325">
        <v>1231</v>
      </c>
      <c r="M325" t="s">
        <v>22</v>
      </c>
      <c r="N325">
        <v>2016</v>
      </c>
      <c r="O325" t="s">
        <v>31</v>
      </c>
      <c r="P325">
        <v>20160801</v>
      </c>
      <c r="Q325" s="1">
        <v>42583.126388888886</v>
      </c>
    </row>
    <row r="326" spans="1:17" x14ac:dyDescent="0.2">
      <c r="A326" t="s">
        <v>184</v>
      </c>
      <c r="B326" t="s">
        <v>18</v>
      </c>
      <c r="C326" t="s">
        <v>79</v>
      </c>
      <c r="D326">
        <v>20160630</v>
      </c>
      <c r="E326">
        <v>55500000</v>
      </c>
      <c r="F326" t="s">
        <v>20</v>
      </c>
      <c r="G326">
        <v>1</v>
      </c>
      <c r="H326" t="s">
        <v>21</v>
      </c>
      <c r="I326">
        <v>1411579</v>
      </c>
      <c r="J326">
        <v>260303916</v>
      </c>
      <c r="K326">
        <v>7830</v>
      </c>
      <c r="L326">
        <v>1231</v>
      </c>
      <c r="M326" t="s">
        <v>22</v>
      </c>
      <c r="N326">
        <v>2017</v>
      </c>
      <c r="O326" t="s">
        <v>31</v>
      </c>
      <c r="P326">
        <v>20170808</v>
      </c>
      <c r="Q326" s="1">
        <v>42954.693055555559</v>
      </c>
    </row>
    <row r="327" spans="1:17" x14ac:dyDescent="0.2">
      <c r="A327" t="s">
        <v>184</v>
      </c>
      <c r="B327" t="s">
        <v>18</v>
      </c>
      <c r="C327" t="s">
        <v>79</v>
      </c>
      <c r="D327">
        <v>20160630</v>
      </c>
      <c r="E327">
        <v>66500000</v>
      </c>
      <c r="F327" t="s">
        <v>20</v>
      </c>
      <c r="G327">
        <v>2</v>
      </c>
      <c r="H327" t="s">
        <v>21</v>
      </c>
      <c r="I327">
        <v>1411579</v>
      </c>
      <c r="J327">
        <v>260303916</v>
      </c>
      <c r="K327">
        <v>7830</v>
      </c>
      <c r="L327">
        <v>1231</v>
      </c>
      <c r="M327" t="s">
        <v>22</v>
      </c>
      <c r="N327">
        <v>2017</v>
      </c>
      <c r="O327" t="s">
        <v>31</v>
      </c>
      <c r="P327">
        <v>20170808</v>
      </c>
      <c r="Q327" s="1">
        <v>42954.693055555559</v>
      </c>
    </row>
    <row r="328" spans="1:17" x14ac:dyDescent="0.2">
      <c r="A328" t="s">
        <v>28</v>
      </c>
      <c r="B328" t="s">
        <v>18</v>
      </c>
      <c r="C328" t="s">
        <v>80</v>
      </c>
      <c r="D328">
        <v>20160630</v>
      </c>
      <c r="E328">
        <v>160157000</v>
      </c>
      <c r="F328" t="s">
        <v>20</v>
      </c>
      <c r="G328">
        <v>1</v>
      </c>
      <c r="H328" t="s">
        <v>25</v>
      </c>
      <c r="I328">
        <v>1411579</v>
      </c>
      <c r="J328">
        <v>260303916</v>
      </c>
      <c r="K328">
        <v>7830</v>
      </c>
      <c r="L328">
        <v>1231</v>
      </c>
      <c r="M328" t="s">
        <v>22</v>
      </c>
      <c r="N328">
        <v>2016</v>
      </c>
      <c r="O328" t="s">
        <v>31</v>
      </c>
      <c r="P328">
        <v>20160801</v>
      </c>
      <c r="Q328" s="1">
        <v>42583.126388888886</v>
      </c>
    </row>
    <row r="329" spans="1:17" x14ac:dyDescent="0.2">
      <c r="A329" t="s">
        <v>28</v>
      </c>
      <c r="B329" t="s">
        <v>18</v>
      </c>
      <c r="C329" t="s">
        <v>80</v>
      </c>
      <c r="D329">
        <v>20160630</v>
      </c>
      <c r="E329">
        <v>277001000</v>
      </c>
      <c r="F329" t="s">
        <v>20</v>
      </c>
      <c r="G329">
        <v>2</v>
      </c>
      <c r="H329" t="s">
        <v>25</v>
      </c>
      <c r="I329">
        <v>1411579</v>
      </c>
      <c r="J329">
        <v>260303916</v>
      </c>
      <c r="K329">
        <v>7830</v>
      </c>
      <c r="L329">
        <v>1231</v>
      </c>
      <c r="M329" t="s">
        <v>22</v>
      </c>
      <c r="N329">
        <v>2016</v>
      </c>
      <c r="O329" t="s">
        <v>31</v>
      </c>
      <c r="P329">
        <v>20160801</v>
      </c>
      <c r="Q329" s="1">
        <v>42583.126388888886</v>
      </c>
    </row>
    <row r="330" spans="1:17" x14ac:dyDescent="0.2">
      <c r="A330" t="s">
        <v>184</v>
      </c>
      <c r="B330" t="s">
        <v>18</v>
      </c>
      <c r="C330" t="s">
        <v>80</v>
      </c>
      <c r="D330">
        <v>20160630</v>
      </c>
      <c r="E330">
        <v>277000000</v>
      </c>
      <c r="F330" t="s">
        <v>20</v>
      </c>
      <c r="G330">
        <v>2</v>
      </c>
      <c r="H330" t="s">
        <v>21</v>
      </c>
      <c r="I330">
        <v>1411579</v>
      </c>
      <c r="J330">
        <v>260303916</v>
      </c>
      <c r="K330">
        <v>7830</v>
      </c>
      <c r="L330">
        <v>1231</v>
      </c>
      <c r="M330" t="s">
        <v>22</v>
      </c>
      <c r="N330">
        <v>2017</v>
      </c>
      <c r="O330" t="s">
        <v>31</v>
      </c>
      <c r="P330">
        <v>20170808</v>
      </c>
      <c r="Q330" s="1">
        <v>42954.693055555559</v>
      </c>
    </row>
    <row r="331" spans="1:17" x14ac:dyDescent="0.2">
      <c r="A331" t="s">
        <v>184</v>
      </c>
      <c r="B331" t="s">
        <v>18</v>
      </c>
      <c r="C331" t="s">
        <v>80</v>
      </c>
      <c r="D331">
        <v>20160630</v>
      </c>
      <c r="E331">
        <v>160200000</v>
      </c>
      <c r="F331" t="s">
        <v>20</v>
      </c>
      <c r="G331">
        <v>1</v>
      </c>
      <c r="H331" t="s">
        <v>21</v>
      </c>
      <c r="I331">
        <v>1411579</v>
      </c>
      <c r="J331">
        <v>260303916</v>
      </c>
      <c r="K331">
        <v>7830</v>
      </c>
      <c r="L331">
        <v>1231</v>
      </c>
      <c r="M331" t="s">
        <v>22</v>
      </c>
      <c r="N331">
        <v>2017</v>
      </c>
      <c r="O331" t="s">
        <v>31</v>
      </c>
      <c r="P331">
        <v>20170808</v>
      </c>
      <c r="Q331" s="1">
        <v>42954.693055555559</v>
      </c>
    </row>
    <row r="332" spans="1:17" x14ac:dyDescent="0.2">
      <c r="A332" t="s">
        <v>28</v>
      </c>
      <c r="B332" t="s">
        <v>18</v>
      </c>
      <c r="C332" t="s">
        <v>29</v>
      </c>
      <c r="D332">
        <v>20160630</v>
      </c>
      <c r="E332">
        <v>1</v>
      </c>
      <c r="F332" t="s">
        <v>30</v>
      </c>
      <c r="G332">
        <v>2</v>
      </c>
      <c r="H332" t="s">
        <v>28</v>
      </c>
      <c r="I332">
        <v>1411579</v>
      </c>
      <c r="J332">
        <v>260303916</v>
      </c>
      <c r="K332">
        <v>7830</v>
      </c>
      <c r="L332">
        <v>1231</v>
      </c>
      <c r="M332" t="s">
        <v>22</v>
      </c>
      <c r="N332">
        <v>2016</v>
      </c>
      <c r="O332" t="s">
        <v>31</v>
      </c>
      <c r="P332">
        <v>20160801</v>
      </c>
      <c r="Q332" s="1">
        <v>42583.126388888886</v>
      </c>
    </row>
    <row r="333" spans="1:17" x14ac:dyDescent="0.2">
      <c r="A333" t="s">
        <v>28</v>
      </c>
      <c r="B333" t="s">
        <v>18</v>
      </c>
      <c r="C333" t="s">
        <v>81</v>
      </c>
      <c r="D333">
        <v>20160630</v>
      </c>
      <c r="E333">
        <v>262940000</v>
      </c>
      <c r="F333" t="s">
        <v>20</v>
      </c>
      <c r="G333">
        <v>1</v>
      </c>
      <c r="H333" t="s">
        <v>28</v>
      </c>
      <c r="I333">
        <v>1411579</v>
      </c>
      <c r="J333">
        <v>260303916</v>
      </c>
      <c r="K333">
        <v>7830</v>
      </c>
      <c r="L333">
        <v>1231</v>
      </c>
      <c r="M333" t="s">
        <v>22</v>
      </c>
      <c r="N333">
        <v>2016</v>
      </c>
      <c r="O333" t="s">
        <v>31</v>
      </c>
      <c r="P333">
        <v>20160801</v>
      </c>
      <c r="Q333" s="1">
        <v>42583.126388888886</v>
      </c>
    </row>
    <row r="334" spans="1:17" x14ac:dyDescent="0.2">
      <c r="A334" t="s">
        <v>28</v>
      </c>
      <c r="B334" t="s">
        <v>18</v>
      </c>
      <c r="C334" t="s">
        <v>81</v>
      </c>
      <c r="D334">
        <v>20160630</v>
      </c>
      <c r="E334">
        <v>525294000</v>
      </c>
      <c r="F334" t="s">
        <v>20</v>
      </c>
      <c r="G334">
        <v>2</v>
      </c>
      <c r="H334" t="s">
        <v>28</v>
      </c>
      <c r="I334">
        <v>1411579</v>
      </c>
      <c r="J334">
        <v>260303916</v>
      </c>
      <c r="K334">
        <v>7830</v>
      </c>
      <c r="L334">
        <v>1231</v>
      </c>
      <c r="M334" t="s">
        <v>22</v>
      </c>
      <c r="N334">
        <v>2016</v>
      </c>
      <c r="O334" t="s">
        <v>31</v>
      </c>
      <c r="P334">
        <v>20160801</v>
      </c>
      <c r="Q334" s="1">
        <v>42583.126388888886</v>
      </c>
    </row>
    <row r="335" spans="1:17" x14ac:dyDescent="0.2">
      <c r="A335" t="s">
        <v>184</v>
      </c>
      <c r="B335" t="s">
        <v>18</v>
      </c>
      <c r="C335" t="s">
        <v>81</v>
      </c>
      <c r="D335">
        <v>20160630</v>
      </c>
      <c r="E335">
        <v>263000000</v>
      </c>
      <c r="F335" t="s">
        <v>20</v>
      </c>
      <c r="G335">
        <v>1</v>
      </c>
      <c r="H335" t="s">
        <v>184</v>
      </c>
      <c r="I335">
        <v>1411579</v>
      </c>
      <c r="J335">
        <v>260303916</v>
      </c>
      <c r="K335">
        <v>7830</v>
      </c>
      <c r="L335">
        <v>1231</v>
      </c>
      <c r="M335" t="s">
        <v>22</v>
      </c>
      <c r="N335">
        <v>2017</v>
      </c>
      <c r="O335" t="s">
        <v>31</v>
      </c>
      <c r="P335">
        <v>20170808</v>
      </c>
      <c r="Q335" s="1">
        <v>42954.693055555559</v>
      </c>
    </row>
    <row r="336" spans="1:17" x14ac:dyDescent="0.2">
      <c r="A336" t="s">
        <v>184</v>
      </c>
      <c r="B336" t="s">
        <v>18</v>
      </c>
      <c r="C336" t="s">
        <v>81</v>
      </c>
      <c r="D336">
        <v>20160630</v>
      </c>
      <c r="E336">
        <v>525300000</v>
      </c>
      <c r="F336" t="s">
        <v>20</v>
      </c>
      <c r="G336">
        <v>2</v>
      </c>
      <c r="H336" t="s">
        <v>184</v>
      </c>
      <c r="I336">
        <v>1411579</v>
      </c>
      <c r="J336">
        <v>260303916</v>
      </c>
      <c r="K336">
        <v>7830</v>
      </c>
      <c r="L336">
        <v>1231</v>
      </c>
      <c r="M336" t="s">
        <v>22</v>
      </c>
      <c r="N336">
        <v>2017</v>
      </c>
      <c r="O336" t="s">
        <v>31</v>
      </c>
      <c r="P336">
        <v>20170808</v>
      </c>
      <c r="Q336" s="1">
        <v>42954.693055555559</v>
      </c>
    </row>
    <row r="337" spans="1:17" x14ac:dyDescent="0.2">
      <c r="A337" t="s">
        <v>28</v>
      </c>
      <c r="B337" t="s">
        <v>18</v>
      </c>
      <c r="C337" t="s">
        <v>82</v>
      </c>
      <c r="D337">
        <v>20160630</v>
      </c>
      <c r="E337">
        <v>34100000</v>
      </c>
      <c r="F337" t="s">
        <v>20</v>
      </c>
      <c r="G337">
        <v>1</v>
      </c>
      <c r="H337" t="s">
        <v>25</v>
      </c>
      <c r="I337">
        <v>1411579</v>
      </c>
      <c r="J337">
        <v>260303916</v>
      </c>
      <c r="K337">
        <v>7830</v>
      </c>
      <c r="L337">
        <v>1231</v>
      </c>
      <c r="M337" t="s">
        <v>22</v>
      </c>
      <c r="N337">
        <v>2016</v>
      </c>
      <c r="O337" t="s">
        <v>31</v>
      </c>
      <c r="P337">
        <v>20160801</v>
      </c>
      <c r="Q337" s="1">
        <v>42583.126388888886</v>
      </c>
    </row>
    <row r="338" spans="1:17" x14ac:dyDescent="0.2">
      <c r="A338" t="s">
        <v>28</v>
      </c>
      <c r="B338" t="s">
        <v>18</v>
      </c>
      <c r="C338" t="s">
        <v>82</v>
      </c>
      <c r="D338">
        <v>20160630</v>
      </c>
      <c r="E338">
        <v>68065000</v>
      </c>
      <c r="F338" t="s">
        <v>20</v>
      </c>
      <c r="G338">
        <v>2</v>
      </c>
      <c r="H338" t="s">
        <v>25</v>
      </c>
      <c r="I338">
        <v>1411579</v>
      </c>
      <c r="J338">
        <v>260303916</v>
      </c>
      <c r="K338">
        <v>7830</v>
      </c>
      <c r="L338">
        <v>1231</v>
      </c>
      <c r="M338" t="s">
        <v>22</v>
      </c>
      <c r="N338">
        <v>2016</v>
      </c>
      <c r="O338" t="s">
        <v>31</v>
      </c>
      <c r="P338">
        <v>20160801</v>
      </c>
      <c r="Q338" s="1">
        <v>42583.126388888886</v>
      </c>
    </row>
    <row r="339" spans="1:17" x14ac:dyDescent="0.2">
      <c r="A339" t="s">
        <v>184</v>
      </c>
      <c r="B339" t="s">
        <v>18</v>
      </c>
      <c r="C339" t="s">
        <v>82</v>
      </c>
      <c r="D339">
        <v>20160630</v>
      </c>
      <c r="E339">
        <v>34100000</v>
      </c>
      <c r="F339" t="s">
        <v>20</v>
      </c>
      <c r="G339">
        <v>1</v>
      </c>
      <c r="H339" t="s">
        <v>21</v>
      </c>
      <c r="I339">
        <v>1411579</v>
      </c>
      <c r="J339">
        <v>260303916</v>
      </c>
      <c r="K339">
        <v>7830</v>
      </c>
      <c r="L339">
        <v>1231</v>
      </c>
      <c r="M339" t="s">
        <v>22</v>
      </c>
      <c r="N339">
        <v>2017</v>
      </c>
      <c r="O339" t="s">
        <v>31</v>
      </c>
      <c r="P339">
        <v>20170808</v>
      </c>
      <c r="Q339" s="1">
        <v>42954.693055555559</v>
      </c>
    </row>
    <row r="340" spans="1:17" x14ac:dyDescent="0.2">
      <c r="A340" t="s">
        <v>184</v>
      </c>
      <c r="B340" t="s">
        <v>18</v>
      </c>
      <c r="C340" t="s">
        <v>82</v>
      </c>
      <c r="D340">
        <v>20160630</v>
      </c>
      <c r="E340">
        <v>68100000</v>
      </c>
      <c r="F340" t="s">
        <v>20</v>
      </c>
      <c r="G340">
        <v>2</v>
      </c>
      <c r="H340" t="s">
        <v>21</v>
      </c>
      <c r="I340">
        <v>1411579</v>
      </c>
      <c r="J340">
        <v>260303916</v>
      </c>
      <c r="K340">
        <v>7830</v>
      </c>
      <c r="L340">
        <v>1231</v>
      </c>
      <c r="M340" t="s">
        <v>22</v>
      </c>
      <c r="N340">
        <v>2017</v>
      </c>
      <c r="O340" t="s">
        <v>31</v>
      </c>
      <c r="P340">
        <v>20170808</v>
      </c>
      <c r="Q340" s="1">
        <v>42954.693055555559</v>
      </c>
    </row>
    <row r="341" spans="1:17" x14ac:dyDescent="0.2">
      <c r="A341" t="s">
        <v>28</v>
      </c>
      <c r="B341" t="s">
        <v>18</v>
      </c>
      <c r="C341" t="s">
        <v>83</v>
      </c>
      <c r="D341">
        <v>20160630</v>
      </c>
      <c r="E341">
        <v>487698000</v>
      </c>
      <c r="F341" t="s">
        <v>20</v>
      </c>
      <c r="G341">
        <v>2</v>
      </c>
      <c r="H341" t="s">
        <v>25</v>
      </c>
      <c r="I341">
        <v>1411579</v>
      </c>
      <c r="J341">
        <v>260303916</v>
      </c>
      <c r="K341">
        <v>7830</v>
      </c>
      <c r="L341">
        <v>1231</v>
      </c>
      <c r="M341" t="s">
        <v>22</v>
      </c>
      <c r="N341">
        <v>2016</v>
      </c>
      <c r="O341" t="s">
        <v>31</v>
      </c>
      <c r="P341">
        <v>20160801</v>
      </c>
      <c r="Q341" s="1">
        <v>42583.126388888886</v>
      </c>
    </row>
    <row r="342" spans="1:17" x14ac:dyDescent="0.2">
      <c r="A342" t="s">
        <v>28</v>
      </c>
      <c r="B342" t="s">
        <v>18</v>
      </c>
      <c r="C342" t="s">
        <v>83</v>
      </c>
      <c r="D342">
        <v>20160630</v>
      </c>
      <c r="E342">
        <v>243546000</v>
      </c>
      <c r="F342" t="s">
        <v>20</v>
      </c>
      <c r="G342">
        <v>1</v>
      </c>
      <c r="H342" t="s">
        <v>25</v>
      </c>
      <c r="I342">
        <v>1411579</v>
      </c>
      <c r="J342">
        <v>260303916</v>
      </c>
      <c r="K342">
        <v>7830</v>
      </c>
      <c r="L342">
        <v>1231</v>
      </c>
      <c r="M342" t="s">
        <v>22</v>
      </c>
      <c r="N342">
        <v>2016</v>
      </c>
      <c r="O342" t="s">
        <v>31</v>
      </c>
      <c r="P342">
        <v>20160801</v>
      </c>
      <c r="Q342" s="1">
        <v>42583.126388888886</v>
      </c>
    </row>
    <row r="343" spans="1:17" x14ac:dyDescent="0.2">
      <c r="A343" t="s">
        <v>184</v>
      </c>
      <c r="B343" t="s">
        <v>18</v>
      </c>
      <c r="C343" t="s">
        <v>83</v>
      </c>
      <c r="D343">
        <v>20160630</v>
      </c>
      <c r="E343">
        <v>487700000</v>
      </c>
      <c r="F343" t="s">
        <v>20</v>
      </c>
      <c r="G343">
        <v>2</v>
      </c>
      <c r="H343" t="s">
        <v>21</v>
      </c>
      <c r="I343">
        <v>1411579</v>
      </c>
      <c r="J343">
        <v>260303916</v>
      </c>
      <c r="K343">
        <v>7830</v>
      </c>
      <c r="L343">
        <v>1231</v>
      </c>
      <c r="M343" t="s">
        <v>22</v>
      </c>
      <c r="N343">
        <v>2017</v>
      </c>
      <c r="O343" t="s">
        <v>31</v>
      </c>
      <c r="P343">
        <v>20170808</v>
      </c>
      <c r="Q343" s="1">
        <v>42954.693055555559</v>
      </c>
    </row>
    <row r="344" spans="1:17" x14ac:dyDescent="0.2">
      <c r="A344" t="s">
        <v>184</v>
      </c>
      <c r="B344" t="s">
        <v>18</v>
      </c>
      <c r="C344" t="s">
        <v>83</v>
      </c>
      <c r="D344">
        <v>20160630</v>
      </c>
      <c r="E344">
        <v>243600000</v>
      </c>
      <c r="F344" t="s">
        <v>20</v>
      </c>
      <c r="G344">
        <v>1</v>
      </c>
      <c r="H344" t="s">
        <v>21</v>
      </c>
      <c r="I344">
        <v>1411579</v>
      </c>
      <c r="J344">
        <v>260303916</v>
      </c>
      <c r="K344">
        <v>7830</v>
      </c>
      <c r="L344">
        <v>1231</v>
      </c>
      <c r="M344" t="s">
        <v>22</v>
      </c>
      <c r="N344">
        <v>2017</v>
      </c>
      <c r="O344" t="s">
        <v>31</v>
      </c>
      <c r="P344">
        <v>20170808</v>
      </c>
      <c r="Q344" s="1">
        <v>42954.693055555559</v>
      </c>
    </row>
    <row r="345" spans="1:17" x14ac:dyDescent="0.2">
      <c r="A345" t="s">
        <v>28</v>
      </c>
      <c r="B345" t="s">
        <v>18</v>
      </c>
      <c r="C345" t="s">
        <v>84</v>
      </c>
      <c r="D345">
        <v>20160630</v>
      </c>
      <c r="E345">
        <v>-1117000</v>
      </c>
      <c r="F345" t="s">
        <v>20</v>
      </c>
      <c r="G345">
        <v>1</v>
      </c>
      <c r="H345" t="s">
        <v>25</v>
      </c>
      <c r="I345">
        <v>1411579</v>
      </c>
      <c r="J345">
        <v>260303916</v>
      </c>
      <c r="K345">
        <v>7830</v>
      </c>
      <c r="L345">
        <v>1231</v>
      </c>
      <c r="M345" t="s">
        <v>22</v>
      </c>
      <c r="N345">
        <v>2016</v>
      </c>
      <c r="O345" t="s">
        <v>31</v>
      </c>
      <c r="P345">
        <v>20160801</v>
      </c>
      <c r="Q345" s="1">
        <v>42583.126388888886</v>
      </c>
    </row>
    <row r="346" spans="1:17" x14ac:dyDescent="0.2">
      <c r="A346" t="s">
        <v>28</v>
      </c>
      <c r="B346" t="s">
        <v>18</v>
      </c>
      <c r="C346" t="s">
        <v>84</v>
      </c>
      <c r="D346">
        <v>20160630</v>
      </c>
      <c r="E346">
        <v>-2625000</v>
      </c>
      <c r="F346" t="s">
        <v>20</v>
      </c>
      <c r="G346">
        <v>2</v>
      </c>
      <c r="H346" t="s">
        <v>25</v>
      </c>
      <c r="I346">
        <v>1411579</v>
      </c>
      <c r="J346">
        <v>260303916</v>
      </c>
      <c r="K346">
        <v>7830</v>
      </c>
      <c r="L346">
        <v>1231</v>
      </c>
      <c r="M346" t="s">
        <v>22</v>
      </c>
      <c r="N346">
        <v>2016</v>
      </c>
      <c r="O346" t="s">
        <v>31</v>
      </c>
      <c r="P346">
        <v>20160801</v>
      </c>
      <c r="Q346" s="1">
        <v>42583.126388888886</v>
      </c>
    </row>
    <row r="347" spans="1:17" x14ac:dyDescent="0.2">
      <c r="A347" t="s">
        <v>184</v>
      </c>
      <c r="B347" t="s">
        <v>18</v>
      </c>
      <c r="C347" t="s">
        <v>84</v>
      </c>
      <c r="D347">
        <v>20160630</v>
      </c>
      <c r="E347">
        <v>-2600000</v>
      </c>
      <c r="F347" t="s">
        <v>20</v>
      </c>
      <c r="G347">
        <v>2</v>
      </c>
      <c r="H347" t="s">
        <v>21</v>
      </c>
      <c r="I347">
        <v>1411579</v>
      </c>
      <c r="J347">
        <v>260303916</v>
      </c>
      <c r="K347">
        <v>7830</v>
      </c>
      <c r="L347">
        <v>1231</v>
      </c>
      <c r="M347" t="s">
        <v>22</v>
      </c>
      <c r="N347">
        <v>2017</v>
      </c>
      <c r="O347" t="s">
        <v>31</v>
      </c>
      <c r="P347">
        <v>20170808</v>
      </c>
      <c r="Q347" s="1">
        <v>42954.693055555559</v>
      </c>
    </row>
    <row r="348" spans="1:17" x14ac:dyDescent="0.2">
      <c r="A348" t="s">
        <v>184</v>
      </c>
      <c r="B348" t="s">
        <v>18</v>
      </c>
      <c r="C348" t="s">
        <v>84</v>
      </c>
      <c r="D348">
        <v>20160630</v>
      </c>
      <c r="E348">
        <v>-1100000</v>
      </c>
      <c r="F348" t="s">
        <v>20</v>
      </c>
      <c r="G348">
        <v>1</v>
      </c>
      <c r="H348" t="s">
        <v>21</v>
      </c>
      <c r="I348">
        <v>1411579</v>
      </c>
      <c r="J348">
        <v>260303916</v>
      </c>
      <c r="K348">
        <v>7830</v>
      </c>
      <c r="L348">
        <v>1231</v>
      </c>
      <c r="M348" t="s">
        <v>22</v>
      </c>
      <c r="N348">
        <v>2017</v>
      </c>
      <c r="O348" t="s">
        <v>31</v>
      </c>
      <c r="P348">
        <v>20170808</v>
      </c>
      <c r="Q348" s="1">
        <v>42954.693055555559</v>
      </c>
    </row>
    <row r="349" spans="1:17" x14ac:dyDescent="0.2">
      <c r="A349" t="s">
        <v>28</v>
      </c>
      <c r="B349" t="s">
        <v>18</v>
      </c>
      <c r="C349" t="s">
        <v>85</v>
      </c>
      <c r="D349">
        <v>20160630</v>
      </c>
      <c r="E349">
        <v>3025000</v>
      </c>
      <c r="F349" t="s">
        <v>20</v>
      </c>
      <c r="G349">
        <v>2</v>
      </c>
      <c r="H349" t="s">
        <v>25</v>
      </c>
      <c r="I349">
        <v>1411579</v>
      </c>
      <c r="J349">
        <v>260303916</v>
      </c>
      <c r="K349">
        <v>7830</v>
      </c>
      <c r="L349">
        <v>1231</v>
      </c>
      <c r="M349" t="s">
        <v>22</v>
      </c>
      <c r="N349">
        <v>2016</v>
      </c>
      <c r="O349" t="s">
        <v>31</v>
      </c>
      <c r="P349">
        <v>20160801</v>
      </c>
      <c r="Q349" s="1">
        <v>42583.126388888886</v>
      </c>
    </row>
    <row r="350" spans="1:17" x14ac:dyDescent="0.2">
      <c r="A350" t="s">
        <v>184</v>
      </c>
      <c r="B350" t="s">
        <v>18</v>
      </c>
      <c r="C350" t="s">
        <v>85</v>
      </c>
      <c r="D350">
        <v>20160630</v>
      </c>
      <c r="E350">
        <v>3000000</v>
      </c>
      <c r="F350" t="s">
        <v>20</v>
      </c>
      <c r="G350">
        <v>2</v>
      </c>
      <c r="H350" t="s">
        <v>21</v>
      </c>
      <c r="I350">
        <v>1411579</v>
      </c>
      <c r="J350">
        <v>260303916</v>
      </c>
      <c r="K350">
        <v>7830</v>
      </c>
      <c r="L350">
        <v>1231</v>
      </c>
      <c r="M350" t="s">
        <v>22</v>
      </c>
      <c r="N350">
        <v>2017</v>
      </c>
      <c r="O350" t="s">
        <v>31</v>
      </c>
      <c r="P350">
        <v>20170808</v>
      </c>
      <c r="Q350" s="1">
        <v>42954.693055555559</v>
      </c>
    </row>
    <row r="351" spans="1:17" x14ac:dyDescent="0.2">
      <c r="A351" t="s">
        <v>28</v>
      </c>
      <c r="B351" t="s">
        <v>18</v>
      </c>
      <c r="C351" t="s">
        <v>86</v>
      </c>
      <c r="D351">
        <v>20160630</v>
      </c>
      <c r="E351">
        <v>2410713000</v>
      </c>
      <c r="F351" t="s">
        <v>20</v>
      </c>
      <c r="G351">
        <v>0</v>
      </c>
      <c r="H351" t="s">
        <v>25</v>
      </c>
      <c r="I351">
        <v>1411579</v>
      </c>
      <c r="J351">
        <v>260303916</v>
      </c>
      <c r="K351">
        <v>7830</v>
      </c>
      <c r="L351">
        <v>1231</v>
      </c>
      <c r="M351" t="s">
        <v>22</v>
      </c>
      <c r="N351">
        <v>2016</v>
      </c>
      <c r="O351" t="s">
        <v>31</v>
      </c>
      <c r="P351">
        <v>20160801</v>
      </c>
      <c r="Q351" s="1">
        <v>42583.126388888886</v>
      </c>
    </row>
    <row r="352" spans="1:17" x14ac:dyDescent="0.2">
      <c r="A352" t="s">
        <v>28</v>
      </c>
      <c r="B352" t="s">
        <v>18</v>
      </c>
      <c r="C352" t="s">
        <v>88</v>
      </c>
      <c r="D352">
        <v>20160630</v>
      </c>
      <c r="E352">
        <v>23967000</v>
      </c>
      <c r="F352" t="s">
        <v>20</v>
      </c>
      <c r="G352">
        <v>1</v>
      </c>
      <c r="H352" t="s">
        <v>25</v>
      </c>
      <c r="I352">
        <v>1411579</v>
      </c>
      <c r="J352">
        <v>260303916</v>
      </c>
      <c r="K352">
        <v>7830</v>
      </c>
      <c r="L352">
        <v>1231</v>
      </c>
      <c r="M352" t="s">
        <v>22</v>
      </c>
      <c r="N352">
        <v>2016</v>
      </c>
      <c r="O352" t="s">
        <v>31</v>
      </c>
      <c r="P352">
        <v>20160801</v>
      </c>
      <c r="Q352" s="1">
        <v>42583.126388888886</v>
      </c>
    </row>
    <row r="353" spans="1:17" x14ac:dyDescent="0.2">
      <c r="A353" t="s">
        <v>28</v>
      </c>
      <c r="B353" t="s">
        <v>18</v>
      </c>
      <c r="C353" t="s">
        <v>88</v>
      </c>
      <c r="D353">
        <v>20160630</v>
      </c>
      <c r="E353">
        <v>52258000</v>
      </c>
      <c r="F353" t="s">
        <v>20</v>
      </c>
      <c r="G353">
        <v>2</v>
      </c>
      <c r="H353" t="s">
        <v>25</v>
      </c>
      <c r="I353">
        <v>1411579</v>
      </c>
      <c r="J353">
        <v>260303916</v>
      </c>
      <c r="K353">
        <v>7830</v>
      </c>
      <c r="L353">
        <v>1231</v>
      </c>
      <c r="M353" t="s">
        <v>22</v>
      </c>
      <c r="N353">
        <v>2016</v>
      </c>
      <c r="O353" t="s">
        <v>31</v>
      </c>
      <c r="P353">
        <v>20160801</v>
      </c>
      <c r="Q353" s="1">
        <v>42583.126388888886</v>
      </c>
    </row>
    <row r="354" spans="1:17" x14ac:dyDescent="0.2">
      <c r="A354" t="s">
        <v>184</v>
      </c>
      <c r="B354" t="s">
        <v>18</v>
      </c>
      <c r="C354" t="s">
        <v>88</v>
      </c>
      <c r="D354">
        <v>20160630</v>
      </c>
      <c r="E354">
        <v>24000000</v>
      </c>
      <c r="F354" t="s">
        <v>20</v>
      </c>
      <c r="G354">
        <v>1</v>
      </c>
      <c r="H354" t="s">
        <v>21</v>
      </c>
      <c r="I354">
        <v>1411579</v>
      </c>
      <c r="J354">
        <v>260303916</v>
      </c>
      <c r="K354">
        <v>7830</v>
      </c>
      <c r="L354">
        <v>1231</v>
      </c>
      <c r="M354" t="s">
        <v>22</v>
      </c>
      <c r="N354">
        <v>2017</v>
      </c>
      <c r="O354" t="s">
        <v>31</v>
      </c>
      <c r="P354">
        <v>20170808</v>
      </c>
      <c r="Q354" s="1">
        <v>42954.693055555559</v>
      </c>
    </row>
    <row r="355" spans="1:17" x14ac:dyDescent="0.2">
      <c r="A355" t="s">
        <v>184</v>
      </c>
      <c r="B355" t="s">
        <v>18</v>
      </c>
      <c r="C355" t="s">
        <v>88</v>
      </c>
      <c r="D355">
        <v>20160630</v>
      </c>
      <c r="E355">
        <v>52300000</v>
      </c>
      <c r="F355" t="s">
        <v>20</v>
      </c>
      <c r="G355">
        <v>2</v>
      </c>
      <c r="H355" t="s">
        <v>21</v>
      </c>
      <c r="I355">
        <v>1411579</v>
      </c>
      <c r="J355">
        <v>260303916</v>
      </c>
      <c r="K355">
        <v>7830</v>
      </c>
      <c r="L355">
        <v>1231</v>
      </c>
      <c r="M355" t="s">
        <v>22</v>
      </c>
      <c r="N355">
        <v>2017</v>
      </c>
      <c r="O355" t="s">
        <v>31</v>
      </c>
      <c r="P355">
        <v>20170808</v>
      </c>
      <c r="Q355" s="1">
        <v>42954.693055555559</v>
      </c>
    </row>
    <row r="356" spans="1:17" x14ac:dyDescent="0.2">
      <c r="A356" t="s">
        <v>28</v>
      </c>
      <c r="B356" t="s">
        <v>18</v>
      </c>
      <c r="C356" t="s">
        <v>89</v>
      </c>
      <c r="D356">
        <v>20160630</v>
      </c>
      <c r="E356">
        <v>86733000</v>
      </c>
      <c r="F356" t="s">
        <v>20</v>
      </c>
      <c r="G356">
        <v>2</v>
      </c>
      <c r="H356" t="s">
        <v>25</v>
      </c>
      <c r="I356">
        <v>1411579</v>
      </c>
      <c r="J356">
        <v>260303916</v>
      </c>
      <c r="K356">
        <v>7830</v>
      </c>
      <c r="L356">
        <v>1231</v>
      </c>
      <c r="M356" t="s">
        <v>22</v>
      </c>
      <c r="N356">
        <v>2016</v>
      </c>
      <c r="O356" t="s">
        <v>31</v>
      </c>
      <c r="P356">
        <v>20160801</v>
      </c>
      <c r="Q356" s="1">
        <v>42583.126388888886</v>
      </c>
    </row>
    <row r="357" spans="1:17" x14ac:dyDescent="0.2">
      <c r="A357" t="s">
        <v>28</v>
      </c>
      <c r="B357" t="s">
        <v>18</v>
      </c>
      <c r="C357" t="s">
        <v>89</v>
      </c>
      <c r="D357">
        <v>20160630</v>
      </c>
      <c r="E357">
        <v>40352000</v>
      </c>
      <c r="F357" t="s">
        <v>20</v>
      </c>
      <c r="G357">
        <v>1</v>
      </c>
      <c r="H357" t="s">
        <v>25</v>
      </c>
      <c r="I357">
        <v>1411579</v>
      </c>
      <c r="J357">
        <v>260303916</v>
      </c>
      <c r="K357">
        <v>7830</v>
      </c>
      <c r="L357">
        <v>1231</v>
      </c>
      <c r="M357" t="s">
        <v>22</v>
      </c>
      <c r="N357">
        <v>2016</v>
      </c>
      <c r="O357" t="s">
        <v>31</v>
      </c>
      <c r="P357">
        <v>20160801</v>
      </c>
      <c r="Q357" s="1">
        <v>42583.126388888886</v>
      </c>
    </row>
    <row r="358" spans="1:17" x14ac:dyDescent="0.2">
      <c r="A358" t="s">
        <v>184</v>
      </c>
      <c r="B358" t="s">
        <v>18</v>
      </c>
      <c r="C358" t="s">
        <v>89</v>
      </c>
      <c r="D358">
        <v>20160630</v>
      </c>
      <c r="E358">
        <v>40400000</v>
      </c>
      <c r="F358" t="s">
        <v>20</v>
      </c>
      <c r="G358">
        <v>1</v>
      </c>
      <c r="H358" t="s">
        <v>21</v>
      </c>
      <c r="I358">
        <v>1411579</v>
      </c>
      <c r="J358">
        <v>260303916</v>
      </c>
      <c r="K358">
        <v>7830</v>
      </c>
      <c r="L358">
        <v>1231</v>
      </c>
      <c r="M358" t="s">
        <v>22</v>
      </c>
      <c r="N358">
        <v>2017</v>
      </c>
      <c r="O358" t="s">
        <v>31</v>
      </c>
      <c r="P358">
        <v>20170808</v>
      </c>
      <c r="Q358" s="1">
        <v>42954.693055555559</v>
      </c>
    </row>
    <row r="359" spans="1:17" x14ac:dyDescent="0.2">
      <c r="A359" t="s">
        <v>184</v>
      </c>
      <c r="B359" t="s">
        <v>18</v>
      </c>
      <c r="C359" t="s">
        <v>89</v>
      </c>
      <c r="D359">
        <v>20160630</v>
      </c>
      <c r="E359">
        <v>86800000</v>
      </c>
      <c r="F359" t="s">
        <v>20</v>
      </c>
      <c r="G359">
        <v>2</v>
      </c>
      <c r="H359" t="s">
        <v>21</v>
      </c>
      <c r="I359">
        <v>1411579</v>
      </c>
      <c r="J359">
        <v>260303916</v>
      </c>
      <c r="K359">
        <v>7830</v>
      </c>
      <c r="L359">
        <v>1231</v>
      </c>
      <c r="M359" t="s">
        <v>22</v>
      </c>
      <c r="N359">
        <v>2017</v>
      </c>
      <c r="O359" t="s">
        <v>31</v>
      </c>
      <c r="P359">
        <v>20170808</v>
      </c>
      <c r="Q359" s="1">
        <v>42954.693055555559</v>
      </c>
    </row>
    <row r="360" spans="1:17" x14ac:dyDescent="0.2">
      <c r="A360" t="s">
        <v>50</v>
      </c>
      <c r="B360" t="s">
        <v>18</v>
      </c>
      <c r="C360" t="s">
        <v>90</v>
      </c>
      <c r="D360">
        <v>20160630</v>
      </c>
      <c r="E360">
        <v>0.24</v>
      </c>
      <c r="F360" t="s">
        <v>20</v>
      </c>
      <c r="G360">
        <v>1</v>
      </c>
      <c r="H360" t="s">
        <v>51</v>
      </c>
      <c r="I360">
        <v>1411579</v>
      </c>
      <c r="J360">
        <v>260303916</v>
      </c>
      <c r="K360">
        <v>7830</v>
      </c>
      <c r="L360">
        <v>1231</v>
      </c>
      <c r="M360" t="s">
        <v>52</v>
      </c>
      <c r="N360">
        <v>2017</v>
      </c>
      <c r="O360" t="s">
        <v>53</v>
      </c>
      <c r="P360">
        <v>20180301</v>
      </c>
      <c r="Q360" s="1">
        <v>43160.134027777778</v>
      </c>
    </row>
    <row r="361" spans="1:17" x14ac:dyDescent="0.2">
      <c r="A361" t="s">
        <v>28</v>
      </c>
      <c r="B361" t="s">
        <v>18</v>
      </c>
      <c r="C361" t="s">
        <v>90</v>
      </c>
      <c r="D361">
        <v>20160630</v>
      </c>
      <c r="E361">
        <v>0.53</v>
      </c>
      <c r="F361" t="s">
        <v>20</v>
      </c>
      <c r="G361">
        <v>2</v>
      </c>
      <c r="H361" t="s">
        <v>25</v>
      </c>
      <c r="I361">
        <v>1411579</v>
      </c>
      <c r="J361">
        <v>260303916</v>
      </c>
      <c r="K361">
        <v>7830</v>
      </c>
      <c r="L361">
        <v>1231</v>
      </c>
      <c r="M361" t="s">
        <v>22</v>
      </c>
      <c r="N361">
        <v>2016</v>
      </c>
      <c r="O361" t="s">
        <v>31</v>
      </c>
      <c r="P361">
        <v>20160801</v>
      </c>
      <c r="Q361" s="1">
        <v>42583.126388888886</v>
      </c>
    </row>
    <row r="362" spans="1:17" x14ac:dyDescent="0.2">
      <c r="A362" t="s">
        <v>28</v>
      </c>
      <c r="B362" t="s">
        <v>18</v>
      </c>
      <c r="C362" t="s">
        <v>90</v>
      </c>
      <c r="D362">
        <v>20160630</v>
      </c>
      <c r="E362">
        <v>0.24</v>
      </c>
      <c r="F362" t="s">
        <v>20</v>
      </c>
      <c r="G362">
        <v>1</v>
      </c>
      <c r="H362" t="s">
        <v>25</v>
      </c>
      <c r="I362">
        <v>1411579</v>
      </c>
      <c r="J362">
        <v>260303916</v>
      </c>
      <c r="K362">
        <v>7830</v>
      </c>
      <c r="L362">
        <v>1231</v>
      </c>
      <c r="M362" t="s">
        <v>22</v>
      </c>
      <c r="N362">
        <v>2016</v>
      </c>
      <c r="O362" t="s">
        <v>31</v>
      </c>
      <c r="P362">
        <v>20160801</v>
      </c>
      <c r="Q362" s="1">
        <v>42583.126388888886</v>
      </c>
    </row>
    <row r="363" spans="1:17" x14ac:dyDescent="0.2">
      <c r="A363" t="s">
        <v>54</v>
      </c>
      <c r="B363" t="s">
        <v>18</v>
      </c>
      <c r="C363" t="s">
        <v>90</v>
      </c>
      <c r="D363">
        <v>20160630</v>
      </c>
      <c r="E363">
        <v>0.24</v>
      </c>
      <c r="F363" t="s">
        <v>20</v>
      </c>
      <c r="G363">
        <v>1</v>
      </c>
      <c r="H363" t="s">
        <v>21</v>
      </c>
      <c r="I363">
        <v>1411579</v>
      </c>
      <c r="J363">
        <v>260303916</v>
      </c>
      <c r="K363">
        <v>7830</v>
      </c>
      <c r="L363">
        <v>1231</v>
      </c>
      <c r="M363" t="s">
        <v>52</v>
      </c>
      <c r="N363">
        <v>2016</v>
      </c>
      <c r="O363" t="s">
        <v>53</v>
      </c>
      <c r="P363">
        <v>20170310</v>
      </c>
      <c r="Q363" s="1">
        <v>42804.468055555553</v>
      </c>
    </row>
    <row r="364" spans="1:17" x14ac:dyDescent="0.2">
      <c r="A364" t="s">
        <v>184</v>
      </c>
      <c r="B364" t="s">
        <v>18</v>
      </c>
      <c r="C364" t="s">
        <v>90</v>
      </c>
      <c r="D364">
        <v>20160630</v>
      </c>
      <c r="E364">
        <v>0.24</v>
      </c>
      <c r="F364" t="s">
        <v>20</v>
      </c>
      <c r="G364">
        <v>1</v>
      </c>
      <c r="H364" t="s">
        <v>21</v>
      </c>
      <c r="I364">
        <v>1411579</v>
      </c>
      <c r="J364">
        <v>260303916</v>
      </c>
      <c r="K364">
        <v>7830</v>
      </c>
      <c r="L364">
        <v>1231</v>
      </c>
      <c r="M364" t="s">
        <v>22</v>
      </c>
      <c r="N364">
        <v>2017</v>
      </c>
      <c r="O364" t="s">
        <v>31</v>
      </c>
      <c r="P364">
        <v>20170808</v>
      </c>
      <c r="Q364" s="1">
        <v>42954.693055555559</v>
      </c>
    </row>
    <row r="365" spans="1:17" x14ac:dyDescent="0.2">
      <c r="A365" t="s">
        <v>184</v>
      </c>
      <c r="B365" t="s">
        <v>18</v>
      </c>
      <c r="C365" t="s">
        <v>90</v>
      </c>
      <c r="D365">
        <v>20160630</v>
      </c>
      <c r="E365">
        <v>0.53</v>
      </c>
      <c r="F365" t="s">
        <v>20</v>
      </c>
      <c r="G365">
        <v>2</v>
      </c>
      <c r="H365" t="s">
        <v>21</v>
      </c>
      <c r="I365">
        <v>1411579</v>
      </c>
      <c r="J365">
        <v>260303916</v>
      </c>
      <c r="K365">
        <v>7830</v>
      </c>
      <c r="L365">
        <v>1231</v>
      </c>
      <c r="M365" t="s">
        <v>22</v>
      </c>
      <c r="N365">
        <v>2017</v>
      </c>
      <c r="O365" t="s">
        <v>31</v>
      </c>
      <c r="P365">
        <v>20170808</v>
      </c>
      <c r="Q365" s="1">
        <v>42954.693055555559</v>
      </c>
    </row>
    <row r="366" spans="1:17" x14ac:dyDescent="0.2">
      <c r="A366" t="s">
        <v>28</v>
      </c>
      <c r="B366" t="s">
        <v>18</v>
      </c>
      <c r="C366" t="s">
        <v>91</v>
      </c>
      <c r="D366">
        <v>20160630</v>
      </c>
      <c r="E366">
        <v>0.24</v>
      </c>
      <c r="F366" t="s">
        <v>20</v>
      </c>
      <c r="G366">
        <v>1</v>
      </c>
      <c r="H366" t="s">
        <v>25</v>
      </c>
      <c r="I366">
        <v>1411579</v>
      </c>
      <c r="J366">
        <v>260303916</v>
      </c>
      <c r="K366">
        <v>7830</v>
      </c>
      <c r="L366">
        <v>1231</v>
      </c>
      <c r="M366" t="s">
        <v>22</v>
      </c>
      <c r="N366">
        <v>2016</v>
      </c>
      <c r="O366" t="s">
        <v>31</v>
      </c>
      <c r="P366">
        <v>20160801</v>
      </c>
      <c r="Q366" s="1">
        <v>42583.126388888886</v>
      </c>
    </row>
    <row r="367" spans="1:17" x14ac:dyDescent="0.2">
      <c r="A367" t="s">
        <v>28</v>
      </c>
      <c r="B367" t="s">
        <v>18</v>
      </c>
      <c r="C367" t="s">
        <v>91</v>
      </c>
      <c r="D367">
        <v>20160630</v>
      </c>
      <c r="E367">
        <v>0.53</v>
      </c>
      <c r="F367" t="s">
        <v>20</v>
      </c>
      <c r="G367">
        <v>2</v>
      </c>
      <c r="H367" t="s">
        <v>25</v>
      </c>
      <c r="I367">
        <v>1411579</v>
      </c>
      <c r="J367">
        <v>260303916</v>
      </c>
      <c r="K367">
        <v>7830</v>
      </c>
      <c r="L367">
        <v>1231</v>
      </c>
      <c r="M367" t="s">
        <v>22</v>
      </c>
      <c r="N367">
        <v>2016</v>
      </c>
      <c r="O367" t="s">
        <v>31</v>
      </c>
      <c r="P367">
        <v>20160801</v>
      </c>
      <c r="Q367" s="1">
        <v>42583.126388888886</v>
      </c>
    </row>
    <row r="368" spans="1:17" x14ac:dyDescent="0.2">
      <c r="A368" t="s">
        <v>50</v>
      </c>
      <c r="B368" t="s">
        <v>18</v>
      </c>
      <c r="C368" t="s">
        <v>91</v>
      </c>
      <c r="D368">
        <v>20160630</v>
      </c>
      <c r="E368">
        <v>0.24</v>
      </c>
      <c r="F368" t="s">
        <v>20</v>
      </c>
      <c r="G368">
        <v>1</v>
      </c>
      <c r="H368" t="s">
        <v>51</v>
      </c>
      <c r="I368">
        <v>1411579</v>
      </c>
      <c r="J368">
        <v>260303916</v>
      </c>
      <c r="K368">
        <v>7830</v>
      </c>
      <c r="L368">
        <v>1231</v>
      </c>
      <c r="M368" t="s">
        <v>52</v>
      </c>
      <c r="N368">
        <v>2017</v>
      </c>
      <c r="O368" t="s">
        <v>53</v>
      </c>
      <c r="P368">
        <v>20180301</v>
      </c>
      <c r="Q368" s="1">
        <v>43160.134027777778</v>
      </c>
    </row>
    <row r="369" spans="1:17" x14ac:dyDescent="0.2">
      <c r="A369" t="s">
        <v>54</v>
      </c>
      <c r="B369" t="s">
        <v>18</v>
      </c>
      <c r="C369" t="s">
        <v>91</v>
      </c>
      <c r="D369">
        <v>20160630</v>
      </c>
      <c r="E369">
        <v>0.24</v>
      </c>
      <c r="F369" t="s">
        <v>20</v>
      </c>
      <c r="G369">
        <v>1</v>
      </c>
      <c r="H369" t="s">
        <v>21</v>
      </c>
      <c r="I369">
        <v>1411579</v>
      </c>
      <c r="J369">
        <v>260303916</v>
      </c>
      <c r="K369">
        <v>7830</v>
      </c>
      <c r="L369">
        <v>1231</v>
      </c>
      <c r="M369" t="s">
        <v>52</v>
      </c>
      <c r="N369">
        <v>2016</v>
      </c>
      <c r="O369" t="s">
        <v>53</v>
      </c>
      <c r="P369">
        <v>20170310</v>
      </c>
      <c r="Q369" s="1">
        <v>42804.468055555553</v>
      </c>
    </row>
    <row r="370" spans="1:17" x14ac:dyDescent="0.2">
      <c r="A370" t="s">
        <v>184</v>
      </c>
      <c r="B370" t="s">
        <v>18</v>
      </c>
      <c r="C370" t="s">
        <v>91</v>
      </c>
      <c r="D370">
        <v>20160630</v>
      </c>
      <c r="E370">
        <v>0.53</v>
      </c>
      <c r="F370" t="s">
        <v>20</v>
      </c>
      <c r="G370">
        <v>2</v>
      </c>
      <c r="H370" t="s">
        <v>21</v>
      </c>
      <c r="I370">
        <v>1411579</v>
      </c>
      <c r="J370">
        <v>260303916</v>
      </c>
      <c r="K370">
        <v>7830</v>
      </c>
      <c r="L370">
        <v>1231</v>
      </c>
      <c r="M370" t="s">
        <v>22</v>
      </c>
      <c r="N370">
        <v>2017</v>
      </c>
      <c r="O370" t="s">
        <v>31</v>
      </c>
      <c r="P370">
        <v>20170808</v>
      </c>
      <c r="Q370" s="1">
        <v>42954.693055555559</v>
      </c>
    </row>
    <row r="371" spans="1:17" x14ac:dyDescent="0.2">
      <c r="A371" t="s">
        <v>184</v>
      </c>
      <c r="B371" t="s">
        <v>18</v>
      </c>
      <c r="C371" t="s">
        <v>91</v>
      </c>
      <c r="D371">
        <v>20160630</v>
      </c>
      <c r="E371">
        <v>0.24</v>
      </c>
      <c r="F371" t="s">
        <v>20</v>
      </c>
      <c r="G371">
        <v>1</v>
      </c>
      <c r="H371" t="s">
        <v>21</v>
      </c>
      <c r="I371">
        <v>1411579</v>
      </c>
      <c r="J371">
        <v>260303916</v>
      </c>
      <c r="K371">
        <v>7830</v>
      </c>
      <c r="L371">
        <v>1231</v>
      </c>
      <c r="M371" t="s">
        <v>22</v>
      </c>
      <c r="N371">
        <v>2017</v>
      </c>
      <c r="O371" t="s">
        <v>31</v>
      </c>
      <c r="P371">
        <v>20170808</v>
      </c>
      <c r="Q371" s="1">
        <v>42954.693055555559</v>
      </c>
    </row>
    <row r="372" spans="1:17" x14ac:dyDescent="0.2">
      <c r="A372" t="s">
        <v>28</v>
      </c>
      <c r="B372" t="s">
        <v>18</v>
      </c>
      <c r="C372" t="s">
        <v>92</v>
      </c>
      <c r="D372">
        <v>20160630</v>
      </c>
      <c r="E372">
        <v>16113000</v>
      </c>
      <c r="F372" t="s">
        <v>20</v>
      </c>
      <c r="G372">
        <v>2</v>
      </c>
      <c r="H372" t="s">
        <v>25</v>
      </c>
      <c r="I372">
        <v>1411579</v>
      </c>
      <c r="J372">
        <v>260303916</v>
      </c>
      <c r="K372">
        <v>7830</v>
      </c>
      <c r="L372">
        <v>1231</v>
      </c>
      <c r="M372" t="s">
        <v>22</v>
      </c>
      <c r="N372">
        <v>2016</v>
      </c>
      <c r="O372" t="s">
        <v>31</v>
      </c>
      <c r="P372">
        <v>20160801</v>
      </c>
      <c r="Q372" s="1">
        <v>42583.126388888886</v>
      </c>
    </row>
    <row r="373" spans="1:17" x14ac:dyDescent="0.2">
      <c r="A373" t="s">
        <v>28</v>
      </c>
      <c r="B373" t="s">
        <v>18</v>
      </c>
      <c r="C373" t="s">
        <v>92</v>
      </c>
      <c r="D373">
        <v>20160630</v>
      </c>
      <c r="E373">
        <v>11849000</v>
      </c>
      <c r="F373" t="s">
        <v>20</v>
      </c>
      <c r="G373">
        <v>1</v>
      </c>
      <c r="H373" t="s">
        <v>25</v>
      </c>
      <c r="I373">
        <v>1411579</v>
      </c>
      <c r="J373">
        <v>260303916</v>
      </c>
      <c r="K373">
        <v>7830</v>
      </c>
      <c r="L373">
        <v>1231</v>
      </c>
      <c r="M373" t="s">
        <v>22</v>
      </c>
      <c r="N373">
        <v>2016</v>
      </c>
      <c r="O373" t="s">
        <v>31</v>
      </c>
      <c r="P373">
        <v>20160801</v>
      </c>
      <c r="Q373" s="1">
        <v>42583.126388888886</v>
      </c>
    </row>
    <row r="374" spans="1:17" x14ac:dyDescent="0.2">
      <c r="A374" t="s">
        <v>184</v>
      </c>
      <c r="B374" t="s">
        <v>18</v>
      </c>
      <c r="C374" t="s">
        <v>92</v>
      </c>
      <c r="D374">
        <v>20160630</v>
      </c>
      <c r="E374">
        <v>11900000</v>
      </c>
      <c r="F374" t="s">
        <v>20</v>
      </c>
      <c r="G374">
        <v>1</v>
      </c>
      <c r="H374" t="s">
        <v>21</v>
      </c>
      <c r="I374">
        <v>1411579</v>
      </c>
      <c r="J374">
        <v>260303916</v>
      </c>
      <c r="K374">
        <v>7830</v>
      </c>
      <c r="L374">
        <v>1231</v>
      </c>
      <c r="M374" t="s">
        <v>22</v>
      </c>
      <c r="N374">
        <v>2017</v>
      </c>
      <c r="O374" t="s">
        <v>31</v>
      </c>
      <c r="P374">
        <v>20170808</v>
      </c>
      <c r="Q374" s="1">
        <v>42954.693055555559</v>
      </c>
    </row>
    <row r="375" spans="1:17" x14ac:dyDescent="0.2">
      <c r="A375" t="s">
        <v>184</v>
      </c>
      <c r="B375" t="s">
        <v>18</v>
      </c>
      <c r="C375" t="s">
        <v>92</v>
      </c>
      <c r="D375">
        <v>20160630</v>
      </c>
      <c r="E375">
        <v>16100000</v>
      </c>
      <c r="F375" t="s">
        <v>20</v>
      </c>
      <c r="G375">
        <v>2</v>
      </c>
      <c r="H375" t="s">
        <v>21</v>
      </c>
      <c r="I375">
        <v>1411579</v>
      </c>
      <c r="J375">
        <v>260303916</v>
      </c>
      <c r="K375">
        <v>7830</v>
      </c>
      <c r="L375">
        <v>1231</v>
      </c>
      <c r="M375" t="s">
        <v>22</v>
      </c>
      <c r="N375">
        <v>2017</v>
      </c>
      <c r="O375" t="s">
        <v>31</v>
      </c>
      <c r="P375">
        <v>20170808</v>
      </c>
      <c r="Q375" s="1">
        <v>42954.693055555559</v>
      </c>
    </row>
    <row r="376" spans="1:17" x14ac:dyDescent="0.2">
      <c r="A376" t="s">
        <v>28</v>
      </c>
      <c r="B376" t="s">
        <v>18</v>
      </c>
      <c r="C376" t="s">
        <v>93</v>
      </c>
      <c r="D376">
        <v>20160630</v>
      </c>
      <c r="E376">
        <v>5060000</v>
      </c>
      <c r="F376" t="s">
        <v>20</v>
      </c>
      <c r="G376">
        <v>2</v>
      </c>
      <c r="H376" t="s">
        <v>25</v>
      </c>
      <c r="I376">
        <v>1411579</v>
      </c>
      <c r="J376">
        <v>260303916</v>
      </c>
      <c r="K376">
        <v>7830</v>
      </c>
      <c r="L376">
        <v>1231</v>
      </c>
      <c r="M376" t="s">
        <v>22</v>
      </c>
      <c r="N376">
        <v>2016</v>
      </c>
      <c r="O376" t="s">
        <v>31</v>
      </c>
      <c r="P376">
        <v>20160801</v>
      </c>
      <c r="Q376" s="1">
        <v>42583.126388888886</v>
      </c>
    </row>
    <row r="377" spans="1:17" x14ac:dyDescent="0.2">
      <c r="A377" t="s">
        <v>184</v>
      </c>
      <c r="B377" t="s">
        <v>18</v>
      </c>
      <c r="C377" t="s">
        <v>93</v>
      </c>
      <c r="D377">
        <v>20160630</v>
      </c>
      <c r="E377">
        <v>5100000</v>
      </c>
      <c r="F377" t="s">
        <v>20</v>
      </c>
      <c r="G377">
        <v>2</v>
      </c>
      <c r="H377" t="s">
        <v>21</v>
      </c>
      <c r="I377">
        <v>1411579</v>
      </c>
      <c r="J377">
        <v>260303916</v>
      </c>
      <c r="K377">
        <v>7830</v>
      </c>
      <c r="L377">
        <v>1231</v>
      </c>
      <c r="M377" t="s">
        <v>22</v>
      </c>
      <c r="N377">
        <v>2017</v>
      </c>
      <c r="O377" t="s">
        <v>31</v>
      </c>
      <c r="P377">
        <v>20170808</v>
      </c>
      <c r="Q377" s="1">
        <v>42954.693055555559</v>
      </c>
    </row>
    <row r="378" spans="1:17" x14ac:dyDescent="0.2">
      <c r="A378" t="s">
        <v>28</v>
      </c>
      <c r="B378" t="s">
        <v>18</v>
      </c>
      <c r="C378" t="s">
        <v>94</v>
      </c>
      <c r="D378">
        <v>20160630</v>
      </c>
      <c r="E378">
        <v>34475000</v>
      </c>
      <c r="F378" t="s">
        <v>20</v>
      </c>
      <c r="G378">
        <v>2</v>
      </c>
      <c r="H378" t="s">
        <v>25</v>
      </c>
      <c r="I378">
        <v>1411579</v>
      </c>
      <c r="J378">
        <v>260303916</v>
      </c>
      <c r="K378">
        <v>7830</v>
      </c>
      <c r="L378">
        <v>1231</v>
      </c>
      <c r="M378" t="s">
        <v>22</v>
      </c>
      <c r="N378">
        <v>2016</v>
      </c>
      <c r="O378" t="s">
        <v>31</v>
      </c>
      <c r="P378">
        <v>20160801</v>
      </c>
      <c r="Q378" s="1">
        <v>42583.126388888886</v>
      </c>
    </row>
    <row r="379" spans="1:17" x14ac:dyDescent="0.2">
      <c r="A379" t="s">
        <v>28</v>
      </c>
      <c r="B379" t="s">
        <v>18</v>
      </c>
      <c r="C379" t="s">
        <v>94</v>
      </c>
      <c r="D379">
        <v>20160630</v>
      </c>
      <c r="E379">
        <v>16385000</v>
      </c>
      <c r="F379" t="s">
        <v>20</v>
      </c>
      <c r="G379">
        <v>1</v>
      </c>
      <c r="H379" t="s">
        <v>25</v>
      </c>
      <c r="I379">
        <v>1411579</v>
      </c>
      <c r="J379">
        <v>260303916</v>
      </c>
      <c r="K379">
        <v>7830</v>
      </c>
      <c r="L379">
        <v>1231</v>
      </c>
      <c r="M379" t="s">
        <v>22</v>
      </c>
      <c r="N379">
        <v>2016</v>
      </c>
      <c r="O379" t="s">
        <v>31</v>
      </c>
      <c r="P379">
        <v>20160801</v>
      </c>
      <c r="Q379" s="1">
        <v>42583.126388888886</v>
      </c>
    </row>
    <row r="380" spans="1:17" x14ac:dyDescent="0.2">
      <c r="A380" t="s">
        <v>184</v>
      </c>
      <c r="B380" t="s">
        <v>18</v>
      </c>
      <c r="C380" t="s">
        <v>94</v>
      </c>
      <c r="D380">
        <v>20160630</v>
      </c>
      <c r="E380">
        <v>34500000</v>
      </c>
      <c r="F380" t="s">
        <v>20</v>
      </c>
      <c r="G380">
        <v>2</v>
      </c>
      <c r="H380" t="s">
        <v>21</v>
      </c>
      <c r="I380">
        <v>1411579</v>
      </c>
      <c r="J380">
        <v>260303916</v>
      </c>
      <c r="K380">
        <v>7830</v>
      </c>
      <c r="L380">
        <v>1231</v>
      </c>
      <c r="M380" t="s">
        <v>22</v>
      </c>
      <c r="N380">
        <v>2017</v>
      </c>
      <c r="O380" t="s">
        <v>31</v>
      </c>
      <c r="P380">
        <v>20170808</v>
      </c>
      <c r="Q380" s="1">
        <v>42954.693055555559</v>
      </c>
    </row>
    <row r="381" spans="1:17" x14ac:dyDescent="0.2">
      <c r="A381" t="s">
        <v>184</v>
      </c>
      <c r="B381" t="s">
        <v>18</v>
      </c>
      <c r="C381" t="s">
        <v>94</v>
      </c>
      <c r="D381">
        <v>20160630</v>
      </c>
      <c r="E381">
        <v>16400000</v>
      </c>
      <c r="F381" t="s">
        <v>20</v>
      </c>
      <c r="G381">
        <v>1</v>
      </c>
      <c r="H381" t="s">
        <v>21</v>
      </c>
      <c r="I381">
        <v>1411579</v>
      </c>
      <c r="J381">
        <v>260303916</v>
      </c>
      <c r="K381">
        <v>7830</v>
      </c>
      <c r="L381">
        <v>1231</v>
      </c>
      <c r="M381" t="s">
        <v>22</v>
      </c>
      <c r="N381">
        <v>2017</v>
      </c>
      <c r="O381" t="s">
        <v>31</v>
      </c>
      <c r="P381">
        <v>20170808</v>
      </c>
      <c r="Q381" s="1">
        <v>42954.693055555559</v>
      </c>
    </row>
    <row r="382" spans="1:17" x14ac:dyDescent="0.2">
      <c r="A382" t="s">
        <v>28</v>
      </c>
      <c r="B382" t="s">
        <v>18</v>
      </c>
      <c r="C382" t="s">
        <v>95</v>
      </c>
      <c r="D382">
        <v>20160630</v>
      </c>
      <c r="E382">
        <v>4090000</v>
      </c>
      <c r="F382" t="s">
        <v>20</v>
      </c>
      <c r="G382">
        <v>2</v>
      </c>
      <c r="H382" t="s">
        <v>25</v>
      </c>
      <c r="I382">
        <v>1411579</v>
      </c>
      <c r="J382">
        <v>260303916</v>
      </c>
      <c r="K382">
        <v>7830</v>
      </c>
      <c r="L382">
        <v>1231</v>
      </c>
      <c r="M382" t="s">
        <v>22</v>
      </c>
      <c r="N382">
        <v>2016</v>
      </c>
      <c r="O382" t="s">
        <v>31</v>
      </c>
      <c r="P382">
        <v>20160801</v>
      </c>
      <c r="Q382" s="1">
        <v>42583.126388888886</v>
      </c>
    </row>
    <row r="383" spans="1:17" x14ac:dyDescent="0.2">
      <c r="A383" t="s">
        <v>184</v>
      </c>
      <c r="B383" t="s">
        <v>18</v>
      </c>
      <c r="C383" t="s">
        <v>95</v>
      </c>
      <c r="D383">
        <v>20160630</v>
      </c>
      <c r="E383">
        <v>4100000</v>
      </c>
      <c r="F383" t="s">
        <v>20</v>
      </c>
      <c r="G383">
        <v>2</v>
      </c>
      <c r="H383" t="s">
        <v>21</v>
      </c>
      <c r="I383">
        <v>1411579</v>
      </c>
      <c r="J383">
        <v>260303916</v>
      </c>
      <c r="K383">
        <v>7830</v>
      </c>
      <c r="L383">
        <v>1231</v>
      </c>
      <c r="M383" t="s">
        <v>22</v>
      </c>
      <c r="N383">
        <v>2017</v>
      </c>
      <c r="O383" t="s">
        <v>31</v>
      </c>
      <c r="P383">
        <v>20170808</v>
      </c>
      <c r="Q383" s="1">
        <v>42954.693055555559</v>
      </c>
    </row>
    <row r="384" spans="1:17" x14ac:dyDescent="0.2">
      <c r="A384" t="s">
        <v>28</v>
      </c>
      <c r="B384" t="s">
        <v>18</v>
      </c>
      <c r="C384" t="s">
        <v>96</v>
      </c>
      <c r="D384">
        <v>20160630</v>
      </c>
      <c r="E384">
        <v>-46869000</v>
      </c>
      <c r="F384" t="s">
        <v>20</v>
      </c>
      <c r="G384">
        <v>2</v>
      </c>
      <c r="H384" t="s">
        <v>25</v>
      </c>
      <c r="I384">
        <v>1411579</v>
      </c>
      <c r="J384">
        <v>260303916</v>
      </c>
      <c r="K384">
        <v>7830</v>
      </c>
      <c r="L384">
        <v>1231</v>
      </c>
      <c r="M384" t="s">
        <v>22</v>
      </c>
      <c r="N384">
        <v>2016</v>
      </c>
      <c r="O384" t="s">
        <v>31</v>
      </c>
      <c r="P384">
        <v>20160801</v>
      </c>
      <c r="Q384" s="1">
        <v>42583.126388888886</v>
      </c>
    </row>
    <row r="385" spans="1:17" x14ac:dyDescent="0.2">
      <c r="A385" t="s">
        <v>184</v>
      </c>
      <c r="B385" t="s">
        <v>18</v>
      </c>
      <c r="C385" t="s">
        <v>96</v>
      </c>
      <c r="D385">
        <v>20160630</v>
      </c>
      <c r="E385">
        <v>-46900000</v>
      </c>
      <c r="F385" t="s">
        <v>20</v>
      </c>
      <c r="G385">
        <v>2</v>
      </c>
      <c r="H385" t="s">
        <v>21</v>
      </c>
      <c r="I385">
        <v>1411579</v>
      </c>
      <c r="J385">
        <v>260303916</v>
      </c>
      <c r="K385">
        <v>7830</v>
      </c>
      <c r="L385">
        <v>1231</v>
      </c>
      <c r="M385" t="s">
        <v>22</v>
      </c>
      <c r="N385">
        <v>2017</v>
      </c>
      <c r="O385" t="s">
        <v>31</v>
      </c>
      <c r="P385">
        <v>20170808</v>
      </c>
      <c r="Q385" s="1">
        <v>42954.693055555559</v>
      </c>
    </row>
    <row r="386" spans="1:17" x14ac:dyDescent="0.2">
      <c r="A386" t="s">
        <v>28</v>
      </c>
      <c r="B386" t="s">
        <v>18</v>
      </c>
      <c r="C386" t="s">
        <v>97</v>
      </c>
      <c r="D386">
        <v>20160630</v>
      </c>
      <c r="E386">
        <v>-91697000</v>
      </c>
      <c r="F386" t="s">
        <v>20</v>
      </c>
      <c r="G386">
        <v>2</v>
      </c>
      <c r="H386" t="s">
        <v>25</v>
      </c>
      <c r="I386">
        <v>1411579</v>
      </c>
      <c r="J386">
        <v>260303916</v>
      </c>
      <c r="K386">
        <v>7830</v>
      </c>
      <c r="L386">
        <v>1231</v>
      </c>
      <c r="M386" t="s">
        <v>22</v>
      </c>
      <c r="N386">
        <v>2016</v>
      </c>
      <c r="O386" t="s">
        <v>31</v>
      </c>
      <c r="P386">
        <v>20160801</v>
      </c>
      <c r="Q386" s="1">
        <v>42583.126388888886</v>
      </c>
    </row>
    <row r="387" spans="1:17" x14ac:dyDescent="0.2">
      <c r="A387" t="s">
        <v>184</v>
      </c>
      <c r="B387" t="s">
        <v>18</v>
      </c>
      <c r="C387" t="s">
        <v>97</v>
      </c>
      <c r="D387">
        <v>20160630</v>
      </c>
      <c r="E387">
        <v>-91700000</v>
      </c>
      <c r="F387" t="s">
        <v>20</v>
      </c>
      <c r="G387">
        <v>2</v>
      </c>
      <c r="H387" t="s">
        <v>21</v>
      </c>
      <c r="I387">
        <v>1411579</v>
      </c>
      <c r="J387">
        <v>260303916</v>
      </c>
      <c r="K387">
        <v>7830</v>
      </c>
      <c r="L387">
        <v>1231</v>
      </c>
      <c r="M387" t="s">
        <v>22</v>
      </c>
      <c r="N387">
        <v>2017</v>
      </c>
      <c r="O387" t="s">
        <v>31</v>
      </c>
      <c r="P387">
        <v>20170808</v>
      </c>
      <c r="Q387" s="1">
        <v>42954.693055555559</v>
      </c>
    </row>
    <row r="388" spans="1:17" x14ac:dyDescent="0.2">
      <c r="A388" t="s">
        <v>28</v>
      </c>
      <c r="B388" t="s">
        <v>18</v>
      </c>
      <c r="C388" t="s">
        <v>98</v>
      </c>
      <c r="D388">
        <v>20160630</v>
      </c>
      <c r="E388">
        <v>3032000</v>
      </c>
      <c r="F388" t="s">
        <v>20</v>
      </c>
      <c r="G388">
        <v>2</v>
      </c>
      <c r="H388" t="s">
        <v>25</v>
      </c>
      <c r="I388">
        <v>1411579</v>
      </c>
      <c r="J388">
        <v>260303916</v>
      </c>
      <c r="K388">
        <v>7830</v>
      </c>
      <c r="L388">
        <v>1231</v>
      </c>
      <c r="M388" t="s">
        <v>22</v>
      </c>
      <c r="N388">
        <v>2016</v>
      </c>
      <c r="O388" t="s">
        <v>31</v>
      </c>
      <c r="P388">
        <v>20160801</v>
      </c>
      <c r="Q388" s="1">
        <v>42583.126388888886</v>
      </c>
    </row>
    <row r="389" spans="1:17" x14ac:dyDescent="0.2">
      <c r="A389" t="s">
        <v>184</v>
      </c>
      <c r="B389" t="s">
        <v>18</v>
      </c>
      <c r="C389" t="s">
        <v>98</v>
      </c>
      <c r="D389">
        <v>20160630</v>
      </c>
      <c r="E389">
        <v>3000000</v>
      </c>
      <c r="F389" t="s">
        <v>20</v>
      </c>
      <c r="G389">
        <v>2</v>
      </c>
      <c r="H389" t="s">
        <v>21</v>
      </c>
      <c r="I389">
        <v>1411579</v>
      </c>
      <c r="J389">
        <v>260303916</v>
      </c>
      <c r="K389">
        <v>7830</v>
      </c>
      <c r="L389">
        <v>1231</v>
      </c>
      <c r="M389" t="s">
        <v>22</v>
      </c>
      <c r="N389">
        <v>2017</v>
      </c>
      <c r="O389" t="s">
        <v>31</v>
      </c>
      <c r="P389">
        <v>20170808</v>
      </c>
      <c r="Q389" s="1">
        <v>42954.693055555559</v>
      </c>
    </row>
    <row r="390" spans="1:17" x14ac:dyDescent="0.2">
      <c r="A390" t="s">
        <v>28</v>
      </c>
      <c r="B390" t="s">
        <v>18</v>
      </c>
      <c r="C390" t="s">
        <v>99</v>
      </c>
      <c r="D390">
        <v>20160630</v>
      </c>
      <c r="E390">
        <v>-2478000</v>
      </c>
      <c r="F390" t="s">
        <v>20</v>
      </c>
      <c r="G390">
        <v>2</v>
      </c>
      <c r="H390" t="s">
        <v>25</v>
      </c>
      <c r="I390">
        <v>1411579</v>
      </c>
      <c r="J390">
        <v>260303916</v>
      </c>
      <c r="K390">
        <v>7830</v>
      </c>
      <c r="L390">
        <v>1231</v>
      </c>
      <c r="M390" t="s">
        <v>22</v>
      </c>
      <c r="N390">
        <v>2016</v>
      </c>
      <c r="O390" t="s">
        <v>31</v>
      </c>
      <c r="P390">
        <v>20160801</v>
      </c>
      <c r="Q390" s="1">
        <v>42583.126388888886</v>
      </c>
    </row>
    <row r="391" spans="1:17" x14ac:dyDescent="0.2">
      <c r="A391" t="s">
        <v>184</v>
      </c>
      <c r="B391" t="s">
        <v>18</v>
      </c>
      <c r="C391" t="s">
        <v>99</v>
      </c>
      <c r="D391">
        <v>20160630</v>
      </c>
      <c r="E391">
        <v>-100000</v>
      </c>
      <c r="F391" t="s">
        <v>20</v>
      </c>
      <c r="G391">
        <v>2</v>
      </c>
      <c r="H391" t="s">
        <v>21</v>
      </c>
      <c r="I391">
        <v>1411579</v>
      </c>
      <c r="J391">
        <v>260303916</v>
      </c>
      <c r="K391">
        <v>7830</v>
      </c>
      <c r="L391">
        <v>1231</v>
      </c>
      <c r="M391" t="s">
        <v>22</v>
      </c>
      <c r="N391">
        <v>2017</v>
      </c>
      <c r="O391" t="s">
        <v>31</v>
      </c>
      <c r="P391">
        <v>20170808</v>
      </c>
      <c r="Q391" s="1">
        <v>42954.693055555559</v>
      </c>
    </row>
    <row r="392" spans="1:17" x14ac:dyDescent="0.2">
      <c r="A392" t="s">
        <v>28</v>
      </c>
      <c r="B392" t="s">
        <v>18</v>
      </c>
      <c r="C392" t="s">
        <v>100</v>
      </c>
      <c r="D392">
        <v>20160630</v>
      </c>
      <c r="E392">
        <v>-38511000</v>
      </c>
      <c r="F392" t="s">
        <v>20</v>
      </c>
      <c r="G392">
        <v>2</v>
      </c>
      <c r="H392" t="s">
        <v>25</v>
      </c>
      <c r="I392">
        <v>1411579</v>
      </c>
      <c r="J392">
        <v>260303916</v>
      </c>
      <c r="K392">
        <v>7830</v>
      </c>
      <c r="L392">
        <v>1231</v>
      </c>
      <c r="M392" t="s">
        <v>22</v>
      </c>
      <c r="N392">
        <v>2016</v>
      </c>
      <c r="O392" t="s">
        <v>31</v>
      </c>
      <c r="P392">
        <v>20160801</v>
      </c>
      <c r="Q392" s="1">
        <v>42583.126388888886</v>
      </c>
    </row>
    <row r="393" spans="1:17" x14ac:dyDescent="0.2">
      <c r="A393" t="s">
        <v>184</v>
      </c>
      <c r="B393" t="s">
        <v>18</v>
      </c>
      <c r="C393" t="s">
        <v>100</v>
      </c>
      <c r="D393">
        <v>20160630</v>
      </c>
      <c r="E393">
        <v>-38500000</v>
      </c>
      <c r="F393" t="s">
        <v>20</v>
      </c>
      <c r="G393">
        <v>2</v>
      </c>
      <c r="H393" t="s">
        <v>21</v>
      </c>
      <c r="I393">
        <v>1411579</v>
      </c>
      <c r="J393">
        <v>260303916</v>
      </c>
      <c r="K393">
        <v>7830</v>
      </c>
      <c r="L393">
        <v>1231</v>
      </c>
      <c r="M393" t="s">
        <v>22</v>
      </c>
      <c r="N393">
        <v>2017</v>
      </c>
      <c r="O393" t="s">
        <v>31</v>
      </c>
      <c r="P393">
        <v>20170808</v>
      </c>
      <c r="Q393" s="1">
        <v>42954.693055555559</v>
      </c>
    </row>
    <row r="394" spans="1:17" x14ac:dyDescent="0.2">
      <c r="A394" t="s">
        <v>28</v>
      </c>
      <c r="B394" t="s">
        <v>18</v>
      </c>
      <c r="C394" t="s">
        <v>102</v>
      </c>
      <c r="D394">
        <v>20160630</v>
      </c>
      <c r="E394">
        <v>110000</v>
      </c>
      <c r="F394" t="s">
        <v>63</v>
      </c>
      <c r="G394">
        <v>1</v>
      </c>
      <c r="H394" t="s">
        <v>25</v>
      </c>
      <c r="I394">
        <v>1411579</v>
      </c>
      <c r="J394">
        <v>260303916</v>
      </c>
      <c r="K394">
        <v>7830</v>
      </c>
      <c r="L394">
        <v>1231</v>
      </c>
      <c r="M394" t="s">
        <v>22</v>
      </c>
      <c r="N394">
        <v>2016</v>
      </c>
      <c r="O394" t="s">
        <v>31</v>
      </c>
      <c r="P394">
        <v>20160801</v>
      </c>
      <c r="Q394" s="1">
        <v>42583.126388888886</v>
      </c>
    </row>
    <row r="395" spans="1:17" x14ac:dyDescent="0.2">
      <c r="A395" t="s">
        <v>28</v>
      </c>
      <c r="B395" t="s">
        <v>18</v>
      </c>
      <c r="C395" t="s">
        <v>102</v>
      </c>
      <c r="D395">
        <v>20160630</v>
      </c>
      <c r="E395">
        <v>40000</v>
      </c>
      <c r="F395" t="s">
        <v>63</v>
      </c>
      <c r="G395">
        <v>2</v>
      </c>
      <c r="H395" t="s">
        <v>25</v>
      </c>
      <c r="I395">
        <v>1411579</v>
      </c>
      <c r="J395">
        <v>260303916</v>
      </c>
      <c r="K395">
        <v>7830</v>
      </c>
      <c r="L395">
        <v>1231</v>
      </c>
      <c r="M395" t="s">
        <v>22</v>
      </c>
      <c r="N395">
        <v>2016</v>
      </c>
      <c r="O395" t="s">
        <v>31</v>
      </c>
      <c r="P395">
        <v>20160801</v>
      </c>
      <c r="Q395" s="1">
        <v>42583.126388888886</v>
      </c>
    </row>
    <row r="396" spans="1:17" x14ac:dyDescent="0.2">
      <c r="A396" t="s">
        <v>184</v>
      </c>
      <c r="B396" t="s">
        <v>18</v>
      </c>
      <c r="C396" t="s">
        <v>102</v>
      </c>
      <c r="D396">
        <v>20160630</v>
      </c>
      <c r="E396">
        <v>40000</v>
      </c>
      <c r="F396" t="s">
        <v>63</v>
      </c>
      <c r="G396">
        <v>2</v>
      </c>
      <c r="H396" t="s">
        <v>21</v>
      </c>
      <c r="I396">
        <v>1411579</v>
      </c>
      <c r="J396">
        <v>260303916</v>
      </c>
      <c r="K396">
        <v>7830</v>
      </c>
      <c r="L396">
        <v>1231</v>
      </c>
      <c r="M396" t="s">
        <v>22</v>
      </c>
      <c r="N396">
        <v>2017</v>
      </c>
      <c r="O396" t="s">
        <v>31</v>
      </c>
      <c r="P396">
        <v>20170808</v>
      </c>
      <c r="Q396" s="1">
        <v>42954.693055555559</v>
      </c>
    </row>
    <row r="397" spans="1:17" x14ac:dyDescent="0.2">
      <c r="A397" t="s">
        <v>184</v>
      </c>
      <c r="B397" t="s">
        <v>18</v>
      </c>
      <c r="C397" t="s">
        <v>102</v>
      </c>
      <c r="D397">
        <v>20160630</v>
      </c>
      <c r="E397">
        <v>110000</v>
      </c>
      <c r="F397" t="s">
        <v>63</v>
      </c>
      <c r="G397">
        <v>1</v>
      </c>
      <c r="H397" t="s">
        <v>21</v>
      </c>
      <c r="I397">
        <v>1411579</v>
      </c>
      <c r="J397">
        <v>260303916</v>
      </c>
      <c r="K397">
        <v>7830</v>
      </c>
      <c r="L397">
        <v>1231</v>
      </c>
      <c r="M397" t="s">
        <v>22</v>
      </c>
      <c r="N397">
        <v>2017</v>
      </c>
      <c r="O397" t="s">
        <v>31</v>
      </c>
      <c r="P397">
        <v>20170808</v>
      </c>
      <c r="Q397" s="1">
        <v>42954.693055555559</v>
      </c>
    </row>
    <row r="398" spans="1:17" x14ac:dyDescent="0.2">
      <c r="A398" t="s">
        <v>28</v>
      </c>
      <c r="B398" t="s">
        <v>18</v>
      </c>
      <c r="C398" t="s">
        <v>103</v>
      </c>
      <c r="D398">
        <v>20160630</v>
      </c>
      <c r="E398">
        <v>233329000</v>
      </c>
      <c r="F398" t="s">
        <v>20</v>
      </c>
      <c r="G398">
        <v>0</v>
      </c>
      <c r="H398" t="s">
        <v>25</v>
      </c>
      <c r="I398">
        <v>1411579</v>
      </c>
      <c r="J398">
        <v>260303916</v>
      </c>
      <c r="K398">
        <v>7830</v>
      </c>
      <c r="L398">
        <v>1231</v>
      </c>
      <c r="M398" t="s">
        <v>22</v>
      </c>
      <c r="N398">
        <v>2016</v>
      </c>
      <c r="O398" t="s">
        <v>31</v>
      </c>
      <c r="P398">
        <v>20160801</v>
      </c>
      <c r="Q398" s="1">
        <v>42583.126388888886</v>
      </c>
    </row>
    <row r="399" spans="1:17" x14ac:dyDescent="0.2">
      <c r="A399" t="s">
        <v>184</v>
      </c>
      <c r="B399" t="s">
        <v>18</v>
      </c>
      <c r="C399" t="s">
        <v>104</v>
      </c>
      <c r="D399">
        <v>20160630</v>
      </c>
      <c r="E399">
        <v>27000000</v>
      </c>
      <c r="F399" t="s">
        <v>20</v>
      </c>
      <c r="G399">
        <v>1</v>
      </c>
      <c r="H399" t="s">
        <v>21</v>
      </c>
      <c r="I399">
        <v>1411579</v>
      </c>
      <c r="J399">
        <v>260303916</v>
      </c>
      <c r="K399">
        <v>7830</v>
      </c>
      <c r="L399">
        <v>1231</v>
      </c>
      <c r="M399" t="s">
        <v>22</v>
      </c>
      <c r="N399">
        <v>2017</v>
      </c>
      <c r="O399" t="s">
        <v>31</v>
      </c>
      <c r="P399">
        <v>20170808</v>
      </c>
      <c r="Q399" s="1">
        <v>42954.693055555559</v>
      </c>
    </row>
    <row r="400" spans="1:17" x14ac:dyDescent="0.2">
      <c r="A400" t="s">
        <v>184</v>
      </c>
      <c r="B400" t="s">
        <v>18</v>
      </c>
      <c r="C400" t="s">
        <v>104</v>
      </c>
      <c r="D400">
        <v>20160630</v>
      </c>
      <c r="E400">
        <v>54100000</v>
      </c>
      <c r="F400" t="s">
        <v>20</v>
      </c>
      <c r="G400">
        <v>2</v>
      </c>
      <c r="H400" t="s">
        <v>21</v>
      </c>
      <c r="I400">
        <v>1411579</v>
      </c>
      <c r="J400">
        <v>260303916</v>
      </c>
      <c r="K400">
        <v>7830</v>
      </c>
      <c r="L400">
        <v>1231</v>
      </c>
      <c r="M400" t="s">
        <v>22</v>
      </c>
      <c r="N400">
        <v>2017</v>
      </c>
      <c r="O400" t="s">
        <v>31</v>
      </c>
      <c r="P400">
        <v>20170808</v>
      </c>
      <c r="Q400" s="1">
        <v>42954.693055555559</v>
      </c>
    </row>
    <row r="401" spans="1:17" x14ac:dyDescent="0.2">
      <c r="A401" t="s">
        <v>28</v>
      </c>
      <c r="B401" t="s">
        <v>18</v>
      </c>
      <c r="C401" t="s">
        <v>105</v>
      </c>
      <c r="D401">
        <v>20160630</v>
      </c>
      <c r="E401">
        <v>2147000</v>
      </c>
      <c r="F401" t="s">
        <v>20</v>
      </c>
      <c r="G401">
        <v>1</v>
      </c>
      <c r="H401" t="s">
        <v>28</v>
      </c>
      <c r="I401">
        <v>1411579</v>
      </c>
      <c r="J401">
        <v>260303916</v>
      </c>
      <c r="K401">
        <v>7830</v>
      </c>
      <c r="L401">
        <v>1231</v>
      </c>
      <c r="M401" t="s">
        <v>22</v>
      </c>
      <c r="N401">
        <v>2016</v>
      </c>
      <c r="O401" t="s">
        <v>31</v>
      </c>
      <c r="P401">
        <v>20160801</v>
      </c>
      <c r="Q401" s="1">
        <v>42583.126388888886</v>
      </c>
    </row>
    <row r="402" spans="1:17" x14ac:dyDescent="0.2">
      <c r="A402" t="s">
        <v>28</v>
      </c>
      <c r="B402" t="s">
        <v>18</v>
      </c>
      <c r="C402" t="s">
        <v>105</v>
      </c>
      <c r="D402">
        <v>20160630</v>
      </c>
      <c r="E402">
        <v>4342000</v>
      </c>
      <c r="F402" t="s">
        <v>20</v>
      </c>
      <c r="G402">
        <v>2</v>
      </c>
      <c r="H402" t="s">
        <v>28</v>
      </c>
      <c r="I402">
        <v>1411579</v>
      </c>
      <c r="J402">
        <v>260303916</v>
      </c>
      <c r="K402">
        <v>7830</v>
      </c>
      <c r="L402">
        <v>1231</v>
      </c>
      <c r="M402" t="s">
        <v>22</v>
      </c>
      <c r="N402">
        <v>2016</v>
      </c>
      <c r="O402" t="s">
        <v>31</v>
      </c>
      <c r="P402">
        <v>20160801</v>
      </c>
      <c r="Q402" s="1">
        <v>42583.126388888886</v>
      </c>
    </row>
    <row r="403" spans="1:17" x14ac:dyDescent="0.2">
      <c r="A403" t="s">
        <v>184</v>
      </c>
      <c r="B403" t="s">
        <v>18</v>
      </c>
      <c r="C403" t="s">
        <v>105</v>
      </c>
      <c r="D403">
        <v>20160630</v>
      </c>
      <c r="E403">
        <v>2100000</v>
      </c>
      <c r="F403" t="s">
        <v>20</v>
      </c>
      <c r="G403">
        <v>1</v>
      </c>
      <c r="H403" t="s">
        <v>184</v>
      </c>
      <c r="I403">
        <v>1411579</v>
      </c>
      <c r="J403">
        <v>260303916</v>
      </c>
      <c r="K403">
        <v>7830</v>
      </c>
      <c r="L403">
        <v>1231</v>
      </c>
      <c r="M403" t="s">
        <v>22</v>
      </c>
      <c r="N403">
        <v>2017</v>
      </c>
      <c r="O403" t="s">
        <v>31</v>
      </c>
      <c r="P403">
        <v>20170808</v>
      </c>
      <c r="Q403" s="1">
        <v>42954.693055555559</v>
      </c>
    </row>
    <row r="404" spans="1:17" x14ac:dyDescent="0.2">
      <c r="A404" t="s">
        <v>184</v>
      </c>
      <c r="B404" t="s">
        <v>18</v>
      </c>
      <c r="C404" t="s">
        <v>105</v>
      </c>
      <c r="D404">
        <v>20160630</v>
      </c>
      <c r="E404">
        <v>4300000</v>
      </c>
      <c r="F404" t="s">
        <v>20</v>
      </c>
      <c r="G404">
        <v>2</v>
      </c>
      <c r="H404" t="s">
        <v>184</v>
      </c>
      <c r="I404">
        <v>1411579</v>
      </c>
      <c r="J404">
        <v>260303916</v>
      </c>
      <c r="K404">
        <v>7830</v>
      </c>
      <c r="L404">
        <v>1231</v>
      </c>
      <c r="M404" t="s">
        <v>22</v>
      </c>
      <c r="N404">
        <v>2017</v>
      </c>
      <c r="O404" t="s">
        <v>31</v>
      </c>
      <c r="P404">
        <v>20170808</v>
      </c>
      <c r="Q404" s="1">
        <v>42954.693055555559</v>
      </c>
    </row>
    <row r="405" spans="1:17" x14ac:dyDescent="0.2">
      <c r="A405" t="s">
        <v>28</v>
      </c>
      <c r="B405" t="s">
        <v>18</v>
      </c>
      <c r="C405" t="s">
        <v>106</v>
      </c>
      <c r="D405">
        <v>20160630</v>
      </c>
      <c r="E405">
        <v>24888000</v>
      </c>
      <c r="F405" t="s">
        <v>20</v>
      </c>
      <c r="G405">
        <v>1</v>
      </c>
      <c r="H405" t="s">
        <v>25</v>
      </c>
      <c r="I405">
        <v>1411579</v>
      </c>
      <c r="J405">
        <v>260303916</v>
      </c>
      <c r="K405">
        <v>7830</v>
      </c>
      <c r="L405">
        <v>1231</v>
      </c>
      <c r="M405" t="s">
        <v>22</v>
      </c>
      <c r="N405">
        <v>2016</v>
      </c>
      <c r="O405" t="s">
        <v>31</v>
      </c>
      <c r="P405">
        <v>20160801</v>
      </c>
      <c r="Q405" s="1">
        <v>42583.126388888886</v>
      </c>
    </row>
    <row r="406" spans="1:17" x14ac:dyDescent="0.2">
      <c r="A406" t="s">
        <v>28</v>
      </c>
      <c r="B406" t="s">
        <v>18</v>
      </c>
      <c r="C406" t="s">
        <v>106</v>
      </c>
      <c r="D406">
        <v>20160630</v>
      </c>
      <c r="E406">
        <v>49755000</v>
      </c>
      <c r="F406" t="s">
        <v>20</v>
      </c>
      <c r="G406">
        <v>2</v>
      </c>
      <c r="H406" t="s">
        <v>25</v>
      </c>
      <c r="I406">
        <v>1411579</v>
      </c>
      <c r="J406">
        <v>260303916</v>
      </c>
      <c r="K406">
        <v>7830</v>
      </c>
      <c r="L406">
        <v>1231</v>
      </c>
      <c r="M406" t="s">
        <v>22</v>
      </c>
      <c r="N406">
        <v>2016</v>
      </c>
      <c r="O406" t="s">
        <v>31</v>
      </c>
      <c r="P406">
        <v>20160801</v>
      </c>
      <c r="Q406" s="1">
        <v>42583.126388888886</v>
      </c>
    </row>
    <row r="407" spans="1:17" x14ac:dyDescent="0.2">
      <c r="A407" t="s">
        <v>184</v>
      </c>
      <c r="B407" t="s">
        <v>18</v>
      </c>
      <c r="C407" t="s">
        <v>106</v>
      </c>
      <c r="D407">
        <v>20160630</v>
      </c>
      <c r="E407">
        <v>24900000</v>
      </c>
      <c r="F407" t="s">
        <v>20</v>
      </c>
      <c r="G407">
        <v>1</v>
      </c>
      <c r="H407" t="s">
        <v>21</v>
      </c>
      <c r="I407">
        <v>1411579</v>
      </c>
      <c r="J407">
        <v>260303916</v>
      </c>
      <c r="K407">
        <v>7830</v>
      </c>
      <c r="L407">
        <v>1231</v>
      </c>
      <c r="M407" t="s">
        <v>22</v>
      </c>
      <c r="N407">
        <v>2017</v>
      </c>
      <c r="O407" t="s">
        <v>31</v>
      </c>
      <c r="P407">
        <v>20170808</v>
      </c>
      <c r="Q407" s="1">
        <v>42954.693055555559</v>
      </c>
    </row>
    <row r="408" spans="1:17" x14ac:dyDescent="0.2">
      <c r="A408" t="s">
        <v>184</v>
      </c>
      <c r="B408" t="s">
        <v>18</v>
      </c>
      <c r="C408" t="s">
        <v>106</v>
      </c>
      <c r="D408">
        <v>20160630</v>
      </c>
      <c r="E408">
        <v>49800000</v>
      </c>
      <c r="F408" t="s">
        <v>20</v>
      </c>
      <c r="G408">
        <v>2</v>
      </c>
      <c r="H408" t="s">
        <v>21</v>
      </c>
      <c r="I408">
        <v>1411579</v>
      </c>
      <c r="J408">
        <v>260303916</v>
      </c>
      <c r="K408">
        <v>7830</v>
      </c>
      <c r="L408">
        <v>1231</v>
      </c>
      <c r="M408" t="s">
        <v>22</v>
      </c>
      <c r="N408">
        <v>2017</v>
      </c>
      <c r="O408" t="s">
        <v>31</v>
      </c>
      <c r="P408">
        <v>20170808</v>
      </c>
      <c r="Q408" s="1">
        <v>42954.693055555559</v>
      </c>
    </row>
    <row r="409" spans="1:17" x14ac:dyDescent="0.2">
      <c r="A409" t="s">
        <v>28</v>
      </c>
      <c r="B409" t="s">
        <v>18</v>
      </c>
      <c r="C409" t="s">
        <v>107</v>
      </c>
      <c r="D409">
        <v>20160630</v>
      </c>
      <c r="E409">
        <v>51449000</v>
      </c>
      <c r="F409" t="s">
        <v>20</v>
      </c>
      <c r="G409">
        <v>2</v>
      </c>
      <c r="H409" t="s">
        <v>25</v>
      </c>
      <c r="I409">
        <v>1411579</v>
      </c>
      <c r="J409">
        <v>260303916</v>
      </c>
      <c r="K409">
        <v>7830</v>
      </c>
      <c r="L409">
        <v>1231</v>
      </c>
      <c r="M409" t="s">
        <v>22</v>
      </c>
      <c r="N409">
        <v>2016</v>
      </c>
      <c r="O409" t="s">
        <v>31</v>
      </c>
      <c r="P409">
        <v>20160801</v>
      </c>
      <c r="Q409" s="1">
        <v>42583.126388888886</v>
      </c>
    </row>
    <row r="410" spans="1:17" x14ac:dyDescent="0.2">
      <c r="A410" t="s">
        <v>184</v>
      </c>
      <c r="B410" t="s">
        <v>18</v>
      </c>
      <c r="C410" t="s">
        <v>107</v>
      </c>
      <c r="D410">
        <v>20160630</v>
      </c>
      <c r="E410">
        <v>51400000</v>
      </c>
      <c r="F410" t="s">
        <v>20</v>
      </c>
      <c r="G410">
        <v>2</v>
      </c>
      <c r="H410" t="s">
        <v>21</v>
      </c>
      <c r="I410">
        <v>1411579</v>
      </c>
      <c r="J410">
        <v>260303916</v>
      </c>
      <c r="K410">
        <v>7830</v>
      </c>
      <c r="L410">
        <v>1231</v>
      </c>
      <c r="M410" t="s">
        <v>22</v>
      </c>
      <c r="N410">
        <v>2017</v>
      </c>
      <c r="O410" t="s">
        <v>31</v>
      </c>
      <c r="P410">
        <v>20170808</v>
      </c>
      <c r="Q410" s="1">
        <v>42954.693055555559</v>
      </c>
    </row>
    <row r="411" spans="1:17" x14ac:dyDescent="0.2">
      <c r="A411" t="s">
        <v>28</v>
      </c>
      <c r="B411" t="s">
        <v>18</v>
      </c>
      <c r="C411" t="s">
        <v>108</v>
      </c>
      <c r="D411">
        <v>20160630</v>
      </c>
      <c r="E411">
        <v>80000</v>
      </c>
      <c r="F411" t="s">
        <v>20</v>
      </c>
      <c r="G411">
        <v>2</v>
      </c>
      <c r="H411" t="s">
        <v>25</v>
      </c>
      <c r="I411">
        <v>1411579</v>
      </c>
      <c r="J411">
        <v>260303916</v>
      </c>
      <c r="K411">
        <v>7830</v>
      </c>
      <c r="L411">
        <v>1231</v>
      </c>
      <c r="M411" t="s">
        <v>22</v>
      </c>
      <c r="N411">
        <v>2016</v>
      </c>
      <c r="O411" t="s">
        <v>31</v>
      </c>
      <c r="P411">
        <v>20160801</v>
      </c>
      <c r="Q411" s="1">
        <v>42583.126388888886</v>
      </c>
    </row>
    <row r="412" spans="1:17" x14ac:dyDescent="0.2">
      <c r="A412" t="s">
        <v>184</v>
      </c>
      <c r="B412" t="s">
        <v>18</v>
      </c>
      <c r="C412" t="s">
        <v>108</v>
      </c>
      <c r="D412">
        <v>20160630</v>
      </c>
      <c r="E412">
        <v>100000</v>
      </c>
      <c r="F412" t="s">
        <v>20</v>
      </c>
      <c r="G412">
        <v>1</v>
      </c>
      <c r="H412" t="s">
        <v>21</v>
      </c>
      <c r="I412">
        <v>1411579</v>
      </c>
      <c r="J412">
        <v>260303916</v>
      </c>
      <c r="K412">
        <v>7830</v>
      </c>
      <c r="L412">
        <v>1231</v>
      </c>
      <c r="M412" t="s">
        <v>22</v>
      </c>
      <c r="N412">
        <v>2017</v>
      </c>
      <c r="O412" t="s">
        <v>31</v>
      </c>
      <c r="P412">
        <v>20170808</v>
      </c>
      <c r="Q412" s="1">
        <v>42954.693055555559</v>
      </c>
    </row>
    <row r="413" spans="1:17" x14ac:dyDescent="0.2">
      <c r="A413" t="s">
        <v>184</v>
      </c>
      <c r="B413" t="s">
        <v>18</v>
      </c>
      <c r="C413" t="s">
        <v>109</v>
      </c>
      <c r="D413">
        <v>20160630</v>
      </c>
      <c r="E413">
        <v>-200000</v>
      </c>
      <c r="F413" t="s">
        <v>20</v>
      </c>
      <c r="G413">
        <v>1</v>
      </c>
      <c r="H413" t="s">
        <v>21</v>
      </c>
      <c r="I413">
        <v>1411579</v>
      </c>
      <c r="J413">
        <v>260303916</v>
      </c>
      <c r="K413">
        <v>7830</v>
      </c>
      <c r="L413">
        <v>1231</v>
      </c>
      <c r="M413" t="s">
        <v>22</v>
      </c>
      <c r="N413">
        <v>2017</v>
      </c>
      <c r="O413" t="s">
        <v>31</v>
      </c>
      <c r="P413">
        <v>20170808</v>
      </c>
      <c r="Q413" s="1">
        <v>42954.693055555559</v>
      </c>
    </row>
    <row r="414" spans="1:17" x14ac:dyDescent="0.2">
      <c r="A414" t="s">
        <v>184</v>
      </c>
      <c r="B414" t="s">
        <v>18</v>
      </c>
      <c r="C414" t="s">
        <v>109</v>
      </c>
      <c r="D414">
        <v>20160630</v>
      </c>
      <c r="E414">
        <v>9800000</v>
      </c>
      <c r="F414" t="s">
        <v>20</v>
      </c>
      <c r="G414">
        <v>2</v>
      </c>
      <c r="H414" t="s">
        <v>21</v>
      </c>
      <c r="I414">
        <v>1411579</v>
      </c>
      <c r="J414">
        <v>260303916</v>
      </c>
      <c r="K414">
        <v>7830</v>
      </c>
      <c r="L414">
        <v>1231</v>
      </c>
      <c r="M414" t="s">
        <v>22</v>
      </c>
      <c r="N414">
        <v>2017</v>
      </c>
      <c r="O414" t="s">
        <v>31</v>
      </c>
      <c r="P414">
        <v>20170808</v>
      </c>
      <c r="Q414" s="1">
        <v>42954.693055555559</v>
      </c>
    </row>
    <row r="415" spans="1:17" x14ac:dyDescent="0.2">
      <c r="A415" t="s">
        <v>28</v>
      </c>
      <c r="B415" t="s">
        <v>18</v>
      </c>
      <c r="C415" t="s">
        <v>110</v>
      </c>
      <c r="D415">
        <v>20160630</v>
      </c>
      <c r="E415">
        <v>-176000</v>
      </c>
      <c r="F415" t="s">
        <v>20</v>
      </c>
      <c r="G415">
        <v>1</v>
      </c>
      <c r="H415" t="s">
        <v>25</v>
      </c>
      <c r="I415">
        <v>1411579</v>
      </c>
      <c r="J415">
        <v>260303916</v>
      </c>
      <c r="K415">
        <v>7830</v>
      </c>
      <c r="L415">
        <v>1231</v>
      </c>
      <c r="M415" t="s">
        <v>22</v>
      </c>
      <c r="N415">
        <v>2016</v>
      </c>
      <c r="O415" t="s">
        <v>31</v>
      </c>
      <c r="P415">
        <v>20160801</v>
      </c>
      <c r="Q415" s="1">
        <v>42583.126388888886</v>
      </c>
    </row>
    <row r="416" spans="1:17" x14ac:dyDescent="0.2">
      <c r="A416" t="s">
        <v>28</v>
      </c>
      <c r="B416" t="s">
        <v>18</v>
      </c>
      <c r="C416" t="s">
        <v>110</v>
      </c>
      <c r="D416">
        <v>20160630</v>
      </c>
      <c r="E416">
        <v>9778000</v>
      </c>
      <c r="F416" t="s">
        <v>20</v>
      </c>
      <c r="G416">
        <v>2</v>
      </c>
      <c r="H416" t="s">
        <v>25</v>
      </c>
      <c r="I416">
        <v>1411579</v>
      </c>
      <c r="J416">
        <v>260303916</v>
      </c>
      <c r="K416">
        <v>7830</v>
      </c>
      <c r="L416">
        <v>1231</v>
      </c>
      <c r="M416" t="s">
        <v>22</v>
      </c>
      <c r="N416">
        <v>2016</v>
      </c>
      <c r="O416" t="s">
        <v>31</v>
      </c>
      <c r="P416">
        <v>20160801</v>
      </c>
      <c r="Q416" s="1">
        <v>42583.126388888886</v>
      </c>
    </row>
    <row r="417" spans="1:17" x14ac:dyDescent="0.2">
      <c r="A417" t="s">
        <v>28</v>
      </c>
      <c r="B417" t="s">
        <v>18</v>
      </c>
      <c r="C417" t="s">
        <v>111</v>
      </c>
      <c r="D417">
        <v>20160630</v>
      </c>
      <c r="E417">
        <v>47846000</v>
      </c>
      <c r="F417" t="s">
        <v>20</v>
      </c>
      <c r="G417">
        <v>2</v>
      </c>
      <c r="H417" t="s">
        <v>28</v>
      </c>
      <c r="I417">
        <v>1411579</v>
      </c>
      <c r="J417">
        <v>260303916</v>
      </c>
      <c r="K417">
        <v>7830</v>
      </c>
      <c r="L417">
        <v>1231</v>
      </c>
      <c r="M417" t="s">
        <v>22</v>
      </c>
      <c r="N417">
        <v>2016</v>
      </c>
      <c r="O417" t="s">
        <v>31</v>
      </c>
      <c r="P417">
        <v>20160801</v>
      </c>
      <c r="Q417" s="1">
        <v>42583.126388888886</v>
      </c>
    </row>
    <row r="418" spans="1:17" x14ac:dyDescent="0.2">
      <c r="A418" t="s">
        <v>184</v>
      </c>
      <c r="B418" t="s">
        <v>18</v>
      </c>
      <c r="C418" t="s">
        <v>111</v>
      </c>
      <c r="D418">
        <v>20160630</v>
      </c>
      <c r="E418">
        <v>47800000</v>
      </c>
      <c r="F418" t="s">
        <v>20</v>
      </c>
      <c r="G418">
        <v>2</v>
      </c>
      <c r="H418" t="s">
        <v>184</v>
      </c>
      <c r="I418">
        <v>1411579</v>
      </c>
      <c r="J418">
        <v>260303916</v>
      </c>
      <c r="K418">
        <v>7830</v>
      </c>
      <c r="L418">
        <v>1231</v>
      </c>
      <c r="M418" t="s">
        <v>22</v>
      </c>
      <c r="N418">
        <v>2017</v>
      </c>
      <c r="O418" t="s">
        <v>31</v>
      </c>
      <c r="P418">
        <v>20170808</v>
      </c>
      <c r="Q418" s="1">
        <v>42954.693055555559</v>
      </c>
    </row>
    <row r="419" spans="1:17" x14ac:dyDescent="0.2">
      <c r="A419" t="s">
        <v>28</v>
      </c>
      <c r="B419" t="s">
        <v>18</v>
      </c>
      <c r="C419" t="s">
        <v>112</v>
      </c>
      <c r="D419">
        <v>20160630</v>
      </c>
      <c r="E419">
        <v>247403000</v>
      </c>
      <c r="F419" t="s">
        <v>20</v>
      </c>
      <c r="G419">
        <v>2</v>
      </c>
      <c r="H419" t="s">
        <v>25</v>
      </c>
      <c r="I419">
        <v>1411579</v>
      </c>
      <c r="J419">
        <v>260303916</v>
      </c>
      <c r="K419">
        <v>7830</v>
      </c>
      <c r="L419">
        <v>1231</v>
      </c>
      <c r="M419" t="s">
        <v>22</v>
      </c>
      <c r="N419">
        <v>2016</v>
      </c>
      <c r="O419" t="s">
        <v>31</v>
      </c>
      <c r="P419">
        <v>20160801</v>
      </c>
      <c r="Q419" s="1">
        <v>42583.126388888886</v>
      </c>
    </row>
    <row r="420" spans="1:17" x14ac:dyDescent="0.2">
      <c r="A420" t="s">
        <v>28</v>
      </c>
      <c r="B420" t="s">
        <v>18</v>
      </c>
      <c r="C420" t="s">
        <v>112</v>
      </c>
      <c r="D420">
        <v>20160630</v>
      </c>
      <c r="E420">
        <v>122819000</v>
      </c>
      <c r="F420" t="s">
        <v>20</v>
      </c>
      <c r="G420">
        <v>1</v>
      </c>
      <c r="H420" t="s">
        <v>25</v>
      </c>
      <c r="I420">
        <v>1411579</v>
      </c>
      <c r="J420">
        <v>260303916</v>
      </c>
      <c r="K420">
        <v>7830</v>
      </c>
      <c r="L420">
        <v>1231</v>
      </c>
      <c r="M420" t="s">
        <v>22</v>
      </c>
      <c r="N420">
        <v>2016</v>
      </c>
      <c r="O420" t="s">
        <v>31</v>
      </c>
      <c r="P420">
        <v>20160801</v>
      </c>
      <c r="Q420" s="1">
        <v>42583.126388888886</v>
      </c>
    </row>
    <row r="421" spans="1:17" x14ac:dyDescent="0.2">
      <c r="A421" t="s">
        <v>184</v>
      </c>
      <c r="B421" t="s">
        <v>18</v>
      </c>
      <c r="C421" t="s">
        <v>112</v>
      </c>
      <c r="D421">
        <v>20160630</v>
      </c>
      <c r="E421">
        <v>122800000</v>
      </c>
      <c r="F421" t="s">
        <v>20</v>
      </c>
      <c r="G421">
        <v>1</v>
      </c>
      <c r="H421" t="s">
        <v>21</v>
      </c>
      <c r="I421">
        <v>1411579</v>
      </c>
      <c r="J421">
        <v>260303916</v>
      </c>
      <c r="K421">
        <v>7830</v>
      </c>
      <c r="L421">
        <v>1231</v>
      </c>
      <c r="M421" t="s">
        <v>22</v>
      </c>
      <c r="N421">
        <v>2017</v>
      </c>
      <c r="O421" t="s">
        <v>31</v>
      </c>
      <c r="P421">
        <v>20170808</v>
      </c>
      <c r="Q421" s="1">
        <v>42954.693055555559</v>
      </c>
    </row>
    <row r="422" spans="1:17" x14ac:dyDescent="0.2">
      <c r="A422" t="s">
        <v>184</v>
      </c>
      <c r="B422" t="s">
        <v>18</v>
      </c>
      <c r="C422" t="s">
        <v>112</v>
      </c>
      <c r="D422">
        <v>20160630</v>
      </c>
      <c r="E422">
        <v>247400000</v>
      </c>
      <c r="F422" t="s">
        <v>20</v>
      </c>
      <c r="G422">
        <v>2</v>
      </c>
      <c r="H422" t="s">
        <v>21</v>
      </c>
      <c r="I422">
        <v>1411579</v>
      </c>
      <c r="J422">
        <v>260303916</v>
      </c>
      <c r="K422">
        <v>7830</v>
      </c>
      <c r="L422">
        <v>1231</v>
      </c>
      <c r="M422" t="s">
        <v>22</v>
      </c>
      <c r="N422">
        <v>2017</v>
      </c>
      <c r="O422" t="s">
        <v>31</v>
      </c>
      <c r="P422">
        <v>20170808</v>
      </c>
      <c r="Q422" s="1">
        <v>42954.693055555559</v>
      </c>
    </row>
    <row r="423" spans="1:17" x14ac:dyDescent="0.2">
      <c r="A423" t="s">
        <v>28</v>
      </c>
      <c r="B423" t="s">
        <v>18</v>
      </c>
      <c r="C423" t="s">
        <v>113</v>
      </c>
      <c r="D423">
        <v>20160630</v>
      </c>
      <c r="E423">
        <v>3394615000</v>
      </c>
      <c r="F423" t="s">
        <v>20</v>
      </c>
      <c r="G423">
        <v>0</v>
      </c>
      <c r="H423" t="s">
        <v>25</v>
      </c>
      <c r="I423">
        <v>1411579</v>
      </c>
      <c r="J423">
        <v>260303916</v>
      </c>
      <c r="K423">
        <v>7830</v>
      </c>
      <c r="L423">
        <v>1231</v>
      </c>
      <c r="M423" t="s">
        <v>22</v>
      </c>
      <c r="N423">
        <v>2016</v>
      </c>
      <c r="O423" t="s">
        <v>31</v>
      </c>
      <c r="P423">
        <v>20160801</v>
      </c>
      <c r="Q423" s="1">
        <v>42583.126388888886</v>
      </c>
    </row>
    <row r="424" spans="1:17" x14ac:dyDescent="0.2">
      <c r="A424" t="s">
        <v>28</v>
      </c>
      <c r="B424" t="s">
        <v>18</v>
      </c>
      <c r="C424" t="s">
        <v>114</v>
      </c>
      <c r="D424">
        <v>20160630</v>
      </c>
      <c r="E424">
        <v>4948541000</v>
      </c>
      <c r="F424" t="s">
        <v>20</v>
      </c>
      <c r="G424">
        <v>0</v>
      </c>
      <c r="H424" t="s">
        <v>25</v>
      </c>
      <c r="I424">
        <v>1411579</v>
      </c>
      <c r="J424">
        <v>260303916</v>
      </c>
      <c r="K424">
        <v>7830</v>
      </c>
      <c r="L424">
        <v>1231</v>
      </c>
      <c r="M424" t="s">
        <v>22</v>
      </c>
      <c r="N424">
        <v>2016</v>
      </c>
      <c r="O424" t="s">
        <v>31</v>
      </c>
      <c r="P424">
        <v>20160801</v>
      </c>
      <c r="Q424" s="1">
        <v>42583.126388888886</v>
      </c>
    </row>
    <row r="425" spans="1:17" x14ac:dyDescent="0.2">
      <c r="A425" t="s">
        <v>28</v>
      </c>
      <c r="B425" t="s">
        <v>18</v>
      </c>
      <c r="C425" t="s">
        <v>115</v>
      </c>
      <c r="D425">
        <v>20160630</v>
      </c>
      <c r="E425">
        <v>620362000</v>
      </c>
      <c r="F425" t="s">
        <v>20</v>
      </c>
      <c r="G425">
        <v>0</v>
      </c>
      <c r="H425" t="s">
        <v>25</v>
      </c>
      <c r="I425">
        <v>1411579</v>
      </c>
      <c r="J425">
        <v>260303916</v>
      </c>
      <c r="K425">
        <v>7830</v>
      </c>
      <c r="L425">
        <v>1231</v>
      </c>
      <c r="M425" t="s">
        <v>22</v>
      </c>
      <c r="N425">
        <v>2016</v>
      </c>
      <c r="O425" t="s">
        <v>31</v>
      </c>
      <c r="P425">
        <v>20160801</v>
      </c>
      <c r="Q425" s="1">
        <v>42583.126388888886</v>
      </c>
    </row>
    <row r="426" spans="1:17" x14ac:dyDescent="0.2">
      <c r="A426" t="s">
        <v>28</v>
      </c>
      <c r="B426" t="s">
        <v>18</v>
      </c>
      <c r="C426" t="s">
        <v>116</v>
      </c>
      <c r="D426">
        <v>20160630</v>
      </c>
      <c r="E426">
        <v>19196000</v>
      </c>
      <c r="F426" t="s">
        <v>20</v>
      </c>
      <c r="G426">
        <v>0</v>
      </c>
      <c r="H426" t="s">
        <v>28</v>
      </c>
      <c r="I426">
        <v>1411579</v>
      </c>
      <c r="J426">
        <v>260303916</v>
      </c>
      <c r="K426">
        <v>7830</v>
      </c>
      <c r="L426">
        <v>1231</v>
      </c>
      <c r="M426" t="s">
        <v>22</v>
      </c>
      <c r="N426">
        <v>2016</v>
      </c>
      <c r="O426" t="s">
        <v>31</v>
      </c>
      <c r="P426">
        <v>20160801</v>
      </c>
      <c r="Q426" s="1">
        <v>42583.126388888886</v>
      </c>
    </row>
    <row r="427" spans="1:17" x14ac:dyDescent="0.2">
      <c r="A427" t="s">
        <v>28</v>
      </c>
      <c r="B427" t="s">
        <v>18</v>
      </c>
      <c r="C427" t="s">
        <v>117</v>
      </c>
      <c r="D427">
        <v>20160630</v>
      </c>
      <c r="E427">
        <v>10195000</v>
      </c>
      <c r="F427" t="s">
        <v>20</v>
      </c>
      <c r="G427">
        <v>0</v>
      </c>
      <c r="H427" t="s">
        <v>25</v>
      </c>
      <c r="I427">
        <v>1411579</v>
      </c>
      <c r="J427">
        <v>260303916</v>
      </c>
      <c r="K427">
        <v>7830</v>
      </c>
      <c r="L427">
        <v>1231</v>
      </c>
      <c r="M427" t="s">
        <v>22</v>
      </c>
      <c r="N427">
        <v>2016</v>
      </c>
      <c r="O427" t="s">
        <v>31</v>
      </c>
      <c r="P427">
        <v>20160801</v>
      </c>
      <c r="Q427" s="1">
        <v>42583.126388888886</v>
      </c>
    </row>
    <row r="428" spans="1:17" x14ac:dyDescent="0.2">
      <c r="A428" t="s">
        <v>28</v>
      </c>
      <c r="B428" t="s">
        <v>18</v>
      </c>
      <c r="C428" t="s">
        <v>118</v>
      </c>
      <c r="D428">
        <v>20160630</v>
      </c>
      <c r="E428">
        <v>1824775000</v>
      </c>
      <c r="F428" t="s">
        <v>20</v>
      </c>
      <c r="G428">
        <v>0</v>
      </c>
      <c r="H428" t="s">
        <v>25</v>
      </c>
      <c r="I428">
        <v>1411579</v>
      </c>
      <c r="J428">
        <v>260303916</v>
      </c>
      <c r="K428">
        <v>7830</v>
      </c>
      <c r="L428">
        <v>1231</v>
      </c>
      <c r="M428" t="s">
        <v>22</v>
      </c>
      <c r="N428">
        <v>2016</v>
      </c>
      <c r="O428" t="s">
        <v>31</v>
      </c>
      <c r="P428">
        <v>20160801</v>
      </c>
      <c r="Q428" s="1">
        <v>42583.126388888886</v>
      </c>
    </row>
    <row r="429" spans="1:17" x14ac:dyDescent="0.2">
      <c r="A429" t="s">
        <v>28</v>
      </c>
      <c r="B429" t="s">
        <v>18</v>
      </c>
      <c r="C429" t="s">
        <v>119</v>
      </c>
      <c r="D429">
        <v>20160630</v>
      </c>
      <c r="E429">
        <v>10152000</v>
      </c>
      <c r="F429" t="s">
        <v>20</v>
      </c>
      <c r="G429">
        <v>2</v>
      </c>
      <c r="H429" t="s">
        <v>28</v>
      </c>
      <c r="I429">
        <v>1411579</v>
      </c>
      <c r="J429">
        <v>260303916</v>
      </c>
      <c r="K429">
        <v>7830</v>
      </c>
      <c r="L429">
        <v>1231</v>
      </c>
      <c r="M429" t="s">
        <v>22</v>
      </c>
      <c r="N429">
        <v>2016</v>
      </c>
      <c r="O429" t="s">
        <v>31</v>
      </c>
      <c r="P429">
        <v>20160801</v>
      </c>
      <c r="Q429" s="1">
        <v>42583.126388888886</v>
      </c>
    </row>
    <row r="430" spans="1:17" x14ac:dyDescent="0.2">
      <c r="A430" t="s">
        <v>28</v>
      </c>
      <c r="B430" t="s">
        <v>18</v>
      </c>
      <c r="C430" t="s">
        <v>119</v>
      </c>
      <c r="D430">
        <v>20160630</v>
      </c>
      <c r="E430">
        <v>5548000</v>
      </c>
      <c r="F430" t="s">
        <v>20</v>
      </c>
      <c r="G430">
        <v>1</v>
      </c>
      <c r="H430" t="s">
        <v>28</v>
      </c>
      <c r="I430">
        <v>1411579</v>
      </c>
      <c r="J430">
        <v>260303916</v>
      </c>
      <c r="K430">
        <v>7830</v>
      </c>
      <c r="L430">
        <v>1231</v>
      </c>
      <c r="M430" t="s">
        <v>22</v>
      </c>
      <c r="N430">
        <v>2016</v>
      </c>
      <c r="O430" t="s">
        <v>31</v>
      </c>
      <c r="P430">
        <v>20160801</v>
      </c>
      <c r="Q430" s="1">
        <v>42583.126388888886</v>
      </c>
    </row>
    <row r="431" spans="1:17" x14ac:dyDescent="0.2">
      <c r="A431" t="s">
        <v>184</v>
      </c>
      <c r="B431" t="s">
        <v>18</v>
      </c>
      <c r="C431" t="s">
        <v>119</v>
      </c>
      <c r="D431">
        <v>20160630</v>
      </c>
      <c r="E431">
        <v>5600000</v>
      </c>
      <c r="F431" t="s">
        <v>20</v>
      </c>
      <c r="G431">
        <v>1</v>
      </c>
      <c r="H431" t="s">
        <v>184</v>
      </c>
      <c r="I431">
        <v>1411579</v>
      </c>
      <c r="J431">
        <v>260303916</v>
      </c>
      <c r="K431">
        <v>7830</v>
      </c>
      <c r="L431">
        <v>1231</v>
      </c>
      <c r="M431" t="s">
        <v>22</v>
      </c>
      <c r="N431">
        <v>2017</v>
      </c>
      <c r="O431" t="s">
        <v>31</v>
      </c>
      <c r="P431">
        <v>20170808</v>
      </c>
      <c r="Q431" s="1">
        <v>42954.693055555559</v>
      </c>
    </row>
    <row r="432" spans="1:17" x14ac:dyDescent="0.2">
      <c r="A432" t="s">
        <v>184</v>
      </c>
      <c r="B432" t="s">
        <v>18</v>
      </c>
      <c r="C432" t="s">
        <v>119</v>
      </c>
      <c r="D432">
        <v>20160630</v>
      </c>
      <c r="E432">
        <v>10200000</v>
      </c>
      <c r="F432" t="s">
        <v>20</v>
      </c>
      <c r="G432">
        <v>2</v>
      </c>
      <c r="H432" t="s">
        <v>184</v>
      </c>
      <c r="I432">
        <v>1411579</v>
      </c>
      <c r="J432">
        <v>260303916</v>
      </c>
      <c r="K432">
        <v>7830</v>
      </c>
      <c r="L432">
        <v>1231</v>
      </c>
      <c r="M432" t="s">
        <v>22</v>
      </c>
      <c r="N432">
        <v>2017</v>
      </c>
      <c r="O432" t="s">
        <v>31</v>
      </c>
      <c r="P432">
        <v>20170808</v>
      </c>
      <c r="Q432" s="1">
        <v>42954.693055555559</v>
      </c>
    </row>
    <row r="433" spans="1:17" x14ac:dyDescent="0.2">
      <c r="A433" t="s">
        <v>28</v>
      </c>
      <c r="B433" t="s">
        <v>18</v>
      </c>
      <c r="C433" t="s">
        <v>120</v>
      </c>
      <c r="D433">
        <v>20160630</v>
      </c>
      <c r="E433">
        <v>0</v>
      </c>
      <c r="F433" t="s">
        <v>30</v>
      </c>
      <c r="G433">
        <v>0</v>
      </c>
      <c r="H433" t="s">
        <v>25</v>
      </c>
      <c r="I433">
        <v>1411579</v>
      </c>
      <c r="J433">
        <v>260303916</v>
      </c>
      <c r="K433">
        <v>7830</v>
      </c>
      <c r="L433">
        <v>1231</v>
      </c>
      <c r="M433" t="s">
        <v>22</v>
      </c>
      <c r="N433">
        <v>2016</v>
      </c>
      <c r="O433" t="s">
        <v>31</v>
      </c>
      <c r="P433">
        <v>20160801</v>
      </c>
      <c r="Q433" s="1">
        <v>42583.126388888886</v>
      </c>
    </row>
    <row r="434" spans="1:17" x14ac:dyDescent="0.2">
      <c r="A434" t="s">
        <v>28</v>
      </c>
      <c r="B434" t="s">
        <v>18</v>
      </c>
      <c r="C434" t="s">
        <v>121</v>
      </c>
      <c r="D434">
        <v>20160630</v>
      </c>
      <c r="E434">
        <v>-123821000</v>
      </c>
      <c r="F434" t="s">
        <v>20</v>
      </c>
      <c r="G434">
        <v>2</v>
      </c>
      <c r="H434" t="s">
        <v>25</v>
      </c>
      <c r="I434">
        <v>1411579</v>
      </c>
      <c r="J434">
        <v>260303916</v>
      </c>
      <c r="K434">
        <v>7830</v>
      </c>
      <c r="L434">
        <v>1231</v>
      </c>
      <c r="M434" t="s">
        <v>22</v>
      </c>
      <c r="N434">
        <v>2016</v>
      </c>
      <c r="O434" t="s">
        <v>31</v>
      </c>
      <c r="P434">
        <v>20160801</v>
      </c>
      <c r="Q434" s="1">
        <v>42583.126388888886</v>
      </c>
    </row>
    <row r="435" spans="1:17" x14ac:dyDescent="0.2">
      <c r="A435" t="s">
        <v>184</v>
      </c>
      <c r="B435" t="s">
        <v>18</v>
      </c>
      <c r="C435" t="s">
        <v>121</v>
      </c>
      <c r="D435">
        <v>20160630</v>
      </c>
      <c r="E435">
        <v>-123800000</v>
      </c>
      <c r="F435" t="s">
        <v>20</v>
      </c>
      <c r="G435">
        <v>2</v>
      </c>
      <c r="H435" t="s">
        <v>21</v>
      </c>
      <c r="I435">
        <v>1411579</v>
      </c>
      <c r="J435">
        <v>260303916</v>
      </c>
      <c r="K435">
        <v>7830</v>
      </c>
      <c r="L435">
        <v>1231</v>
      </c>
      <c r="M435" t="s">
        <v>22</v>
      </c>
      <c r="N435">
        <v>2017</v>
      </c>
      <c r="O435" t="s">
        <v>31</v>
      </c>
      <c r="P435">
        <v>20170808</v>
      </c>
      <c r="Q435" s="1">
        <v>42954.693055555559</v>
      </c>
    </row>
    <row r="436" spans="1:17" x14ac:dyDescent="0.2">
      <c r="A436" t="s">
        <v>28</v>
      </c>
      <c r="B436" t="s">
        <v>18</v>
      </c>
      <c r="C436" t="s">
        <v>123</v>
      </c>
      <c r="D436">
        <v>20160630</v>
      </c>
      <c r="E436">
        <v>-127998000</v>
      </c>
      <c r="F436" t="s">
        <v>20</v>
      </c>
      <c r="G436">
        <v>2</v>
      </c>
      <c r="H436" t="s">
        <v>25</v>
      </c>
      <c r="I436">
        <v>1411579</v>
      </c>
      <c r="J436">
        <v>260303916</v>
      </c>
      <c r="K436">
        <v>7830</v>
      </c>
      <c r="L436">
        <v>1231</v>
      </c>
      <c r="M436" t="s">
        <v>22</v>
      </c>
      <c r="N436">
        <v>2016</v>
      </c>
      <c r="O436" t="s">
        <v>31</v>
      </c>
      <c r="P436">
        <v>20160801</v>
      </c>
      <c r="Q436" s="1">
        <v>42583.126388888886</v>
      </c>
    </row>
    <row r="437" spans="1:17" x14ac:dyDescent="0.2">
      <c r="A437" t="s">
        <v>184</v>
      </c>
      <c r="B437" t="s">
        <v>18</v>
      </c>
      <c r="C437" t="s">
        <v>123</v>
      </c>
      <c r="D437">
        <v>20160630</v>
      </c>
      <c r="E437">
        <v>-128000000</v>
      </c>
      <c r="F437" t="s">
        <v>20</v>
      </c>
      <c r="G437">
        <v>2</v>
      </c>
      <c r="H437" t="s">
        <v>21</v>
      </c>
      <c r="I437">
        <v>1411579</v>
      </c>
      <c r="J437">
        <v>260303916</v>
      </c>
      <c r="K437">
        <v>7830</v>
      </c>
      <c r="L437">
        <v>1231</v>
      </c>
      <c r="M437" t="s">
        <v>22</v>
      </c>
      <c r="N437">
        <v>2017</v>
      </c>
      <c r="O437" t="s">
        <v>31</v>
      </c>
      <c r="P437">
        <v>20170808</v>
      </c>
      <c r="Q437" s="1">
        <v>42954.693055555559</v>
      </c>
    </row>
    <row r="438" spans="1:17" x14ac:dyDescent="0.2">
      <c r="A438" t="s">
        <v>28</v>
      </c>
      <c r="B438" t="s">
        <v>18</v>
      </c>
      <c r="C438" t="s">
        <v>125</v>
      </c>
      <c r="D438">
        <v>20160630</v>
      </c>
      <c r="E438">
        <v>133948000</v>
      </c>
      <c r="F438" t="s">
        <v>20</v>
      </c>
      <c r="G438">
        <v>2</v>
      </c>
      <c r="H438" t="s">
        <v>25</v>
      </c>
      <c r="I438">
        <v>1411579</v>
      </c>
      <c r="J438">
        <v>260303916</v>
      </c>
      <c r="K438">
        <v>7830</v>
      </c>
      <c r="L438">
        <v>1231</v>
      </c>
      <c r="M438" t="s">
        <v>22</v>
      </c>
      <c r="N438">
        <v>2016</v>
      </c>
      <c r="O438" t="s">
        <v>31</v>
      </c>
      <c r="P438">
        <v>20160801</v>
      </c>
      <c r="Q438" s="1">
        <v>42583.126388888886</v>
      </c>
    </row>
    <row r="439" spans="1:17" x14ac:dyDescent="0.2">
      <c r="A439" t="s">
        <v>184</v>
      </c>
      <c r="B439" t="s">
        <v>18</v>
      </c>
      <c r="C439" t="s">
        <v>125</v>
      </c>
      <c r="D439">
        <v>20160630</v>
      </c>
      <c r="E439">
        <v>134000000</v>
      </c>
      <c r="F439" t="s">
        <v>20</v>
      </c>
      <c r="G439">
        <v>2</v>
      </c>
      <c r="H439" t="s">
        <v>21</v>
      </c>
      <c r="I439">
        <v>1411579</v>
      </c>
      <c r="J439">
        <v>260303916</v>
      </c>
      <c r="K439">
        <v>7830</v>
      </c>
      <c r="L439">
        <v>1231</v>
      </c>
      <c r="M439" t="s">
        <v>22</v>
      </c>
      <c r="N439">
        <v>2017</v>
      </c>
      <c r="O439" t="s">
        <v>31</v>
      </c>
      <c r="P439">
        <v>20170808</v>
      </c>
      <c r="Q439" s="1">
        <v>42954.693055555559</v>
      </c>
    </row>
    <row r="440" spans="1:17" x14ac:dyDescent="0.2">
      <c r="A440" t="s">
        <v>50</v>
      </c>
      <c r="B440" t="s">
        <v>18</v>
      </c>
      <c r="C440" t="s">
        <v>127</v>
      </c>
      <c r="D440">
        <v>20160630</v>
      </c>
      <c r="E440">
        <v>24000000</v>
      </c>
      <c r="F440" t="s">
        <v>20</v>
      </c>
      <c r="G440">
        <v>1</v>
      </c>
      <c r="H440" t="s">
        <v>51</v>
      </c>
      <c r="I440">
        <v>1411579</v>
      </c>
      <c r="J440">
        <v>260303916</v>
      </c>
      <c r="K440">
        <v>7830</v>
      </c>
      <c r="L440">
        <v>1231</v>
      </c>
      <c r="M440" t="s">
        <v>52</v>
      </c>
      <c r="N440">
        <v>2017</v>
      </c>
      <c r="O440" t="s">
        <v>53</v>
      </c>
      <c r="P440">
        <v>20180301</v>
      </c>
      <c r="Q440" s="1">
        <v>43160.134027777778</v>
      </c>
    </row>
    <row r="441" spans="1:17" x14ac:dyDescent="0.2">
      <c r="A441" t="s">
        <v>28</v>
      </c>
      <c r="B441" t="s">
        <v>18</v>
      </c>
      <c r="C441" t="s">
        <v>128</v>
      </c>
      <c r="D441">
        <v>20160630</v>
      </c>
      <c r="E441">
        <v>23967000</v>
      </c>
      <c r="F441" t="s">
        <v>20</v>
      </c>
      <c r="G441">
        <v>1</v>
      </c>
      <c r="H441" t="s">
        <v>25</v>
      </c>
      <c r="I441">
        <v>1411579</v>
      </c>
      <c r="J441">
        <v>260303916</v>
      </c>
      <c r="K441">
        <v>7830</v>
      </c>
      <c r="L441">
        <v>1231</v>
      </c>
      <c r="M441" t="s">
        <v>22</v>
      </c>
      <c r="N441">
        <v>2016</v>
      </c>
      <c r="O441" t="s">
        <v>31</v>
      </c>
      <c r="P441">
        <v>20160801</v>
      </c>
      <c r="Q441" s="1">
        <v>42583.126388888886</v>
      </c>
    </row>
    <row r="442" spans="1:17" x14ac:dyDescent="0.2">
      <c r="A442" t="s">
        <v>28</v>
      </c>
      <c r="B442" t="s">
        <v>18</v>
      </c>
      <c r="C442" t="s">
        <v>128</v>
      </c>
      <c r="D442">
        <v>20160630</v>
      </c>
      <c r="E442">
        <v>52258000</v>
      </c>
      <c r="F442" t="s">
        <v>20</v>
      </c>
      <c r="G442">
        <v>2</v>
      </c>
      <c r="H442" t="s">
        <v>25</v>
      </c>
      <c r="I442">
        <v>1411579</v>
      </c>
      <c r="J442">
        <v>260303916</v>
      </c>
      <c r="K442">
        <v>7830</v>
      </c>
      <c r="L442">
        <v>1231</v>
      </c>
      <c r="M442" t="s">
        <v>22</v>
      </c>
      <c r="N442">
        <v>2016</v>
      </c>
      <c r="O442" t="s">
        <v>31</v>
      </c>
      <c r="P442">
        <v>20160801</v>
      </c>
      <c r="Q442" s="1">
        <v>42583.126388888886</v>
      </c>
    </row>
    <row r="443" spans="1:17" x14ac:dyDescent="0.2">
      <c r="A443" t="s">
        <v>54</v>
      </c>
      <c r="B443" t="s">
        <v>18</v>
      </c>
      <c r="C443" t="s">
        <v>128</v>
      </c>
      <c r="D443">
        <v>20160630</v>
      </c>
      <c r="E443">
        <v>23967000</v>
      </c>
      <c r="F443" t="s">
        <v>20</v>
      </c>
      <c r="G443">
        <v>1</v>
      </c>
      <c r="H443" t="s">
        <v>21</v>
      </c>
      <c r="I443">
        <v>1411579</v>
      </c>
      <c r="J443">
        <v>260303916</v>
      </c>
      <c r="K443">
        <v>7830</v>
      </c>
      <c r="L443">
        <v>1231</v>
      </c>
      <c r="M443" t="s">
        <v>52</v>
      </c>
      <c r="N443">
        <v>2016</v>
      </c>
      <c r="O443" t="s">
        <v>53</v>
      </c>
      <c r="P443">
        <v>20170310</v>
      </c>
      <c r="Q443" s="1">
        <v>42804.468055555553</v>
      </c>
    </row>
    <row r="444" spans="1:17" x14ac:dyDescent="0.2">
      <c r="A444" t="s">
        <v>184</v>
      </c>
      <c r="B444" t="s">
        <v>18</v>
      </c>
      <c r="C444" t="s">
        <v>128</v>
      </c>
      <c r="D444">
        <v>20160630</v>
      </c>
      <c r="E444">
        <v>52300000</v>
      </c>
      <c r="F444" t="s">
        <v>20</v>
      </c>
      <c r="G444">
        <v>2</v>
      </c>
      <c r="H444" t="s">
        <v>21</v>
      </c>
      <c r="I444">
        <v>1411579</v>
      </c>
      <c r="J444">
        <v>260303916</v>
      </c>
      <c r="K444">
        <v>7830</v>
      </c>
      <c r="L444">
        <v>1231</v>
      </c>
      <c r="M444" t="s">
        <v>22</v>
      </c>
      <c r="N444">
        <v>2017</v>
      </c>
      <c r="O444" t="s">
        <v>31</v>
      </c>
      <c r="P444">
        <v>20170808</v>
      </c>
      <c r="Q444" s="1">
        <v>42954.693055555559</v>
      </c>
    </row>
    <row r="445" spans="1:17" x14ac:dyDescent="0.2">
      <c r="A445" t="s">
        <v>184</v>
      </c>
      <c r="B445" t="s">
        <v>18</v>
      </c>
      <c r="C445" t="s">
        <v>129</v>
      </c>
      <c r="D445">
        <v>20160630</v>
      </c>
      <c r="E445">
        <v>7958200000</v>
      </c>
      <c r="F445" t="s">
        <v>20</v>
      </c>
      <c r="G445">
        <v>0</v>
      </c>
      <c r="H445" t="s">
        <v>21</v>
      </c>
      <c r="I445">
        <v>1411579</v>
      </c>
      <c r="J445">
        <v>260303916</v>
      </c>
      <c r="K445">
        <v>7830</v>
      </c>
      <c r="L445">
        <v>1231</v>
      </c>
      <c r="M445" t="s">
        <v>22</v>
      </c>
      <c r="N445">
        <v>2017</v>
      </c>
      <c r="O445" t="s">
        <v>31</v>
      </c>
      <c r="P445">
        <v>20170808</v>
      </c>
      <c r="Q445" s="1">
        <v>42954.693055555559</v>
      </c>
    </row>
    <row r="446" spans="1:17" x14ac:dyDescent="0.2">
      <c r="A446" t="s">
        <v>28</v>
      </c>
      <c r="B446" t="s">
        <v>18</v>
      </c>
      <c r="C446" t="s">
        <v>130</v>
      </c>
      <c r="D446">
        <v>20160630</v>
      </c>
      <c r="E446">
        <v>-15252000</v>
      </c>
      <c r="F446" t="s">
        <v>20</v>
      </c>
      <c r="G446">
        <v>1</v>
      </c>
      <c r="H446" t="s">
        <v>28</v>
      </c>
      <c r="I446">
        <v>1411579</v>
      </c>
      <c r="J446">
        <v>260303916</v>
      </c>
      <c r="K446">
        <v>7830</v>
      </c>
      <c r="L446">
        <v>1231</v>
      </c>
      <c r="M446" t="s">
        <v>22</v>
      </c>
      <c r="N446">
        <v>2016</v>
      </c>
      <c r="O446" t="s">
        <v>31</v>
      </c>
      <c r="P446">
        <v>20160801</v>
      </c>
      <c r="Q446" s="1">
        <v>42583.126388888886</v>
      </c>
    </row>
    <row r="447" spans="1:17" x14ac:dyDescent="0.2">
      <c r="A447" t="s">
        <v>28</v>
      </c>
      <c r="B447" t="s">
        <v>18</v>
      </c>
      <c r="C447" t="s">
        <v>130</v>
      </c>
      <c r="D447">
        <v>20160630</v>
      </c>
      <c r="E447">
        <v>-28122000</v>
      </c>
      <c r="F447" t="s">
        <v>20</v>
      </c>
      <c r="G447">
        <v>2</v>
      </c>
      <c r="H447" t="s">
        <v>28</v>
      </c>
      <c r="I447">
        <v>1411579</v>
      </c>
      <c r="J447">
        <v>260303916</v>
      </c>
      <c r="K447">
        <v>7830</v>
      </c>
      <c r="L447">
        <v>1231</v>
      </c>
      <c r="M447" t="s">
        <v>22</v>
      </c>
      <c r="N447">
        <v>2016</v>
      </c>
      <c r="O447" t="s">
        <v>31</v>
      </c>
      <c r="P447">
        <v>20160801</v>
      </c>
      <c r="Q447" s="1">
        <v>42583.126388888886</v>
      </c>
    </row>
    <row r="448" spans="1:17" x14ac:dyDescent="0.2">
      <c r="A448" t="s">
        <v>184</v>
      </c>
      <c r="B448" t="s">
        <v>18</v>
      </c>
      <c r="C448" t="s">
        <v>130</v>
      </c>
      <c r="D448">
        <v>20160630</v>
      </c>
      <c r="E448">
        <v>-15200000</v>
      </c>
      <c r="F448" t="s">
        <v>20</v>
      </c>
      <c r="G448">
        <v>1</v>
      </c>
      <c r="H448" t="s">
        <v>184</v>
      </c>
      <c r="I448">
        <v>1411579</v>
      </c>
      <c r="J448">
        <v>260303916</v>
      </c>
      <c r="K448">
        <v>7830</v>
      </c>
      <c r="L448">
        <v>1231</v>
      </c>
      <c r="M448" t="s">
        <v>22</v>
      </c>
      <c r="N448">
        <v>2017</v>
      </c>
      <c r="O448" t="s">
        <v>31</v>
      </c>
      <c r="P448">
        <v>20170808</v>
      </c>
      <c r="Q448" s="1">
        <v>42954.693055555559</v>
      </c>
    </row>
    <row r="449" spans="1:17" x14ac:dyDescent="0.2">
      <c r="A449" t="s">
        <v>184</v>
      </c>
      <c r="B449" t="s">
        <v>18</v>
      </c>
      <c r="C449" t="s">
        <v>130</v>
      </c>
      <c r="D449">
        <v>20160630</v>
      </c>
      <c r="E449">
        <v>-28100000</v>
      </c>
      <c r="F449" t="s">
        <v>20</v>
      </c>
      <c r="G449">
        <v>2</v>
      </c>
      <c r="H449" t="s">
        <v>184</v>
      </c>
      <c r="I449">
        <v>1411579</v>
      </c>
      <c r="J449">
        <v>260303916</v>
      </c>
      <c r="K449">
        <v>7830</v>
      </c>
      <c r="L449">
        <v>1231</v>
      </c>
      <c r="M449" t="s">
        <v>22</v>
      </c>
      <c r="N449">
        <v>2017</v>
      </c>
      <c r="O449" t="s">
        <v>31</v>
      </c>
      <c r="P449">
        <v>20170808</v>
      </c>
      <c r="Q449" s="1">
        <v>42954.693055555559</v>
      </c>
    </row>
    <row r="450" spans="1:17" x14ac:dyDescent="0.2">
      <c r="A450" t="s">
        <v>28</v>
      </c>
      <c r="B450" t="s">
        <v>18</v>
      </c>
      <c r="C450" t="s">
        <v>194</v>
      </c>
      <c r="D450">
        <v>20160630</v>
      </c>
      <c r="E450">
        <v>1</v>
      </c>
      <c r="F450" t="s">
        <v>195</v>
      </c>
      <c r="G450">
        <v>2</v>
      </c>
      <c r="H450" t="s">
        <v>25</v>
      </c>
      <c r="I450">
        <v>1411579</v>
      </c>
      <c r="J450">
        <v>260303916</v>
      </c>
      <c r="K450">
        <v>7830</v>
      </c>
      <c r="L450">
        <v>1231</v>
      </c>
      <c r="M450" t="s">
        <v>22</v>
      </c>
      <c r="N450">
        <v>2016</v>
      </c>
      <c r="O450" t="s">
        <v>31</v>
      </c>
      <c r="P450">
        <v>20160801</v>
      </c>
      <c r="Q450" s="1">
        <v>42583.126388888886</v>
      </c>
    </row>
    <row r="451" spans="1:17" x14ac:dyDescent="0.2">
      <c r="A451" t="s">
        <v>184</v>
      </c>
      <c r="B451" t="s">
        <v>18</v>
      </c>
      <c r="C451" t="s">
        <v>131</v>
      </c>
      <c r="D451">
        <v>20160630</v>
      </c>
      <c r="E451">
        <v>7200000</v>
      </c>
      <c r="F451" t="s">
        <v>20</v>
      </c>
      <c r="G451">
        <v>2</v>
      </c>
      <c r="H451" t="s">
        <v>21</v>
      </c>
      <c r="I451">
        <v>1411579</v>
      </c>
      <c r="J451">
        <v>260303916</v>
      </c>
      <c r="K451">
        <v>7830</v>
      </c>
      <c r="L451">
        <v>1231</v>
      </c>
      <c r="M451" t="s">
        <v>22</v>
      </c>
      <c r="N451">
        <v>2017</v>
      </c>
      <c r="O451" t="s">
        <v>31</v>
      </c>
      <c r="P451">
        <v>20170808</v>
      </c>
      <c r="Q451" s="1">
        <v>42954.693055555559</v>
      </c>
    </row>
    <row r="452" spans="1:17" x14ac:dyDescent="0.2">
      <c r="A452" t="s">
        <v>184</v>
      </c>
      <c r="B452" t="s">
        <v>18</v>
      </c>
      <c r="C452" t="s">
        <v>131</v>
      </c>
      <c r="D452">
        <v>20160630</v>
      </c>
      <c r="E452">
        <v>3800000</v>
      </c>
      <c r="F452" t="s">
        <v>20</v>
      </c>
      <c r="G452">
        <v>1</v>
      </c>
      <c r="H452" t="s">
        <v>21</v>
      </c>
      <c r="I452">
        <v>1411579</v>
      </c>
      <c r="J452">
        <v>260303916</v>
      </c>
      <c r="K452">
        <v>7830</v>
      </c>
      <c r="L452">
        <v>1231</v>
      </c>
      <c r="M452" t="s">
        <v>22</v>
      </c>
      <c r="N452">
        <v>2017</v>
      </c>
      <c r="O452" t="s">
        <v>31</v>
      </c>
      <c r="P452">
        <v>20170808</v>
      </c>
      <c r="Q452" s="1">
        <v>42954.693055555559</v>
      </c>
    </row>
    <row r="453" spans="1:17" x14ac:dyDescent="0.2">
      <c r="A453" t="s">
        <v>28</v>
      </c>
      <c r="B453" t="s">
        <v>18</v>
      </c>
      <c r="C453" t="s">
        <v>132</v>
      </c>
      <c r="D453">
        <v>20160630</v>
      </c>
      <c r="E453">
        <v>55604000</v>
      </c>
      <c r="F453" t="s">
        <v>20</v>
      </c>
      <c r="G453">
        <v>1</v>
      </c>
      <c r="H453" t="s">
        <v>25</v>
      </c>
      <c r="I453">
        <v>1411579</v>
      </c>
      <c r="J453">
        <v>260303916</v>
      </c>
      <c r="K453">
        <v>7830</v>
      </c>
      <c r="L453">
        <v>1231</v>
      </c>
      <c r="M453" t="s">
        <v>22</v>
      </c>
      <c r="N453">
        <v>2016</v>
      </c>
      <c r="O453" t="s">
        <v>31</v>
      </c>
      <c r="P453">
        <v>20160801</v>
      </c>
      <c r="Q453" s="1">
        <v>42583.126388888886</v>
      </c>
    </row>
    <row r="454" spans="1:17" x14ac:dyDescent="0.2">
      <c r="A454" t="s">
        <v>28</v>
      </c>
      <c r="B454" t="s">
        <v>18</v>
      </c>
      <c r="C454" t="s">
        <v>132</v>
      </c>
      <c r="D454">
        <v>20160630</v>
      </c>
      <c r="E454">
        <v>114855000</v>
      </c>
      <c r="F454" t="s">
        <v>20</v>
      </c>
      <c r="G454">
        <v>2</v>
      </c>
      <c r="H454" t="s">
        <v>25</v>
      </c>
      <c r="I454">
        <v>1411579</v>
      </c>
      <c r="J454">
        <v>260303916</v>
      </c>
      <c r="K454">
        <v>7830</v>
      </c>
      <c r="L454">
        <v>1231</v>
      </c>
      <c r="M454" t="s">
        <v>22</v>
      </c>
      <c r="N454">
        <v>2016</v>
      </c>
      <c r="O454" t="s">
        <v>31</v>
      </c>
      <c r="P454">
        <v>20160801</v>
      </c>
      <c r="Q454" s="1">
        <v>42583.126388888886</v>
      </c>
    </row>
    <row r="455" spans="1:17" x14ac:dyDescent="0.2">
      <c r="A455" t="s">
        <v>50</v>
      </c>
      <c r="B455" t="s">
        <v>18</v>
      </c>
      <c r="C455" t="s">
        <v>132</v>
      </c>
      <c r="D455">
        <v>20160630</v>
      </c>
      <c r="E455">
        <v>55600000</v>
      </c>
      <c r="F455" t="s">
        <v>20</v>
      </c>
      <c r="G455">
        <v>1</v>
      </c>
      <c r="H455" t="s">
        <v>51</v>
      </c>
      <c r="I455">
        <v>1411579</v>
      </c>
      <c r="J455">
        <v>260303916</v>
      </c>
      <c r="K455">
        <v>7830</v>
      </c>
      <c r="L455">
        <v>1231</v>
      </c>
      <c r="M455" t="s">
        <v>52</v>
      </c>
      <c r="N455">
        <v>2017</v>
      </c>
      <c r="O455" t="s">
        <v>53</v>
      </c>
      <c r="P455">
        <v>20180301</v>
      </c>
      <c r="Q455" s="1">
        <v>43160.134027777778</v>
      </c>
    </row>
    <row r="456" spans="1:17" x14ac:dyDescent="0.2">
      <c r="A456" t="s">
        <v>54</v>
      </c>
      <c r="B456" t="s">
        <v>18</v>
      </c>
      <c r="C456" t="s">
        <v>132</v>
      </c>
      <c r="D456">
        <v>20160630</v>
      </c>
      <c r="E456">
        <v>55604000</v>
      </c>
      <c r="F456" t="s">
        <v>20</v>
      </c>
      <c r="G456">
        <v>1</v>
      </c>
      <c r="H456" t="s">
        <v>21</v>
      </c>
      <c r="I456">
        <v>1411579</v>
      </c>
      <c r="J456">
        <v>260303916</v>
      </c>
      <c r="K456">
        <v>7830</v>
      </c>
      <c r="L456">
        <v>1231</v>
      </c>
      <c r="M456" t="s">
        <v>52</v>
      </c>
      <c r="N456">
        <v>2016</v>
      </c>
      <c r="O456" t="s">
        <v>53</v>
      </c>
      <c r="P456">
        <v>20170310</v>
      </c>
      <c r="Q456" s="1">
        <v>42804.468055555553</v>
      </c>
    </row>
    <row r="457" spans="1:17" x14ac:dyDescent="0.2">
      <c r="A457" t="s">
        <v>184</v>
      </c>
      <c r="B457" t="s">
        <v>18</v>
      </c>
      <c r="C457" t="s">
        <v>132</v>
      </c>
      <c r="D457">
        <v>20160630</v>
      </c>
      <c r="E457">
        <v>114900000</v>
      </c>
      <c r="F457" t="s">
        <v>20</v>
      </c>
      <c r="G457">
        <v>2</v>
      </c>
      <c r="H457" t="s">
        <v>21</v>
      </c>
      <c r="I457">
        <v>1411579</v>
      </c>
      <c r="J457">
        <v>260303916</v>
      </c>
      <c r="K457">
        <v>7830</v>
      </c>
      <c r="L457">
        <v>1231</v>
      </c>
      <c r="M457" t="s">
        <v>22</v>
      </c>
      <c r="N457">
        <v>2017</v>
      </c>
      <c r="O457" t="s">
        <v>31</v>
      </c>
      <c r="P457">
        <v>20170808</v>
      </c>
      <c r="Q457" s="1">
        <v>42954.693055555559</v>
      </c>
    </row>
    <row r="458" spans="1:17" x14ac:dyDescent="0.2">
      <c r="A458" t="s">
        <v>184</v>
      </c>
      <c r="B458" t="s">
        <v>18</v>
      </c>
      <c r="C458" t="s">
        <v>132</v>
      </c>
      <c r="D458">
        <v>20160630</v>
      </c>
      <c r="E458">
        <v>55600000</v>
      </c>
      <c r="F458" t="s">
        <v>20</v>
      </c>
      <c r="G458">
        <v>1</v>
      </c>
      <c r="H458" t="s">
        <v>21</v>
      </c>
      <c r="I458">
        <v>1411579</v>
      </c>
      <c r="J458">
        <v>260303916</v>
      </c>
      <c r="K458">
        <v>7830</v>
      </c>
      <c r="L458">
        <v>1231</v>
      </c>
      <c r="M458" t="s">
        <v>22</v>
      </c>
      <c r="N458">
        <v>2017</v>
      </c>
      <c r="O458" t="s">
        <v>31</v>
      </c>
      <c r="P458">
        <v>20170808</v>
      </c>
      <c r="Q458" s="1">
        <v>42954.693055555559</v>
      </c>
    </row>
    <row r="459" spans="1:17" x14ac:dyDescent="0.2">
      <c r="A459" t="s">
        <v>28</v>
      </c>
      <c r="B459" t="s">
        <v>18</v>
      </c>
      <c r="C459" t="s">
        <v>133</v>
      </c>
      <c r="D459">
        <v>20160630</v>
      </c>
      <c r="E459">
        <v>131877000</v>
      </c>
      <c r="F459" t="s">
        <v>20</v>
      </c>
      <c r="G459">
        <v>0</v>
      </c>
      <c r="H459" t="s">
        <v>25</v>
      </c>
      <c r="I459">
        <v>1411579</v>
      </c>
      <c r="J459">
        <v>260303916</v>
      </c>
      <c r="K459">
        <v>7830</v>
      </c>
      <c r="L459">
        <v>1231</v>
      </c>
      <c r="M459" t="s">
        <v>22</v>
      </c>
      <c r="N459">
        <v>2016</v>
      </c>
      <c r="O459" t="s">
        <v>31</v>
      </c>
      <c r="P459">
        <v>20160801</v>
      </c>
      <c r="Q459" s="1">
        <v>42583.126388888886</v>
      </c>
    </row>
    <row r="460" spans="1:17" x14ac:dyDescent="0.2">
      <c r="A460" t="s">
        <v>28</v>
      </c>
      <c r="B460" t="s">
        <v>18</v>
      </c>
      <c r="C460" t="s">
        <v>134</v>
      </c>
      <c r="D460">
        <v>20160630</v>
      </c>
      <c r="E460">
        <v>94925000</v>
      </c>
      <c r="F460" t="s">
        <v>20</v>
      </c>
      <c r="G460">
        <v>0</v>
      </c>
      <c r="H460" t="s">
        <v>25</v>
      </c>
      <c r="I460">
        <v>1411579</v>
      </c>
      <c r="J460">
        <v>260303916</v>
      </c>
      <c r="K460">
        <v>7830</v>
      </c>
      <c r="L460">
        <v>1231</v>
      </c>
      <c r="M460" t="s">
        <v>22</v>
      </c>
      <c r="N460">
        <v>2016</v>
      </c>
      <c r="O460" t="s">
        <v>31</v>
      </c>
      <c r="P460">
        <v>20160801</v>
      </c>
      <c r="Q460" s="1">
        <v>42583.126388888886</v>
      </c>
    </row>
    <row r="461" spans="1:17" x14ac:dyDescent="0.2">
      <c r="A461" t="s">
        <v>28</v>
      </c>
      <c r="B461" t="s">
        <v>18</v>
      </c>
      <c r="C461" t="s">
        <v>135</v>
      </c>
      <c r="D461">
        <v>20160630</v>
      </c>
      <c r="E461">
        <v>508371000</v>
      </c>
      <c r="F461" t="s">
        <v>20</v>
      </c>
      <c r="G461">
        <v>0</v>
      </c>
      <c r="H461" t="s">
        <v>25</v>
      </c>
      <c r="I461">
        <v>1411579</v>
      </c>
      <c r="J461">
        <v>260303916</v>
      </c>
      <c r="K461">
        <v>7830</v>
      </c>
      <c r="L461">
        <v>1231</v>
      </c>
      <c r="M461" t="s">
        <v>22</v>
      </c>
      <c r="N461">
        <v>2016</v>
      </c>
      <c r="O461" t="s">
        <v>31</v>
      </c>
      <c r="P461">
        <v>20160801</v>
      </c>
      <c r="Q461" s="1">
        <v>42583.126388888886</v>
      </c>
    </row>
    <row r="462" spans="1:17" x14ac:dyDescent="0.2">
      <c r="A462" t="s">
        <v>28</v>
      </c>
      <c r="B462" t="s">
        <v>18</v>
      </c>
      <c r="C462" t="s">
        <v>136</v>
      </c>
      <c r="D462">
        <v>20160630</v>
      </c>
      <c r="E462">
        <v>606000</v>
      </c>
      <c r="F462" t="s">
        <v>20</v>
      </c>
      <c r="G462">
        <v>2</v>
      </c>
      <c r="H462" t="s">
        <v>25</v>
      </c>
      <c r="I462">
        <v>1411579</v>
      </c>
      <c r="J462">
        <v>260303916</v>
      </c>
      <c r="K462">
        <v>7830</v>
      </c>
      <c r="L462">
        <v>1231</v>
      </c>
      <c r="M462" t="s">
        <v>22</v>
      </c>
      <c r="N462">
        <v>2016</v>
      </c>
      <c r="O462" t="s">
        <v>31</v>
      </c>
      <c r="P462">
        <v>20160801</v>
      </c>
      <c r="Q462" s="1">
        <v>42583.126388888886</v>
      </c>
    </row>
    <row r="463" spans="1:17" x14ac:dyDescent="0.2">
      <c r="A463" t="s">
        <v>28</v>
      </c>
      <c r="B463" t="s">
        <v>18</v>
      </c>
      <c r="C463" t="s">
        <v>136</v>
      </c>
      <c r="D463">
        <v>20160630</v>
      </c>
      <c r="E463">
        <v>677000</v>
      </c>
      <c r="F463" t="s">
        <v>20</v>
      </c>
      <c r="G463">
        <v>1</v>
      </c>
      <c r="H463" t="s">
        <v>25</v>
      </c>
      <c r="I463">
        <v>1411579</v>
      </c>
      <c r="J463">
        <v>260303916</v>
      </c>
      <c r="K463">
        <v>7830</v>
      </c>
      <c r="L463">
        <v>1231</v>
      </c>
      <c r="M463" t="s">
        <v>22</v>
      </c>
      <c r="N463">
        <v>2016</v>
      </c>
      <c r="O463" t="s">
        <v>31</v>
      </c>
      <c r="P463">
        <v>20160801</v>
      </c>
      <c r="Q463" s="1">
        <v>42583.126388888886</v>
      </c>
    </row>
    <row r="464" spans="1:17" x14ac:dyDescent="0.2">
      <c r="A464" t="s">
        <v>184</v>
      </c>
      <c r="B464" t="s">
        <v>18</v>
      </c>
      <c r="C464" t="s">
        <v>136</v>
      </c>
      <c r="D464">
        <v>20160630</v>
      </c>
      <c r="E464">
        <v>600000</v>
      </c>
      <c r="F464" t="s">
        <v>20</v>
      </c>
      <c r="G464">
        <v>2</v>
      </c>
      <c r="H464" t="s">
        <v>21</v>
      </c>
      <c r="I464">
        <v>1411579</v>
      </c>
      <c r="J464">
        <v>260303916</v>
      </c>
      <c r="K464">
        <v>7830</v>
      </c>
      <c r="L464">
        <v>1231</v>
      </c>
      <c r="M464" t="s">
        <v>22</v>
      </c>
      <c r="N464">
        <v>2017</v>
      </c>
      <c r="O464" t="s">
        <v>31</v>
      </c>
      <c r="P464">
        <v>20170808</v>
      </c>
      <c r="Q464" s="1">
        <v>42954.693055555559</v>
      </c>
    </row>
    <row r="465" spans="1:17" x14ac:dyDescent="0.2">
      <c r="A465" t="s">
        <v>184</v>
      </c>
      <c r="B465" t="s">
        <v>18</v>
      </c>
      <c r="C465" t="s">
        <v>136</v>
      </c>
      <c r="D465">
        <v>20160630</v>
      </c>
      <c r="E465">
        <v>700000</v>
      </c>
      <c r="F465" t="s">
        <v>20</v>
      </c>
      <c r="G465">
        <v>1</v>
      </c>
      <c r="H465" t="s">
        <v>21</v>
      </c>
      <c r="I465">
        <v>1411579</v>
      </c>
      <c r="J465">
        <v>260303916</v>
      </c>
      <c r="K465">
        <v>7830</v>
      </c>
      <c r="L465">
        <v>1231</v>
      </c>
      <c r="M465" t="s">
        <v>22</v>
      </c>
      <c r="N465">
        <v>2017</v>
      </c>
      <c r="O465" t="s">
        <v>31</v>
      </c>
      <c r="P465">
        <v>20170808</v>
      </c>
      <c r="Q465" s="1">
        <v>42954.693055555559</v>
      </c>
    </row>
    <row r="466" spans="1:17" x14ac:dyDescent="0.2">
      <c r="A466" t="s">
        <v>28</v>
      </c>
      <c r="B466" t="s">
        <v>18</v>
      </c>
      <c r="C466" t="s">
        <v>138</v>
      </c>
      <c r="D466">
        <v>20160630</v>
      </c>
      <c r="E466">
        <v>1106000</v>
      </c>
      <c r="F466" t="s">
        <v>20</v>
      </c>
      <c r="G466">
        <v>1</v>
      </c>
      <c r="H466" t="s">
        <v>25</v>
      </c>
      <c r="I466">
        <v>1411579</v>
      </c>
      <c r="J466">
        <v>260303916</v>
      </c>
      <c r="K466">
        <v>7830</v>
      </c>
      <c r="L466">
        <v>1231</v>
      </c>
      <c r="M466" t="s">
        <v>22</v>
      </c>
      <c r="N466">
        <v>2016</v>
      </c>
      <c r="O466" t="s">
        <v>31</v>
      </c>
      <c r="P466">
        <v>20160801</v>
      </c>
      <c r="Q466" s="1">
        <v>42583.126388888886</v>
      </c>
    </row>
    <row r="467" spans="1:17" x14ac:dyDescent="0.2">
      <c r="A467" t="s">
        <v>28</v>
      </c>
      <c r="B467" t="s">
        <v>18</v>
      </c>
      <c r="C467" t="s">
        <v>138</v>
      </c>
      <c r="D467">
        <v>20160630</v>
      </c>
      <c r="E467">
        <v>-1980000</v>
      </c>
      <c r="F467" t="s">
        <v>20</v>
      </c>
      <c r="G467">
        <v>2</v>
      </c>
      <c r="H467" t="s">
        <v>25</v>
      </c>
      <c r="I467">
        <v>1411579</v>
      </c>
      <c r="J467">
        <v>260303916</v>
      </c>
      <c r="K467">
        <v>7830</v>
      </c>
      <c r="L467">
        <v>1231</v>
      </c>
      <c r="M467" t="s">
        <v>22</v>
      </c>
      <c r="N467">
        <v>2016</v>
      </c>
      <c r="O467" t="s">
        <v>31</v>
      </c>
      <c r="P467">
        <v>20160801</v>
      </c>
      <c r="Q467" s="1">
        <v>42583.126388888886</v>
      </c>
    </row>
    <row r="468" spans="1:17" x14ac:dyDescent="0.2">
      <c r="A468" t="s">
        <v>184</v>
      </c>
      <c r="B468" t="s">
        <v>18</v>
      </c>
      <c r="C468" t="s">
        <v>138</v>
      </c>
      <c r="D468">
        <v>20160630</v>
      </c>
      <c r="E468">
        <v>1100000</v>
      </c>
      <c r="F468" t="s">
        <v>20</v>
      </c>
      <c r="G468">
        <v>1</v>
      </c>
      <c r="H468" t="s">
        <v>21</v>
      </c>
      <c r="I468">
        <v>1411579</v>
      </c>
      <c r="J468">
        <v>260303916</v>
      </c>
      <c r="K468">
        <v>7830</v>
      </c>
      <c r="L468">
        <v>1231</v>
      </c>
      <c r="M468" t="s">
        <v>22</v>
      </c>
      <c r="N468">
        <v>2017</v>
      </c>
      <c r="O468" t="s">
        <v>31</v>
      </c>
      <c r="P468">
        <v>20170808</v>
      </c>
      <c r="Q468" s="1">
        <v>42954.693055555559</v>
      </c>
    </row>
    <row r="469" spans="1:17" x14ac:dyDescent="0.2">
      <c r="A469" t="s">
        <v>184</v>
      </c>
      <c r="B469" t="s">
        <v>18</v>
      </c>
      <c r="C469" t="s">
        <v>138</v>
      </c>
      <c r="D469">
        <v>20160630</v>
      </c>
      <c r="E469">
        <v>-1900000</v>
      </c>
      <c r="F469" t="s">
        <v>20</v>
      </c>
      <c r="G469">
        <v>2</v>
      </c>
      <c r="H469" t="s">
        <v>21</v>
      </c>
      <c r="I469">
        <v>1411579</v>
      </c>
      <c r="J469">
        <v>260303916</v>
      </c>
      <c r="K469">
        <v>7830</v>
      </c>
      <c r="L469">
        <v>1231</v>
      </c>
      <c r="M469" t="s">
        <v>22</v>
      </c>
      <c r="N469">
        <v>2017</v>
      </c>
      <c r="O469" t="s">
        <v>31</v>
      </c>
      <c r="P469">
        <v>20170808</v>
      </c>
      <c r="Q469" s="1">
        <v>42954.693055555559</v>
      </c>
    </row>
    <row r="470" spans="1:17" x14ac:dyDescent="0.2">
      <c r="A470" t="s">
        <v>28</v>
      </c>
      <c r="B470" t="s">
        <v>18</v>
      </c>
      <c r="C470" t="s">
        <v>139</v>
      </c>
      <c r="D470">
        <v>20160630</v>
      </c>
      <c r="E470">
        <v>-1208000</v>
      </c>
      <c r="F470" t="s">
        <v>20</v>
      </c>
      <c r="G470">
        <v>2</v>
      </c>
      <c r="H470" t="s">
        <v>25</v>
      </c>
      <c r="I470">
        <v>1411579</v>
      </c>
      <c r="J470">
        <v>260303916</v>
      </c>
      <c r="K470">
        <v>7830</v>
      </c>
      <c r="L470">
        <v>1231</v>
      </c>
      <c r="M470" t="s">
        <v>22</v>
      </c>
      <c r="N470">
        <v>2016</v>
      </c>
      <c r="O470" t="s">
        <v>31</v>
      </c>
      <c r="P470">
        <v>20160801</v>
      </c>
      <c r="Q470" s="1">
        <v>42583.126388888886</v>
      </c>
    </row>
    <row r="471" spans="1:17" x14ac:dyDescent="0.2">
      <c r="A471" t="s">
        <v>28</v>
      </c>
      <c r="B471" t="s">
        <v>18</v>
      </c>
      <c r="C471" t="s">
        <v>139</v>
      </c>
      <c r="D471">
        <v>20160630</v>
      </c>
      <c r="E471">
        <v>674000</v>
      </c>
      <c r="F471" t="s">
        <v>20</v>
      </c>
      <c r="G471">
        <v>1</v>
      </c>
      <c r="H471" t="s">
        <v>25</v>
      </c>
      <c r="I471">
        <v>1411579</v>
      </c>
      <c r="J471">
        <v>260303916</v>
      </c>
      <c r="K471">
        <v>7830</v>
      </c>
      <c r="L471">
        <v>1231</v>
      </c>
      <c r="M471" t="s">
        <v>22</v>
      </c>
      <c r="N471">
        <v>2016</v>
      </c>
      <c r="O471" t="s">
        <v>31</v>
      </c>
      <c r="P471">
        <v>20160801</v>
      </c>
      <c r="Q471" s="1">
        <v>42583.126388888886</v>
      </c>
    </row>
    <row r="472" spans="1:17" x14ac:dyDescent="0.2">
      <c r="A472" t="s">
        <v>184</v>
      </c>
      <c r="B472" t="s">
        <v>18</v>
      </c>
      <c r="C472" t="s">
        <v>139</v>
      </c>
      <c r="D472">
        <v>20160630</v>
      </c>
      <c r="E472">
        <v>-1200000</v>
      </c>
      <c r="F472" t="s">
        <v>20</v>
      </c>
      <c r="G472">
        <v>2</v>
      </c>
      <c r="H472" t="s">
        <v>21</v>
      </c>
      <c r="I472">
        <v>1411579</v>
      </c>
      <c r="J472">
        <v>260303916</v>
      </c>
      <c r="K472">
        <v>7830</v>
      </c>
      <c r="L472">
        <v>1231</v>
      </c>
      <c r="M472" t="s">
        <v>22</v>
      </c>
      <c r="N472">
        <v>2017</v>
      </c>
      <c r="O472" t="s">
        <v>31</v>
      </c>
      <c r="P472">
        <v>20170808</v>
      </c>
      <c r="Q472" s="1">
        <v>42954.693055555559</v>
      </c>
    </row>
    <row r="473" spans="1:17" x14ac:dyDescent="0.2">
      <c r="A473" t="s">
        <v>184</v>
      </c>
      <c r="B473" t="s">
        <v>18</v>
      </c>
      <c r="C473" t="s">
        <v>139</v>
      </c>
      <c r="D473">
        <v>20160630</v>
      </c>
      <c r="E473">
        <v>700000</v>
      </c>
      <c r="F473" t="s">
        <v>20</v>
      </c>
      <c r="G473">
        <v>1</v>
      </c>
      <c r="H473" t="s">
        <v>21</v>
      </c>
      <c r="I473">
        <v>1411579</v>
      </c>
      <c r="J473">
        <v>260303916</v>
      </c>
      <c r="K473">
        <v>7830</v>
      </c>
      <c r="L473">
        <v>1231</v>
      </c>
      <c r="M473" t="s">
        <v>22</v>
      </c>
      <c r="N473">
        <v>2017</v>
      </c>
      <c r="O473" t="s">
        <v>31</v>
      </c>
      <c r="P473">
        <v>20170808</v>
      </c>
      <c r="Q473" s="1">
        <v>42954.693055555559</v>
      </c>
    </row>
    <row r="474" spans="1:17" x14ac:dyDescent="0.2">
      <c r="A474" t="s">
        <v>28</v>
      </c>
      <c r="B474" t="s">
        <v>18</v>
      </c>
      <c r="C474" t="s">
        <v>140</v>
      </c>
      <c r="D474">
        <v>20160630</v>
      </c>
      <c r="E474">
        <v>1782000</v>
      </c>
      <c r="F474" t="s">
        <v>20</v>
      </c>
      <c r="G474">
        <v>2</v>
      </c>
      <c r="H474" t="s">
        <v>25</v>
      </c>
      <c r="I474">
        <v>1411579</v>
      </c>
      <c r="J474">
        <v>260303916</v>
      </c>
      <c r="K474">
        <v>7830</v>
      </c>
      <c r="L474">
        <v>1231</v>
      </c>
      <c r="M474" t="s">
        <v>22</v>
      </c>
      <c r="N474">
        <v>2016</v>
      </c>
      <c r="O474" t="s">
        <v>31</v>
      </c>
      <c r="P474">
        <v>20160801</v>
      </c>
      <c r="Q474" s="1">
        <v>42583.126388888886</v>
      </c>
    </row>
    <row r="475" spans="1:17" x14ac:dyDescent="0.2">
      <c r="A475" t="s">
        <v>28</v>
      </c>
      <c r="B475" t="s">
        <v>18</v>
      </c>
      <c r="C475" t="s">
        <v>140</v>
      </c>
      <c r="D475">
        <v>20160630</v>
      </c>
      <c r="E475">
        <v>-1000</v>
      </c>
      <c r="F475" t="s">
        <v>20</v>
      </c>
      <c r="G475">
        <v>1</v>
      </c>
      <c r="H475" t="s">
        <v>25</v>
      </c>
      <c r="I475">
        <v>1411579</v>
      </c>
      <c r="J475">
        <v>260303916</v>
      </c>
      <c r="K475">
        <v>7830</v>
      </c>
      <c r="L475">
        <v>1231</v>
      </c>
      <c r="M475" t="s">
        <v>22</v>
      </c>
      <c r="N475">
        <v>2016</v>
      </c>
      <c r="O475" t="s">
        <v>31</v>
      </c>
      <c r="P475">
        <v>20160801</v>
      </c>
      <c r="Q475" s="1">
        <v>42583.126388888886</v>
      </c>
    </row>
    <row r="476" spans="1:17" x14ac:dyDescent="0.2">
      <c r="A476" t="s">
        <v>184</v>
      </c>
      <c r="B476" t="s">
        <v>18</v>
      </c>
      <c r="C476" t="s">
        <v>140</v>
      </c>
      <c r="D476">
        <v>20160630</v>
      </c>
      <c r="E476">
        <v>1800000</v>
      </c>
      <c r="F476" t="s">
        <v>20</v>
      </c>
      <c r="G476">
        <v>2</v>
      </c>
      <c r="H476" t="s">
        <v>21</v>
      </c>
      <c r="I476">
        <v>1411579</v>
      </c>
      <c r="J476">
        <v>260303916</v>
      </c>
      <c r="K476">
        <v>7830</v>
      </c>
      <c r="L476">
        <v>1231</v>
      </c>
      <c r="M476" t="s">
        <v>22</v>
      </c>
      <c r="N476">
        <v>2017</v>
      </c>
      <c r="O476" t="s">
        <v>31</v>
      </c>
      <c r="P476">
        <v>20170808</v>
      </c>
      <c r="Q476" s="1">
        <v>42954.693055555559</v>
      </c>
    </row>
    <row r="477" spans="1:17" x14ac:dyDescent="0.2">
      <c r="A477" t="s">
        <v>28</v>
      </c>
      <c r="B477" t="s">
        <v>18</v>
      </c>
      <c r="C477" t="s">
        <v>141</v>
      </c>
      <c r="D477">
        <v>20160630</v>
      </c>
      <c r="E477">
        <v>-92000</v>
      </c>
      <c r="F477" t="s">
        <v>20</v>
      </c>
      <c r="G477">
        <v>1</v>
      </c>
      <c r="H477" t="s">
        <v>25</v>
      </c>
      <c r="I477">
        <v>1411579</v>
      </c>
      <c r="J477">
        <v>260303916</v>
      </c>
      <c r="K477">
        <v>7830</v>
      </c>
      <c r="L477">
        <v>1231</v>
      </c>
      <c r="M477" t="s">
        <v>22</v>
      </c>
      <c r="N477">
        <v>2016</v>
      </c>
      <c r="O477" t="s">
        <v>31</v>
      </c>
      <c r="P477">
        <v>20160801</v>
      </c>
      <c r="Q477" s="1">
        <v>42583.126388888886</v>
      </c>
    </row>
    <row r="478" spans="1:17" x14ac:dyDescent="0.2">
      <c r="A478" t="s">
        <v>28</v>
      </c>
      <c r="B478" t="s">
        <v>18</v>
      </c>
      <c r="C478" t="s">
        <v>141</v>
      </c>
      <c r="D478">
        <v>20160630</v>
      </c>
      <c r="E478">
        <v>-189000</v>
      </c>
      <c r="F478" t="s">
        <v>20</v>
      </c>
      <c r="G478">
        <v>2</v>
      </c>
      <c r="H478" t="s">
        <v>25</v>
      </c>
      <c r="I478">
        <v>1411579</v>
      </c>
      <c r="J478">
        <v>260303916</v>
      </c>
      <c r="K478">
        <v>7830</v>
      </c>
      <c r="L478">
        <v>1231</v>
      </c>
      <c r="M478" t="s">
        <v>22</v>
      </c>
      <c r="N478">
        <v>2016</v>
      </c>
      <c r="O478" t="s">
        <v>31</v>
      </c>
      <c r="P478">
        <v>20160801</v>
      </c>
      <c r="Q478" s="1">
        <v>42583.126388888886</v>
      </c>
    </row>
    <row r="479" spans="1:17" x14ac:dyDescent="0.2">
      <c r="A479" t="s">
        <v>184</v>
      </c>
      <c r="B479" t="s">
        <v>18</v>
      </c>
      <c r="C479" t="s">
        <v>141</v>
      </c>
      <c r="D479">
        <v>20160630</v>
      </c>
      <c r="E479">
        <v>-200000</v>
      </c>
      <c r="F479" t="s">
        <v>20</v>
      </c>
      <c r="G479">
        <v>2</v>
      </c>
      <c r="H479" t="s">
        <v>21</v>
      </c>
      <c r="I479">
        <v>1411579</v>
      </c>
      <c r="J479">
        <v>260303916</v>
      </c>
      <c r="K479">
        <v>7830</v>
      </c>
      <c r="L479">
        <v>1231</v>
      </c>
      <c r="M479" t="s">
        <v>22</v>
      </c>
      <c r="N479">
        <v>2017</v>
      </c>
      <c r="O479" t="s">
        <v>31</v>
      </c>
      <c r="P479">
        <v>20170808</v>
      </c>
      <c r="Q479" s="1">
        <v>42954.693055555559</v>
      </c>
    </row>
    <row r="480" spans="1:17" x14ac:dyDescent="0.2">
      <c r="A480" t="s">
        <v>184</v>
      </c>
      <c r="B480" t="s">
        <v>18</v>
      </c>
      <c r="C480" t="s">
        <v>141</v>
      </c>
      <c r="D480">
        <v>20160630</v>
      </c>
      <c r="E480">
        <v>-100000</v>
      </c>
      <c r="F480" t="s">
        <v>20</v>
      </c>
      <c r="G480">
        <v>1</v>
      </c>
      <c r="H480" t="s">
        <v>21</v>
      </c>
      <c r="I480">
        <v>1411579</v>
      </c>
      <c r="J480">
        <v>260303916</v>
      </c>
      <c r="K480">
        <v>7830</v>
      </c>
      <c r="L480">
        <v>1231</v>
      </c>
      <c r="M480" t="s">
        <v>22</v>
      </c>
      <c r="N480">
        <v>2017</v>
      </c>
      <c r="O480" t="s">
        <v>31</v>
      </c>
      <c r="P480">
        <v>20170808</v>
      </c>
      <c r="Q480" s="1">
        <v>42954.693055555559</v>
      </c>
    </row>
    <row r="481" spans="1:17" x14ac:dyDescent="0.2">
      <c r="A481" t="s">
        <v>28</v>
      </c>
      <c r="B481" t="s">
        <v>18</v>
      </c>
      <c r="C481" t="s">
        <v>142</v>
      </c>
      <c r="D481">
        <v>20160630</v>
      </c>
      <c r="E481">
        <v>-4000</v>
      </c>
      <c r="F481" t="s">
        <v>20</v>
      </c>
      <c r="G481">
        <v>1</v>
      </c>
      <c r="H481" t="s">
        <v>25</v>
      </c>
      <c r="I481">
        <v>1411579</v>
      </c>
      <c r="J481">
        <v>260303916</v>
      </c>
      <c r="K481">
        <v>7830</v>
      </c>
      <c r="L481">
        <v>1231</v>
      </c>
      <c r="M481" t="s">
        <v>22</v>
      </c>
      <c r="N481">
        <v>2016</v>
      </c>
      <c r="O481" t="s">
        <v>31</v>
      </c>
      <c r="P481">
        <v>20160801</v>
      </c>
      <c r="Q481" s="1">
        <v>42583.126388888886</v>
      </c>
    </row>
    <row r="482" spans="1:17" x14ac:dyDescent="0.2">
      <c r="A482" t="s">
        <v>28</v>
      </c>
      <c r="B482" t="s">
        <v>18</v>
      </c>
      <c r="C482" t="s">
        <v>142</v>
      </c>
      <c r="D482">
        <v>20160630</v>
      </c>
      <c r="E482">
        <v>-8000</v>
      </c>
      <c r="F482" t="s">
        <v>20</v>
      </c>
      <c r="G482">
        <v>2</v>
      </c>
      <c r="H482" t="s">
        <v>25</v>
      </c>
      <c r="I482">
        <v>1411579</v>
      </c>
      <c r="J482">
        <v>260303916</v>
      </c>
      <c r="K482">
        <v>7830</v>
      </c>
      <c r="L482">
        <v>1231</v>
      </c>
      <c r="M482" t="s">
        <v>22</v>
      </c>
      <c r="N482">
        <v>2016</v>
      </c>
      <c r="O482" t="s">
        <v>31</v>
      </c>
      <c r="P482">
        <v>20160801</v>
      </c>
      <c r="Q482" s="1">
        <v>42583.126388888886</v>
      </c>
    </row>
    <row r="483" spans="1:17" x14ac:dyDescent="0.2">
      <c r="A483" t="s">
        <v>28</v>
      </c>
      <c r="B483" t="s">
        <v>18</v>
      </c>
      <c r="C483" t="s">
        <v>143</v>
      </c>
      <c r="D483">
        <v>20160630</v>
      </c>
      <c r="E483">
        <v>-772000</v>
      </c>
      <c r="F483" t="s">
        <v>20</v>
      </c>
      <c r="G483">
        <v>2</v>
      </c>
      <c r="H483" t="s">
        <v>25</v>
      </c>
      <c r="I483">
        <v>1411579</v>
      </c>
      <c r="J483">
        <v>260303916</v>
      </c>
      <c r="K483">
        <v>7830</v>
      </c>
      <c r="L483">
        <v>1231</v>
      </c>
      <c r="M483" t="s">
        <v>22</v>
      </c>
      <c r="N483">
        <v>2016</v>
      </c>
      <c r="O483" t="s">
        <v>31</v>
      </c>
      <c r="P483">
        <v>20160801</v>
      </c>
      <c r="Q483" s="1">
        <v>42583.126388888886</v>
      </c>
    </row>
    <row r="484" spans="1:17" x14ac:dyDescent="0.2">
      <c r="A484" t="s">
        <v>28</v>
      </c>
      <c r="B484" t="s">
        <v>18</v>
      </c>
      <c r="C484" t="s">
        <v>143</v>
      </c>
      <c r="D484">
        <v>20160630</v>
      </c>
      <c r="E484">
        <v>432000</v>
      </c>
      <c r="F484" t="s">
        <v>20</v>
      </c>
      <c r="G484">
        <v>1</v>
      </c>
      <c r="H484" t="s">
        <v>25</v>
      </c>
      <c r="I484">
        <v>1411579</v>
      </c>
      <c r="J484">
        <v>260303916</v>
      </c>
      <c r="K484">
        <v>7830</v>
      </c>
      <c r="L484">
        <v>1231</v>
      </c>
      <c r="M484" t="s">
        <v>22</v>
      </c>
      <c r="N484">
        <v>2016</v>
      </c>
      <c r="O484" t="s">
        <v>31</v>
      </c>
      <c r="P484">
        <v>20160801</v>
      </c>
      <c r="Q484" s="1">
        <v>42583.126388888886</v>
      </c>
    </row>
    <row r="485" spans="1:17" x14ac:dyDescent="0.2">
      <c r="A485" t="s">
        <v>184</v>
      </c>
      <c r="B485" t="s">
        <v>18</v>
      </c>
      <c r="C485" t="s">
        <v>143</v>
      </c>
      <c r="D485">
        <v>20160630</v>
      </c>
      <c r="E485">
        <v>400000</v>
      </c>
      <c r="F485" t="s">
        <v>20</v>
      </c>
      <c r="G485">
        <v>1</v>
      </c>
      <c r="H485" t="s">
        <v>21</v>
      </c>
      <c r="I485">
        <v>1411579</v>
      </c>
      <c r="J485">
        <v>260303916</v>
      </c>
      <c r="K485">
        <v>7830</v>
      </c>
      <c r="L485">
        <v>1231</v>
      </c>
      <c r="M485" t="s">
        <v>22</v>
      </c>
      <c r="N485">
        <v>2017</v>
      </c>
      <c r="O485" t="s">
        <v>31</v>
      </c>
      <c r="P485">
        <v>20170808</v>
      </c>
      <c r="Q485" s="1">
        <v>42954.693055555559</v>
      </c>
    </row>
    <row r="486" spans="1:17" x14ac:dyDescent="0.2">
      <c r="A486" t="s">
        <v>184</v>
      </c>
      <c r="B486" t="s">
        <v>18</v>
      </c>
      <c r="C486" t="s">
        <v>143</v>
      </c>
      <c r="D486">
        <v>20160630</v>
      </c>
      <c r="E486">
        <v>-700000</v>
      </c>
      <c r="F486" t="s">
        <v>20</v>
      </c>
      <c r="G486">
        <v>2</v>
      </c>
      <c r="H486" t="s">
        <v>21</v>
      </c>
      <c r="I486">
        <v>1411579</v>
      </c>
      <c r="J486">
        <v>260303916</v>
      </c>
      <c r="K486">
        <v>7830</v>
      </c>
      <c r="L486">
        <v>1231</v>
      </c>
      <c r="M486" t="s">
        <v>22</v>
      </c>
      <c r="N486">
        <v>2017</v>
      </c>
      <c r="O486" t="s">
        <v>31</v>
      </c>
      <c r="P486">
        <v>20170808</v>
      </c>
      <c r="Q486" s="1">
        <v>42954.693055555559</v>
      </c>
    </row>
    <row r="487" spans="1:17" x14ac:dyDescent="0.2">
      <c r="A487" t="s">
        <v>28</v>
      </c>
      <c r="B487" t="s">
        <v>18</v>
      </c>
      <c r="C487" t="s">
        <v>144</v>
      </c>
      <c r="D487">
        <v>20160630</v>
      </c>
      <c r="E487">
        <v>-174000</v>
      </c>
      <c r="F487" t="s">
        <v>20</v>
      </c>
      <c r="G487">
        <v>1</v>
      </c>
      <c r="H487" t="s">
        <v>25</v>
      </c>
      <c r="I487">
        <v>1411579</v>
      </c>
      <c r="J487">
        <v>260303916</v>
      </c>
      <c r="K487">
        <v>7830</v>
      </c>
      <c r="L487">
        <v>1231</v>
      </c>
      <c r="M487" t="s">
        <v>22</v>
      </c>
      <c r="N487">
        <v>2016</v>
      </c>
      <c r="O487" t="s">
        <v>31</v>
      </c>
      <c r="P487">
        <v>20160801</v>
      </c>
      <c r="Q487" s="1">
        <v>42583.126388888886</v>
      </c>
    </row>
    <row r="488" spans="1:17" x14ac:dyDescent="0.2">
      <c r="A488" t="s">
        <v>28</v>
      </c>
      <c r="B488" t="s">
        <v>18</v>
      </c>
      <c r="C488" t="s">
        <v>144</v>
      </c>
      <c r="D488">
        <v>20160630</v>
      </c>
      <c r="E488">
        <v>-642000</v>
      </c>
      <c r="F488" t="s">
        <v>20</v>
      </c>
      <c r="G488">
        <v>2</v>
      </c>
      <c r="H488" t="s">
        <v>25</v>
      </c>
      <c r="I488">
        <v>1411579</v>
      </c>
      <c r="J488">
        <v>260303916</v>
      </c>
      <c r="K488">
        <v>7830</v>
      </c>
      <c r="L488">
        <v>1231</v>
      </c>
      <c r="M488" t="s">
        <v>22</v>
      </c>
      <c r="N488">
        <v>2016</v>
      </c>
      <c r="O488" t="s">
        <v>31</v>
      </c>
      <c r="P488">
        <v>20160801</v>
      </c>
      <c r="Q488" s="1">
        <v>42583.126388888886</v>
      </c>
    </row>
    <row r="489" spans="1:17" x14ac:dyDescent="0.2">
      <c r="A489" t="s">
        <v>184</v>
      </c>
      <c r="B489" t="s">
        <v>18</v>
      </c>
      <c r="C489" t="s">
        <v>144</v>
      </c>
      <c r="D489">
        <v>20160630</v>
      </c>
      <c r="E489">
        <v>-200000</v>
      </c>
      <c r="F489" t="s">
        <v>20</v>
      </c>
      <c r="G489">
        <v>1</v>
      </c>
      <c r="H489" t="s">
        <v>21</v>
      </c>
      <c r="I489">
        <v>1411579</v>
      </c>
      <c r="J489">
        <v>260303916</v>
      </c>
      <c r="K489">
        <v>7830</v>
      </c>
      <c r="L489">
        <v>1231</v>
      </c>
      <c r="M489" t="s">
        <v>22</v>
      </c>
      <c r="N489">
        <v>2017</v>
      </c>
      <c r="O489" t="s">
        <v>31</v>
      </c>
      <c r="P489">
        <v>20170808</v>
      </c>
      <c r="Q489" s="1">
        <v>42954.693055555559</v>
      </c>
    </row>
    <row r="490" spans="1:17" x14ac:dyDescent="0.2">
      <c r="A490" t="s">
        <v>184</v>
      </c>
      <c r="B490" t="s">
        <v>18</v>
      </c>
      <c r="C490" t="s">
        <v>144</v>
      </c>
      <c r="D490">
        <v>20160630</v>
      </c>
      <c r="E490">
        <v>-600000</v>
      </c>
      <c r="F490" t="s">
        <v>20</v>
      </c>
      <c r="G490">
        <v>2</v>
      </c>
      <c r="H490" t="s">
        <v>21</v>
      </c>
      <c r="I490">
        <v>1411579</v>
      </c>
      <c r="J490">
        <v>260303916</v>
      </c>
      <c r="K490">
        <v>7830</v>
      </c>
      <c r="L490">
        <v>1231</v>
      </c>
      <c r="M490" t="s">
        <v>22</v>
      </c>
      <c r="N490">
        <v>2017</v>
      </c>
      <c r="O490" t="s">
        <v>31</v>
      </c>
      <c r="P490">
        <v>20170808</v>
      </c>
      <c r="Q490" s="1">
        <v>42954.693055555559</v>
      </c>
    </row>
    <row r="491" spans="1:17" x14ac:dyDescent="0.2">
      <c r="A491" t="s">
        <v>28</v>
      </c>
      <c r="B491" t="s">
        <v>18</v>
      </c>
      <c r="C491" t="s">
        <v>145</v>
      </c>
      <c r="D491">
        <v>20160630</v>
      </c>
      <c r="E491">
        <v>413000</v>
      </c>
      <c r="F491" t="s">
        <v>20</v>
      </c>
      <c r="G491">
        <v>2</v>
      </c>
      <c r="H491" t="s">
        <v>25</v>
      </c>
      <c r="I491">
        <v>1411579</v>
      </c>
      <c r="J491">
        <v>260303916</v>
      </c>
      <c r="K491">
        <v>7830</v>
      </c>
      <c r="L491">
        <v>1231</v>
      </c>
      <c r="M491" t="s">
        <v>22</v>
      </c>
      <c r="N491">
        <v>2016</v>
      </c>
      <c r="O491" t="s">
        <v>31</v>
      </c>
      <c r="P491">
        <v>20160801</v>
      </c>
      <c r="Q491" s="1">
        <v>42583.126388888886</v>
      </c>
    </row>
    <row r="492" spans="1:17" x14ac:dyDescent="0.2">
      <c r="A492" t="s">
        <v>28</v>
      </c>
      <c r="B492" t="s">
        <v>18</v>
      </c>
      <c r="C492" t="s">
        <v>145</v>
      </c>
      <c r="D492">
        <v>20160630</v>
      </c>
      <c r="E492">
        <v>74000</v>
      </c>
      <c r="F492" t="s">
        <v>20</v>
      </c>
      <c r="G492">
        <v>1</v>
      </c>
      <c r="H492" t="s">
        <v>25</v>
      </c>
      <c r="I492">
        <v>1411579</v>
      </c>
      <c r="J492">
        <v>260303916</v>
      </c>
      <c r="K492">
        <v>7830</v>
      </c>
      <c r="L492">
        <v>1231</v>
      </c>
      <c r="M492" t="s">
        <v>22</v>
      </c>
      <c r="N492">
        <v>2016</v>
      </c>
      <c r="O492" t="s">
        <v>31</v>
      </c>
      <c r="P492">
        <v>20160801</v>
      </c>
      <c r="Q492" s="1">
        <v>42583.126388888886</v>
      </c>
    </row>
    <row r="493" spans="1:17" x14ac:dyDescent="0.2">
      <c r="A493" t="s">
        <v>184</v>
      </c>
      <c r="B493" t="s">
        <v>18</v>
      </c>
      <c r="C493" t="s">
        <v>145</v>
      </c>
      <c r="D493">
        <v>20160630</v>
      </c>
      <c r="E493">
        <v>100000</v>
      </c>
      <c r="F493" t="s">
        <v>20</v>
      </c>
      <c r="G493">
        <v>1</v>
      </c>
      <c r="H493" t="s">
        <v>21</v>
      </c>
      <c r="I493">
        <v>1411579</v>
      </c>
      <c r="J493">
        <v>260303916</v>
      </c>
      <c r="K493">
        <v>7830</v>
      </c>
      <c r="L493">
        <v>1231</v>
      </c>
      <c r="M493" t="s">
        <v>22</v>
      </c>
      <c r="N493">
        <v>2017</v>
      </c>
      <c r="O493" t="s">
        <v>31</v>
      </c>
      <c r="P493">
        <v>20170808</v>
      </c>
      <c r="Q493" s="1">
        <v>42954.693055555559</v>
      </c>
    </row>
    <row r="494" spans="1:17" x14ac:dyDescent="0.2">
      <c r="A494" t="s">
        <v>184</v>
      </c>
      <c r="B494" t="s">
        <v>18</v>
      </c>
      <c r="C494" t="s">
        <v>145</v>
      </c>
      <c r="D494">
        <v>20160630</v>
      </c>
      <c r="E494">
        <v>400000</v>
      </c>
      <c r="F494" t="s">
        <v>20</v>
      </c>
      <c r="G494">
        <v>2</v>
      </c>
      <c r="H494" t="s">
        <v>21</v>
      </c>
      <c r="I494">
        <v>1411579</v>
      </c>
      <c r="J494">
        <v>260303916</v>
      </c>
      <c r="K494">
        <v>7830</v>
      </c>
      <c r="L494">
        <v>1231</v>
      </c>
      <c r="M494" t="s">
        <v>22</v>
      </c>
      <c r="N494">
        <v>2017</v>
      </c>
      <c r="O494" t="s">
        <v>31</v>
      </c>
      <c r="P494">
        <v>20170808</v>
      </c>
      <c r="Q494" s="1">
        <v>42954.693055555559</v>
      </c>
    </row>
    <row r="495" spans="1:17" x14ac:dyDescent="0.2">
      <c r="A495" t="s">
        <v>28</v>
      </c>
      <c r="B495" t="s">
        <v>18</v>
      </c>
      <c r="C495" t="s">
        <v>146</v>
      </c>
      <c r="D495">
        <v>20160630</v>
      </c>
      <c r="E495">
        <v>200026000</v>
      </c>
      <c r="F495" t="s">
        <v>20</v>
      </c>
      <c r="G495">
        <v>1</v>
      </c>
      <c r="H495" t="s">
        <v>25</v>
      </c>
      <c r="I495">
        <v>1411579</v>
      </c>
      <c r="J495">
        <v>260303916</v>
      </c>
      <c r="K495">
        <v>7830</v>
      </c>
      <c r="L495">
        <v>1231</v>
      </c>
      <c r="M495" t="s">
        <v>22</v>
      </c>
      <c r="N495">
        <v>2016</v>
      </c>
      <c r="O495" t="s">
        <v>31</v>
      </c>
      <c r="P495">
        <v>20160801</v>
      </c>
      <c r="Q495" s="1">
        <v>42583.126388888886</v>
      </c>
    </row>
    <row r="496" spans="1:17" x14ac:dyDescent="0.2">
      <c r="A496" t="s">
        <v>28</v>
      </c>
      <c r="B496" t="s">
        <v>18</v>
      </c>
      <c r="C496" t="s">
        <v>146</v>
      </c>
      <c r="D496">
        <v>20160630</v>
      </c>
      <c r="E496">
        <v>402339000</v>
      </c>
      <c r="F496" t="s">
        <v>20</v>
      </c>
      <c r="G496">
        <v>2</v>
      </c>
      <c r="H496" t="s">
        <v>25</v>
      </c>
      <c r="I496">
        <v>1411579</v>
      </c>
      <c r="J496">
        <v>260303916</v>
      </c>
      <c r="K496">
        <v>7830</v>
      </c>
      <c r="L496">
        <v>1231</v>
      </c>
      <c r="M496" t="s">
        <v>22</v>
      </c>
      <c r="N496">
        <v>2016</v>
      </c>
      <c r="O496" t="s">
        <v>31</v>
      </c>
      <c r="P496">
        <v>20160801</v>
      </c>
      <c r="Q496" s="1">
        <v>42583.126388888886</v>
      </c>
    </row>
    <row r="497" spans="1:17" x14ac:dyDescent="0.2">
      <c r="A497" t="s">
        <v>184</v>
      </c>
      <c r="B497" t="s">
        <v>18</v>
      </c>
      <c r="C497" t="s">
        <v>146</v>
      </c>
      <c r="D497">
        <v>20160630</v>
      </c>
      <c r="E497">
        <v>402300000</v>
      </c>
      <c r="F497" t="s">
        <v>20</v>
      </c>
      <c r="G497">
        <v>2</v>
      </c>
      <c r="H497" t="s">
        <v>21</v>
      </c>
      <c r="I497">
        <v>1411579</v>
      </c>
      <c r="J497">
        <v>260303916</v>
      </c>
      <c r="K497">
        <v>7830</v>
      </c>
      <c r="L497">
        <v>1231</v>
      </c>
      <c r="M497" t="s">
        <v>22</v>
      </c>
      <c r="N497">
        <v>2017</v>
      </c>
      <c r="O497" t="s">
        <v>31</v>
      </c>
      <c r="P497">
        <v>20170808</v>
      </c>
      <c r="Q497" s="1">
        <v>42954.693055555559</v>
      </c>
    </row>
    <row r="498" spans="1:17" x14ac:dyDescent="0.2">
      <c r="A498" t="s">
        <v>184</v>
      </c>
      <c r="B498" t="s">
        <v>18</v>
      </c>
      <c r="C498" t="s">
        <v>146</v>
      </c>
      <c r="D498">
        <v>20160630</v>
      </c>
      <c r="E498">
        <v>200000000</v>
      </c>
      <c r="F498" t="s">
        <v>20</v>
      </c>
      <c r="G498">
        <v>1</v>
      </c>
      <c r="H498" t="s">
        <v>21</v>
      </c>
      <c r="I498">
        <v>1411579</v>
      </c>
      <c r="J498">
        <v>260303916</v>
      </c>
      <c r="K498">
        <v>7830</v>
      </c>
      <c r="L498">
        <v>1231</v>
      </c>
      <c r="M498" t="s">
        <v>22</v>
      </c>
      <c r="N498">
        <v>2017</v>
      </c>
      <c r="O498" t="s">
        <v>31</v>
      </c>
      <c r="P498">
        <v>20170808</v>
      </c>
      <c r="Q498" s="1">
        <v>42954.693055555559</v>
      </c>
    </row>
    <row r="499" spans="1:17" x14ac:dyDescent="0.2">
      <c r="A499" t="s">
        <v>28</v>
      </c>
      <c r="B499" t="s">
        <v>18</v>
      </c>
      <c r="C499" t="s">
        <v>148</v>
      </c>
      <c r="D499">
        <v>20160630</v>
      </c>
      <c r="E499">
        <v>39150000</v>
      </c>
      <c r="F499" t="s">
        <v>20</v>
      </c>
      <c r="G499">
        <v>2</v>
      </c>
      <c r="H499" t="s">
        <v>25</v>
      </c>
      <c r="I499">
        <v>1411579</v>
      </c>
      <c r="J499">
        <v>260303916</v>
      </c>
      <c r="K499">
        <v>7830</v>
      </c>
      <c r="L499">
        <v>1231</v>
      </c>
      <c r="M499" t="s">
        <v>22</v>
      </c>
      <c r="N499">
        <v>2016</v>
      </c>
      <c r="O499" t="s">
        <v>31</v>
      </c>
      <c r="P499">
        <v>20160801</v>
      </c>
      <c r="Q499" s="1">
        <v>42583.126388888886</v>
      </c>
    </row>
    <row r="500" spans="1:17" x14ac:dyDescent="0.2">
      <c r="A500" t="s">
        <v>28</v>
      </c>
      <c r="B500" t="s">
        <v>18</v>
      </c>
      <c r="C500" t="s">
        <v>148</v>
      </c>
      <c r="D500">
        <v>20160630</v>
      </c>
      <c r="E500">
        <v>20634000</v>
      </c>
      <c r="F500" t="s">
        <v>20</v>
      </c>
      <c r="G500">
        <v>1</v>
      </c>
      <c r="H500" t="s">
        <v>25</v>
      </c>
      <c r="I500">
        <v>1411579</v>
      </c>
      <c r="J500">
        <v>260303916</v>
      </c>
      <c r="K500">
        <v>7830</v>
      </c>
      <c r="L500">
        <v>1231</v>
      </c>
      <c r="M500" t="s">
        <v>22</v>
      </c>
      <c r="N500">
        <v>2016</v>
      </c>
      <c r="O500" t="s">
        <v>31</v>
      </c>
      <c r="P500">
        <v>20160801</v>
      </c>
      <c r="Q500" s="1">
        <v>42583.126388888886</v>
      </c>
    </row>
    <row r="501" spans="1:17" x14ac:dyDescent="0.2">
      <c r="A501" t="s">
        <v>184</v>
      </c>
      <c r="B501" t="s">
        <v>18</v>
      </c>
      <c r="C501" t="s">
        <v>148</v>
      </c>
      <c r="D501">
        <v>20160630</v>
      </c>
      <c r="E501">
        <v>39100000</v>
      </c>
      <c r="F501" t="s">
        <v>20</v>
      </c>
      <c r="G501">
        <v>2</v>
      </c>
      <c r="H501" t="s">
        <v>21</v>
      </c>
      <c r="I501">
        <v>1411579</v>
      </c>
      <c r="J501">
        <v>260303916</v>
      </c>
      <c r="K501">
        <v>7830</v>
      </c>
      <c r="L501">
        <v>1231</v>
      </c>
      <c r="M501" t="s">
        <v>22</v>
      </c>
      <c r="N501">
        <v>2017</v>
      </c>
      <c r="O501" t="s">
        <v>31</v>
      </c>
      <c r="P501">
        <v>20170808</v>
      </c>
      <c r="Q501" s="1">
        <v>42954.693055555559</v>
      </c>
    </row>
    <row r="502" spans="1:17" x14ac:dyDescent="0.2">
      <c r="A502" t="s">
        <v>184</v>
      </c>
      <c r="B502" t="s">
        <v>18</v>
      </c>
      <c r="C502" t="s">
        <v>148</v>
      </c>
      <c r="D502">
        <v>20160630</v>
      </c>
      <c r="E502">
        <v>20600000</v>
      </c>
      <c r="F502" t="s">
        <v>20</v>
      </c>
      <c r="G502">
        <v>1</v>
      </c>
      <c r="H502" t="s">
        <v>21</v>
      </c>
      <c r="I502">
        <v>1411579</v>
      </c>
      <c r="J502">
        <v>260303916</v>
      </c>
      <c r="K502">
        <v>7830</v>
      </c>
      <c r="L502">
        <v>1231</v>
      </c>
      <c r="M502" t="s">
        <v>22</v>
      </c>
      <c r="N502">
        <v>2017</v>
      </c>
      <c r="O502" t="s">
        <v>31</v>
      </c>
      <c r="P502">
        <v>20170808</v>
      </c>
      <c r="Q502" s="1">
        <v>42954.693055555559</v>
      </c>
    </row>
    <row r="503" spans="1:17" x14ac:dyDescent="0.2">
      <c r="A503" t="s">
        <v>28</v>
      </c>
      <c r="B503" t="s">
        <v>18</v>
      </c>
      <c r="C503" t="s">
        <v>149</v>
      </c>
      <c r="D503">
        <v>20160630</v>
      </c>
      <c r="E503">
        <v>492393000</v>
      </c>
      <c r="F503" t="s">
        <v>20</v>
      </c>
      <c r="G503">
        <v>0</v>
      </c>
      <c r="H503" t="s">
        <v>25</v>
      </c>
      <c r="I503">
        <v>1411579</v>
      </c>
      <c r="J503">
        <v>260303916</v>
      </c>
      <c r="K503">
        <v>7830</v>
      </c>
      <c r="L503">
        <v>1231</v>
      </c>
      <c r="M503" t="s">
        <v>22</v>
      </c>
      <c r="N503">
        <v>2016</v>
      </c>
      <c r="O503" t="s">
        <v>31</v>
      </c>
      <c r="P503">
        <v>20160801</v>
      </c>
      <c r="Q503" s="1">
        <v>42583.126388888886</v>
      </c>
    </row>
    <row r="504" spans="1:17" x14ac:dyDescent="0.2">
      <c r="A504" t="s">
        <v>28</v>
      </c>
      <c r="B504" t="s">
        <v>18</v>
      </c>
      <c r="C504" t="s">
        <v>196</v>
      </c>
      <c r="D504">
        <v>20160630</v>
      </c>
      <c r="E504">
        <v>-110000</v>
      </c>
      <c r="F504" t="s">
        <v>20</v>
      </c>
      <c r="G504">
        <v>1</v>
      </c>
      <c r="H504" t="s">
        <v>25</v>
      </c>
      <c r="I504">
        <v>1411579</v>
      </c>
      <c r="J504">
        <v>260303916</v>
      </c>
      <c r="K504">
        <v>7830</v>
      </c>
      <c r="L504">
        <v>1231</v>
      </c>
      <c r="M504" t="s">
        <v>22</v>
      </c>
      <c r="N504">
        <v>2016</v>
      </c>
      <c r="O504" t="s">
        <v>31</v>
      </c>
      <c r="P504">
        <v>20160801</v>
      </c>
      <c r="Q504" s="1">
        <v>42583.126388888886</v>
      </c>
    </row>
    <row r="505" spans="1:17" x14ac:dyDescent="0.2">
      <c r="A505" t="s">
        <v>28</v>
      </c>
      <c r="B505" t="s">
        <v>18</v>
      </c>
      <c r="C505" t="s">
        <v>196</v>
      </c>
      <c r="D505">
        <v>20160630</v>
      </c>
      <c r="E505">
        <v>-84000</v>
      </c>
      <c r="F505" t="s">
        <v>20</v>
      </c>
      <c r="G505">
        <v>2</v>
      </c>
      <c r="H505" t="s">
        <v>25</v>
      </c>
      <c r="I505">
        <v>1411579</v>
      </c>
      <c r="J505">
        <v>260303916</v>
      </c>
      <c r="K505">
        <v>7830</v>
      </c>
      <c r="L505">
        <v>1231</v>
      </c>
      <c r="M505" t="s">
        <v>22</v>
      </c>
      <c r="N505">
        <v>2016</v>
      </c>
      <c r="O505" t="s">
        <v>31</v>
      </c>
      <c r="P505">
        <v>20160801</v>
      </c>
      <c r="Q505" s="1">
        <v>42583.126388888886</v>
      </c>
    </row>
    <row r="506" spans="1:17" x14ac:dyDescent="0.2">
      <c r="A506" t="s">
        <v>28</v>
      </c>
      <c r="B506" t="s">
        <v>18</v>
      </c>
      <c r="C506" t="s">
        <v>197</v>
      </c>
      <c r="D506">
        <v>20160630</v>
      </c>
      <c r="E506">
        <v>110000</v>
      </c>
      <c r="F506" t="s">
        <v>20</v>
      </c>
      <c r="G506">
        <v>1</v>
      </c>
      <c r="H506" t="s">
        <v>25</v>
      </c>
      <c r="I506">
        <v>1411579</v>
      </c>
      <c r="J506">
        <v>260303916</v>
      </c>
      <c r="K506">
        <v>7830</v>
      </c>
      <c r="L506">
        <v>1231</v>
      </c>
      <c r="M506" t="s">
        <v>22</v>
      </c>
      <c r="N506">
        <v>2016</v>
      </c>
      <c r="O506" t="s">
        <v>31</v>
      </c>
      <c r="P506">
        <v>20160801</v>
      </c>
      <c r="Q506" s="1">
        <v>42583.126388888886</v>
      </c>
    </row>
    <row r="507" spans="1:17" x14ac:dyDescent="0.2">
      <c r="A507" t="s">
        <v>28</v>
      </c>
      <c r="B507" t="s">
        <v>18</v>
      </c>
      <c r="C507" t="s">
        <v>197</v>
      </c>
      <c r="D507">
        <v>20160630</v>
      </c>
      <c r="E507">
        <v>84000</v>
      </c>
      <c r="F507" t="s">
        <v>20</v>
      </c>
      <c r="G507">
        <v>2</v>
      </c>
      <c r="H507" t="s">
        <v>25</v>
      </c>
      <c r="I507">
        <v>1411579</v>
      </c>
      <c r="J507">
        <v>260303916</v>
      </c>
      <c r="K507">
        <v>7830</v>
      </c>
      <c r="L507">
        <v>1231</v>
      </c>
      <c r="M507" t="s">
        <v>22</v>
      </c>
      <c r="N507">
        <v>2016</v>
      </c>
      <c r="O507" t="s">
        <v>31</v>
      </c>
      <c r="P507">
        <v>20160801</v>
      </c>
      <c r="Q507" s="1">
        <v>42583.126388888886</v>
      </c>
    </row>
    <row r="508" spans="1:17" x14ac:dyDescent="0.2">
      <c r="A508" t="s">
        <v>184</v>
      </c>
      <c r="B508" t="s">
        <v>18</v>
      </c>
      <c r="C508" t="s">
        <v>197</v>
      </c>
      <c r="D508">
        <v>20160630</v>
      </c>
      <c r="E508">
        <v>100000</v>
      </c>
      <c r="F508" t="s">
        <v>20</v>
      </c>
      <c r="G508">
        <v>1</v>
      </c>
      <c r="H508" t="s">
        <v>21</v>
      </c>
      <c r="I508">
        <v>1411579</v>
      </c>
      <c r="J508">
        <v>260303916</v>
      </c>
      <c r="K508">
        <v>7830</v>
      </c>
      <c r="L508">
        <v>1231</v>
      </c>
      <c r="M508" t="s">
        <v>22</v>
      </c>
      <c r="N508">
        <v>2017</v>
      </c>
      <c r="O508" t="s">
        <v>31</v>
      </c>
      <c r="P508">
        <v>20170808</v>
      </c>
      <c r="Q508" s="1">
        <v>42954.693055555559</v>
      </c>
    </row>
    <row r="509" spans="1:17" x14ac:dyDescent="0.2">
      <c r="A509" t="s">
        <v>184</v>
      </c>
      <c r="B509" t="s">
        <v>18</v>
      </c>
      <c r="C509" t="s">
        <v>197</v>
      </c>
      <c r="D509">
        <v>20160630</v>
      </c>
      <c r="E509">
        <v>100000</v>
      </c>
      <c r="F509" t="s">
        <v>20</v>
      </c>
      <c r="G509">
        <v>2</v>
      </c>
      <c r="H509" t="s">
        <v>21</v>
      </c>
      <c r="I509">
        <v>1411579</v>
      </c>
      <c r="J509">
        <v>260303916</v>
      </c>
      <c r="K509">
        <v>7830</v>
      </c>
      <c r="L509">
        <v>1231</v>
      </c>
      <c r="M509" t="s">
        <v>22</v>
      </c>
      <c r="N509">
        <v>2017</v>
      </c>
      <c r="O509" t="s">
        <v>31</v>
      </c>
      <c r="P509">
        <v>20170808</v>
      </c>
      <c r="Q509" s="1">
        <v>42954.693055555559</v>
      </c>
    </row>
    <row r="510" spans="1:17" x14ac:dyDescent="0.2">
      <c r="A510" t="s">
        <v>184</v>
      </c>
      <c r="B510" t="s">
        <v>18</v>
      </c>
      <c r="C510" t="s">
        <v>198</v>
      </c>
      <c r="D510">
        <v>20160630</v>
      </c>
      <c r="E510">
        <v>-100000</v>
      </c>
      <c r="F510" t="s">
        <v>20</v>
      </c>
      <c r="G510">
        <v>2</v>
      </c>
      <c r="H510" t="s">
        <v>184</v>
      </c>
      <c r="I510">
        <v>1411579</v>
      </c>
      <c r="J510">
        <v>260303916</v>
      </c>
      <c r="K510">
        <v>7830</v>
      </c>
      <c r="L510">
        <v>1231</v>
      </c>
      <c r="M510" t="s">
        <v>22</v>
      </c>
      <c r="N510">
        <v>2017</v>
      </c>
      <c r="O510" t="s">
        <v>31</v>
      </c>
      <c r="P510">
        <v>20170808</v>
      </c>
      <c r="Q510" s="1">
        <v>42954.693055555559</v>
      </c>
    </row>
    <row r="511" spans="1:17" x14ac:dyDescent="0.2">
      <c r="A511" t="s">
        <v>184</v>
      </c>
      <c r="B511" t="s">
        <v>18</v>
      </c>
      <c r="C511" t="s">
        <v>198</v>
      </c>
      <c r="D511">
        <v>20160630</v>
      </c>
      <c r="E511">
        <v>-100000</v>
      </c>
      <c r="F511" t="s">
        <v>20</v>
      </c>
      <c r="G511">
        <v>1</v>
      </c>
      <c r="H511" t="s">
        <v>184</v>
      </c>
      <c r="I511">
        <v>1411579</v>
      </c>
      <c r="J511">
        <v>260303916</v>
      </c>
      <c r="K511">
        <v>7830</v>
      </c>
      <c r="L511">
        <v>1231</v>
      </c>
      <c r="M511" t="s">
        <v>22</v>
      </c>
      <c r="N511">
        <v>2017</v>
      </c>
      <c r="O511" t="s">
        <v>31</v>
      </c>
      <c r="P511">
        <v>20170808</v>
      </c>
      <c r="Q511" s="1">
        <v>42954.693055555559</v>
      </c>
    </row>
    <row r="512" spans="1:17" x14ac:dyDescent="0.2">
      <c r="A512" t="s">
        <v>28</v>
      </c>
      <c r="B512" t="s">
        <v>18</v>
      </c>
      <c r="C512" t="s">
        <v>150</v>
      </c>
      <c r="D512">
        <v>20160630</v>
      </c>
      <c r="E512">
        <v>78473000</v>
      </c>
      <c r="F512" t="s">
        <v>20</v>
      </c>
      <c r="G512">
        <v>2</v>
      </c>
      <c r="H512" t="s">
        <v>25</v>
      </c>
      <c r="I512">
        <v>1411579</v>
      </c>
      <c r="J512">
        <v>260303916</v>
      </c>
      <c r="K512">
        <v>7830</v>
      </c>
      <c r="L512">
        <v>1231</v>
      </c>
      <c r="M512" t="s">
        <v>22</v>
      </c>
      <c r="N512">
        <v>2016</v>
      </c>
      <c r="O512" t="s">
        <v>31</v>
      </c>
      <c r="P512">
        <v>20160801</v>
      </c>
      <c r="Q512" s="1">
        <v>42583.126388888886</v>
      </c>
    </row>
    <row r="513" spans="1:17" x14ac:dyDescent="0.2">
      <c r="A513" t="s">
        <v>28</v>
      </c>
      <c r="B513" t="s">
        <v>18</v>
      </c>
      <c r="C513" t="s">
        <v>150</v>
      </c>
      <c r="D513">
        <v>20160630</v>
      </c>
      <c r="E513">
        <v>39182000</v>
      </c>
      <c r="F513" t="s">
        <v>20</v>
      </c>
      <c r="G513">
        <v>1</v>
      </c>
      <c r="H513" t="s">
        <v>25</v>
      </c>
      <c r="I513">
        <v>1411579</v>
      </c>
      <c r="J513">
        <v>260303916</v>
      </c>
      <c r="K513">
        <v>7830</v>
      </c>
      <c r="L513">
        <v>1231</v>
      </c>
      <c r="M513" t="s">
        <v>22</v>
      </c>
      <c r="N513">
        <v>2016</v>
      </c>
      <c r="O513" t="s">
        <v>31</v>
      </c>
      <c r="P513">
        <v>20160801</v>
      </c>
      <c r="Q513" s="1">
        <v>42583.126388888886</v>
      </c>
    </row>
    <row r="514" spans="1:17" x14ac:dyDescent="0.2">
      <c r="A514" t="s">
        <v>184</v>
      </c>
      <c r="B514" t="s">
        <v>18</v>
      </c>
      <c r="C514" t="s">
        <v>150</v>
      </c>
      <c r="D514">
        <v>20160630</v>
      </c>
      <c r="E514">
        <v>78500000</v>
      </c>
      <c r="F514" t="s">
        <v>20</v>
      </c>
      <c r="G514">
        <v>2</v>
      </c>
      <c r="H514" t="s">
        <v>21</v>
      </c>
      <c r="I514">
        <v>1411579</v>
      </c>
      <c r="J514">
        <v>260303916</v>
      </c>
      <c r="K514">
        <v>7830</v>
      </c>
      <c r="L514">
        <v>1231</v>
      </c>
      <c r="M514" t="s">
        <v>22</v>
      </c>
      <c r="N514">
        <v>2017</v>
      </c>
      <c r="O514" t="s">
        <v>31</v>
      </c>
      <c r="P514">
        <v>20170808</v>
      </c>
      <c r="Q514" s="1">
        <v>42954.693055555559</v>
      </c>
    </row>
    <row r="515" spans="1:17" x14ac:dyDescent="0.2">
      <c r="A515" t="s">
        <v>184</v>
      </c>
      <c r="B515" t="s">
        <v>18</v>
      </c>
      <c r="C515" t="s">
        <v>150</v>
      </c>
      <c r="D515">
        <v>20160630</v>
      </c>
      <c r="E515">
        <v>39200000</v>
      </c>
      <c r="F515" t="s">
        <v>20</v>
      </c>
      <c r="G515">
        <v>1</v>
      </c>
      <c r="H515" t="s">
        <v>21</v>
      </c>
      <c r="I515">
        <v>1411579</v>
      </c>
      <c r="J515">
        <v>260303916</v>
      </c>
      <c r="K515">
        <v>7830</v>
      </c>
      <c r="L515">
        <v>1231</v>
      </c>
      <c r="M515" t="s">
        <v>22</v>
      </c>
      <c r="N515">
        <v>2017</v>
      </c>
      <c r="O515" t="s">
        <v>31</v>
      </c>
      <c r="P515">
        <v>20170808</v>
      </c>
      <c r="Q515" s="1">
        <v>42954.693055555559</v>
      </c>
    </row>
    <row r="516" spans="1:17" x14ac:dyDescent="0.2">
      <c r="A516" t="s">
        <v>28</v>
      </c>
      <c r="B516" t="s">
        <v>18</v>
      </c>
      <c r="C516" t="s">
        <v>151</v>
      </c>
      <c r="D516">
        <v>20160630</v>
      </c>
      <c r="E516">
        <v>161000</v>
      </c>
      <c r="F516" t="s">
        <v>20</v>
      </c>
      <c r="G516">
        <v>2</v>
      </c>
      <c r="H516" t="s">
        <v>25</v>
      </c>
      <c r="I516">
        <v>1411579</v>
      </c>
      <c r="J516">
        <v>260303916</v>
      </c>
      <c r="K516">
        <v>7830</v>
      </c>
      <c r="L516">
        <v>1231</v>
      </c>
      <c r="M516" t="s">
        <v>22</v>
      </c>
      <c r="N516">
        <v>2016</v>
      </c>
      <c r="O516" t="s">
        <v>31</v>
      </c>
      <c r="P516">
        <v>20160801</v>
      </c>
      <c r="Q516" s="1">
        <v>42583.126388888886</v>
      </c>
    </row>
    <row r="517" spans="1:17" x14ac:dyDescent="0.2">
      <c r="A517" t="s">
        <v>184</v>
      </c>
      <c r="B517" t="s">
        <v>18</v>
      </c>
      <c r="C517" t="s">
        <v>151</v>
      </c>
      <c r="D517">
        <v>20160630</v>
      </c>
      <c r="E517">
        <v>200000</v>
      </c>
      <c r="F517" t="s">
        <v>20</v>
      </c>
      <c r="G517">
        <v>2</v>
      </c>
      <c r="H517" t="s">
        <v>21</v>
      </c>
      <c r="I517">
        <v>1411579</v>
      </c>
      <c r="J517">
        <v>260303916</v>
      </c>
      <c r="K517">
        <v>7830</v>
      </c>
      <c r="L517">
        <v>1231</v>
      </c>
      <c r="M517" t="s">
        <v>22</v>
      </c>
      <c r="N517">
        <v>2017</v>
      </c>
      <c r="O517" t="s">
        <v>31</v>
      </c>
      <c r="P517">
        <v>20170808</v>
      </c>
      <c r="Q517" s="1">
        <v>42954.693055555559</v>
      </c>
    </row>
    <row r="518" spans="1:17" x14ac:dyDescent="0.2">
      <c r="A518" t="s">
        <v>184</v>
      </c>
      <c r="B518" t="s">
        <v>18</v>
      </c>
      <c r="C518" t="s">
        <v>199</v>
      </c>
      <c r="D518">
        <v>20160630</v>
      </c>
      <c r="E518">
        <v>-6800000</v>
      </c>
      <c r="F518" t="s">
        <v>20</v>
      </c>
      <c r="G518">
        <v>2</v>
      </c>
      <c r="H518" t="s">
        <v>21</v>
      </c>
      <c r="I518">
        <v>1411579</v>
      </c>
      <c r="J518">
        <v>260303916</v>
      </c>
      <c r="K518">
        <v>7830</v>
      </c>
      <c r="L518">
        <v>1231</v>
      </c>
      <c r="M518" t="s">
        <v>22</v>
      </c>
      <c r="N518">
        <v>2017</v>
      </c>
      <c r="O518" t="s">
        <v>31</v>
      </c>
      <c r="P518">
        <v>20170808</v>
      </c>
      <c r="Q518" s="1">
        <v>42954.693055555559</v>
      </c>
    </row>
    <row r="519" spans="1:17" x14ac:dyDescent="0.2">
      <c r="A519" t="s">
        <v>28</v>
      </c>
      <c r="B519" t="s">
        <v>18</v>
      </c>
      <c r="C519" t="s">
        <v>152</v>
      </c>
      <c r="D519">
        <v>20160630</v>
      </c>
      <c r="E519">
        <v>39442000</v>
      </c>
      <c r="F519" t="s">
        <v>20</v>
      </c>
      <c r="G519">
        <v>2</v>
      </c>
      <c r="H519" t="s">
        <v>25</v>
      </c>
      <c r="I519">
        <v>1411579</v>
      </c>
      <c r="J519">
        <v>260303916</v>
      </c>
      <c r="K519">
        <v>7830</v>
      </c>
      <c r="L519">
        <v>1231</v>
      </c>
      <c r="M519" t="s">
        <v>22</v>
      </c>
      <c r="N519">
        <v>2016</v>
      </c>
      <c r="O519" t="s">
        <v>31</v>
      </c>
      <c r="P519">
        <v>20160801</v>
      </c>
      <c r="Q519" s="1">
        <v>42583.126388888886</v>
      </c>
    </row>
    <row r="520" spans="1:17" x14ac:dyDescent="0.2">
      <c r="A520" t="s">
        <v>184</v>
      </c>
      <c r="B520" t="s">
        <v>18</v>
      </c>
      <c r="C520" t="s">
        <v>152</v>
      </c>
      <c r="D520">
        <v>20160630</v>
      </c>
      <c r="E520">
        <v>39400000</v>
      </c>
      <c r="F520" t="s">
        <v>20</v>
      </c>
      <c r="G520">
        <v>2</v>
      </c>
      <c r="H520" t="s">
        <v>21</v>
      </c>
      <c r="I520">
        <v>1411579</v>
      </c>
      <c r="J520">
        <v>260303916</v>
      </c>
      <c r="K520">
        <v>7830</v>
      </c>
      <c r="L520">
        <v>1231</v>
      </c>
      <c r="M520" t="s">
        <v>22</v>
      </c>
      <c r="N520">
        <v>2017</v>
      </c>
      <c r="O520" t="s">
        <v>31</v>
      </c>
      <c r="P520">
        <v>20170808</v>
      </c>
      <c r="Q520" s="1">
        <v>42954.693055555559</v>
      </c>
    </row>
    <row r="521" spans="1:17" x14ac:dyDescent="0.2">
      <c r="A521" t="s">
        <v>28</v>
      </c>
      <c r="B521" t="s">
        <v>18</v>
      </c>
      <c r="C521" t="s">
        <v>153</v>
      </c>
      <c r="D521">
        <v>20160630</v>
      </c>
      <c r="E521">
        <v>777000</v>
      </c>
      <c r="F521" t="s">
        <v>20</v>
      </c>
      <c r="G521">
        <v>2</v>
      </c>
      <c r="H521" t="s">
        <v>25</v>
      </c>
      <c r="I521">
        <v>1411579</v>
      </c>
      <c r="J521">
        <v>260303916</v>
      </c>
      <c r="K521">
        <v>7830</v>
      </c>
      <c r="L521">
        <v>1231</v>
      </c>
      <c r="M521" t="s">
        <v>22</v>
      </c>
      <c r="N521">
        <v>2016</v>
      </c>
      <c r="O521" t="s">
        <v>31</v>
      </c>
      <c r="P521">
        <v>20160801</v>
      </c>
      <c r="Q521" s="1">
        <v>42583.126388888886</v>
      </c>
    </row>
    <row r="522" spans="1:17" x14ac:dyDescent="0.2">
      <c r="A522" t="s">
        <v>184</v>
      </c>
      <c r="B522" t="s">
        <v>18</v>
      </c>
      <c r="C522" t="s">
        <v>153</v>
      </c>
      <c r="D522">
        <v>20160630</v>
      </c>
      <c r="E522">
        <v>800000</v>
      </c>
      <c r="F522" t="s">
        <v>20</v>
      </c>
      <c r="G522">
        <v>2</v>
      </c>
      <c r="H522" t="s">
        <v>21</v>
      </c>
      <c r="I522">
        <v>1411579</v>
      </c>
      <c r="J522">
        <v>260303916</v>
      </c>
      <c r="K522">
        <v>7830</v>
      </c>
      <c r="L522">
        <v>1231</v>
      </c>
      <c r="M522" t="s">
        <v>22</v>
      </c>
      <c r="N522">
        <v>2017</v>
      </c>
      <c r="O522" t="s">
        <v>31</v>
      </c>
      <c r="P522">
        <v>20170808</v>
      </c>
      <c r="Q522" s="1">
        <v>42954.693055555559</v>
      </c>
    </row>
    <row r="523" spans="1:17" x14ac:dyDescent="0.2">
      <c r="A523" t="s">
        <v>28</v>
      </c>
      <c r="B523" t="s">
        <v>18</v>
      </c>
      <c r="C523" t="s">
        <v>200</v>
      </c>
      <c r="D523">
        <v>20160630</v>
      </c>
      <c r="E523">
        <v>-400000</v>
      </c>
      <c r="F523" t="s">
        <v>20</v>
      </c>
      <c r="G523">
        <v>2</v>
      </c>
      <c r="H523" t="s">
        <v>25</v>
      </c>
      <c r="I523">
        <v>1411579</v>
      </c>
      <c r="J523">
        <v>260303916</v>
      </c>
      <c r="K523">
        <v>7830</v>
      </c>
      <c r="L523">
        <v>1231</v>
      </c>
      <c r="M523" t="s">
        <v>22</v>
      </c>
      <c r="N523">
        <v>2016</v>
      </c>
      <c r="O523" t="s">
        <v>31</v>
      </c>
      <c r="P523">
        <v>20160801</v>
      </c>
      <c r="Q523" s="1">
        <v>42583.126388888886</v>
      </c>
    </row>
    <row r="524" spans="1:17" x14ac:dyDescent="0.2">
      <c r="A524" t="s">
        <v>28</v>
      </c>
      <c r="B524" t="s">
        <v>18</v>
      </c>
      <c r="C524" t="s">
        <v>155</v>
      </c>
      <c r="D524">
        <v>20160630</v>
      </c>
      <c r="E524">
        <v>6836000</v>
      </c>
      <c r="F524" t="s">
        <v>20</v>
      </c>
      <c r="G524">
        <v>2</v>
      </c>
      <c r="H524" t="s">
        <v>25</v>
      </c>
      <c r="I524">
        <v>1411579</v>
      </c>
      <c r="J524">
        <v>260303916</v>
      </c>
      <c r="K524">
        <v>7830</v>
      </c>
      <c r="L524">
        <v>1231</v>
      </c>
      <c r="M524" t="s">
        <v>22</v>
      </c>
      <c r="N524">
        <v>2016</v>
      </c>
      <c r="O524" t="s">
        <v>31</v>
      </c>
      <c r="P524">
        <v>20160801</v>
      </c>
      <c r="Q524" s="1">
        <v>42583.126388888886</v>
      </c>
    </row>
    <row r="525" spans="1:17" x14ac:dyDescent="0.2">
      <c r="A525" t="s">
        <v>28</v>
      </c>
      <c r="B525" t="s">
        <v>18</v>
      </c>
      <c r="C525" t="s">
        <v>156</v>
      </c>
      <c r="D525">
        <v>20160630</v>
      </c>
      <c r="E525">
        <v>140325000</v>
      </c>
      <c r="F525" t="s">
        <v>20</v>
      </c>
      <c r="G525">
        <v>2</v>
      </c>
      <c r="H525" t="s">
        <v>25</v>
      </c>
      <c r="I525">
        <v>1411579</v>
      </c>
      <c r="J525">
        <v>260303916</v>
      </c>
      <c r="K525">
        <v>7830</v>
      </c>
      <c r="L525">
        <v>1231</v>
      </c>
      <c r="M525" t="s">
        <v>22</v>
      </c>
      <c r="N525">
        <v>2016</v>
      </c>
      <c r="O525" t="s">
        <v>31</v>
      </c>
      <c r="P525">
        <v>20160801</v>
      </c>
      <c r="Q525" s="1">
        <v>42583.126388888886</v>
      </c>
    </row>
    <row r="526" spans="1:17" x14ac:dyDescent="0.2">
      <c r="A526" t="s">
        <v>184</v>
      </c>
      <c r="B526" t="s">
        <v>18</v>
      </c>
      <c r="C526" t="s">
        <v>156</v>
      </c>
      <c r="D526">
        <v>20160630</v>
      </c>
      <c r="E526">
        <v>140300000</v>
      </c>
      <c r="F526" t="s">
        <v>20</v>
      </c>
      <c r="G526">
        <v>2</v>
      </c>
      <c r="H526" t="s">
        <v>21</v>
      </c>
      <c r="I526">
        <v>1411579</v>
      </c>
      <c r="J526">
        <v>260303916</v>
      </c>
      <c r="K526">
        <v>7830</v>
      </c>
      <c r="L526">
        <v>1231</v>
      </c>
      <c r="M526" t="s">
        <v>22</v>
      </c>
      <c r="N526">
        <v>2017</v>
      </c>
      <c r="O526" t="s">
        <v>31</v>
      </c>
      <c r="P526">
        <v>20170808</v>
      </c>
      <c r="Q526" s="1">
        <v>42954.693055555559</v>
      </c>
    </row>
    <row r="527" spans="1:17" x14ac:dyDescent="0.2">
      <c r="A527" t="s">
        <v>184</v>
      </c>
      <c r="B527" t="s">
        <v>18</v>
      </c>
      <c r="C527" t="s">
        <v>156</v>
      </c>
      <c r="D527">
        <v>20160630</v>
      </c>
      <c r="E527">
        <v>82600000</v>
      </c>
      <c r="F527" t="s">
        <v>20</v>
      </c>
      <c r="G527">
        <v>1</v>
      </c>
      <c r="H527" t="s">
        <v>21</v>
      </c>
      <c r="I527">
        <v>1411579</v>
      </c>
      <c r="J527">
        <v>260303916</v>
      </c>
      <c r="K527">
        <v>7830</v>
      </c>
      <c r="L527">
        <v>1231</v>
      </c>
      <c r="M527" t="s">
        <v>22</v>
      </c>
      <c r="N527">
        <v>2017</v>
      </c>
      <c r="O527" t="s">
        <v>31</v>
      </c>
      <c r="P527">
        <v>20170808</v>
      </c>
      <c r="Q527" s="1">
        <v>42954.693055555559</v>
      </c>
    </row>
    <row r="528" spans="1:17" x14ac:dyDescent="0.2">
      <c r="A528" t="s">
        <v>28</v>
      </c>
      <c r="B528" t="s">
        <v>18</v>
      </c>
      <c r="C528" t="s">
        <v>157</v>
      </c>
      <c r="D528">
        <v>20160630</v>
      </c>
      <c r="E528">
        <v>-75000000</v>
      </c>
      <c r="F528" t="s">
        <v>20</v>
      </c>
      <c r="G528">
        <v>2</v>
      </c>
      <c r="H528" t="s">
        <v>25</v>
      </c>
      <c r="I528">
        <v>1411579</v>
      </c>
      <c r="J528">
        <v>260303916</v>
      </c>
      <c r="K528">
        <v>7830</v>
      </c>
      <c r="L528">
        <v>1231</v>
      </c>
      <c r="M528" t="s">
        <v>22</v>
      </c>
      <c r="N528">
        <v>2016</v>
      </c>
      <c r="O528" t="s">
        <v>31</v>
      </c>
      <c r="P528">
        <v>20160801</v>
      </c>
      <c r="Q528" s="1">
        <v>42583.126388888886</v>
      </c>
    </row>
    <row r="529" spans="1:17" x14ac:dyDescent="0.2">
      <c r="A529" t="s">
        <v>184</v>
      </c>
      <c r="B529" t="s">
        <v>18</v>
      </c>
      <c r="C529" t="s">
        <v>157</v>
      </c>
      <c r="D529">
        <v>20160630</v>
      </c>
      <c r="E529">
        <v>-75000000</v>
      </c>
      <c r="F529" t="s">
        <v>20</v>
      </c>
      <c r="G529">
        <v>2</v>
      </c>
      <c r="H529" t="s">
        <v>21</v>
      </c>
      <c r="I529">
        <v>1411579</v>
      </c>
      <c r="J529">
        <v>260303916</v>
      </c>
      <c r="K529">
        <v>7830</v>
      </c>
      <c r="L529">
        <v>1231</v>
      </c>
      <c r="M529" t="s">
        <v>22</v>
      </c>
      <c r="N529">
        <v>2017</v>
      </c>
      <c r="O529" t="s">
        <v>31</v>
      </c>
      <c r="P529">
        <v>20170808</v>
      </c>
      <c r="Q529" s="1">
        <v>42954.693055555559</v>
      </c>
    </row>
    <row r="530" spans="1:17" x14ac:dyDescent="0.2">
      <c r="A530" t="s">
        <v>28</v>
      </c>
      <c r="B530" t="s">
        <v>18</v>
      </c>
      <c r="C530" t="s">
        <v>158</v>
      </c>
      <c r="D530">
        <v>20160630</v>
      </c>
      <c r="E530">
        <v>18924000</v>
      </c>
      <c r="F530" t="s">
        <v>20</v>
      </c>
      <c r="G530">
        <v>2</v>
      </c>
      <c r="H530" t="s">
        <v>25</v>
      </c>
      <c r="I530">
        <v>1411579</v>
      </c>
      <c r="J530">
        <v>260303916</v>
      </c>
      <c r="K530">
        <v>7830</v>
      </c>
      <c r="L530">
        <v>1231</v>
      </c>
      <c r="M530" t="s">
        <v>22</v>
      </c>
      <c r="N530">
        <v>2016</v>
      </c>
      <c r="O530" t="s">
        <v>31</v>
      </c>
      <c r="P530">
        <v>20160801</v>
      </c>
      <c r="Q530" s="1">
        <v>42583.126388888886</v>
      </c>
    </row>
    <row r="531" spans="1:17" x14ac:dyDescent="0.2">
      <c r="A531" t="s">
        <v>184</v>
      </c>
      <c r="B531" t="s">
        <v>18</v>
      </c>
      <c r="C531" t="s">
        <v>158</v>
      </c>
      <c r="D531">
        <v>20160630</v>
      </c>
      <c r="E531">
        <v>18900000</v>
      </c>
      <c r="F531" t="s">
        <v>20</v>
      </c>
      <c r="G531">
        <v>2</v>
      </c>
      <c r="H531" t="s">
        <v>21</v>
      </c>
      <c r="I531">
        <v>1411579</v>
      </c>
      <c r="J531">
        <v>260303916</v>
      </c>
      <c r="K531">
        <v>7830</v>
      </c>
      <c r="L531">
        <v>1231</v>
      </c>
      <c r="M531" t="s">
        <v>22</v>
      </c>
      <c r="N531">
        <v>2017</v>
      </c>
      <c r="O531" t="s">
        <v>31</v>
      </c>
      <c r="P531">
        <v>20170808</v>
      </c>
      <c r="Q531" s="1">
        <v>42954.693055555559</v>
      </c>
    </row>
    <row r="532" spans="1:17" x14ac:dyDescent="0.2">
      <c r="A532" t="s">
        <v>28</v>
      </c>
      <c r="B532" t="s">
        <v>18</v>
      </c>
      <c r="C532" t="s">
        <v>159</v>
      </c>
      <c r="D532">
        <v>20160630</v>
      </c>
      <c r="E532">
        <v>1447997000</v>
      </c>
      <c r="F532" t="s">
        <v>20</v>
      </c>
      <c r="G532">
        <v>0</v>
      </c>
      <c r="H532" t="s">
        <v>25</v>
      </c>
      <c r="I532">
        <v>1411579</v>
      </c>
      <c r="J532">
        <v>260303916</v>
      </c>
      <c r="K532">
        <v>7830</v>
      </c>
      <c r="L532">
        <v>1231</v>
      </c>
      <c r="M532" t="s">
        <v>22</v>
      </c>
      <c r="N532">
        <v>2016</v>
      </c>
      <c r="O532" t="s">
        <v>31</v>
      </c>
      <c r="P532">
        <v>20160801</v>
      </c>
      <c r="Q532" s="1">
        <v>42583.126388888886</v>
      </c>
    </row>
    <row r="533" spans="1:17" x14ac:dyDescent="0.2">
      <c r="A533" t="s">
        <v>28</v>
      </c>
      <c r="B533" t="s">
        <v>18</v>
      </c>
      <c r="C533" t="s">
        <v>160</v>
      </c>
      <c r="D533">
        <v>20160630</v>
      </c>
      <c r="E533">
        <v>67231000</v>
      </c>
      <c r="F533" t="s">
        <v>20</v>
      </c>
      <c r="G533">
        <v>0</v>
      </c>
      <c r="H533" t="s">
        <v>25</v>
      </c>
      <c r="I533">
        <v>1411579</v>
      </c>
      <c r="J533">
        <v>260303916</v>
      </c>
      <c r="K533">
        <v>7830</v>
      </c>
      <c r="L533">
        <v>1231</v>
      </c>
      <c r="M533" t="s">
        <v>22</v>
      </c>
      <c r="N533">
        <v>2016</v>
      </c>
      <c r="O533" t="s">
        <v>31</v>
      </c>
      <c r="P533">
        <v>20160801</v>
      </c>
      <c r="Q533" s="1">
        <v>42583.126388888886</v>
      </c>
    </row>
    <row r="534" spans="1:17" x14ac:dyDescent="0.2">
      <c r="A534" t="s">
        <v>184</v>
      </c>
      <c r="B534" t="s">
        <v>18</v>
      </c>
      <c r="C534" t="s">
        <v>201</v>
      </c>
      <c r="D534">
        <v>20160630</v>
      </c>
      <c r="E534">
        <v>2900000</v>
      </c>
      <c r="F534" t="s">
        <v>20</v>
      </c>
      <c r="G534">
        <v>2</v>
      </c>
      <c r="H534" t="s">
        <v>21</v>
      </c>
      <c r="I534">
        <v>1411579</v>
      </c>
      <c r="J534">
        <v>260303916</v>
      </c>
      <c r="K534">
        <v>7830</v>
      </c>
      <c r="L534">
        <v>1231</v>
      </c>
      <c r="M534" t="s">
        <v>22</v>
      </c>
      <c r="N534">
        <v>2017</v>
      </c>
      <c r="O534" t="s">
        <v>31</v>
      </c>
      <c r="P534">
        <v>20170808</v>
      </c>
      <c r="Q534" s="1">
        <v>42954.693055555559</v>
      </c>
    </row>
    <row r="535" spans="1:17" x14ac:dyDescent="0.2">
      <c r="A535" t="s">
        <v>184</v>
      </c>
      <c r="B535" t="s">
        <v>18</v>
      </c>
      <c r="C535" t="s">
        <v>202</v>
      </c>
      <c r="D535">
        <v>20160630</v>
      </c>
      <c r="E535">
        <v>1800000</v>
      </c>
      <c r="F535" t="s">
        <v>20</v>
      </c>
      <c r="G535">
        <v>2</v>
      </c>
      <c r="H535" t="s">
        <v>21</v>
      </c>
      <c r="I535">
        <v>1411579</v>
      </c>
      <c r="J535">
        <v>260303916</v>
      </c>
      <c r="K535">
        <v>7830</v>
      </c>
      <c r="L535">
        <v>1231</v>
      </c>
      <c r="M535" t="s">
        <v>22</v>
      </c>
      <c r="N535">
        <v>2017</v>
      </c>
      <c r="O535" t="s">
        <v>31</v>
      </c>
      <c r="P535">
        <v>20170808</v>
      </c>
      <c r="Q535" s="1">
        <v>42954.693055555559</v>
      </c>
    </row>
    <row r="536" spans="1:17" x14ac:dyDescent="0.2">
      <c r="A536" t="s">
        <v>184</v>
      </c>
      <c r="B536" t="s">
        <v>18</v>
      </c>
      <c r="C536" t="s">
        <v>203</v>
      </c>
      <c r="D536">
        <v>20160630</v>
      </c>
      <c r="E536">
        <v>1100000</v>
      </c>
      <c r="F536" t="s">
        <v>20</v>
      </c>
      <c r="G536">
        <v>2</v>
      </c>
      <c r="H536" t="s">
        <v>21</v>
      </c>
      <c r="I536">
        <v>1411579</v>
      </c>
      <c r="J536">
        <v>260303916</v>
      </c>
      <c r="K536">
        <v>7830</v>
      </c>
      <c r="L536">
        <v>1231</v>
      </c>
      <c r="M536" t="s">
        <v>22</v>
      </c>
      <c r="N536">
        <v>2017</v>
      </c>
      <c r="O536" t="s">
        <v>31</v>
      </c>
      <c r="P536">
        <v>20170808</v>
      </c>
      <c r="Q536" s="1">
        <v>42954.693055555559</v>
      </c>
    </row>
    <row r="537" spans="1:17" x14ac:dyDescent="0.2">
      <c r="A537" t="s">
        <v>28</v>
      </c>
      <c r="B537" t="s">
        <v>18</v>
      </c>
      <c r="C537" t="s">
        <v>162</v>
      </c>
      <c r="D537">
        <v>20160630</v>
      </c>
      <c r="E537">
        <v>14961000</v>
      </c>
      <c r="F537" t="s">
        <v>20</v>
      </c>
      <c r="G537">
        <v>2</v>
      </c>
      <c r="H537" t="s">
        <v>25</v>
      </c>
      <c r="I537">
        <v>1411579</v>
      </c>
      <c r="J537">
        <v>260303916</v>
      </c>
      <c r="K537">
        <v>7830</v>
      </c>
      <c r="L537">
        <v>1231</v>
      </c>
      <c r="M537" t="s">
        <v>22</v>
      </c>
      <c r="N537">
        <v>2016</v>
      </c>
      <c r="O537" t="s">
        <v>31</v>
      </c>
      <c r="P537">
        <v>20160801</v>
      </c>
      <c r="Q537" s="1">
        <v>42583.126388888886</v>
      </c>
    </row>
    <row r="538" spans="1:17" x14ac:dyDescent="0.2">
      <c r="A538" t="s">
        <v>184</v>
      </c>
      <c r="B538" t="s">
        <v>18</v>
      </c>
      <c r="C538" t="s">
        <v>162</v>
      </c>
      <c r="D538">
        <v>20160630</v>
      </c>
      <c r="E538">
        <v>15000000</v>
      </c>
      <c r="F538" t="s">
        <v>20</v>
      </c>
      <c r="G538">
        <v>2</v>
      </c>
      <c r="H538" t="s">
        <v>21</v>
      </c>
      <c r="I538">
        <v>1411579</v>
      </c>
      <c r="J538">
        <v>260303916</v>
      </c>
      <c r="K538">
        <v>7830</v>
      </c>
      <c r="L538">
        <v>1231</v>
      </c>
      <c r="M538" t="s">
        <v>22</v>
      </c>
      <c r="N538">
        <v>2017</v>
      </c>
      <c r="O538" t="s">
        <v>31</v>
      </c>
      <c r="P538">
        <v>20170808</v>
      </c>
      <c r="Q538" s="1">
        <v>42954.693055555559</v>
      </c>
    </row>
    <row r="539" spans="1:17" x14ac:dyDescent="0.2">
      <c r="A539" t="s">
        <v>28</v>
      </c>
      <c r="B539" t="s">
        <v>18</v>
      </c>
      <c r="C539" t="s">
        <v>163</v>
      </c>
      <c r="D539">
        <v>20160630</v>
      </c>
      <c r="E539">
        <v>4199000</v>
      </c>
      <c r="F539" t="s">
        <v>20</v>
      </c>
      <c r="G539">
        <v>2</v>
      </c>
      <c r="H539" t="s">
        <v>28</v>
      </c>
      <c r="I539">
        <v>1411579</v>
      </c>
      <c r="J539">
        <v>260303916</v>
      </c>
      <c r="K539">
        <v>7830</v>
      </c>
      <c r="L539">
        <v>1231</v>
      </c>
      <c r="M539" t="s">
        <v>22</v>
      </c>
      <c r="N539">
        <v>2016</v>
      </c>
      <c r="O539" t="s">
        <v>31</v>
      </c>
      <c r="P539">
        <v>20160801</v>
      </c>
      <c r="Q539" s="1">
        <v>42583.126388888886</v>
      </c>
    </row>
    <row r="540" spans="1:17" x14ac:dyDescent="0.2">
      <c r="A540" t="s">
        <v>184</v>
      </c>
      <c r="B540" t="s">
        <v>18</v>
      </c>
      <c r="C540" t="s">
        <v>163</v>
      </c>
      <c r="D540">
        <v>20160630</v>
      </c>
      <c r="E540">
        <v>4200000</v>
      </c>
      <c r="F540" t="s">
        <v>20</v>
      </c>
      <c r="G540">
        <v>2</v>
      </c>
      <c r="H540" t="s">
        <v>184</v>
      </c>
      <c r="I540">
        <v>1411579</v>
      </c>
      <c r="J540">
        <v>260303916</v>
      </c>
      <c r="K540">
        <v>7830</v>
      </c>
      <c r="L540">
        <v>1231</v>
      </c>
      <c r="M540" t="s">
        <v>22</v>
      </c>
      <c r="N540">
        <v>2017</v>
      </c>
      <c r="O540" t="s">
        <v>31</v>
      </c>
      <c r="P540">
        <v>20170808</v>
      </c>
      <c r="Q540" s="1">
        <v>42954.693055555559</v>
      </c>
    </row>
    <row r="541" spans="1:17" x14ac:dyDescent="0.2">
      <c r="A541" t="s">
        <v>28</v>
      </c>
      <c r="B541" t="s">
        <v>18</v>
      </c>
      <c r="C541" t="s">
        <v>164</v>
      </c>
      <c r="D541">
        <v>20160630</v>
      </c>
      <c r="E541">
        <v>4403000</v>
      </c>
      <c r="F541" t="s">
        <v>20</v>
      </c>
      <c r="G541">
        <v>2</v>
      </c>
      <c r="H541" t="s">
        <v>25</v>
      </c>
      <c r="I541">
        <v>1411579</v>
      </c>
      <c r="J541">
        <v>260303916</v>
      </c>
      <c r="K541">
        <v>7830</v>
      </c>
      <c r="L541">
        <v>1231</v>
      </c>
      <c r="M541" t="s">
        <v>22</v>
      </c>
      <c r="N541">
        <v>2016</v>
      </c>
      <c r="O541" t="s">
        <v>31</v>
      </c>
      <c r="P541">
        <v>20160801</v>
      </c>
      <c r="Q541" s="1">
        <v>42583.126388888886</v>
      </c>
    </row>
    <row r="542" spans="1:17" x14ac:dyDescent="0.2">
      <c r="A542" t="s">
        <v>184</v>
      </c>
      <c r="B542" t="s">
        <v>18</v>
      </c>
      <c r="C542" t="s">
        <v>164</v>
      </c>
      <c r="D542">
        <v>20160630</v>
      </c>
      <c r="E542">
        <v>4400000</v>
      </c>
      <c r="F542" t="s">
        <v>20</v>
      </c>
      <c r="G542">
        <v>2</v>
      </c>
      <c r="H542" t="s">
        <v>21</v>
      </c>
      <c r="I542">
        <v>1411579</v>
      </c>
      <c r="J542">
        <v>260303916</v>
      </c>
      <c r="K542">
        <v>7830</v>
      </c>
      <c r="L542">
        <v>1231</v>
      </c>
      <c r="M542" t="s">
        <v>22</v>
      </c>
      <c r="N542">
        <v>2017</v>
      </c>
      <c r="O542" t="s">
        <v>31</v>
      </c>
      <c r="P542">
        <v>20170808</v>
      </c>
      <c r="Q542" s="1">
        <v>42954.693055555559</v>
      </c>
    </row>
    <row r="543" spans="1:17" x14ac:dyDescent="0.2">
      <c r="A543" t="s">
        <v>28</v>
      </c>
      <c r="B543" t="s">
        <v>18</v>
      </c>
      <c r="C543" t="s">
        <v>165</v>
      </c>
      <c r="D543">
        <v>20160630</v>
      </c>
      <c r="E543">
        <v>38763000</v>
      </c>
      <c r="F543" t="s">
        <v>20</v>
      </c>
      <c r="G543">
        <v>0</v>
      </c>
      <c r="H543" t="s">
        <v>25</v>
      </c>
      <c r="I543">
        <v>1411579</v>
      </c>
      <c r="J543">
        <v>260303916</v>
      </c>
      <c r="K543">
        <v>7830</v>
      </c>
      <c r="L543">
        <v>1231</v>
      </c>
      <c r="M543" t="s">
        <v>22</v>
      </c>
      <c r="N543">
        <v>2016</v>
      </c>
      <c r="O543" t="s">
        <v>31</v>
      </c>
      <c r="P543">
        <v>20160801</v>
      </c>
      <c r="Q543" s="1">
        <v>42583.126388888886</v>
      </c>
    </row>
    <row r="544" spans="1:17" x14ac:dyDescent="0.2">
      <c r="A544" t="s">
        <v>184</v>
      </c>
      <c r="B544" t="s">
        <v>18</v>
      </c>
      <c r="C544" t="s">
        <v>165</v>
      </c>
      <c r="D544">
        <v>20160630</v>
      </c>
      <c r="E544">
        <v>38800000</v>
      </c>
      <c r="F544" t="s">
        <v>20</v>
      </c>
      <c r="G544">
        <v>0</v>
      </c>
      <c r="H544" t="s">
        <v>21</v>
      </c>
      <c r="I544">
        <v>1411579</v>
      </c>
      <c r="J544">
        <v>260303916</v>
      </c>
      <c r="K544">
        <v>7830</v>
      </c>
      <c r="L544">
        <v>1231</v>
      </c>
      <c r="M544" t="s">
        <v>22</v>
      </c>
      <c r="N544">
        <v>2017</v>
      </c>
      <c r="O544" t="s">
        <v>31</v>
      </c>
      <c r="P544">
        <v>20170808</v>
      </c>
      <c r="Q544" s="1">
        <v>42954.693055555559</v>
      </c>
    </row>
    <row r="545" spans="1:17" x14ac:dyDescent="0.2">
      <c r="A545" t="s">
        <v>28</v>
      </c>
      <c r="B545" t="s">
        <v>18</v>
      </c>
      <c r="C545" t="s">
        <v>168</v>
      </c>
      <c r="D545">
        <v>20160630</v>
      </c>
      <c r="E545">
        <v>6289000</v>
      </c>
      <c r="F545" t="s">
        <v>20</v>
      </c>
      <c r="G545">
        <v>2</v>
      </c>
      <c r="H545" t="s">
        <v>28</v>
      </c>
      <c r="I545">
        <v>1411579</v>
      </c>
      <c r="J545">
        <v>260303916</v>
      </c>
      <c r="K545">
        <v>7830</v>
      </c>
      <c r="L545">
        <v>1231</v>
      </c>
      <c r="M545" t="s">
        <v>22</v>
      </c>
      <c r="N545">
        <v>2016</v>
      </c>
      <c r="O545" t="s">
        <v>31</v>
      </c>
      <c r="P545">
        <v>20160801</v>
      </c>
      <c r="Q545" s="1">
        <v>42583.126388888886</v>
      </c>
    </row>
    <row r="546" spans="1:17" x14ac:dyDescent="0.2">
      <c r="A546" t="s">
        <v>184</v>
      </c>
      <c r="B546" t="s">
        <v>18</v>
      </c>
      <c r="C546" t="s">
        <v>168</v>
      </c>
      <c r="D546">
        <v>20160630</v>
      </c>
      <c r="E546">
        <v>6300000</v>
      </c>
      <c r="F546" t="s">
        <v>20</v>
      </c>
      <c r="G546">
        <v>2</v>
      </c>
      <c r="H546" t="s">
        <v>184</v>
      </c>
      <c r="I546">
        <v>1411579</v>
      </c>
      <c r="J546">
        <v>260303916</v>
      </c>
      <c r="K546">
        <v>7830</v>
      </c>
      <c r="L546">
        <v>1231</v>
      </c>
      <c r="M546" t="s">
        <v>22</v>
      </c>
      <c r="N546">
        <v>2017</v>
      </c>
      <c r="O546" t="s">
        <v>31</v>
      </c>
      <c r="P546">
        <v>20170808</v>
      </c>
      <c r="Q546" s="1">
        <v>42954.693055555559</v>
      </c>
    </row>
    <row r="547" spans="1:17" x14ac:dyDescent="0.2">
      <c r="A547" t="s">
        <v>28</v>
      </c>
      <c r="B547" t="s">
        <v>18</v>
      </c>
      <c r="C547" t="s">
        <v>169</v>
      </c>
      <c r="D547">
        <v>20160630</v>
      </c>
      <c r="E547">
        <v>-546000</v>
      </c>
      <c r="F547" t="s">
        <v>20</v>
      </c>
      <c r="G547">
        <v>2</v>
      </c>
      <c r="H547" t="s">
        <v>25</v>
      </c>
      <c r="I547">
        <v>1411579</v>
      </c>
      <c r="J547">
        <v>260303916</v>
      </c>
      <c r="K547">
        <v>7830</v>
      </c>
      <c r="L547">
        <v>1231</v>
      </c>
      <c r="M547" t="s">
        <v>22</v>
      </c>
      <c r="N547">
        <v>2016</v>
      </c>
      <c r="O547" t="s">
        <v>31</v>
      </c>
      <c r="P547">
        <v>20160801</v>
      </c>
      <c r="Q547" s="1">
        <v>42583.126388888886</v>
      </c>
    </row>
    <row r="548" spans="1:17" x14ac:dyDescent="0.2">
      <c r="A548" t="s">
        <v>184</v>
      </c>
      <c r="B548" t="s">
        <v>18</v>
      </c>
      <c r="C548" t="s">
        <v>169</v>
      </c>
      <c r="D548">
        <v>20160630</v>
      </c>
      <c r="E548">
        <v>-500000</v>
      </c>
      <c r="F548" t="s">
        <v>20</v>
      </c>
      <c r="G548">
        <v>2</v>
      </c>
      <c r="H548" t="s">
        <v>21</v>
      </c>
      <c r="I548">
        <v>1411579</v>
      </c>
      <c r="J548">
        <v>260303916</v>
      </c>
      <c r="K548">
        <v>7830</v>
      </c>
      <c r="L548">
        <v>1231</v>
      </c>
      <c r="M548" t="s">
        <v>22</v>
      </c>
      <c r="N548">
        <v>2017</v>
      </c>
      <c r="O548" t="s">
        <v>31</v>
      </c>
      <c r="P548">
        <v>20170808</v>
      </c>
      <c r="Q548" s="1">
        <v>42954.693055555559</v>
      </c>
    </row>
    <row r="549" spans="1:17" x14ac:dyDescent="0.2">
      <c r="A549" t="s">
        <v>28</v>
      </c>
      <c r="B549" t="s">
        <v>18</v>
      </c>
      <c r="C549" t="s">
        <v>170</v>
      </c>
      <c r="D549">
        <v>20160630</v>
      </c>
      <c r="E549">
        <v>365418000</v>
      </c>
      <c r="F549" t="s">
        <v>20</v>
      </c>
      <c r="G549">
        <v>0</v>
      </c>
      <c r="H549" t="s">
        <v>25</v>
      </c>
      <c r="I549">
        <v>1411579</v>
      </c>
      <c r="J549">
        <v>260303916</v>
      </c>
      <c r="K549">
        <v>7830</v>
      </c>
      <c r="L549">
        <v>1231</v>
      </c>
      <c r="M549" t="s">
        <v>22</v>
      </c>
      <c r="N549">
        <v>2016</v>
      </c>
      <c r="O549" t="s">
        <v>31</v>
      </c>
      <c r="P549">
        <v>20160801</v>
      </c>
      <c r="Q549" s="1">
        <v>42583.126388888886</v>
      </c>
    </row>
    <row r="550" spans="1:17" x14ac:dyDescent="0.2">
      <c r="A550" t="s">
        <v>50</v>
      </c>
      <c r="B550" t="s">
        <v>18</v>
      </c>
      <c r="C550" t="s">
        <v>171</v>
      </c>
      <c r="D550">
        <v>20160630</v>
      </c>
      <c r="E550">
        <v>764000000</v>
      </c>
      <c r="F550" t="s">
        <v>20</v>
      </c>
      <c r="G550">
        <v>1</v>
      </c>
      <c r="H550" t="s">
        <v>51</v>
      </c>
      <c r="I550">
        <v>1411579</v>
      </c>
      <c r="J550">
        <v>260303916</v>
      </c>
      <c r="K550">
        <v>7830</v>
      </c>
      <c r="L550">
        <v>1231</v>
      </c>
      <c r="M550" t="s">
        <v>52</v>
      </c>
      <c r="N550">
        <v>2017</v>
      </c>
      <c r="O550" t="s">
        <v>53</v>
      </c>
      <c r="P550">
        <v>20180301</v>
      </c>
      <c r="Q550" s="1">
        <v>43160.134027777778</v>
      </c>
    </row>
    <row r="551" spans="1:17" x14ac:dyDescent="0.2">
      <c r="A551" t="s">
        <v>28</v>
      </c>
      <c r="B551" t="s">
        <v>18</v>
      </c>
      <c r="C551" t="s">
        <v>171</v>
      </c>
      <c r="D551">
        <v>20160630</v>
      </c>
      <c r="E551">
        <v>1529979000</v>
      </c>
      <c r="F551" t="s">
        <v>20</v>
      </c>
      <c r="G551">
        <v>2</v>
      </c>
      <c r="H551" t="s">
        <v>25</v>
      </c>
      <c r="I551">
        <v>1411579</v>
      </c>
      <c r="J551">
        <v>260303916</v>
      </c>
      <c r="K551">
        <v>7830</v>
      </c>
      <c r="L551">
        <v>1231</v>
      </c>
      <c r="M551" t="s">
        <v>22</v>
      </c>
      <c r="N551">
        <v>2016</v>
      </c>
      <c r="O551" t="s">
        <v>31</v>
      </c>
      <c r="P551">
        <v>20160801</v>
      </c>
      <c r="Q551" s="1">
        <v>42583.126388888886</v>
      </c>
    </row>
    <row r="552" spans="1:17" x14ac:dyDescent="0.2">
      <c r="A552" t="s">
        <v>28</v>
      </c>
      <c r="B552" t="s">
        <v>18</v>
      </c>
      <c r="C552" t="s">
        <v>171</v>
      </c>
      <c r="D552">
        <v>20160630</v>
      </c>
      <c r="E552">
        <v>763962000</v>
      </c>
      <c r="F552" t="s">
        <v>20</v>
      </c>
      <c r="G552">
        <v>1</v>
      </c>
      <c r="H552" t="s">
        <v>25</v>
      </c>
      <c r="I552">
        <v>1411579</v>
      </c>
      <c r="J552">
        <v>260303916</v>
      </c>
      <c r="K552">
        <v>7830</v>
      </c>
      <c r="L552">
        <v>1231</v>
      </c>
      <c r="M552" t="s">
        <v>22</v>
      </c>
      <c r="N552">
        <v>2016</v>
      </c>
      <c r="O552" t="s">
        <v>31</v>
      </c>
      <c r="P552">
        <v>20160801</v>
      </c>
      <c r="Q552" s="1">
        <v>42583.126388888886</v>
      </c>
    </row>
    <row r="553" spans="1:17" x14ac:dyDescent="0.2">
      <c r="A553" t="s">
        <v>54</v>
      </c>
      <c r="B553" t="s">
        <v>18</v>
      </c>
      <c r="C553" t="s">
        <v>171</v>
      </c>
      <c r="D553">
        <v>20160630</v>
      </c>
      <c r="E553">
        <v>763962000</v>
      </c>
      <c r="F553" t="s">
        <v>20</v>
      </c>
      <c r="G553">
        <v>1</v>
      </c>
      <c r="H553" t="s">
        <v>21</v>
      </c>
      <c r="I553">
        <v>1411579</v>
      </c>
      <c r="J553">
        <v>260303916</v>
      </c>
      <c r="K553">
        <v>7830</v>
      </c>
      <c r="L553">
        <v>1231</v>
      </c>
      <c r="M553" t="s">
        <v>52</v>
      </c>
      <c r="N553">
        <v>2016</v>
      </c>
      <c r="O553" t="s">
        <v>53</v>
      </c>
      <c r="P553">
        <v>20170310</v>
      </c>
      <c r="Q553" s="1">
        <v>42804.468055555553</v>
      </c>
    </row>
    <row r="554" spans="1:17" x14ac:dyDescent="0.2">
      <c r="A554" t="s">
        <v>184</v>
      </c>
      <c r="B554" t="s">
        <v>18</v>
      </c>
      <c r="C554" t="s">
        <v>171</v>
      </c>
      <c r="D554">
        <v>20160630</v>
      </c>
      <c r="E554">
        <v>1530000000</v>
      </c>
      <c r="F554" t="s">
        <v>20</v>
      </c>
      <c r="G554">
        <v>2</v>
      </c>
      <c r="H554" t="s">
        <v>21</v>
      </c>
      <c r="I554">
        <v>1411579</v>
      </c>
      <c r="J554">
        <v>260303916</v>
      </c>
      <c r="K554">
        <v>7830</v>
      </c>
      <c r="L554">
        <v>1231</v>
      </c>
      <c r="M554" t="s">
        <v>22</v>
      </c>
      <c r="N554">
        <v>2017</v>
      </c>
      <c r="O554" t="s">
        <v>31</v>
      </c>
      <c r="P554">
        <v>20170808</v>
      </c>
      <c r="Q554" s="1">
        <v>42954.693055555559</v>
      </c>
    </row>
    <row r="555" spans="1:17" x14ac:dyDescent="0.2">
      <c r="A555" t="s">
        <v>184</v>
      </c>
      <c r="B555" t="s">
        <v>18</v>
      </c>
      <c r="C555" t="s">
        <v>171</v>
      </c>
      <c r="D555">
        <v>20160630</v>
      </c>
      <c r="E555">
        <v>764000000</v>
      </c>
      <c r="F555" t="s">
        <v>20</v>
      </c>
      <c r="G555">
        <v>1</v>
      </c>
      <c r="H555" t="s">
        <v>21</v>
      </c>
      <c r="I555">
        <v>1411579</v>
      </c>
      <c r="J555">
        <v>260303916</v>
      </c>
      <c r="K555">
        <v>7830</v>
      </c>
      <c r="L555">
        <v>1231</v>
      </c>
      <c r="M555" t="s">
        <v>22</v>
      </c>
      <c r="N555">
        <v>2017</v>
      </c>
      <c r="O555" t="s">
        <v>31</v>
      </c>
      <c r="P555">
        <v>20170808</v>
      </c>
      <c r="Q555" s="1">
        <v>42954.693055555559</v>
      </c>
    </row>
    <row r="556" spans="1:17" x14ac:dyDescent="0.2">
      <c r="A556" t="s">
        <v>28</v>
      </c>
      <c r="B556" t="s">
        <v>18</v>
      </c>
      <c r="C556" t="s">
        <v>172</v>
      </c>
      <c r="D556">
        <v>20160630</v>
      </c>
      <c r="E556">
        <v>2804000</v>
      </c>
      <c r="F556" t="s">
        <v>20</v>
      </c>
      <c r="G556">
        <v>2</v>
      </c>
      <c r="H556" t="s">
        <v>25</v>
      </c>
      <c r="I556">
        <v>1411579</v>
      </c>
      <c r="J556">
        <v>260303916</v>
      </c>
      <c r="K556">
        <v>7830</v>
      </c>
      <c r="L556">
        <v>1231</v>
      </c>
      <c r="M556" t="s">
        <v>22</v>
      </c>
      <c r="N556">
        <v>2016</v>
      </c>
      <c r="O556" t="s">
        <v>31</v>
      </c>
      <c r="P556">
        <v>20160801</v>
      </c>
      <c r="Q556" s="1">
        <v>42583.126388888886</v>
      </c>
    </row>
    <row r="557" spans="1:17" x14ac:dyDescent="0.2">
      <c r="A557" t="s">
        <v>184</v>
      </c>
      <c r="B557" t="s">
        <v>18</v>
      </c>
      <c r="C557" t="s">
        <v>172</v>
      </c>
      <c r="D557">
        <v>20160630</v>
      </c>
      <c r="E557">
        <v>2800000</v>
      </c>
      <c r="F557" t="s">
        <v>20</v>
      </c>
      <c r="G557">
        <v>2</v>
      </c>
      <c r="H557" t="s">
        <v>21</v>
      </c>
      <c r="I557">
        <v>1411579</v>
      </c>
      <c r="J557">
        <v>260303916</v>
      </c>
      <c r="K557">
        <v>7830</v>
      </c>
      <c r="L557">
        <v>1231</v>
      </c>
      <c r="M557" t="s">
        <v>22</v>
      </c>
      <c r="N557">
        <v>2017</v>
      </c>
      <c r="O557" t="s">
        <v>31</v>
      </c>
      <c r="P557">
        <v>20170808</v>
      </c>
      <c r="Q557" s="1">
        <v>42954.693055555559</v>
      </c>
    </row>
    <row r="558" spans="1:17" x14ac:dyDescent="0.2">
      <c r="A558" t="s">
        <v>184</v>
      </c>
      <c r="B558" t="s">
        <v>18</v>
      </c>
      <c r="C558" t="s">
        <v>173</v>
      </c>
      <c r="D558">
        <v>20160630</v>
      </c>
      <c r="E558">
        <v>2800000</v>
      </c>
      <c r="F558" t="s">
        <v>20</v>
      </c>
      <c r="G558">
        <v>2</v>
      </c>
      <c r="H558" t="s">
        <v>184</v>
      </c>
      <c r="I558">
        <v>1411579</v>
      </c>
      <c r="J558">
        <v>260303916</v>
      </c>
      <c r="K558">
        <v>7830</v>
      </c>
      <c r="L558">
        <v>1231</v>
      </c>
      <c r="M558" t="s">
        <v>22</v>
      </c>
      <c r="N558">
        <v>2017</v>
      </c>
      <c r="O558" t="s">
        <v>31</v>
      </c>
      <c r="P558">
        <v>20170808</v>
      </c>
      <c r="Q558" s="1">
        <v>42954.693055555559</v>
      </c>
    </row>
    <row r="559" spans="1:17" x14ac:dyDescent="0.2">
      <c r="A559" t="s">
        <v>184</v>
      </c>
      <c r="B559" t="s">
        <v>18</v>
      </c>
      <c r="C559" t="s">
        <v>173</v>
      </c>
      <c r="D559">
        <v>20160630</v>
      </c>
      <c r="E559">
        <v>1700000</v>
      </c>
      <c r="F559" t="s">
        <v>20</v>
      </c>
      <c r="G559">
        <v>1</v>
      </c>
      <c r="H559" t="s">
        <v>184</v>
      </c>
      <c r="I559">
        <v>1411579</v>
      </c>
      <c r="J559">
        <v>260303916</v>
      </c>
      <c r="K559">
        <v>7830</v>
      </c>
      <c r="L559">
        <v>1231</v>
      </c>
      <c r="M559" t="s">
        <v>22</v>
      </c>
      <c r="N559">
        <v>2017</v>
      </c>
      <c r="O559" t="s">
        <v>31</v>
      </c>
      <c r="P559">
        <v>20170808</v>
      </c>
      <c r="Q559" s="1">
        <v>42954.693055555559</v>
      </c>
    </row>
    <row r="560" spans="1:17" x14ac:dyDescent="0.2">
      <c r="A560" t="s">
        <v>28</v>
      </c>
      <c r="B560" t="s">
        <v>18</v>
      </c>
      <c r="C560" t="s">
        <v>204</v>
      </c>
      <c r="D560">
        <v>20160630</v>
      </c>
      <c r="E560">
        <v>20805</v>
      </c>
      <c r="F560" t="s">
        <v>63</v>
      </c>
      <c r="G560">
        <v>2</v>
      </c>
      <c r="H560" t="s">
        <v>25</v>
      </c>
      <c r="I560">
        <v>1411579</v>
      </c>
      <c r="J560">
        <v>260303916</v>
      </c>
      <c r="K560">
        <v>7830</v>
      </c>
      <c r="L560">
        <v>1231</v>
      </c>
      <c r="M560" t="s">
        <v>22</v>
      </c>
      <c r="N560">
        <v>2016</v>
      </c>
      <c r="O560" t="s">
        <v>31</v>
      </c>
      <c r="P560">
        <v>20160801</v>
      </c>
      <c r="Q560" s="1">
        <v>42583.126388888886</v>
      </c>
    </row>
    <row r="561" spans="1:17" x14ac:dyDescent="0.2">
      <c r="A561" t="s">
        <v>28</v>
      </c>
      <c r="B561" t="s">
        <v>18</v>
      </c>
      <c r="C561" t="s">
        <v>174</v>
      </c>
      <c r="D561">
        <v>20160630</v>
      </c>
      <c r="E561">
        <v>1552846000</v>
      </c>
      <c r="F561" t="s">
        <v>20</v>
      </c>
      <c r="G561">
        <v>0</v>
      </c>
      <c r="H561" t="s">
        <v>25</v>
      </c>
      <c r="I561">
        <v>1411579</v>
      </c>
      <c r="J561">
        <v>260303916</v>
      </c>
      <c r="K561">
        <v>7830</v>
      </c>
      <c r="L561">
        <v>1231</v>
      </c>
      <c r="M561" t="s">
        <v>22</v>
      </c>
      <c r="N561">
        <v>2016</v>
      </c>
      <c r="O561" t="s">
        <v>31</v>
      </c>
      <c r="P561">
        <v>20160801</v>
      </c>
      <c r="Q561" s="1">
        <v>42583.126388888886</v>
      </c>
    </row>
    <row r="562" spans="1:17" x14ac:dyDescent="0.2">
      <c r="A562" t="s">
        <v>28</v>
      </c>
      <c r="B562" t="s">
        <v>18</v>
      </c>
      <c r="C562" t="s">
        <v>175</v>
      </c>
      <c r="D562">
        <v>20160630</v>
      </c>
      <c r="E562">
        <v>1</v>
      </c>
      <c r="F562" t="s">
        <v>30</v>
      </c>
      <c r="G562">
        <v>2</v>
      </c>
      <c r="H562" t="s">
        <v>28</v>
      </c>
      <c r="I562">
        <v>1411579</v>
      </c>
      <c r="J562">
        <v>260303916</v>
      </c>
      <c r="K562">
        <v>7830</v>
      </c>
      <c r="L562">
        <v>1231</v>
      </c>
      <c r="M562" t="s">
        <v>22</v>
      </c>
      <c r="N562">
        <v>2016</v>
      </c>
      <c r="O562" t="s">
        <v>31</v>
      </c>
      <c r="P562">
        <v>20160801</v>
      </c>
      <c r="Q562" s="1">
        <v>42583.126388888886</v>
      </c>
    </row>
    <row r="563" spans="1:17" x14ac:dyDescent="0.2">
      <c r="A563" t="s">
        <v>28</v>
      </c>
      <c r="B563" t="s">
        <v>18</v>
      </c>
      <c r="C563" t="s">
        <v>176</v>
      </c>
      <c r="D563">
        <v>20160630</v>
      </c>
      <c r="E563">
        <v>1080000</v>
      </c>
      <c r="F563" t="s">
        <v>20</v>
      </c>
      <c r="G563">
        <v>0</v>
      </c>
      <c r="H563" t="s">
        <v>25</v>
      </c>
      <c r="I563">
        <v>1411579</v>
      </c>
      <c r="J563">
        <v>260303916</v>
      </c>
      <c r="K563">
        <v>7830</v>
      </c>
      <c r="L563">
        <v>1231</v>
      </c>
      <c r="M563" t="s">
        <v>22</v>
      </c>
      <c r="N563">
        <v>2016</v>
      </c>
      <c r="O563" t="s">
        <v>31</v>
      </c>
      <c r="P563">
        <v>20160801</v>
      </c>
      <c r="Q563" s="1">
        <v>42583.126388888886</v>
      </c>
    </row>
    <row r="564" spans="1:17" x14ac:dyDescent="0.2">
      <c r="A564" t="s">
        <v>28</v>
      </c>
      <c r="B564" t="s">
        <v>18</v>
      </c>
      <c r="C564" t="s">
        <v>205</v>
      </c>
      <c r="D564">
        <v>20160630</v>
      </c>
      <c r="E564">
        <v>0.01</v>
      </c>
      <c r="F564" t="s">
        <v>20</v>
      </c>
      <c r="G564">
        <v>0</v>
      </c>
      <c r="H564" t="s">
        <v>25</v>
      </c>
      <c r="I564">
        <v>1411579</v>
      </c>
      <c r="J564">
        <v>260303916</v>
      </c>
      <c r="K564">
        <v>7830</v>
      </c>
      <c r="L564">
        <v>1231</v>
      </c>
      <c r="M564" t="s">
        <v>22</v>
      </c>
      <c r="N564">
        <v>2016</v>
      </c>
      <c r="O564" t="s">
        <v>31</v>
      </c>
      <c r="P564">
        <v>20160801</v>
      </c>
      <c r="Q564" s="1">
        <v>42583.126388888886</v>
      </c>
    </row>
    <row r="565" spans="1:17" x14ac:dyDescent="0.2">
      <c r="A565" t="s">
        <v>28</v>
      </c>
      <c r="B565" t="s">
        <v>18</v>
      </c>
      <c r="C565" t="s">
        <v>177</v>
      </c>
      <c r="D565">
        <v>20160630</v>
      </c>
      <c r="E565">
        <v>27197</v>
      </c>
      <c r="F565" t="s">
        <v>63</v>
      </c>
      <c r="G565">
        <v>2</v>
      </c>
      <c r="H565" t="s">
        <v>28</v>
      </c>
      <c r="I565">
        <v>1411579</v>
      </c>
      <c r="J565">
        <v>260303916</v>
      </c>
      <c r="K565">
        <v>7830</v>
      </c>
      <c r="L565">
        <v>1231</v>
      </c>
      <c r="M565" t="s">
        <v>22</v>
      </c>
      <c r="N565">
        <v>2016</v>
      </c>
      <c r="O565" t="s">
        <v>31</v>
      </c>
      <c r="P565">
        <v>20160801</v>
      </c>
      <c r="Q565" s="1">
        <v>42583.126388888886</v>
      </c>
    </row>
    <row r="566" spans="1:17" x14ac:dyDescent="0.2">
      <c r="A566" t="s">
        <v>28</v>
      </c>
      <c r="B566" t="s">
        <v>18</v>
      </c>
      <c r="C566" t="s">
        <v>206</v>
      </c>
      <c r="D566">
        <v>20160630</v>
      </c>
      <c r="E566">
        <v>140014</v>
      </c>
      <c r="F566" t="s">
        <v>63</v>
      </c>
      <c r="G566">
        <v>0</v>
      </c>
      <c r="H566" t="s">
        <v>25</v>
      </c>
      <c r="I566">
        <v>1411579</v>
      </c>
      <c r="J566">
        <v>260303916</v>
      </c>
      <c r="K566">
        <v>7830</v>
      </c>
      <c r="L566">
        <v>1231</v>
      </c>
      <c r="M566" t="s">
        <v>22</v>
      </c>
      <c r="N566">
        <v>2016</v>
      </c>
      <c r="O566" t="s">
        <v>31</v>
      </c>
      <c r="P566">
        <v>20160801</v>
      </c>
      <c r="Q566" s="1">
        <v>42583.126388888886</v>
      </c>
    </row>
    <row r="567" spans="1:17" x14ac:dyDescent="0.2">
      <c r="A567" t="s">
        <v>28</v>
      </c>
      <c r="B567" t="s">
        <v>18</v>
      </c>
      <c r="C567" t="s">
        <v>207</v>
      </c>
      <c r="D567">
        <v>20160630</v>
      </c>
      <c r="E567">
        <v>103245</v>
      </c>
      <c r="F567" t="s">
        <v>63</v>
      </c>
      <c r="G567">
        <v>0</v>
      </c>
      <c r="H567" t="s">
        <v>25</v>
      </c>
      <c r="I567">
        <v>1411579</v>
      </c>
      <c r="J567">
        <v>260303916</v>
      </c>
      <c r="K567">
        <v>7830</v>
      </c>
      <c r="L567">
        <v>1231</v>
      </c>
      <c r="M567" t="s">
        <v>22</v>
      </c>
      <c r="N567">
        <v>2016</v>
      </c>
      <c r="O567" t="s">
        <v>31</v>
      </c>
      <c r="P567">
        <v>20160801</v>
      </c>
      <c r="Q567" s="1">
        <v>42583.126388888886</v>
      </c>
    </row>
    <row r="568" spans="1:17" x14ac:dyDescent="0.2">
      <c r="A568" t="s">
        <v>28</v>
      </c>
      <c r="B568" t="s">
        <v>18</v>
      </c>
      <c r="C568" t="s">
        <v>179</v>
      </c>
      <c r="D568">
        <v>20160630</v>
      </c>
      <c r="E568">
        <v>36769</v>
      </c>
      <c r="F568" t="s">
        <v>63</v>
      </c>
      <c r="G568">
        <v>0</v>
      </c>
      <c r="H568" t="s">
        <v>25</v>
      </c>
      <c r="I568">
        <v>1411579</v>
      </c>
      <c r="J568">
        <v>260303916</v>
      </c>
      <c r="K568">
        <v>7830</v>
      </c>
      <c r="L568">
        <v>1231</v>
      </c>
      <c r="M568" t="s">
        <v>22</v>
      </c>
      <c r="N568">
        <v>2016</v>
      </c>
      <c r="O568" t="s">
        <v>31</v>
      </c>
      <c r="P568">
        <v>20160801</v>
      </c>
      <c r="Q568" s="1">
        <v>42583.126388888886</v>
      </c>
    </row>
    <row r="569" spans="1:17" x14ac:dyDescent="0.2">
      <c r="A569" t="s">
        <v>28</v>
      </c>
      <c r="B569" t="s">
        <v>18</v>
      </c>
      <c r="C569" t="s">
        <v>180</v>
      </c>
      <c r="D569">
        <v>20160630</v>
      </c>
      <c r="E569">
        <v>680000</v>
      </c>
      <c r="F569" t="s">
        <v>20</v>
      </c>
      <c r="G569">
        <v>0</v>
      </c>
      <c r="H569" t="s">
        <v>25</v>
      </c>
      <c r="I569">
        <v>1411579</v>
      </c>
      <c r="J569">
        <v>260303916</v>
      </c>
      <c r="K569">
        <v>7830</v>
      </c>
      <c r="L569">
        <v>1231</v>
      </c>
      <c r="M569" t="s">
        <v>22</v>
      </c>
      <c r="N569">
        <v>2016</v>
      </c>
      <c r="O569" t="s">
        <v>31</v>
      </c>
      <c r="P569">
        <v>20160801</v>
      </c>
      <c r="Q569" s="1">
        <v>42583.126388888886</v>
      </c>
    </row>
    <row r="570" spans="1:17" x14ac:dyDescent="0.2">
      <c r="A570" t="s">
        <v>28</v>
      </c>
      <c r="B570" t="s">
        <v>18</v>
      </c>
      <c r="C570" t="s">
        <v>181</v>
      </c>
      <c r="D570">
        <v>20160630</v>
      </c>
      <c r="E570">
        <v>368421000</v>
      </c>
      <c r="F570" t="s">
        <v>20</v>
      </c>
      <c r="G570">
        <v>0</v>
      </c>
      <c r="H570" t="s">
        <v>28</v>
      </c>
      <c r="I570">
        <v>1411579</v>
      </c>
      <c r="J570">
        <v>260303916</v>
      </c>
      <c r="K570">
        <v>7830</v>
      </c>
      <c r="L570">
        <v>1231</v>
      </c>
      <c r="M570" t="s">
        <v>22</v>
      </c>
      <c r="N570">
        <v>2016</v>
      </c>
      <c r="O570" t="s">
        <v>31</v>
      </c>
      <c r="P570">
        <v>20160801</v>
      </c>
      <c r="Q570" s="1">
        <v>42583.126388888886</v>
      </c>
    </row>
    <row r="571" spans="1:17" x14ac:dyDescent="0.2">
      <c r="A571" t="s">
        <v>28</v>
      </c>
      <c r="B571" t="s">
        <v>18</v>
      </c>
      <c r="C571" t="s">
        <v>182</v>
      </c>
      <c r="D571">
        <v>20160630</v>
      </c>
      <c r="E571">
        <v>98237000</v>
      </c>
      <c r="F571" t="s">
        <v>63</v>
      </c>
      <c r="G571">
        <v>2</v>
      </c>
      <c r="H571" t="s">
        <v>25</v>
      </c>
      <c r="I571">
        <v>1411579</v>
      </c>
      <c r="J571">
        <v>260303916</v>
      </c>
      <c r="K571">
        <v>7830</v>
      </c>
      <c r="L571">
        <v>1231</v>
      </c>
      <c r="M571" t="s">
        <v>22</v>
      </c>
      <c r="N571">
        <v>2016</v>
      </c>
      <c r="O571" t="s">
        <v>31</v>
      </c>
      <c r="P571">
        <v>20160801</v>
      </c>
      <c r="Q571" s="1">
        <v>42583.126388888886</v>
      </c>
    </row>
    <row r="572" spans="1:17" x14ac:dyDescent="0.2">
      <c r="A572" t="s">
        <v>28</v>
      </c>
      <c r="B572" t="s">
        <v>18</v>
      </c>
      <c r="C572" t="s">
        <v>182</v>
      </c>
      <c r="D572">
        <v>20160630</v>
      </c>
      <c r="E572">
        <v>98304000</v>
      </c>
      <c r="F572" t="s">
        <v>63</v>
      </c>
      <c r="G572">
        <v>1</v>
      </c>
      <c r="H572" t="s">
        <v>25</v>
      </c>
      <c r="I572">
        <v>1411579</v>
      </c>
      <c r="J572">
        <v>260303916</v>
      </c>
      <c r="K572">
        <v>7830</v>
      </c>
      <c r="L572">
        <v>1231</v>
      </c>
      <c r="M572" t="s">
        <v>22</v>
      </c>
      <c r="N572">
        <v>2016</v>
      </c>
      <c r="O572" t="s">
        <v>31</v>
      </c>
      <c r="P572">
        <v>20160801</v>
      </c>
      <c r="Q572" s="1">
        <v>42583.126388888886</v>
      </c>
    </row>
    <row r="573" spans="1:17" x14ac:dyDescent="0.2">
      <c r="A573" t="s">
        <v>184</v>
      </c>
      <c r="B573" t="s">
        <v>18</v>
      </c>
      <c r="C573" t="s">
        <v>182</v>
      </c>
      <c r="D573">
        <v>20160630</v>
      </c>
      <c r="E573">
        <v>98304000</v>
      </c>
      <c r="F573" t="s">
        <v>63</v>
      </c>
      <c r="G573">
        <v>1</v>
      </c>
      <c r="H573" t="s">
        <v>21</v>
      </c>
      <c r="I573">
        <v>1411579</v>
      </c>
      <c r="J573">
        <v>260303916</v>
      </c>
      <c r="K573">
        <v>7830</v>
      </c>
      <c r="L573">
        <v>1231</v>
      </c>
      <c r="M573" t="s">
        <v>22</v>
      </c>
      <c r="N573">
        <v>2017</v>
      </c>
      <c r="O573" t="s">
        <v>31</v>
      </c>
      <c r="P573">
        <v>20170808</v>
      </c>
      <c r="Q573" s="1">
        <v>42954.693055555559</v>
      </c>
    </row>
    <row r="574" spans="1:17" x14ac:dyDescent="0.2">
      <c r="A574" t="s">
        <v>184</v>
      </c>
      <c r="B574" t="s">
        <v>18</v>
      </c>
      <c r="C574" t="s">
        <v>182</v>
      </c>
      <c r="D574">
        <v>20160630</v>
      </c>
      <c r="E574">
        <v>98237000</v>
      </c>
      <c r="F574" t="s">
        <v>63</v>
      </c>
      <c r="G574">
        <v>2</v>
      </c>
      <c r="H574" t="s">
        <v>21</v>
      </c>
      <c r="I574">
        <v>1411579</v>
      </c>
      <c r="J574">
        <v>260303916</v>
      </c>
      <c r="K574">
        <v>7830</v>
      </c>
      <c r="L574">
        <v>1231</v>
      </c>
      <c r="M574" t="s">
        <v>22</v>
      </c>
      <c r="N574">
        <v>2017</v>
      </c>
      <c r="O574" t="s">
        <v>31</v>
      </c>
      <c r="P574">
        <v>20170808</v>
      </c>
      <c r="Q574" s="1">
        <v>42954.693055555559</v>
      </c>
    </row>
    <row r="575" spans="1:17" x14ac:dyDescent="0.2">
      <c r="A575" t="s">
        <v>28</v>
      </c>
      <c r="B575" t="s">
        <v>18</v>
      </c>
      <c r="C575" t="s">
        <v>183</v>
      </c>
      <c r="D575">
        <v>20160630</v>
      </c>
      <c r="E575">
        <v>98194000</v>
      </c>
      <c r="F575" t="s">
        <v>63</v>
      </c>
      <c r="G575">
        <v>1</v>
      </c>
      <c r="H575" t="s">
        <v>25</v>
      </c>
      <c r="I575">
        <v>1411579</v>
      </c>
      <c r="J575">
        <v>260303916</v>
      </c>
      <c r="K575">
        <v>7830</v>
      </c>
      <c r="L575">
        <v>1231</v>
      </c>
      <c r="M575" t="s">
        <v>22</v>
      </c>
      <c r="N575">
        <v>2016</v>
      </c>
      <c r="O575" t="s">
        <v>31</v>
      </c>
      <c r="P575">
        <v>20160801</v>
      </c>
      <c r="Q575" s="1">
        <v>42583.126388888886</v>
      </c>
    </row>
    <row r="576" spans="1:17" x14ac:dyDescent="0.2">
      <c r="A576" t="s">
        <v>28</v>
      </c>
      <c r="B576" t="s">
        <v>18</v>
      </c>
      <c r="C576" t="s">
        <v>183</v>
      </c>
      <c r="D576">
        <v>20160630</v>
      </c>
      <c r="E576">
        <v>98197000</v>
      </c>
      <c r="F576" t="s">
        <v>63</v>
      </c>
      <c r="G576">
        <v>2</v>
      </c>
      <c r="H576" t="s">
        <v>25</v>
      </c>
      <c r="I576">
        <v>1411579</v>
      </c>
      <c r="J576">
        <v>260303916</v>
      </c>
      <c r="K576">
        <v>7830</v>
      </c>
      <c r="L576">
        <v>1231</v>
      </c>
      <c r="M576" t="s">
        <v>22</v>
      </c>
      <c r="N576">
        <v>2016</v>
      </c>
      <c r="O576" t="s">
        <v>31</v>
      </c>
      <c r="P576">
        <v>20160801</v>
      </c>
      <c r="Q576" s="1">
        <v>42583.126388888886</v>
      </c>
    </row>
    <row r="577" spans="1:17" x14ac:dyDescent="0.2">
      <c r="A577" t="s">
        <v>184</v>
      </c>
      <c r="B577" t="s">
        <v>18</v>
      </c>
      <c r="C577" t="s">
        <v>183</v>
      </c>
      <c r="D577">
        <v>20160630</v>
      </c>
      <c r="E577">
        <v>98197000</v>
      </c>
      <c r="F577" t="s">
        <v>63</v>
      </c>
      <c r="G577">
        <v>2</v>
      </c>
      <c r="H577" t="s">
        <v>21</v>
      </c>
      <c r="I577">
        <v>1411579</v>
      </c>
      <c r="J577">
        <v>260303916</v>
      </c>
      <c r="K577">
        <v>7830</v>
      </c>
      <c r="L577">
        <v>1231</v>
      </c>
      <c r="M577" t="s">
        <v>22</v>
      </c>
      <c r="N577">
        <v>2017</v>
      </c>
      <c r="O577" t="s">
        <v>31</v>
      </c>
      <c r="P577">
        <v>20170808</v>
      </c>
      <c r="Q577" s="1">
        <v>42954.693055555559</v>
      </c>
    </row>
    <row r="578" spans="1:17" x14ac:dyDescent="0.2">
      <c r="A578" t="s">
        <v>184</v>
      </c>
      <c r="B578" t="s">
        <v>18</v>
      </c>
      <c r="C578" t="s">
        <v>183</v>
      </c>
      <c r="D578">
        <v>20160630</v>
      </c>
      <c r="E578">
        <v>98194000</v>
      </c>
      <c r="F578" t="s">
        <v>63</v>
      </c>
      <c r="G578">
        <v>1</v>
      </c>
      <c r="H578" t="s">
        <v>21</v>
      </c>
      <c r="I578">
        <v>1411579</v>
      </c>
      <c r="J578">
        <v>260303916</v>
      </c>
      <c r="K578">
        <v>7830</v>
      </c>
      <c r="L578">
        <v>1231</v>
      </c>
      <c r="M578" t="s">
        <v>22</v>
      </c>
      <c r="N578">
        <v>2017</v>
      </c>
      <c r="O578" t="s">
        <v>31</v>
      </c>
      <c r="P578">
        <v>20170808</v>
      </c>
      <c r="Q578" s="1">
        <v>42954.693055555559</v>
      </c>
    </row>
    <row r="579" spans="1:17" x14ac:dyDescent="0.2">
      <c r="A579" t="s">
        <v>17</v>
      </c>
      <c r="B579" t="s">
        <v>18</v>
      </c>
      <c r="C579" t="s">
        <v>19</v>
      </c>
      <c r="D579">
        <v>20160731</v>
      </c>
      <c r="E579">
        <v>19760000</v>
      </c>
      <c r="F579" t="s">
        <v>20</v>
      </c>
      <c r="G579">
        <v>0</v>
      </c>
      <c r="H579" t="s">
        <v>21</v>
      </c>
      <c r="I579">
        <v>1411579</v>
      </c>
      <c r="J579">
        <v>260303916</v>
      </c>
      <c r="K579">
        <v>7830</v>
      </c>
      <c r="L579">
        <v>1231</v>
      </c>
      <c r="M579" t="s">
        <v>22</v>
      </c>
      <c r="N579">
        <v>2016</v>
      </c>
      <c r="O579" t="s">
        <v>23</v>
      </c>
      <c r="P579">
        <v>20161109</v>
      </c>
      <c r="Q579" s="1">
        <v>42683.445833333331</v>
      </c>
    </row>
    <row r="580" spans="1:17" x14ac:dyDescent="0.2">
      <c r="A580" t="s">
        <v>17</v>
      </c>
      <c r="B580" t="s">
        <v>18</v>
      </c>
      <c r="C580" t="s">
        <v>34</v>
      </c>
      <c r="D580">
        <v>20160930</v>
      </c>
      <c r="E580">
        <v>261447000</v>
      </c>
      <c r="F580" t="s">
        <v>20</v>
      </c>
      <c r="G580">
        <v>0</v>
      </c>
      <c r="H580" t="s">
        <v>21</v>
      </c>
      <c r="I580">
        <v>1411579</v>
      </c>
      <c r="J580">
        <v>260303916</v>
      </c>
      <c r="K580">
        <v>7830</v>
      </c>
      <c r="L580">
        <v>1231</v>
      </c>
      <c r="M580" t="s">
        <v>22</v>
      </c>
      <c r="N580">
        <v>2016</v>
      </c>
      <c r="O580" t="s">
        <v>23</v>
      </c>
      <c r="P580">
        <v>20161109</v>
      </c>
      <c r="Q580" s="1">
        <v>42683.445833333331</v>
      </c>
    </row>
    <row r="581" spans="1:17" x14ac:dyDescent="0.2">
      <c r="A581" t="s">
        <v>17</v>
      </c>
      <c r="B581" t="s">
        <v>18</v>
      </c>
      <c r="C581" t="s">
        <v>35</v>
      </c>
      <c r="D581">
        <v>20160930</v>
      </c>
      <c r="E581">
        <v>2070000</v>
      </c>
      <c r="F581" t="s">
        <v>20</v>
      </c>
      <c r="G581">
        <v>0</v>
      </c>
      <c r="H581" t="s">
        <v>21</v>
      </c>
      <c r="I581">
        <v>1411579</v>
      </c>
      <c r="J581">
        <v>260303916</v>
      </c>
      <c r="K581">
        <v>7830</v>
      </c>
      <c r="L581">
        <v>1231</v>
      </c>
      <c r="M581" t="s">
        <v>22</v>
      </c>
      <c r="N581">
        <v>2016</v>
      </c>
      <c r="O581" t="s">
        <v>23</v>
      </c>
      <c r="P581">
        <v>20161109</v>
      </c>
      <c r="Q581" s="1">
        <v>42683.445833333331</v>
      </c>
    </row>
    <row r="582" spans="1:17" x14ac:dyDescent="0.2">
      <c r="A582" t="s">
        <v>17</v>
      </c>
      <c r="B582" t="s">
        <v>18</v>
      </c>
      <c r="C582" t="s">
        <v>36</v>
      </c>
      <c r="D582">
        <v>20160930</v>
      </c>
      <c r="E582">
        <v>1187244000</v>
      </c>
      <c r="F582" t="s">
        <v>20</v>
      </c>
      <c r="G582">
        <v>0</v>
      </c>
      <c r="H582" t="s">
        <v>21</v>
      </c>
      <c r="I582">
        <v>1411579</v>
      </c>
      <c r="J582">
        <v>260303916</v>
      </c>
      <c r="K582">
        <v>7830</v>
      </c>
      <c r="L582">
        <v>1231</v>
      </c>
      <c r="M582" t="s">
        <v>22</v>
      </c>
      <c r="N582">
        <v>2016</v>
      </c>
      <c r="O582" t="s">
        <v>23</v>
      </c>
      <c r="P582">
        <v>20161109</v>
      </c>
      <c r="Q582" s="1">
        <v>42683.445833333331</v>
      </c>
    </row>
    <row r="583" spans="1:17" x14ac:dyDescent="0.2">
      <c r="A583" t="s">
        <v>208</v>
      </c>
      <c r="B583" t="s">
        <v>18</v>
      </c>
      <c r="C583" t="s">
        <v>37</v>
      </c>
      <c r="D583">
        <v>20160930</v>
      </c>
      <c r="E583">
        <v>144400000</v>
      </c>
      <c r="F583" t="s">
        <v>20</v>
      </c>
      <c r="G583">
        <v>1</v>
      </c>
      <c r="H583" t="s">
        <v>208</v>
      </c>
      <c r="I583">
        <v>1411579</v>
      </c>
      <c r="J583">
        <v>260303916</v>
      </c>
      <c r="K583">
        <v>7830</v>
      </c>
      <c r="L583">
        <v>1231</v>
      </c>
      <c r="M583" t="s">
        <v>22</v>
      </c>
      <c r="N583">
        <v>2017</v>
      </c>
      <c r="O583" t="s">
        <v>23</v>
      </c>
      <c r="P583">
        <v>20171109</v>
      </c>
      <c r="Q583" s="1">
        <v>43048.34375</v>
      </c>
    </row>
    <row r="584" spans="1:17" x14ac:dyDescent="0.2">
      <c r="A584" t="s">
        <v>208</v>
      </c>
      <c r="B584" t="s">
        <v>18</v>
      </c>
      <c r="C584" t="s">
        <v>37</v>
      </c>
      <c r="D584">
        <v>20160930</v>
      </c>
      <c r="E584">
        <v>420400000</v>
      </c>
      <c r="F584" t="s">
        <v>20</v>
      </c>
      <c r="G584">
        <v>3</v>
      </c>
      <c r="H584" t="s">
        <v>208</v>
      </c>
      <c r="I584">
        <v>1411579</v>
      </c>
      <c r="J584">
        <v>260303916</v>
      </c>
      <c r="K584">
        <v>7830</v>
      </c>
      <c r="L584">
        <v>1231</v>
      </c>
      <c r="M584" t="s">
        <v>22</v>
      </c>
      <c r="N584">
        <v>2017</v>
      </c>
      <c r="O584" t="s">
        <v>23</v>
      </c>
      <c r="P584">
        <v>20171109</v>
      </c>
      <c r="Q584" s="1">
        <v>43048.34375</v>
      </c>
    </row>
    <row r="585" spans="1:17" x14ac:dyDescent="0.2">
      <c r="A585" t="s">
        <v>17</v>
      </c>
      <c r="B585" t="s">
        <v>18</v>
      </c>
      <c r="C585" t="s">
        <v>185</v>
      </c>
      <c r="D585">
        <v>20160930</v>
      </c>
      <c r="E585">
        <v>472000</v>
      </c>
      <c r="F585" t="s">
        <v>20</v>
      </c>
      <c r="G585">
        <v>3</v>
      </c>
      <c r="H585" t="s">
        <v>21</v>
      </c>
      <c r="I585">
        <v>1411579</v>
      </c>
      <c r="J585">
        <v>260303916</v>
      </c>
      <c r="K585">
        <v>7830</v>
      </c>
      <c r="L585">
        <v>1231</v>
      </c>
      <c r="M585" t="s">
        <v>22</v>
      </c>
      <c r="N585">
        <v>2016</v>
      </c>
      <c r="O585" t="s">
        <v>23</v>
      </c>
      <c r="P585">
        <v>20161109</v>
      </c>
      <c r="Q585" s="1">
        <v>42683.445833333331</v>
      </c>
    </row>
    <row r="586" spans="1:17" x14ac:dyDescent="0.2">
      <c r="A586" t="s">
        <v>17</v>
      </c>
      <c r="B586" t="s">
        <v>18</v>
      </c>
      <c r="C586" t="s">
        <v>38</v>
      </c>
      <c r="D586">
        <v>20160930</v>
      </c>
      <c r="E586">
        <v>4509000</v>
      </c>
      <c r="F586" t="s">
        <v>20</v>
      </c>
      <c r="G586">
        <v>3</v>
      </c>
      <c r="H586" t="s">
        <v>21</v>
      </c>
      <c r="I586">
        <v>1411579</v>
      </c>
      <c r="J586">
        <v>260303916</v>
      </c>
      <c r="K586">
        <v>7830</v>
      </c>
      <c r="L586">
        <v>1231</v>
      </c>
      <c r="M586" t="s">
        <v>22</v>
      </c>
      <c r="N586">
        <v>2016</v>
      </c>
      <c r="O586" t="s">
        <v>23</v>
      </c>
      <c r="P586">
        <v>20161109</v>
      </c>
      <c r="Q586" s="1">
        <v>42683.445833333331</v>
      </c>
    </row>
    <row r="587" spans="1:17" x14ac:dyDescent="0.2">
      <c r="A587" t="s">
        <v>208</v>
      </c>
      <c r="B587" t="s">
        <v>18</v>
      </c>
      <c r="C587" t="s">
        <v>39</v>
      </c>
      <c r="D587">
        <v>20160930</v>
      </c>
      <c r="E587">
        <v>496800000</v>
      </c>
      <c r="F587" t="s">
        <v>20</v>
      </c>
      <c r="G587">
        <v>1</v>
      </c>
      <c r="H587" t="s">
        <v>21</v>
      </c>
      <c r="I587">
        <v>1411579</v>
      </c>
      <c r="J587">
        <v>260303916</v>
      </c>
      <c r="K587">
        <v>7830</v>
      </c>
      <c r="L587">
        <v>1231</v>
      </c>
      <c r="M587" t="s">
        <v>22</v>
      </c>
      <c r="N587">
        <v>2017</v>
      </c>
      <c r="O587" t="s">
        <v>23</v>
      </c>
      <c r="P587">
        <v>20171109</v>
      </c>
      <c r="Q587" s="1">
        <v>43048.34375</v>
      </c>
    </row>
    <row r="588" spans="1:17" x14ac:dyDescent="0.2">
      <c r="A588" t="s">
        <v>208</v>
      </c>
      <c r="B588" t="s">
        <v>18</v>
      </c>
      <c r="C588" t="s">
        <v>39</v>
      </c>
      <c r="D588">
        <v>20160930</v>
      </c>
      <c r="E588">
        <v>1460600000</v>
      </c>
      <c r="F588" t="s">
        <v>20</v>
      </c>
      <c r="G588">
        <v>3</v>
      </c>
      <c r="H588" t="s">
        <v>21</v>
      </c>
      <c r="I588">
        <v>1411579</v>
      </c>
      <c r="J588">
        <v>260303916</v>
      </c>
      <c r="K588">
        <v>7830</v>
      </c>
      <c r="L588">
        <v>1231</v>
      </c>
      <c r="M588" t="s">
        <v>22</v>
      </c>
      <c r="N588">
        <v>2017</v>
      </c>
      <c r="O588" t="s">
        <v>23</v>
      </c>
      <c r="P588">
        <v>20171109</v>
      </c>
      <c r="Q588" s="1">
        <v>43048.34375</v>
      </c>
    </row>
    <row r="589" spans="1:17" x14ac:dyDescent="0.2">
      <c r="A589" t="s">
        <v>17</v>
      </c>
      <c r="B589" t="s">
        <v>18</v>
      </c>
      <c r="C589" t="s">
        <v>39</v>
      </c>
      <c r="D589">
        <v>20160930</v>
      </c>
      <c r="E589">
        <v>1460537000</v>
      </c>
      <c r="F589" t="s">
        <v>20</v>
      </c>
      <c r="G589">
        <v>3</v>
      </c>
      <c r="H589" t="s">
        <v>21</v>
      </c>
      <c r="I589">
        <v>1411579</v>
      </c>
      <c r="J589">
        <v>260303916</v>
      </c>
      <c r="K589">
        <v>7830</v>
      </c>
      <c r="L589">
        <v>1231</v>
      </c>
      <c r="M589" t="s">
        <v>22</v>
      </c>
      <c r="N589">
        <v>2016</v>
      </c>
      <c r="O589" t="s">
        <v>23</v>
      </c>
      <c r="P589">
        <v>20161109</v>
      </c>
      <c r="Q589" s="1">
        <v>42683.445833333331</v>
      </c>
    </row>
    <row r="590" spans="1:17" x14ac:dyDescent="0.2">
      <c r="A590" t="s">
        <v>17</v>
      </c>
      <c r="B590" t="s">
        <v>18</v>
      </c>
      <c r="C590" t="s">
        <v>39</v>
      </c>
      <c r="D590">
        <v>20160930</v>
      </c>
      <c r="E590">
        <v>496729000</v>
      </c>
      <c r="F590" t="s">
        <v>20</v>
      </c>
      <c r="G590">
        <v>1</v>
      </c>
      <c r="H590" t="s">
        <v>21</v>
      </c>
      <c r="I590">
        <v>1411579</v>
      </c>
      <c r="J590">
        <v>260303916</v>
      </c>
      <c r="K590">
        <v>7830</v>
      </c>
      <c r="L590">
        <v>1231</v>
      </c>
      <c r="M590" t="s">
        <v>22</v>
      </c>
      <c r="N590">
        <v>2016</v>
      </c>
      <c r="O590" t="s">
        <v>23</v>
      </c>
      <c r="P590">
        <v>20161109</v>
      </c>
      <c r="Q590" s="1">
        <v>42683.445833333331</v>
      </c>
    </row>
    <row r="591" spans="1:17" x14ac:dyDescent="0.2">
      <c r="A591" t="s">
        <v>208</v>
      </c>
      <c r="B591" t="s">
        <v>18</v>
      </c>
      <c r="C591" t="s">
        <v>41</v>
      </c>
      <c r="D591">
        <v>20160930</v>
      </c>
      <c r="E591">
        <v>200000</v>
      </c>
      <c r="F591" t="s">
        <v>20</v>
      </c>
      <c r="G591">
        <v>3</v>
      </c>
      <c r="H591" t="s">
        <v>21</v>
      </c>
      <c r="I591">
        <v>1411579</v>
      </c>
      <c r="J591">
        <v>260303916</v>
      </c>
      <c r="K591">
        <v>7830</v>
      </c>
      <c r="L591">
        <v>1231</v>
      </c>
      <c r="M591" t="s">
        <v>22</v>
      </c>
      <c r="N591">
        <v>2017</v>
      </c>
      <c r="O591" t="s">
        <v>23</v>
      </c>
      <c r="P591">
        <v>20171109</v>
      </c>
      <c r="Q591" s="1">
        <v>43048.34375</v>
      </c>
    </row>
    <row r="592" spans="1:17" x14ac:dyDescent="0.2">
      <c r="A592" t="s">
        <v>17</v>
      </c>
      <c r="B592" t="s">
        <v>18</v>
      </c>
      <c r="C592" t="s">
        <v>41</v>
      </c>
      <c r="D592">
        <v>20160930</v>
      </c>
      <c r="E592">
        <v>174000</v>
      </c>
      <c r="F592" t="s">
        <v>20</v>
      </c>
      <c r="G592">
        <v>3</v>
      </c>
      <c r="H592" t="s">
        <v>21</v>
      </c>
      <c r="I592">
        <v>1411579</v>
      </c>
      <c r="J592">
        <v>260303916</v>
      </c>
      <c r="K592">
        <v>7830</v>
      </c>
      <c r="L592">
        <v>1231</v>
      </c>
      <c r="M592" t="s">
        <v>22</v>
      </c>
      <c r="N592">
        <v>2016</v>
      </c>
      <c r="O592" t="s">
        <v>23</v>
      </c>
      <c r="P592">
        <v>20161109</v>
      </c>
      <c r="Q592" s="1">
        <v>42683.445833333331</v>
      </c>
    </row>
    <row r="593" spans="1:17" x14ac:dyDescent="0.2">
      <c r="A593" t="s">
        <v>208</v>
      </c>
      <c r="B593" t="s">
        <v>18</v>
      </c>
      <c r="C593" t="s">
        <v>186</v>
      </c>
      <c r="D593">
        <v>20160930</v>
      </c>
      <c r="E593">
        <v>3800000</v>
      </c>
      <c r="F593" t="s">
        <v>20</v>
      </c>
      <c r="G593">
        <v>3</v>
      </c>
      <c r="H593" t="s">
        <v>208</v>
      </c>
      <c r="I593">
        <v>1411579</v>
      </c>
      <c r="J593">
        <v>260303916</v>
      </c>
      <c r="K593">
        <v>7830</v>
      </c>
      <c r="L593">
        <v>1231</v>
      </c>
      <c r="M593" t="s">
        <v>22</v>
      </c>
      <c r="N593">
        <v>2017</v>
      </c>
      <c r="O593" t="s">
        <v>23</v>
      </c>
      <c r="P593">
        <v>20171109</v>
      </c>
      <c r="Q593" s="1">
        <v>43048.34375</v>
      </c>
    </row>
    <row r="594" spans="1:17" x14ac:dyDescent="0.2">
      <c r="A594" t="s">
        <v>17</v>
      </c>
      <c r="B594" t="s">
        <v>18</v>
      </c>
      <c r="C594" t="s">
        <v>43</v>
      </c>
      <c r="D594">
        <v>20160930</v>
      </c>
      <c r="E594">
        <v>4969256000</v>
      </c>
      <c r="F594" t="s">
        <v>20</v>
      </c>
      <c r="G594">
        <v>0</v>
      </c>
      <c r="H594" t="s">
        <v>21</v>
      </c>
      <c r="I594">
        <v>1411579</v>
      </c>
      <c r="J594">
        <v>260303916</v>
      </c>
      <c r="K594">
        <v>7830</v>
      </c>
      <c r="L594">
        <v>1231</v>
      </c>
      <c r="M594" t="s">
        <v>22</v>
      </c>
      <c r="N594">
        <v>2016</v>
      </c>
      <c r="O594" t="s">
        <v>23</v>
      </c>
      <c r="P594">
        <v>20161109</v>
      </c>
      <c r="Q594" s="1">
        <v>42683.445833333331</v>
      </c>
    </row>
    <row r="595" spans="1:17" x14ac:dyDescent="0.2">
      <c r="A595" t="s">
        <v>17</v>
      </c>
      <c r="B595" t="s">
        <v>18</v>
      </c>
      <c r="C595" t="s">
        <v>44</v>
      </c>
      <c r="D595">
        <v>20160930</v>
      </c>
      <c r="E595">
        <v>195627000</v>
      </c>
      <c r="F595" t="s">
        <v>20</v>
      </c>
      <c r="G595">
        <v>0</v>
      </c>
      <c r="H595" t="s">
        <v>21</v>
      </c>
      <c r="I595">
        <v>1411579</v>
      </c>
      <c r="J595">
        <v>260303916</v>
      </c>
      <c r="K595">
        <v>7830</v>
      </c>
      <c r="L595">
        <v>1231</v>
      </c>
      <c r="M595" t="s">
        <v>22</v>
      </c>
      <c r="N595">
        <v>2016</v>
      </c>
      <c r="O595" t="s">
        <v>23</v>
      </c>
      <c r="P595">
        <v>20161109</v>
      </c>
      <c r="Q595" s="1">
        <v>42683.445833333331</v>
      </c>
    </row>
    <row r="596" spans="1:17" x14ac:dyDescent="0.2">
      <c r="A596" t="s">
        <v>208</v>
      </c>
      <c r="B596" t="s">
        <v>18</v>
      </c>
      <c r="C596" t="s">
        <v>187</v>
      </c>
      <c r="D596">
        <v>20160930</v>
      </c>
      <c r="E596">
        <v>-0.69</v>
      </c>
      <c r="F596" t="s">
        <v>20</v>
      </c>
      <c r="G596">
        <v>3</v>
      </c>
      <c r="H596" t="s">
        <v>21</v>
      </c>
      <c r="I596">
        <v>1411579</v>
      </c>
      <c r="J596">
        <v>260303916</v>
      </c>
      <c r="K596">
        <v>7830</v>
      </c>
      <c r="L596">
        <v>1231</v>
      </c>
      <c r="M596" t="s">
        <v>22</v>
      </c>
      <c r="N596">
        <v>2017</v>
      </c>
      <c r="O596" t="s">
        <v>23</v>
      </c>
      <c r="P596">
        <v>20171109</v>
      </c>
      <c r="Q596" s="1">
        <v>43048.34375</v>
      </c>
    </row>
    <row r="597" spans="1:17" x14ac:dyDescent="0.2">
      <c r="A597" t="s">
        <v>208</v>
      </c>
      <c r="B597" t="s">
        <v>18</v>
      </c>
      <c r="C597" t="s">
        <v>187</v>
      </c>
      <c r="D597">
        <v>20160930</v>
      </c>
      <c r="E597">
        <v>-0.19</v>
      </c>
      <c r="F597" t="s">
        <v>20</v>
      </c>
      <c r="G597">
        <v>1</v>
      </c>
      <c r="H597" t="s">
        <v>21</v>
      </c>
      <c r="I597">
        <v>1411579</v>
      </c>
      <c r="J597">
        <v>260303916</v>
      </c>
      <c r="K597">
        <v>7830</v>
      </c>
      <c r="L597">
        <v>1231</v>
      </c>
      <c r="M597" t="s">
        <v>22</v>
      </c>
      <c r="N597">
        <v>2017</v>
      </c>
      <c r="O597" t="s">
        <v>23</v>
      </c>
      <c r="P597">
        <v>20171109</v>
      </c>
      <c r="Q597" s="1">
        <v>43048.34375</v>
      </c>
    </row>
    <row r="598" spans="1:17" x14ac:dyDescent="0.2">
      <c r="A598" t="s">
        <v>208</v>
      </c>
      <c r="B598" t="s">
        <v>18</v>
      </c>
      <c r="C598" t="s">
        <v>188</v>
      </c>
      <c r="D598">
        <v>20160930</v>
      </c>
      <c r="E598">
        <v>-0.69</v>
      </c>
      <c r="F598" t="s">
        <v>20</v>
      </c>
      <c r="G598">
        <v>3</v>
      </c>
      <c r="H598" t="s">
        <v>21</v>
      </c>
      <c r="I598">
        <v>1411579</v>
      </c>
      <c r="J598">
        <v>260303916</v>
      </c>
      <c r="K598">
        <v>7830</v>
      </c>
      <c r="L598">
        <v>1231</v>
      </c>
      <c r="M598" t="s">
        <v>22</v>
      </c>
      <c r="N598">
        <v>2017</v>
      </c>
      <c r="O598" t="s">
        <v>23</v>
      </c>
      <c r="P598">
        <v>20171109</v>
      </c>
      <c r="Q598" s="1">
        <v>43048.34375</v>
      </c>
    </row>
    <row r="599" spans="1:17" x14ac:dyDescent="0.2">
      <c r="A599" t="s">
        <v>208</v>
      </c>
      <c r="B599" t="s">
        <v>18</v>
      </c>
      <c r="C599" t="s">
        <v>188</v>
      </c>
      <c r="D599">
        <v>20160930</v>
      </c>
      <c r="E599">
        <v>-0.19</v>
      </c>
      <c r="F599" t="s">
        <v>20</v>
      </c>
      <c r="G599">
        <v>1</v>
      </c>
      <c r="H599" t="s">
        <v>21</v>
      </c>
      <c r="I599">
        <v>1411579</v>
      </c>
      <c r="J599">
        <v>260303916</v>
      </c>
      <c r="K599">
        <v>7830</v>
      </c>
      <c r="L599">
        <v>1231</v>
      </c>
      <c r="M599" t="s">
        <v>22</v>
      </c>
      <c r="N599">
        <v>2017</v>
      </c>
      <c r="O599" t="s">
        <v>23</v>
      </c>
      <c r="P599">
        <v>20171109</v>
      </c>
      <c r="Q599" s="1">
        <v>43048.34375</v>
      </c>
    </row>
    <row r="600" spans="1:17" x14ac:dyDescent="0.2">
      <c r="A600" t="s">
        <v>208</v>
      </c>
      <c r="B600" t="s">
        <v>18</v>
      </c>
      <c r="C600" t="s">
        <v>189</v>
      </c>
      <c r="D600">
        <v>20160930</v>
      </c>
      <c r="E600">
        <v>-91000000</v>
      </c>
      <c r="F600" t="s">
        <v>20</v>
      </c>
      <c r="G600">
        <v>3</v>
      </c>
      <c r="H600" t="s">
        <v>21</v>
      </c>
      <c r="I600">
        <v>1411579</v>
      </c>
      <c r="J600">
        <v>260303916</v>
      </c>
      <c r="K600">
        <v>7830</v>
      </c>
      <c r="L600">
        <v>1231</v>
      </c>
      <c r="M600" t="s">
        <v>22</v>
      </c>
      <c r="N600">
        <v>2017</v>
      </c>
      <c r="O600" t="s">
        <v>23</v>
      </c>
      <c r="P600">
        <v>20171109</v>
      </c>
      <c r="Q600" s="1">
        <v>43048.34375</v>
      </c>
    </row>
    <row r="601" spans="1:17" x14ac:dyDescent="0.2">
      <c r="A601" t="s">
        <v>208</v>
      </c>
      <c r="B601" t="s">
        <v>18</v>
      </c>
      <c r="C601" t="s">
        <v>189</v>
      </c>
      <c r="D601">
        <v>20160930</v>
      </c>
      <c r="E601">
        <v>-25100000</v>
      </c>
      <c r="F601" t="s">
        <v>20</v>
      </c>
      <c r="G601">
        <v>1</v>
      </c>
      <c r="H601" t="s">
        <v>21</v>
      </c>
      <c r="I601">
        <v>1411579</v>
      </c>
      <c r="J601">
        <v>260303916</v>
      </c>
      <c r="K601">
        <v>7830</v>
      </c>
      <c r="L601">
        <v>1231</v>
      </c>
      <c r="M601" t="s">
        <v>22</v>
      </c>
      <c r="N601">
        <v>2017</v>
      </c>
      <c r="O601" t="s">
        <v>23</v>
      </c>
      <c r="P601">
        <v>20171109</v>
      </c>
      <c r="Q601" s="1">
        <v>43048.34375</v>
      </c>
    </row>
    <row r="602" spans="1:17" x14ac:dyDescent="0.2">
      <c r="A602" t="s">
        <v>208</v>
      </c>
      <c r="B602" t="s">
        <v>18</v>
      </c>
      <c r="C602" t="s">
        <v>190</v>
      </c>
      <c r="D602">
        <v>20160930</v>
      </c>
      <c r="E602">
        <v>185700000</v>
      </c>
      <c r="F602" t="s">
        <v>20</v>
      </c>
      <c r="G602">
        <v>3</v>
      </c>
      <c r="H602" t="s">
        <v>208</v>
      </c>
      <c r="I602">
        <v>1411579</v>
      </c>
      <c r="J602">
        <v>260303916</v>
      </c>
      <c r="K602">
        <v>7830</v>
      </c>
      <c r="L602">
        <v>1231</v>
      </c>
      <c r="M602" t="s">
        <v>22</v>
      </c>
      <c r="N602">
        <v>2017</v>
      </c>
      <c r="O602" t="s">
        <v>23</v>
      </c>
      <c r="P602">
        <v>20171109</v>
      </c>
      <c r="Q602" s="1">
        <v>43048.34375</v>
      </c>
    </row>
    <row r="603" spans="1:17" x14ac:dyDescent="0.2">
      <c r="A603" t="s">
        <v>208</v>
      </c>
      <c r="B603" t="s">
        <v>18</v>
      </c>
      <c r="C603" t="s">
        <v>190</v>
      </c>
      <c r="D603">
        <v>20160930</v>
      </c>
      <c r="E603">
        <v>61200000</v>
      </c>
      <c r="F603" t="s">
        <v>20</v>
      </c>
      <c r="G603">
        <v>1</v>
      </c>
      <c r="H603" t="s">
        <v>208</v>
      </c>
      <c r="I603">
        <v>1411579</v>
      </c>
      <c r="J603">
        <v>260303916</v>
      </c>
      <c r="K603">
        <v>7830</v>
      </c>
      <c r="L603">
        <v>1231</v>
      </c>
      <c r="M603" t="s">
        <v>22</v>
      </c>
      <c r="N603">
        <v>2017</v>
      </c>
      <c r="O603" t="s">
        <v>23</v>
      </c>
      <c r="P603">
        <v>20171109</v>
      </c>
      <c r="Q603" s="1">
        <v>43048.34375</v>
      </c>
    </row>
    <row r="604" spans="1:17" x14ac:dyDescent="0.2">
      <c r="A604" t="s">
        <v>208</v>
      </c>
      <c r="B604" t="s">
        <v>18</v>
      </c>
      <c r="C604" t="s">
        <v>191</v>
      </c>
      <c r="D604">
        <v>20160930</v>
      </c>
      <c r="E604">
        <v>1307300000</v>
      </c>
      <c r="F604" t="s">
        <v>20</v>
      </c>
      <c r="G604">
        <v>1</v>
      </c>
      <c r="H604" t="s">
        <v>21</v>
      </c>
      <c r="I604">
        <v>1411579</v>
      </c>
      <c r="J604">
        <v>260303916</v>
      </c>
      <c r="K604">
        <v>7830</v>
      </c>
      <c r="L604">
        <v>1231</v>
      </c>
      <c r="M604" t="s">
        <v>22</v>
      </c>
      <c r="N604">
        <v>2017</v>
      </c>
      <c r="O604" t="s">
        <v>23</v>
      </c>
      <c r="P604">
        <v>20171109</v>
      </c>
      <c r="Q604" s="1">
        <v>43048.34375</v>
      </c>
    </row>
    <row r="605" spans="1:17" x14ac:dyDescent="0.2">
      <c r="A605" t="s">
        <v>208</v>
      </c>
      <c r="B605" t="s">
        <v>18</v>
      </c>
      <c r="C605" t="s">
        <v>191</v>
      </c>
      <c r="D605">
        <v>20160930</v>
      </c>
      <c r="E605">
        <v>3908700000</v>
      </c>
      <c r="F605" t="s">
        <v>20</v>
      </c>
      <c r="G605">
        <v>3</v>
      </c>
      <c r="H605" t="s">
        <v>21</v>
      </c>
      <c r="I605">
        <v>1411579</v>
      </c>
      <c r="J605">
        <v>260303916</v>
      </c>
      <c r="K605">
        <v>7830</v>
      </c>
      <c r="L605">
        <v>1231</v>
      </c>
      <c r="M605" t="s">
        <v>22</v>
      </c>
      <c r="N605">
        <v>2017</v>
      </c>
      <c r="O605" t="s">
        <v>23</v>
      </c>
      <c r="P605">
        <v>20171109</v>
      </c>
      <c r="Q605" s="1">
        <v>43048.34375</v>
      </c>
    </row>
    <row r="606" spans="1:17" x14ac:dyDescent="0.2">
      <c r="A606" t="s">
        <v>17</v>
      </c>
      <c r="B606" t="s">
        <v>18</v>
      </c>
      <c r="C606" t="s">
        <v>45</v>
      </c>
      <c r="D606">
        <v>20160930</v>
      </c>
      <c r="E606">
        <v>86289000</v>
      </c>
      <c r="F606" t="s">
        <v>20</v>
      </c>
      <c r="G606">
        <v>0</v>
      </c>
      <c r="H606" t="s">
        <v>17</v>
      </c>
      <c r="I606">
        <v>1411579</v>
      </c>
      <c r="J606">
        <v>260303916</v>
      </c>
      <c r="K606">
        <v>7830</v>
      </c>
      <c r="L606">
        <v>1231</v>
      </c>
      <c r="M606" t="s">
        <v>22</v>
      </c>
      <c r="N606">
        <v>2016</v>
      </c>
      <c r="O606" t="s">
        <v>23</v>
      </c>
      <c r="P606">
        <v>20161109</v>
      </c>
      <c r="Q606" s="1">
        <v>42683.445833333331</v>
      </c>
    </row>
    <row r="607" spans="1:17" x14ac:dyDescent="0.2">
      <c r="A607" t="s">
        <v>208</v>
      </c>
      <c r="B607" t="s">
        <v>18</v>
      </c>
      <c r="C607" t="s">
        <v>46</v>
      </c>
      <c r="D607">
        <v>20160930</v>
      </c>
      <c r="E607">
        <v>46300000</v>
      </c>
      <c r="F607" t="s">
        <v>20</v>
      </c>
      <c r="G607">
        <v>0</v>
      </c>
      <c r="H607" t="s">
        <v>21</v>
      </c>
      <c r="I607">
        <v>1411579</v>
      </c>
      <c r="J607">
        <v>260303916</v>
      </c>
      <c r="K607">
        <v>7830</v>
      </c>
      <c r="L607">
        <v>1231</v>
      </c>
      <c r="M607" t="s">
        <v>22</v>
      </c>
      <c r="N607">
        <v>2017</v>
      </c>
      <c r="O607" t="s">
        <v>23</v>
      </c>
      <c r="P607">
        <v>20171109</v>
      </c>
      <c r="Q607" s="1">
        <v>43048.34375</v>
      </c>
    </row>
    <row r="608" spans="1:17" x14ac:dyDescent="0.2">
      <c r="A608" t="s">
        <v>17</v>
      </c>
      <c r="B608" t="s">
        <v>18</v>
      </c>
      <c r="C608" t="s">
        <v>46</v>
      </c>
      <c r="D608">
        <v>20160930</v>
      </c>
      <c r="E608">
        <v>46312000</v>
      </c>
      <c r="F608" t="s">
        <v>20</v>
      </c>
      <c r="G608">
        <v>0</v>
      </c>
      <c r="H608" t="s">
        <v>21</v>
      </c>
      <c r="I608">
        <v>1411579</v>
      </c>
      <c r="J608">
        <v>260303916</v>
      </c>
      <c r="K608">
        <v>7830</v>
      </c>
      <c r="L608">
        <v>1231</v>
      </c>
      <c r="M608" t="s">
        <v>22</v>
      </c>
      <c r="N608">
        <v>2016</v>
      </c>
      <c r="O608" t="s">
        <v>23</v>
      </c>
      <c r="P608">
        <v>20161109</v>
      </c>
      <c r="Q608" s="1">
        <v>42683.445833333331</v>
      </c>
    </row>
    <row r="609" spans="1:17" x14ac:dyDescent="0.2">
      <c r="A609" t="s">
        <v>208</v>
      </c>
      <c r="B609" t="s">
        <v>18</v>
      </c>
      <c r="C609" t="s">
        <v>47</v>
      </c>
      <c r="D609">
        <v>20160930</v>
      </c>
      <c r="E609">
        <v>-164900000</v>
      </c>
      <c r="F609" t="s">
        <v>20</v>
      </c>
      <c r="G609">
        <v>3</v>
      </c>
      <c r="H609" t="s">
        <v>21</v>
      </c>
      <c r="I609">
        <v>1411579</v>
      </c>
      <c r="J609">
        <v>260303916</v>
      </c>
      <c r="K609">
        <v>7830</v>
      </c>
      <c r="L609">
        <v>1231</v>
      </c>
      <c r="M609" t="s">
        <v>22</v>
      </c>
      <c r="N609">
        <v>2017</v>
      </c>
      <c r="O609" t="s">
        <v>23</v>
      </c>
      <c r="P609">
        <v>20171109</v>
      </c>
      <c r="Q609" s="1">
        <v>43048.34375</v>
      </c>
    </row>
    <row r="610" spans="1:17" x14ac:dyDescent="0.2">
      <c r="A610" t="s">
        <v>17</v>
      </c>
      <c r="B610" t="s">
        <v>18</v>
      </c>
      <c r="C610" t="s">
        <v>47</v>
      </c>
      <c r="D610">
        <v>20160930</v>
      </c>
      <c r="E610">
        <v>-164938000</v>
      </c>
      <c r="F610" t="s">
        <v>20</v>
      </c>
      <c r="G610">
        <v>3</v>
      </c>
      <c r="H610" t="s">
        <v>21</v>
      </c>
      <c r="I610">
        <v>1411579</v>
      </c>
      <c r="J610">
        <v>260303916</v>
      </c>
      <c r="K610">
        <v>7830</v>
      </c>
      <c r="L610">
        <v>1231</v>
      </c>
      <c r="M610" t="s">
        <v>22</v>
      </c>
      <c r="N610">
        <v>2016</v>
      </c>
      <c r="O610" t="s">
        <v>23</v>
      </c>
      <c r="P610">
        <v>20161109</v>
      </c>
      <c r="Q610" s="1">
        <v>42683.445833333331</v>
      </c>
    </row>
    <row r="611" spans="1:17" x14ac:dyDescent="0.2">
      <c r="A611" t="s">
        <v>17</v>
      </c>
      <c r="B611" t="s">
        <v>18</v>
      </c>
      <c r="C611" t="s">
        <v>48</v>
      </c>
      <c r="D611">
        <v>20160930</v>
      </c>
      <c r="F611" t="s">
        <v>20</v>
      </c>
      <c r="G611">
        <v>0</v>
      </c>
      <c r="H611" t="s">
        <v>21</v>
      </c>
      <c r="I611">
        <v>1411579</v>
      </c>
      <c r="J611">
        <v>260303916</v>
      </c>
      <c r="K611">
        <v>7830</v>
      </c>
      <c r="L611">
        <v>1231</v>
      </c>
      <c r="M611" t="s">
        <v>22</v>
      </c>
      <c r="N611">
        <v>2016</v>
      </c>
      <c r="O611" t="s">
        <v>23</v>
      </c>
      <c r="P611">
        <v>20161109</v>
      </c>
      <c r="Q611" s="1">
        <v>42683.445833333331</v>
      </c>
    </row>
    <row r="612" spans="1:17" x14ac:dyDescent="0.2">
      <c r="A612" t="s">
        <v>50</v>
      </c>
      <c r="B612" t="s">
        <v>18</v>
      </c>
      <c r="C612" t="s">
        <v>49</v>
      </c>
      <c r="D612">
        <v>20160930</v>
      </c>
      <c r="E612">
        <v>0.2</v>
      </c>
      <c r="F612" t="s">
        <v>20</v>
      </c>
      <c r="G612">
        <v>0</v>
      </c>
      <c r="H612" t="s">
        <v>51</v>
      </c>
      <c r="I612">
        <v>1411579</v>
      </c>
      <c r="J612">
        <v>260303916</v>
      </c>
      <c r="K612">
        <v>7830</v>
      </c>
      <c r="L612">
        <v>1231</v>
      </c>
      <c r="M612" t="s">
        <v>52</v>
      </c>
      <c r="N612">
        <v>2017</v>
      </c>
      <c r="O612" t="s">
        <v>53</v>
      </c>
      <c r="P612">
        <v>20180301</v>
      </c>
      <c r="Q612" s="1">
        <v>43160.134027777778</v>
      </c>
    </row>
    <row r="613" spans="1:17" x14ac:dyDescent="0.2">
      <c r="A613" t="s">
        <v>54</v>
      </c>
      <c r="B613" t="s">
        <v>18</v>
      </c>
      <c r="C613" t="s">
        <v>49</v>
      </c>
      <c r="D613">
        <v>20160930</v>
      </c>
      <c r="E613">
        <v>0.2</v>
      </c>
      <c r="F613" t="s">
        <v>20</v>
      </c>
      <c r="G613">
        <v>0</v>
      </c>
      <c r="H613" t="s">
        <v>21</v>
      </c>
      <c r="I613">
        <v>1411579</v>
      </c>
      <c r="J613">
        <v>260303916</v>
      </c>
      <c r="K613">
        <v>7830</v>
      </c>
      <c r="L613">
        <v>1231</v>
      </c>
      <c r="M613" t="s">
        <v>52</v>
      </c>
      <c r="N613">
        <v>2016</v>
      </c>
      <c r="O613" t="s">
        <v>53</v>
      </c>
      <c r="P613">
        <v>20170310</v>
      </c>
      <c r="Q613" s="1">
        <v>42804.468055555553</v>
      </c>
    </row>
    <row r="614" spans="1:17" x14ac:dyDescent="0.2">
      <c r="A614" t="s">
        <v>55</v>
      </c>
      <c r="B614" t="s">
        <v>18</v>
      </c>
      <c r="C614" t="s">
        <v>49</v>
      </c>
      <c r="D614">
        <v>20160930</v>
      </c>
      <c r="E614">
        <v>0.2</v>
      </c>
      <c r="F614" t="s">
        <v>20</v>
      </c>
      <c r="G614">
        <v>0</v>
      </c>
      <c r="H614" t="s">
        <v>56</v>
      </c>
      <c r="I614">
        <v>1411579</v>
      </c>
      <c r="J614">
        <v>260303916</v>
      </c>
      <c r="K614">
        <v>7830</v>
      </c>
      <c r="L614">
        <v>1231</v>
      </c>
      <c r="M614" t="s">
        <v>52</v>
      </c>
      <c r="N614">
        <v>2018</v>
      </c>
      <c r="O614" t="s">
        <v>53</v>
      </c>
      <c r="P614">
        <v>20190301</v>
      </c>
      <c r="Q614" s="1">
        <v>43525.063888888886</v>
      </c>
    </row>
    <row r="615" spans="1:17" x14ac:dyDescent="0.2">
      <c r="A615" t="s">
        <v>17</v>
      </c>
      <c r="B615" t="s">
        <v>18</v>
      </c>
      <c r="C615" t="s">
        <v>49</v>
      </c>
      <c r="D615">
        <v>20160930</v>
      </c>
      <c r="E615">
        <v>0.2</v>
      </c>
      <c r="F615" t="s">
        <v>20</v>
      </c>
      <c r="G615">
        <v>0</v>
      </c>
      <c r="H615" t="s">
        <v>21</v>
      </c>
      <c r="I615">
        <v>1411579</v>
      </c>
      <c r="J615">
        <v>260303916</v>
      </c>
      <c r="K615">
        <v>7830</v>
      </c>
      <c r="L615">
        <v>1231</v>
      </c>
      <c r="M615" t="s">
        <v>22</v>
      </c>
      <c r="N615">
        <v>2016</v>
      </c>
      <c r="O615" t="s">
        <v>23</v>
      </c>
      <c r="P615">
        <v>20161109</v>
      </c>
      <c r="Q615" s="1">
        <v>42683.445833333331</v>
      </c>
    </row>
    <row r="616" spans="1:17" x14ac:dyDescent="0.2">
      <c r="A616" t="s">
        <v>208</v>
      </c>
      <c r="B616" t="s">
        <v>18</v>
      </c>
      <c r="C616" t="s">
        <v>57</v>
      </c>
      <c r="D616">
        <v>20160930</v>
      </c>
      <c r="E616">
        <v>0.6</v>
      </c>
      <c r="F616" t="s">
        <v>20</v>
      </c>
      <c r="G616">
        <v>3</v>
      </c>
      <c r="H616" t="s">
        <v>21</v>
      </c>
      <c r="I616">
        <v>1411579</v>
      </c>
      <c r="J616">
        <v>260303916</v>
      </c>
      <c r="K616">
        <v>7830</v>
      </c>
      <c r="L616">
        <v>1231</v>
      </c>
      <c r="M616" t="s">
        <v>22</v>
      </c>
      <c r="N616">
        <v>2017</v>
      </c>
      <c r="O616" t="s">
        <v>23</v>
      </c>
      <c r="P616">
        <v>20171109</v>
      </c>
      <c r="Q616" s="1">
        <v>43048.34375</v>
      </c>
    </row>
    <row r="617" spans="1:17" x14ac:dyDescent="0.2">
      <c r="A617" t="s">
        <v>208</v>
      </c>
      <c r="B617" t="s">
        <v>18</v>
      </c>
      <c r="C617" t="s">
        <v>57</v>
      </c>
      <c r="D617">
        <v>20160930</v>
      </c>
      <c r="E617">
        <v>0.2</v>
      </c>
      <c r="F617" t="s">
        <v>20</v>
      </c>
      <c r="G617">
        <v>1</v>
      </c>
      <c r="H617" t="s">
        <v>21</v>
      </c>
      <c r="I617">
        <v>1411579</v>
      </c>
      <c r="J617">
        <v>260303916</v>
      </c>
      <c r="K617">
        <v>7830</v>
      </c>
      <c r="L617">
        <v>1231</v>
      </c>
      <c r="M617" t="s">
        <v>22</v>
      </c>
      <c r="N617">
        <v>2017</v>
      </c>
      <c r="O617" t="s">
        <v>23</v>
      </c>
      <c r="P617">
        <v>20171109</v>
      </c>
      <c r="Q617" s="1">
        <v>43048.34375</v>
      </c>
    </row>
    <row r="618" spans="1:17" x14ac:dyDescent="0.2">
      <c r="A618" t="s">
        <v>17</v>
      </c>
      <c r="B618" t="s">
        <v>18</v>
      </c>
      <c r="C618" t="s">
        <v>57</v>
      </c>
      <c r="D618">
        <v>20160930</v>
      </c>
      <c r="E618">
        <v>0.6</v>
      </c>
      <c r="F618" t="s">
        <v>20</v>
      </c>
      <c r="G618">
        <v>3</v>
      </c>
      <c r="H618" t="s">
        <v>21</v>
      </c>
      <c r="I618">
        <v>1411579</v>
      </c>
      <c r="J618">
        <v>260303916</v>
      </c>
      <c r="K618">
        <v>7830</v>
      </c>
      <c r="L618">
        <v>1231</v>
      </c>
      <c r="M618" t="s">
        <v>22</v>
      </c>
      <c r="N618">
        <v>2016</v>
      </c>
      <c r="O618" t="s">
        <v>23</v>
      </c>
      <c r="P618">
        <v>20161109</v>
      </c>
      <c r="Q618" s="1">
        <v>42683.445833333331</v>
      </c>
    </row>
    <row r="619" spans="1:17" x14ac:dyDescent="0.2">
      <c r="A619" t="s">
        <v>17</v>
      </c>
      <c r="B619" t="s">
        <v>18</v>
      </c>
      <c r="C619" t="s">
        <v>57</v>
      </c>
      <c r="D619">
        <v>20160930</v>
      </c>
      <c r="E619">
        <v>0.2</v>
      </c>
      <c r="F619" t="s">
        <v>20</v>
      </c>
      <c r="G619">
        <v>1</v>
      </c>
      <c r="H619" t="s">
        <v>21</v>
      </c>
      <c r="I619">
        <v>1411579</v>
      </c>
      <c r="J619">
        <v>260303916</v>
      </c>
      <c r="K619">
        <v>7830</v>
      </c>
      <c r="L619">
        <v>1231</v>
      </c>
      <c r="M619" t="s">
        <v>22</v>
      </c>
      <c r="N619">
        <v>2016</v>
      </c>
      <c r="O619" t="s">
        <v>23</v>
      </c>
      <c r="P619">
        <v>20161109</v>
      </c>
      <c r="Q619" s="1">
        <v>42683.445833333331</v>
      </c>
    </row>
    <row r="620" spans="1:17" x14ac:dyDescent="0.2">
      <c r="A620" t="s">
        <v>208</v>
      </c>
      <c r="B620" t="s">
        <v>18</v>
      </c>
      <c r="C620" t="s">
        <v>58</v>
      </c>
      <c r="D620">
        <v>20160930</v>
      </c>
      <c r="E620">
        <v>82000000</v>
      </c>
      <c r="F620" t="s">
        <v>20</v>
      </c>
      <c r="G620">
        <v>3</v>
      </c>
      <c r="H620" t="s">
        <v>21</v>
      </c>
      <c r="I620">
        <v>1411579</v>
      </c>
      <c r="J620">
        <v>260303916</v>
      </c>
      <c r="K620">
        <v>7830</v>
      </c>
      <c r="L620">
        <v>1231</v>
      </c>
      <c r="M620" t="s">
        <v>22</v>
      </c>
      <c r="N620">
        <v>2017</v>
      </c>
      <c r="O620" t="s">
        <v>23</v>
      </c>
      <c r="P620">
        <v>20171109</v>
      </c>
      <c r="Q620" s="1">
        <v>43048.34375</v>
      </c>
    </row>
    <row r="621" spans="1:17" x14ac:dyDescent="0.2">
      <c r="A621" t="s">
        <v>208</v>
      </c>
      <c r="B621" t="s">
        <v>18</v>
      </c>
      <c r="C621" t="s">
        <v>58</v>
      </c>
      <c r="D621">
        <v>20160930</v>
      </c>
      <c r="E621">
        <v>30900000</v>
      </c>
      <c r="F621" t="s">
        <v>20</v>
      </c>
      <c r="G621">
        <v>1</v>
      </c>
      <c r="H621" t="s">
        <v>21</v>
      </c>
      <c r="I621">
        <v>1411579</v>
      </c>
      <c r="J621">
        <v>260303916</v>
      </c>
      <c r="K621">
        <v>7830</v>
      </c>
      <c r="L621">
        <v>1231</v>
      </c>
      <c r="M621" t="s">
        <v>22</v>
      </c>
      <c r="N621">
        <v>2017</v>
      </c>
      <c r="O621" t="s">
        <v>23</v>
      </c>
      <c r="P621">
        <v>20171109</v>
      </c>
      <c r="Q621" s="1">
        <v>43048.34375</v>
      </c>
    </row>
    <row r="622" spans="1:17" x14ac:dyDescent="0.2">
      <c r="A622" t="s">
        <v>17</v>
      </c>
      <c r="B622" t="s">
        <v>18</v>
      </c>
      <c r="C622" t="s">
        <v>58</v>
      </c>
      <c r="D622">
        <v>20160930</v>
      </c>
      <c r="E622">
        <v>30910000</v>
      </c>
      <c r="F622" t="s">
        <v>20</v>
      </c>
      <c r="G622">
        <v>1</v>
      </c>
      <c r="H622" t="s">
        <v>21</v>
      </c>
      <c r="I622">
        <v>1411579</v>
      </c>
      <c r="J622">
        <v>260303916</v>
      </c>
      <c r="K622">
        <v>7830</v>
      </c>
      <c r="L622">
        <v>1231</v>
      </c>
      <c r="M622" t="s">
        <v>22</v>
      </c>
      <c r="N622">
        <v>2016</v>
      </c>
      <c r="O622" t="s">
        <v>23</v>
      </c>
      <c r="P622">
        <v>20161109</v>
      </c>
      <c r="Q622" s="1">
        <v>42683.445833333331</v>
      </c>
    </row>
    <row r="623" spans="1:17" x14ac:dyDescent="0.2">
      <c r="A623" t="s">
        <v>17</v>
      </c>
      <c r="B623" t="s">
        <v>18</v>
      </c>
      <c r="C623" t="s">
        <v>58</v>
      </c>
      <c r="D623">
        <v>20160930</v>
      </c>
      <c r="E623">
        <v>81960000</v>
      </c>
      <c r="F623" t="s">
        <v>20</v>
      </c>
      <c r="G623">
        <v>3</v>
      </c>
      <c r="H623" t="s">
        <v>21</v>
      </c>
      <c r="I623">
        <v>1411579</v>
      </c>
      <c r="J623">
        <v>260303916</v>
      </c>
      <c r="K623">
        <v>7830</v>
      </c>
      <c r="L623">
        <v>1231</v>
      </c>
      <c r="M623" t="s">
        <v>22</v>
      </c>
      <c r="N623">
        <v>2016</v>
      </c>
      <c r="O623" t="s">
        <v>23</v>
      </c>
      <c r="P623">
        <v>20161109</v>
      </c>
      <c r="Q623" s="1">
        <v>42683.445833333331</v>
      </c>
    </row>
    <row r="624" spans="1:17" x14ac:dyDescent="0.2">
      <c r="A624" t="s">
        <v>208</v>
      </c>
      <c r="B624" t="s">
        <v>18</v>
      </c>
      <c r="C624" t="s">
        <v>59</v>
      </c>
      <c r="D624">
        <v>20160930</v>
      </c>
      <c r="E624">
        <v>714300000</v>
      </c>
      <c r="F624" t="s">
        <v>20</v>
      </c>
      <c r="G624">
        <v>1</v>
      </c>
      <c r="H624" t="s">
        <v>21</v>
      </c>
      <c r="I624">
        <v>1411579</v>
      </c>
      <c r="J624">
        <v>260303916</v>
      </c>
      <c r="K624">
        <v>7830</v>
      </c>
      <c r="L624">
        <v>1231</v>
      </c>
      <c r="M624" t="s">
        <v>22</v>
      </c>
      <c r="N624">
        <v>2017</v>
      </c>
      <c r="O624" t="s">
        <v>23</v>
      </c>
      <c r="P624">
        <v>20171109</v>
      </c>
      <c r="Q624" s="1">
        <v>43048.34375</v>
      </c>
    </row>
    <row r="625" spans="1:17" x14ac:dyDescent="0.2">
      <c r="A625" t="s">
        <v>208</v>
      </c>
      <c r="B625" t="s">
        <v>18</v>
      </c>
      <c r="C625" t="s">
        <v>59</v>
      </c>
      <c r="D625">
        <v>20160930</v>
      </c>
      <c r="E625">
        <v>2129400000</v>
      </c>
      <c r="F625" t="s">
        <v>20</v>
      </c>
      <c r="G625">
        <v>3</v>
      </c>
      <c r="H625" t="s">
        <v>21</v>
      </c>
      <c r="I625">
        <v>1411579</v>
      </c>
      <c r="J625">
        <v>260303916</v>
      </c>
      <c r="K625">
        <v>7830</v>
      </c>
      <c r="L625">
        <v>1231</v>
      </c>
      <c r="M625" t="s">
        <v>22</v>
      </c>
      <c r="N625">
        <v>2017</v>
      </c>
      <c r="O625" t="s">
        <v>23</v>
      </c>
      <c r="P625">
        <v>20171109</v>
      </c>
      <c r="Q625" s="1">
        <v>43048.34375</v>
      </c>
    </row>
    <row r="626" spans="1:17" x14ac:dyDescent="0.2">
      <c r="A626" t="s">
        <v>17</v>
      </c>
      <c r="B626" t="s">
        <v>18</v>
      </c>
      <c r="C626" t="s">
        <v>59</v>
      </c>
      <c r="D626">
        <v>20160930</v>
      </c>
      <c r="E626">
        <v>2129371000</v>
      </c>
      <c r="F626" t="s">
        <v>20</v>
      </c>
      <c r="G626">
        <v>3</v>
      </c>
      <c r="H626" t="s">
        <v>21</v>
      </c>
      <c r="I626">
        <v>1411579</v>
      </c>
      <c r="J626">
        <v>260303916</v>
      </c>
      <c r="K626">
        <v>7830</v>
      </c>
      <c r="L626">
        <v>1231</v>
      </c>
      <c r="M626" t="s">
        <v>22</v>
      </c>
      <c r="N626">
        <v>2016</v>
      </c>
      <c r="O626" t="s">
        <v>23</v>
      </c>
      <c r="P626">
        <v>20161109</v>
      </c>
      <c r="Q626" s="1">
        <v>42683.445833333331</v>
      </c>
    </row>
    <row r="627" spans="1:17" x14ac:dyDescent="0.2">
      <c r="A627" t="s">
        <v>17</v>
      </c>
      <c r="B627" t="s">
        <v>18</v>
      </c>
      <c r="C627" t="s">
        <v>59</v>
      </c>
      <c r="D627">
        <v>20160930</v>
      </c>
      <c r="E627">
        <v>714247000</v>
      </c>
      <c r="F627" t="s">
        <v>20</v>
      </c>
      <c r="G627">
        <v>1</v>
      </c>
      <c r="H627" t="s">
        <v>21</v>
      </c>
      <c r="I627">
        <v>1411579</v>
      </c>
      <c r="J627">
        <v>260303916</v>
      </c>
      <c r="K627">
        <v>7830</v>
      </c>
      <c r="L627">
        <v>1231</v>
      </c>
      <c r="M627" t="s">
        <v>22</v>
      </c>
      <c r="N627">
        <v>2016</v>
      </c>
      <c r="O627" t="s">
        <v>23</v>
      </c>
      <c r="P627">
        <v>20161109</v>
      </c>
      <c r="Q627" s="1">
        <v>42683.445833333331</v>
      </c>
    </row>
    <row r="628" spans="1:17" x14ac:dyDescent="0.2">
      <c r="A628" t="s">
        <v>17</v>
      </c>
      <c r="B628" t="s">
        <v>18</v>
      </c>
      <c r="C628" t="s">
        <v>209</v>
      </c>
      <c r="D628">
        <v>20160930</v>
      </c>
      <c r="E628">
        <v>75557000</v>
      </c>
      <c r="F628" t="s">
        <v>20</v>
      </c>
      <c r="G628">
        <v>0</v>
      </c>
      <c r="H628" t="s">
        <v>21</v>
      </c>
      <c r="I628">
        <v>1411579</v>
      </c>
      <c r="J628">
        <v>260303916</v>
      </c>
      <c r="K628">
        <v>7830</v>
      </c>
      <c r="L628">
        <v>1231</v>
      </c>
      <c r="M628" t="s">
        <v>22</v>
      </c>
      <c r="N628">
        <v>2016</v>
      </c>
      <c r="O628" t="s">
        <v>23</v>
      </c>
      <c r="P628">
        <v>20161109</v>
      </c>
      <c r="Q628" s="1">
        <v>42683.445833333331</v>
      </c>
    </row>
    <row r="629" spans="1:17" x14ac:dyDescent="0.2">
      <c r="A629" t="s">
        <v>208</v>
      </c>
      <c r="B629" t="s">
        <v>18</v>
      </c>
      <c r="C629" t="s">
        <v>64</v>
      </c>
      <c r="D629">
        <v>20160930</v>
      </c>
      <c r="E629">
        <v>45600000</v>
      </c>
      <c r="F629" t="s">
        <v>20</v>
      </c>
      <c r="G629">
        <v>3</v>
      </c>
      <c r="H629" t="s">
        <v>21</v>
      </c>
      <c r="I629">
        <v>1411579</v>
      </c>
      <c r="J629">
        <v>260303916</v>
      </c>
      <c r="K629">
        <v>7830</v>
      </c>
      <c r="L629">
        <v>1231</v>
      </c>
      <c r="M629" t="s">
        <v>22</v>
      </c>
      <c r="N629">
        <v>2017</v>
      </c>
      <c r="O629" t="s">
        <v>23</v>
      </c>
      <c r="P629">
        <v>20171109</v>
      </c>
      <c r="Q629" s="1">
        <v>43048.34375</v>
      </c>
    </row>
    <row r="630" spans="1:17" x14ac:dyDescent="0.2">
      <c r="A630" t="s">
        <v>17</v>
      </c>
      <c r="B630" t="s">
        <v>18</v>
      </c>
      <c r="C630" t="s">
        <v>64</v>
      </c>
      <c r="D630">
        <v>20160930</v>
      </c>
      <c r="E630">
        <v>45636000</v>
      </c>
      <c r="F630" t="s">
        <v>20</v>
      </c>
      <c r="G630">
        <v>3</v>
      </c>
      <c r="H630" t="s">
        <v>21</v>
      </c>
      <c r="I630">
        <v>1411579</v>
      </c>
      <c r="J630">
        <v>260303916</v>
      </c>
      <c r="K630">
        <v>7830</v>
      </c>
      <c r="L630">
        <v>1231</v>
      </c>
      <c r="M630" t="s">
        <v>22</v>
      </c>
      <c r="N630">
        <v>2016</v>
      </c>
      <c r="O630" t="s">
        <v>23</v>
      </c>
      <c r="P630">
        <v>20161109</v>
      </c>
      <c r="Q630" s="1">
        <v>42683.445833333331</v>
      </c>
    </row>
    <row r="631" spans="1:17" x14ac:dyDescent="0.2">
      <c r="A631" t="s">
        <v>17</v>
      </c>
      <c r="B631" t="s">
        <v>18</v>
      </c>
      <c r="C631" t="s">
        <v>65</v>
      </c>
      <c r="D631">
        <v>20160930</v>
      </c>
      <c r="E631">
        <v>162737000</v>
      </c>
      <c r="F631" t="s">
        <v>20</v>
      </c>
      <c r="G631">
        <v>0</v>
      </c>
      <c r="H631" t="s">
        <v>21</v>
      </c>
      <c r="I631">
        <v>1411579</v>
      </c>
      <c r="J631">
        <v>260303916</v>
      </c>
      <c r="K631">
        <v>7830</v>
      </c>
      <c r="L631">
        <v>1231</v>
      </c>
      <c r="M631" t="s">
        <v>22</v>
      </c>
      <c r="N631">
        <v>2016</v>
      </c>
      <c r="O631" t="s">
        <v>23</v>
      </c>
      <c r="P631">
        <v>20161109</v>
      </c>
      <c r="Q631" s="1">
        <v>42683.445833333331</v>
      </c>
    </row>
    <row r="632" spans="1:17" x14ac:dyDescent="0.2">
      <c r="A632" t="s">
        <v>208</v>
      </c>
      <c r="B632" t="s">
        <v>18</v>
      </c>
      <c r="C632" t="s">
        <v>68</v>
      </c>
      <c r="D632">
        <v>20160930</v>
      </c>
      <c r="E632">
        <v>600000</v>
      </c>
      <c r="F632" t="s">
        <v>20</v>
      </c>
      <c r="G632">
        <v>3</v>
      </c>
      <c r="H632" t="s">
        <v>21</v>
      </c>
      <c r="I632">
        <v>1411579</v>
      </c>
      <c r="J632">
        <v>260303916</v>
      </c>
      <c r="K632">
        <v>7830</v>
      </c>
      <c r="L632">
        <v>1231</v>
      </c>
      <c r="M632" t="s">
        <v>22</v>
      </c>
      <c r="N632">
        <v>2017</v>
      </c>
      <c r="O632" t="s">
        <v>23</v>
      </c>
      <c r="P632">
        <v>20171109</v>
      </c>
      <c r="Q632" s="1">
        <v>43048.34375</v>
      </c>
    </row>
    <row r="633" spans="1:17" x14ac:dyDescent="0.2">
      <c r="A633" t="s">
        <v>17</v>
      </c>
      <c r="B633" t="s">
        <v>18</v>
      </c>
      <c r="C633" t="s">
        <v>68</v>
      </c>
      <c r="D633">
        <v>20160930</v>
      </c>
      <c r="E633">
        <v>597000</v>
      </c>
      <c r="F633" t="s">
        <v>20</v>
      </c>
      <c r="G633">
        <v>3</v>
      </c>
      <c r="H633" t="s">
        <v>21</v>
      </c>
      <c r="I633">
        <v>1411579</v>
      </c>
      <c r="J633">
        <v>260303916</v>
      </c>
      <c r="K633">
        <v>7830</v>
      </c>
      <c r="L633">
        <v>1231</v>
      </c>
      <c r="M633" t="s">
        <v>22</v>
      </c>
      <c r="N633">
        <v>2016</v>
      </c>
      <c r="O633" t="s">
        <v>23</v>
      </c>
      <c r="P633">
        <v>20161109</v>
      </c>
      <c r="Q633" s="1">
        <v>42683.445833333331</v>
      </c>
    </row>
    <row r="634" spans="1:17" x14ac:dyDescent="0.2">
      <c r="A634" t="s">
        <v>208</v>
      </c>
      <c r="B634" t="s">
        <v>18</v>
      </c>
      <c r="C634" t="s">
        <v>69</v>
      </c>
      <c r="D634">
        <v>20160930</v>
      </c>
      <c r="E634">
        <v>185800000</v>
      </c>
      <c r="F634" t="s">
        <v>20</v>
      </c>
      <c r="G634">
        <v>3</v>
      </c>
      <c r="H634" t="s">
        <v>21</v>
      </c>
      <c r="I634">
        <v>1411579</v>
      </c>
      <c r="J634">
        <v>260303916</v>
      </c>
      <c r="K634">
        <v>7830</v>
      </c>
      <c r="L634">
        <v>1231</v>
      </c>
      <c r="M634" t="s">
        <v>22</v>
      </c>
      <c r="N634">
        <v>2017</v>
      </c>
      <c r="O634" t="s">
        <v>23</v>
      </c>
      <c r="P634">
        <v>20171109</v>
      </c>
      <c r="Q634" s="1">
        <v>43048.34375</v>
      </c>
    </row>
    <row r="635" spans="1:17" x14ac:dyDescent="0.2">
      <c r="A635" t="s">
        <v>208</v>
      </c>
      <c r="B635" t="s">
        <v>18</v>
      </c>
      <c r="C635" t="s">
        <v>69</v>
      </c>
      <c r="D635">
        <v>20160930</v>
      </c>
      <c r="E635">
        <v>63100000</v>
      </c>
      <c r="F635" t="s">
        <v>20</v>
      </c>
      <c r="G635">
        <v>1</v>
      </c>
      <c r="H635" t="s">
        <v>21</v>
      </c>
      <c r="I635">
        <v>1411579</v>
      </c>
      <c r="J635">
        <v>260303916</v>
      </c>
      <c r="K635">
        <v>7830</v>
      </c>
      <c r="L635">
        <v>1231</v>
      </c>
      <c r="M635" t="s">
        <v>22</v>
      </c>
      <c r="N635">
        <v>2017</v>
      </c>
      <c r="O635" t="s">
        <v>23</v>
      </c>
      <c r="P635">
        <v>20171109</v>
      </c>
      <c r="Q635" s="1">
        <v>43048.34375</v>
      </c>
    </row>
    <row r="636" spans="1:17" x14ac:dyDescent="0.2">
      <c r="A636" t="s">
        <v>17</v>
      </c>
      <c r="B636" t="s">
        <v>18</v>
      </c>
      <c r="C636" t="s">
        <v>69</v>
      </c>
      <c r="D636">
        <v>20160930</v>
      </c>
      <c r="E636">
        <v>63025000</v>
      </c>
      <c r="F636" t="s">
        <v>20</v>
      </c>
      <c r="G636">
        <v>1</v>
      </c>
      <c r="H636" t="s">
        <v>21</v>
      </c>
      <c r="I636">
        <v>1411579</v>
      </c>
      <c r="J636">
        <v>260303916</v>
      </c>
      <c r="K636">
        <v>7830</v>
      </c>
      <c r="L636">
        <v>1231</v>
      </c>
      <c r="M636" t="s">
        <v>22</v>
      </c>
      <c r="N636">
        <v>2016</v>
      </c>
      <c r="O636" t="s">
        <v>23</v>
      </c>
      <c r="P636">
        <v>20161109</v>
      </c>
      <c r="Q636" s="1">
        <v>42683.445833333331</v>
      </c>
    </row>
    <row r="637" spans="1:17" x14ac:dyDescent="0.2">
      <c r="A637" t="s">
        <v>17</v>
      </c>
      <c r="B637" t="s">
        <v>18</v>
      </c>
      <c r="C637" t="s">
        <v>69</v>
      </c>
      <c r="D637">
        <v>20160930</v>
      </c>
      <c r="E637">
        <v>185746000</v>
      </c>
      <c r="F637" t="s">
        <v>20</v>
      </c>
      <c r="G637">
        <v>3</v>
      </c>
      <c r="H637" t="s">
        <v>21</v>
      </c>
      <c r="I637">
        <v>1411579</v>
      </c>
      <c r="J637">
        <v>260303916</v>
      </c>
      <c r="K637">
        <v>7830</v>
      </c>
      <c r="L637">
        <v>1231</v>
      </c>
      <c r="M637" t="s">
        <v>22</v>
      </c>
      <c r="N637">
        <v>2016</v>
      </c>
      <c r="O637" t="s">
        <v>23</v>
      </c>
      <c r="P637">
        <v>20161109</v>
      </c>
      <c r="Q637" s="1">
        <v>42683.445833333331</v>
      </c>
    </row>
    <row r="638" spans="1:17" x14ac:dyDescent="0.2">
      <c r="A638" t="s">
        <v>50</v>
      </c>
      <c r="B638" t="s">
        <v>18</v>
      </c>
      <c r="C638" t="s">
        <v>19</v>
      </c>
      <c r="D638">
        <v>20160930</v>
      </c>
      <c r="E638">
        <v>19800000</v>
      </c>
      <c r="F638" t="s">
        <v>20</v>
      </c>
      <c r="G638">
        <v>0</v>
      </c>
      <c r="H638" t="s">
        <v>51</v>
      </c>
      <c r="I638">
        <v>1411579</v>
      </c>
      <c r="J638">
        <v>260303916</v>
      </c>
      <c r="K638">
        <v>7830</v>
      </c>
      <c r="L638">
        <v>1231</v>
      </c>
      <c r="M638" t="s">
        <v>52</v>
      </c>
      <c r="N638">
        <v>2017</v>
      </c>
      <c r="O638" t="s">
        <v>53</v>
      </c>
      <c r="P638">
        <v>20180301</v>
      </c>
      <c r="Q638" s="1">
        <v>43160.134027777778</v>
      </c>
    </row>
    <row r="639" spans="1:17" x14ac:dyDescent="0.2">
      <c r="A639" t="s">
        <v>54</v>
      </c>
      <c r="B639" t="s">
        <v>18</v>
      </c>
      <c r="C639" t="s">
        <v>19</v>
      </c>
      <c r="D639">
        <v>20160930</v>
      </c>
      <c r="E639">
        <v>19760000</v>
      </c>
      <c r="F639" t="s">
        <v>20</v>
      </c>
      <c r="G639">
        <v>0</v>
      </c>
      <c r="H639" t="s">
        <v>21</v>
      </c>
      <c r="I639">
        <v>1411579</v>
      </c>
      <c r="J639">
        <v>260303916</v>
      </c>
      <c r="K639">
        <v>7830</v>
      </c>
      <c r="L639">
        <v>1231</v>
      </c>
      <c r="M639" t="s">
        <v>52</v>
      </c>
      <c r="N639">
        <v>2016</v>
      </c>
      <c r="O639" t="s">
        <v>53</v>
      </c>
      <c r="P639">
        <v>20170310</v>
      </c>
      <c r="Q639" s="1">
        <v>42804.468055555553</v>
      </c>
    </row>
    <row r="640" spans="1:17" x14ac:dyDescent="0.2">
      <c r="A640" t="s">
        <v>55</v>
      </c>
      <c r="B640" t="s">
        <v>18</v>
      </c>
      <c r="C640" t="s">
        <v>19</v>
      </c>
      <c r="D640">
        <v>20160930</v>
      </c>
      <c r="E640">
        <v>26500000</v>
      </c>
      <c r="F640" t="s">
        <v>20</v>
      </c>
      <c r="G640">
        <v>0</v>
      </c>
      <c r="H640" t="s">
        <v>56</v>
      </c>
      <c r="I640">
        <v>1411579</v>
      </c>
      <c r="J640">
        <v>260303916</v>
      </c>
      <c r="K640">
        <v>7830</v>
      </c>
      <c r="L640">
        <v>1231</v>
      </c>
      <c r="M640" t="s">
        <v>52</v>
      </c>
      <c r="N640">
        <v>2018</v>
      </c>
      <c r="O640" t="s">
        <v>53</v>
      </c>
      <c r="P640">
        <v>20190301</v>
      </c>
      <c r="Q640" s="1">
        <v>43525.063888888886</v>
      </c>
    </row>
    <row r="641" spans="1:17" x14ac:dyDescent="0.2">
      <c r="A641" t="s">
        <v>17</v>
      </c>
      <c r="B641" t="s">
        <v>18</v>
      </c>
      <c r="C641" t="s">
        <v>70</v>
      </c>
      <c r="D641">
        <v>20160930</v>
      </c>
      <c r="E641">
        <v>368000</v>
      </c>
      <c r="F641" t="s">
        <v>20</v>
      </c>
      <c r="G641">
        <v>0</v>
      </c>
      <c r="H641" t="s">
        <v>21</v>
      </c>
      <c r="I641">
        <v>1411579</v>
      </c>
      <c r="J641">
        <v>260303916</v>
      </c>
      <c r="K641">
        <v>7830</v>
      </c>
      <c r="L641">
        <v>1231</v>
      </c>
      <c r="M641" t="s">
        <v>22</v>
      </c>
      <c r="N641">
        <v>2016</v>
      </c>
      <c r="O641" t="s">
        <v>23</v>
      </c>
      <c r="P641">
        <v>20161109</v>
      </c>
      <c r="Q641" s="1">
        <v>42683.445833333331</v>
      </c>
    </row>
    <row r="642" spans="1:17" x14ac:dyDescent="0.2">
      <c r="A642" t="s">
        <v>208</v>
      </c>
      <c r="B642" t="s">
        <v>18</v>
      </c>
      <c r="C642" t="s">
        <v>71</v>
      </c>
      <c r="D642">
        <v>20160930</v>
      </c>
      <c r="E642">
        <v>0.84</v>
      </c>
      <c r="F642" t="s">
        <v>20</v>
      </c>
      <c r="G642">
        <v>3</v>
      </c>
      <c r="H642" t="s">
        <v>21</v>
      </c>
      <c r="I642">
        <v>1411579</v>
      </c>
      <c r="J642">
        <v>260303916</v>
      </c>
      <c r="K642">
        <v>7830</v>
      </c>
      <c r="L642">
        <v>1231</v>
      </c>
      <c r="M642" t="s">
        <v>22</v>
      </c>
      <c r="N642">
        <v>2017</v>
      </c>
      <c r="O642" t="s">
        <v>23</v>
      </c>
      <c r="P642">
        <v>20171109</v>
      </c>
      <c r="Q642" s="1">
        <v>43048.34375</v>
      </c>
    </row>
    <row r="643" spans="1:17" x14ac:dyDescent="0.2">
      <c r="A643" t="s">
        <v>208</v>
      </c>
      <c r="B643" t="s">
        <v>18</v>
      </c>
      <c r="C643" t="s">
        <v>71</v>
      </c>
      <c r="D643">
        <v>20160930</v>
      </c>
      <c r="E643">
        <v>0.31</v>
      </c>
      <c r="F643" t="s">
        <v>20</v>
      </c>
      <c r="G643">
        <v>1</v>
      </c>
      <c r="H643" t="s">
        <v>21</v>
      </c>
      <c r="I643">
        <v>1411579</v>
      </c>
      <c r="J643">
        <v>260303916</v>
      </c>
      <c r="K643">
        <v>7830</v>
      </c>
      <c r="L643">
        <v>1231</v>
      </c>
      <c r="M643" t="s">
        <v>22</v>
      </c>
      <c r="N643">
        <v>2017</v>
      </c>
      <c r="O643" t="s">
        <v>23</v>
      </c>
      <c r="P643">
        <v>20171109</v>
      </c>
      <c r="Q643" s="1">
        <v>43048.34375</v>
      </c>
    </row>
    <row r="644" spans="1:17" x14ac:dyDescent="0.2">
      <c r="A644" t="s">
        <v>17</v>
      </c>
      <c r="B644" t="s">
        <v>18</v>
      </c>
      <c r="C644" t="s">
        <v>71</v>
      </c>
      <c r="D644">
        <v>20160930</v>
      </c>
      <c r="E644">
        <v>0.84</v>
      </c>
      <c r="F644" t="s">
        <v>20</v>
      </c>
      <c r="G644">
        <v>3</v>
      </c>
      <c r="H644" t="s">
        <v>21</v>
      </c>
      <c r="I644">
        <v>1411579</v>
      </c>
      <c r="J644">
        <v>260303916</v>
      </c>
      <c r="K644">
        <v>7830</v>
      </c>
      <c r="L644">
        <v>1231</v>
      </c>
      <c r="M644" t="s">
        <v>22</v>
      </c>
      <c r="N644">
        <v>2016</v>
      </c>
      <c r="O644" t="s">
        <v>23</v>
      </c>
      <c r="P644">
        <v>20161109</v>
      </c>
      <c r="Q644" s="1">
        <v>42683.445833333331</v>
      </c>
    </row>
    <row r="645" spans="1:17" x14ac:dyDescent="0.2">
      <c r="A645" t="s">
        <v>17</v>
      </c>
      <c r="B645" t="s">
        <v>18</v>
      </c>
      <c r="C645" t="s">
        <v>71</v>
      </c>
      <c r="D645">
        <v>20160930</v>
      </c>
      <c r="E645">
        <v>0.31</v>
      </c>
      <c r="F645" t="s">
        <v>20</v>
      </c>
      <c r="G645">
        <v>1</v>
      </c>
      <c r="H645" t="s">
        <v>21</v>
      </c>
      <c r="I645">
        <v>1411579</v>
      </c>
      <c r="J645">
        <v>260303916</v>
      </c>
      <c r="K645">
        <v>7830</v>
      </c>
      <c r="L645">
        <v>1231</v>
      </c>
      <c r="M645" t="s">
        <v>22</v>
      </c>
      <c r="N645">
        <v>2016</v>
      </c>
      <c r="O645" t="s">
        <v>23</v>
      </c>
      <c r="P645">
        <v>20161109</v>
      </c>
      <c r="Q645" s="1">
        <v>42683.445833333331</v>
      </c>
    </row>
    <row r="646" spans="1:17" x14ac:dyDescent="0.2">
      <c r="A646" t="s">
        <v>208</v>
      </c>
      <c r="B646" t="s">
        <v>18</v>
      </c>
      <c r="C646" t="s">
        <v>72</v>
      </c>
      <c r="D646">
        <v>20160930</v>
      </c>
      <c r="E646">
        <v>0.31</v>
      </c>
      <c r="F646" t="s">
        <v>20</v>
      </c>
      <c r="G646">
        <v>1</v>
      </c>
      <c r="H646" t="s">
        <v>21</v>
      </c>
      <c r="I646">
        <v>1411579</v>
      </c>
      <c r="J646">
        <v>260303916</v>
      </c>
      <c r="K646">
        <v>7830</v>
      </c>
      <c r="L646">
        <v>1231</v>
      </c>
      <c r="M646" t="s">
        <v>22</v>
      </c>
      <c r="N646">
        <v>2017</v>
      </c>
      <c r="O646" t="s">
        <v>23</v>
      </c>
      <c r="P646">
        <v>20171109</v>
      </c>
      <c r="Q646" s="1">
        <v>43048.34375</v>
      </c>
    </row>
    <row r="647" spans="1:17" x14ac:dyDescent="0.2">
      <c r="A647" t="s">
        <v>208</v>
      </c>
      <c r="B647" t="s">
        <v>18</v>
      </c>
      <c r="C647" t="s">
        <v>72</v>
      </c>
      <c r="D647">
        <v>20160930</v>
      </c>
      <c r="E647">
        <v>0.84</v>
      </c>
      <c r="F647" t="s">
        <v>20</v>
      </c>
      <c r="G647">
        <v>3</v>
      </c>
      <c r="H647" t="s">
        <v>21</v>
      </c>
      <c r="I647">
        <v>1411579</v>
      </c>
      <c r="J647">
        <v>260303916</v>
      </c>
      <c r="K647">
        <v>7830</v>
      </c>
      <c r="L647">
        <v>1231</v>
      </c>
      <c r="M647" t="s">
        <v>22</v>
      </c>
      <c r="N647">
        <v>2017</v>
      </c>
      <c r="O647" t="s">
        <v>23</v>
      </c>
      <c r="P647">
        <v>20171109</v>
      </c>
      <c r="Q647" s="1">
        <v>43048.34375</v>
      </c>
    </row>
    <row r="648" spans="1:17" x14ac:dyDescent="0.2">
      <c r="A648" t="s">
        <v>17</v>
      </c>
      <c r="B648" t="s">
        <v>18</v>
      </c>
      <c r="C648" t="s">
        <v>72</v>
      </c>
      <c r="D648">
        <v>20160930</v>
      </c>
      <c r="E648">
        <v>0.84</v>
      </c>
      <c r="F648" t="s">
        <v>20</v>
      </c>
      <c r="G648">
        <v>3</v>
      </c>
      <c r="H648" t="s">
        <v>21</v>
      </c>
      <c r="I648">
        <v>1411579</v>
      </c>
      <c r="J648">
        <v>260303916</v>
      </c>
      <c r="K648">
        <v>7830</v>
      </c>
      <c r="L648">
        <v>1231</v>
      </c>
      <c r="M648" t="s">
        <v>22</v>
      </c>
      <c r="N648">
        <v>2016</v>
      </c>
      <c r="O648" t="s">
        <v>23</v>
      </c>
      <c r="P648">
        <v>20161109</v>
      </c>
      <c r="Q648" s="1">
        <v>42683.445833333331</v>
      </c>
    </row>
    <row r="649" spans="1:17" x14ac:dyDescent="0.2">
      <c r="A649" t="s">
        <v>17</v>
      </c>
      <c r="B649" t="s">
        <v>18</v>
      </c>
      <c r="C649" t="s">
        <v>72</v>
      </c>
      <c r="D649">
        <v>20160930</v>
      </c>
      <c r="E649">
        <v>0.31</v>
      </c>
      <c r="F649" t="s">
        <v>20</v>
      </c>
      <c r="G649">
        <v>1</v>
      </c>
      <c r="H649" t="s">
        <v>21</v>
      </c>
      <c r="I649">
        <v>1411579</v>
      </c>
      <c r="J649">
        <v>260303916</v>
      </c>
      <c r="K649">
        <v>7830</v>
      </c>
      <c r="L649">
        <v>1231</v>
      </c>
      <c r="M649" t="s">
        <v>22</v>
      </c>
      <c r="N649">
        <v>2016</v>
      </c>
      <c r="O649" t="s">
        <v>23</v>
      </c>
      <c r="P649">
        <v>20161109</v>
      </c>
      <c r="Q649" s="1">
        <v>42683.445833333331</v>
      </c>
    </row>
    <row r="650" spans="1:17" x14ac:dyDescent="0.2">
      <c r="A650" t="s">
        <v>208</v>
      </c>
      <c r="B650" t="s">
        <v>18</v>
      </c>
      <c r="C650" t="s">
        <v>73</v>
      </c>
      <c r="D650">
        <v>20160930</v>
      </c>
      <c r="E650">
        <v>-100000</v>
      </c>
      <c r="F650" t="s">
        <v>20</v>
      </c>
      <c r="G650">
        <v>3</v>
      </c>
      <c r="H650" t="s">
        <v>21</v>
      </c>
      <c r="I650">
        <v>1411579</v>
      </c>
      <c r="J650">
        <v>260303916</v>
      </c>
      <c r="K650">
        <v>7830</v>
      </c>
      <c r="L650">
        <v>1231</v>
      </c>
      <c r="M650" t="s">
        <v>22</v>
      </c>
      <c r="N650">
        <v>2017</v>
      </c>
      <c r="O650" t="s">
        <v>23</v>
      </c>
      <c r="P650">
        <v>20171109</v>
      </c>
      <c r="Q650" s="1">
        <v>43048.34375</v>
      </c>
    </row>
    <row r="651" spans="1:17" x14ac:dyDescent="0.2">
      <c r="A651" t="s">
        <v>17</v>
      </c>
      <c r="B651" t="s">
        <v>18</v>
      </c>
      <c r="C651" t="s">
        <v>73</v>
      </c>
      <c r="D651">
        <v>20160930</v>
      </c>
      <c r="E651">
        <v>-110000</v>
      </c>
      <c r="F651" t="s">
        <v>20</v>
      </c>
      <c r="G651">
        <v>3</v>
      </c>
      <c r="H651" t="s">
        <v>21</v>
      </c>
      <c r="I651">
        <v>1411579</v>
      </c>
      <c r="J651">
        <v>260303916</v>
      </c>
      <c r="K651">
        <v>7830</v>
      </c>
      <c r="L651">
        <v>1231</v>
      </c>
      <c r="M651" t="s">
        <v>22</v>
      </c>
      <c r="N651">
        <v>2016</v>
      </c>
      <c r="O651" t="s">
        <v>23</v>
      </c>
      <c r="P651">
        <v>20161109</v>
      </c>
      <c r="Q651" s="1">
        <v>42683.445833333331</v>
      </c>
    </row>
    <row r="652" spans="1:17" x14ac:dyDescent="0.2">
      <c r="A652" t="s">
        <v>17</v>
      </c>
      <c r="B652" t="s">
        <v>18</v>
      </c>
      <c r="C652" t="s">
        <v>75</v>
      </c>
      <c r="D652">
        <v>20160930</v>
      </c>
      <c r="E652">
        <v>0.39750000000000002</v>
      </c>
      <c r="F652" t="s">
        <v>30</v>
      </c>
      <c r="G652">
        <v>3</v>
      </c>
      <c r="H652" t="s">
        <v>21</v>
      </c>
      <c r="I652">
        <v>1411579</v>
      </c>
      <c r="J652">
        <v>260303916</v>
      </c>
      <c r="K652">
        <v>7830</v>
      </c>
      <c r="L652">
        <v>1231</v>
      </c>
      <c r="M652" t="s">
        <v>22</v>
      </c>
      <c r="N652">
        <v>2016</v>
      </c>
      <c r="O652" t="s">
        <v>23</v>
      </c>
      <c r="P652">
        <v>20161109</v>
      </c>
      <c r="Q652" s="1">
        <v>42683.445833333331</v>
      </c>
    </row>
    <row r="653" spans="1:17" x14ac:dyDescent="0.2">
      <c r="A653" t="s">
        <v>17</v>
      </c>
      <c r="B653" t="s">
        <v>18</v>
      </c>
      <c r="C653" t="s">
        <v>76</v>
      </c>
      <c r="D653">
        <v>20160930</v>
      </c>
      <c r="E653">
        <v>11259000</v>
      </c>
      <c r="F653" t="s">
        <v>20</v>
      </c>
      <c r="G653">
        <v>0</v>
      </c>
      <c r="H653" t="s">
        <v>21</v>
      </c>
      <c r="I653">
        <v>1411579</v>
      </c>
      <c r="J653">
        <v>260303916</v>
      </c>
      <c r="K653">
        <v>7830</v>
      </c>
      <c r="L653">
        <v>1231</v>
      </c>
      <c r="M653" t="s">
        <v>22</v>
      </c>
      <c r="N653">
        <v>2016</v>
      </c>
      <c r="O653" t="s">
        <v>23</v>
      </c>
      <c r="P653">
        <v>20161109</v>
      </c>
      <c r="Q653" s="1">
        <v>42683.445833333331</v>
      </c>
    </row>
    <row r="654" spans="1:17" x14ac:dyDescent="0.2">
      <c r="A654" t="s">
        <v>208</v>
      </c>
      <c r="B654" t="s">
        <v>18</v>
      </c>
      <c r="C654" t="s">
        <v>77</v>
      </c>
      <c r="D654">
        <v>20160930</v>
      </c>
      <c r="E654">
        <v>3400000</v>
      </c>
      <c r="F654" t="s">
        <v>20</v>
      </c>
      <c r="G654">
        <v>1</v>
      </c>
      <c r="H654" t="s">
        <v>21</v>
      </c>
      <c r="I654">
        <v>1411579</v>
      </c>
      <c r="J654">
        <v>260303916</v>
      </c>
      <c r="K654">
        <v>7830</v>
      </c>
      <c r="L654">
        <v>1231</v>
      </c>
      <c r="M654" t="s">
        <v>22</v>
      </c>
      <c r="N654">
        <v>2017</v>
      </c>
      <c r="O654" t="s">
        <v>23</v>
      </c>
      <c r="P654">
        <v>20171109</v>
      </c>
      <c r="Q654" s="1">
        <v>43048.34375</v>
      </c>
    </row>
    <row r="655" spans="1:17" x14ac:dyDescent="0.2">
      <c r="A655" t="s">
        <v>208</v>
      </c>
      <c r="B655" t="s">
        <v>18</v>
      </c>
      <c r="C655" t="s">
        <v>77</v>
      </c>
      <c r="D655">
        <v>20160930</v>
      </c>
      <c r="E655">
        <v>21600000</v>
      </c>
      <c r="F655" t="s">
        <v>20</v>
      </c>
      <c r="G655">
        <v>3</v>
      </c>
      <c r="H655" t="s">
        <v>21</v>
      </c>
      <c r="I655">
        <v>1411579</v>
      </c>
      <c r="J655">
        <v>260303916</v>
      </c>
      <c r="K655">
        <v>7830</v>
      </c>
      <c r="L655">
        <v>1231</v>
      </c>
      <c r="M655" t="s">
        <v>22</v>
      </c>
      <c r="N655">
        <v>2017</v>
      </c>
      <c r="O655" t="s">
        <v>23</v>
      </c>
      <c r="P655">
        <v>20171109</v>
      </c>
      <c r="Q655" s="1">
        <v>43048.34375</v>
      </c>
    </row>
    <row r="656" spans="1:17" x14ac:dyDescent="0.2">
      <c r="A656" t="s">
        <v>208</v>
      </c>
      <c r="B656" t="s">
        <v>18</v>
      </c>
      <c r="C656" t="s">
        <v>78</v>
      </c>
      <c r="D656">
        <v>20160930</v>
      </c>
      <c r="E656">
        <v>321400000</v>
      </c>
      <c r="F656" t="s">
        <v>20</v>
      </c>
      <c r="G656">
        <v>3</v>
      </c>
      <c r="H656" t="s">
        <v>208</v>
      </c>
      <c r="I656">
        <v>1411579</v>
      </c>
      <c r="J656">
        <v>260303916</v>
      </c>
      <c r="K656">
        <v>7830</v>
      </c>
      <c r="L656">
        <v>1231</v>
      </c>
      <c r="M656" t="s">
        <v>22</v>
      </c>
      <c r="N656">
        <v>2017</v>
      </c>
      <c r="O656" t="s">
        <v>23</v>
      </c>
      <c r="P656">
        <v>20171109</v>
      </c>
      <c r="Q656" s="1">
        <v>43048.34375</v>
      </c>
    </row>
    <row r="657" spans="1:17" x14ac:dyDescent="0.2">
      <c r="A657" t="s">
        <v>208</v>
      </c>
      <c r="B657" t="s">
        <v>18</v>
      </c>
      <c r="C657" t="s">
        <v>78</v>
      </c>
      <c r="D657">
        <v>20160930</v>
      </c>
      <c r="E657">
        <v>110900000</v>
      </c>
      <c r="F657" t="s">
        <v>20</v>
      </c>
      <c r="G657">
        <v>1</v>
      </c>
      <c r="H657" t="s">
        <v>208</v>
      </c>
      <c r="I657">
        <v>1411579</v>
      </c>
      <c r="J657">
        <v>260303916</v>
      </c>
      <c r="K657">
        <v>7830</v>
      </c>
      <c r="L657">
        <v>1231</v>
      </c>
      <c r="M657" t="s">
        <v>22</v>
      </c>
      <c r="N657">
        <v>2017</v>
      </c>
      <c r="O657" t="s">
        <v>23</v>
      </c>
      <c r="P657">
        <v>20171109</v>
      </c>
      <c r="Q657" s="1">
        <v>43048.34375</v>
      </c>
    </row>
    <row r="658" spans="1:17" x14ac:dyDescent="0.2">
      <c r="A658" t="s">
        <v>17</v>
      </c>
      <c r="B658" t="s">
        <v>18</v>
      </c>
      <c r="C658" t="s">
        <v>78</v>
      </c>
      <c r="D658">
        <v>20160930</v>
      </c>
      <c r="E658">
        <v>321447000</v>
      </c>
      <c r="F658" t="s">
        <v>20</v>
      </c>
      <c r="G658">
        <v>3</v>
      </c>
      <c r="H658" t="s">
        <v>17</v>
      </c>
      <c r="I658">
        <v>1411579</v>
      </c>
      <c r="J658">
        <v>260303916</v>
      </c>
      <c r="K658">
        <v>7830</v>
      </c>
      <c r="L658">
        <v>1231</v>
      </c>
      <c r="M658" t="s">
        <v>22</v>
      </c>
      <c r="N658">
        <v>2016</v>
      </c>
      <c r="O658" t="s">
        <v>23</v>
      </c>
      <c r="P658">
        <v>20161109</v>
      </c>
      <c r="Q658" s="1">
        <v>42683.445833333331</v>
      </c>
    </row>
    <row r="659" spans="1:17" x14ac:dyDescent="0.2">
      <c r="A659" t="s">
        <v>17</v>
      </c>
      <c r="B659" t="s">
        <v>18</v>
      </c>
      <c r="C659" t="s">
        <v>78</v>
      </c>
      <c r="D659">
        <v>20160930</v>
      </c>
      <c r="E659">
        <v>110924000</v>
      </c>
      <c r="F659" t="s">
        <v>20</v>
      </c>
      <c r="G659">
        <v>1</v>
      </c>
      <c r="H659" t="s">
        <v>17</v>
      </c>
      <c r="I659">
        <v>1411579</v>
      </c>
      <c r="J659">
        <v>260303916</v>
      </c>
      <c r="K659">
        <v>7830</v>
      </c>
      <c r="L659">
        <v>1231</v>
      </c>
      <c r="M659" t="s">
        <v>22</v>
      </c>
      <c r="N659">
        <v>2016</v>
      </c>
      <c r="O659" t="s">
        <v>23</v>
      </c>
      <c r="P659">
        <v>20161109</v>
      </c>
      <c r="Q659" s="1">
        <v>42683.445833333331</v>
      </c>
    </row>
    <row r="660" spans="1:17" x14ac:dyDescent="0.2">
      <c r="A660" t="s">
        <v>208</v>
      </c>
      <c r="B660" t="s">
        <v>18</v>
      </c>
      <c r="C660" t="s">
        <v>79</v>
      </c>
      <c r="D660">
        <v>20160930</v>
      </c>
      <c r="E660">
        <v>117300000</v>
      </c>
      <c r="F660" t="s">
        <v>20</v>
      </c>
      <c r="G660">
        <v>3</v>
      </c>
      <c r="H660" t="s">
        <v>21</v>
      </c>
      <c r="I660">
        <v>1411579</v>
      </c>
      <c r="J660">
        <v>260303916</v>
      </c>
      <c r="K660">
        <v>7830</v>
      </c>
      <c r="L660">
        <v>1231</v>
      </c>
      <c r="M660" t="s">
        <v>22</v>
      </c>
      <c r="N660">
        <v>2017</v>
      </c>
      <c r="O660" t="s">
        <v>23</v>
      </c>
      <c r="P660">
        <v>20171109</v>
      </c>
      <c r="Q660" s="1">
        <v>43048.34375</v>
      </c>
    </row>
    <row r="661" spans="1:17" x14ac:dyDescent="0.2">
      <c r="A661" t="s">
        <v>208</v>
      </c>
      <c r="B661" t="s">
        <v>18</v>
      </c>
      <c r="C661" t="s">
        <v>79</v>
      </c>
      <c r="D661">
        <v>20160930</v>
      </c>
      <c r="E661">
        <v>50900000</v>
      </c>
      <c r="F661" t="s">
        <v>20</v>
      </c>
      <c r="G661">
        <v>1</v>
      </c>
      <c r="H661" t="s">
        <v>21</v>
      </c>
      <c r="I661">
        <v>1411579</v>
      </c>
      <c r="J661">
        <v>260303916</v>
      </c>
      <c r="K661">
        <v>7830</v>
      </c>
      <c r="L661">
        <v>1231</v>
      </c>
      <c r="M661" t="s">
        <v>22</v>
      </c>
      <c r="N661">
        <v>2017</v>
      </c>
      <c r="O661" t="s">
        <v>23</v>
      </c>
      <c r="P661">
        <v>20171109</v>
      </c>
      <c r="Q661" s="1">
        <v>43048.34375</v>
      </c>
    </row>
    <row r="662" spans="1:17" x14ac:dyDescent="0.2">
      <c r="A662" t="s">
        <v>17</v>
      </c>
      <c r="B662" t="s">
        <v>18</v>
      </c>
      <c r="C662" t="s">
        <v>79</v>
      </c>
      <c r="D662">
        <v>20160930</v>
      </c>
      <c r="E662">
        <v>50850000</v>
      </c>
      <c r="F662" t="s">
        <v>20</v>
      </c>
      <c r="G662">
        <v>1</v>
      </c>
      <c r="H662" t="s">
        <v>21</v>
      </c>
      <c r="I662">
        <v>1411579</v>
      </c>
      <c r="J662">
        <v>260303916</v>
      </c>
      <c r="K662">
        <v>7830</v>
      </c>
      <c r="L662">
        <v>1231</v>
      </c>
      <c r="M662" t="s">
        <v>22</v>
      </c>
      <c r="N662">
        <v>2016</v>
      </c>
      <c r="O662" t="s">
        <v>23</v>
      </c>
      <c r="P662">
        <v>20161109</v>
      </c>
      <c r="Q662" s="1">
        <v>42683.445833333331</v>
      </c>
    </row>
    <row r="663" spans="1:17" x14ac:dyDescent="0.2">
      <c r="A663" t="s">
        <v>17</v>
      </c>
      <c r="B663" t="s">
        <v>18</v>
      </c>
      <c r="C663" t="s">
        <v>79</v>
      </c>
      <c r="D663">
        <v>20160930</v>
      </c>
      <c r="E663">
        <v>117328000</v>
      </c>
      <c r="F663" t="s">
        <v>20</v>
      </c>
      <c r="G663">
        <v>3</v>
      </c>
      <c r="H663" t="s">
        <v>21</v>
      </c>
      <c r="I663">
        <v>1411579</v>
      </c>
      <c r="J663">
        <v>260303916</v>
      </c>
      <c r="K663">
        <v>7830</v>
      </c>
      <c r="L663">
        <v>1231</v>
      </c>
      <c r="M663" t="s">
        <v>22</v>
      </c>
      <c r="N663">
        <v>2016</v>
      </c>
      <c r="O663" t="s">
        <v>23</v>
      </c>
      <c r="P663">
        <v>20161109</v>
      </c>
      <c r="Q663" s="1">
        <v>42683.445833333331</v>
      </c>
    </row>
    <row r="664" spans="1:17" x14ac:dyDescent="0.2">
      <c r="A664" t="s">
        <v>208</v>
      </c>
      <c r="B664" t="s">
        <v>18</v>
      </c>
      <c r="C664" t="s">
        <v>80</v>
      </c>
      <c r="D664">
        <v>20160930</v>
      </c>
      <c r="E664">
        <v>161800000</v>
      </c>
      <c r="F664" t="s">
        <v>20</v>
      </c>
      <c r="G664">
        <v>1</v>
      </c>
      <c r="H664" t="s">
        <v>21</v>
      </c>
      <c r="I664">
        <v>1411579</v>
      </c>
      <c r="J664">
        <v>260303916</v>
      </c>
      <c r="K664">
        <v>7830</v>
      </c>
      <c r="L664">
        <v>1231</v>
      </c>
      <c r="M664" t="s">
        <v>22</v>
      </c>
      <c r="N664">
        <v>2017</v>
      </c>
      <c r="O664" t="s">
        <v>23</v>
      </c>
      <c r="P664">
        <v>20171109</v>
      </c>
      <c r="Q664" s="1">
        <v>43048.34375</v>
      </c>
    </row>
    <row r="665" spans="1:17" x14ac:dyDescent="0.2">
      <c r="A665" t="s">
        <v>208</v>
      </c>
      <c r="B665" t="s">
        <v>18</v>
      </c>
      <c r="C665" t="s">
        <v>80</v>
      </c>
      <c r="D665">
        <v>20160930</v>
      </c>
      <c r="E665">
        <v>438700000</v>
      </c>
      <c r="F665" t="s">
        <v>20</v>
      </c>
      <c r="G665">
        <v>3</v>
      </c>
      <c r="H665" t="s">
        <v>21</v>
      </c>
      <c r="I665">
        <v>1411579</v>
      </c>
      <c r="J665">
        <v>260303916</v>
      </c>
      <c r="K665">
        <v>7830</v>
      </c>
      <c r="L665">
        <v>1231</v>
      </c>
      <c r="M665" t="s">
        <v>22</v>
      </c>
      <c r="N665">
        <v>2017</v>
      </c>
      <c r="O665" t="s">
        <v>23</v>
      </c>
      <c r="P665">
        <v>20171109</v>
      </c>
      <c r="Q665" s="1">
        <v>43048.34375</v>
      </c>
    </row>
    <row r="666" spans="1:17" x14ac:dyDescent="0.2">
      <c r="A666" t="s">
        <v>17</v>
      </c>
      <c r="B666" t="s">
        <v>18</v>
      </c>
      <c r="C666" t="s">
        <v>80</v>
      </c>
      <c r="D666">
        <v>20160930</v>
      </c>
      <c r="E666">
        <v>438775000</v>
      </c>
      <c r="F666" t="s">
        <v>20</v>
      </c>
      <c r="G666">
        <v>3</v>
      </c>
      <c r="H666" t="s">
        <v>21</v>
      </c>
      <c r="I666">
        <v>1411579</v>
      </c>
      <c r="J666">
        <v>260303916</v>
      </c>
      <c r="K666">
        <v>7830</v>
      </c>
      <c r="L666">
        <v>1231</v>
      </c>
      <c r="M666" t="s">
        <v>22</v>
      </c>
      <c r="N666">
        <v>2016</v>
      </c>
      <c r="O666" t="s">
        <v>23</v>
      </c>
      <c r="P666">
        <v>20161109</v>
      </c>
      <c r="Q666" s="1">
        <v>42683.445833333331</v>
      </c>
    </row>
    <row r="667" spans="1:17" x14ac:dyDescent="0.2">
      <c r="A667" t="s">
        <v>17</v>
      </c>
      <c r="B667" t="s">
        <v>18</v>
      </c>
      <c r="C667" t="s">
        <v>80</v>
      </c>
      <c r="D667">
        <v>20160930</v>
      </c>
      <c r="E667">
        <v>161774000</v>
      </c>
      <c r="F667" t="s">
        <v>20</v>
      </c>
      <c r="G667">
        <v>1</v>
      </c>
      <c r="H667" t="s">
        <v>21</v>
      </c>
      <c r="I667">
        <v>1411579</v>
      </c>
      <c r="J667">
        <v>260303916</v>
      </c>
      <c r="K667">
        <v>7830</v>
      </c>
      <c r="L667">
        <v>1231</v>
      </c>
      <c r="M667" t="s">
        <v>22</v>
      </c>
      <c r="N667">
        <v>2016</v>
      </c>
      <c r="O667" t="s">
        <v>23</v>
      </c>
      <c r="P667">
        <v>20161109</v>
      </c>
      <c r="Q667" s="1">
        <v>42683.445833333331</v>
      </c>
    </row>
    <row r="668" spans="1:17" x14ac:dyDescent="0.2">
      <c r="A668" t="s">
        <v>17</v>
      </c>
      <c r="B668" t="s">
        <v>18</v>
      </c>
      <c r="C668" t="s">
        <v>29</v>
      </c>
      <c r="D668">
        <v>20160930</v>
      </c>
      <c r="E668">
        <v>1</v>
      </c>
      <c r="F668" t="s">
        <v>30</v>
      </c>
      <c r="G668">
        <v>3</v>
      </c>
      <c r="H668" t="s">
        <v>17</v>
      </c>
      <c r="I668">
        <v>1411579</v>
      </c>
      <c r="J668">
        <v>260303916</v>
      </c>
      <c r="K668">
        <v>7830</v>
      </c>
      <c r="L668">
        <v>1231</v>
      </c>
      <c r="M668" t="s">
        <v>22</v>
      </c>
      <c r="N668">
        <v>2016</v>
      </c>
      <c r="O668" t="s">
        <v>23</v>
      </c>
      <c r="P668">
        <v>20161109</v>
      </c>
      <c r="Q668" s="1">
        <v>42683.445833333331</v>
      </c>
    </row>
    <row r="669" spans="1:17" x14ac:dyDescent="0.2">
      <c r="A669" t="s">
        <v>208</v>
      </c>
      <c r="B669" t="s">
        <v>18</v>
      </c>
      <c r="C669" t="s">
        <v>81</v>
      </c>
      <c r="D669">
        <v>20160930</v>
      </c>
      <c r="E669">
        <v>259100000</v>
      </c>
      <c r="F669" t="s">
        <v>20</v>
      </c>
      <c r="G669">
        <v>1</v>
      </c>
      <c r="H669" t="s">
        <v>208</v>
      </c>
      <c r="I669">
        <v>1411579</v>
      </c>
      <c r="J669">
        <v>260303916</v>
      </c>
      <c r="K669">
        <v>7830</v>
      </c>
      <c r="L669">
        <v>1231</v>
      </c>
      <c r="M669" t="s">
        <v>22</v>
      </c>
      <c r="N669">
        <v>2017</v>
      </c>
      <c r="O669" t="s">
        <v>23</v>
      </c>
      <c r="P669">
        <v>20171109</v>
      </c>
      <c r="Q669" s="1">
        <v>43048.34375</v>
      </c>
    </row>
    <row r="670" spans="1:17" x14ac:dyDescent="0.2">
      <c r="A670" t="s">
        <v>208</v>
      </c>
      <c r="B670" t="s">
        <v>18</v>
      </c>
      <c r="C670" t="s">
        <v>81</v>
      </c>
      <c r="D670">
        <v>20160930</v>
      </c>
      <c r="E670">
        <v>784400000</v>
      </c>
      <c r="F670" t="s">
        <v>20</v>
      </c>
      <c r="G670">
        <v>3</v>
      </c>
      <c r="H670" t="s">
        <v>208</v>
      </c>
      <c r="I670">
        <v>1411579</v>
      </c>
      <c r="J670">
        <v>260303916</v>
      </c>
      <c r="K670">
        <v>7830</v>
      </c>
      <c r="L670">
        <v>1231</v>
      </c>
      <c r="M670" t="s">
        <v>22</v>
      </c>
      <c r="N670">
        <v>2017</v>
      </c>
      <c r="O670" t="s">
        <v>23</v>
      </c>
      <c r="P670">
        <v>20171109</v>
      </c>
      <c r="Q670" s="1">
        <v>43048.34375</v>
      </c>
    </row>
    <row r="671" spans="1:17" x14ac:dyDescent="0.2">
      <c r="A671" t="s">
        <v>17</v>
      </c>
      <c r="B671" t="s">
        <v>18</v>
      </c>
      <c r="C671" t="s">
        <v>81</v>
      </c>
      <c r="D671">
        <v>20160930</v>
      </c>
      <c r="E671">
        <v>784363000</v>
      </c>
      <c r="F671" t="s">
        <v>20</v>
      </c>
      <c r="G671">
        <v>3</v>
      </c>
      <c r="H671" t="s">
        <v>17</v>
      </c>
      <c r="I671">
        <v>1411579</v>
      </c>
      <c r="J671">
        <v>260303916</v>
      </c>
      <c r="K671">
        <v>7830</v>
      </c>
      <c r="L671">
        <v>1231</v>
      </c>
      <c r="M671" t="s">
        <v>22</v>
      </c>
      <c r="N671">
        <v>2016</v>
      </c>
      <c r="O671" t="s">
        <v>23</v>
      </c>
      <c r="P671">
        <v>20161109</v>
      </c>
      <c r="Q671" s="1">
        <v>42683.445833333331</v>
      </c>
    </row>
    <row r="672" spans="1:17" x14ac:dyDescent="0.2">
      <c r="A672" t="s">
        <v>17</v>
      </c>
      <c r="B672" t="s">
        <v>18</v>
      </c>
      <c r="C672" t="s">
        <v>81</v>
      </c>
      <c r="D672">
        <v>20160930</v>
      </c>
      <c r="E672">
        <v>259069000</v>
      </c>
      <c r="F672" t="s">
        <v>20</v>
      </c>
      <c r="G672">
        <v>1</v>
      </c>
      <c r="H672" t="s">
        <v>17</v>
      </c>
      <c r="I672">
        <v>1411579</v>
      </c>
      <c r="J672">
        <v>260303916</v>
      </c>
      <c r="K672">
        <v>7830</v>
      </c>
      <c r="L672">
        <v>1231</v>
      </c>
      <c r="M672" t="s">
        <v>22</v>
      </c>
      <c r="N672">
        <v>2016</v>
      </c>
      <c r="O672" t="s">
        <v>23</v>
      </c>
      <c r="P672">
        <v>20161109</v>
      </c>
      <c r="Q672" s="1">
        <v>42683.445833333331</v>
      </c>
    </row>
    <row r="673" spans="1:17" x14ac:dyDescent="0.2">
      <c r="A673" t="s">
        <v>208</v>
      </c>
      <c r="B673" t="s">
        <v>18</v>
      </c>
      <c r="C673" t="s">
        <v>82</v>
      </c>
      <c r="D673">
        <v>20160930</v>
      </c>
      <c r="E673">
        <v>33900000</v>
      </c>
      <c r="F673" t="s">
        <v>20</v>
      </c>
      <c r="G673">
        <v>1</v>
      </c>
      <c r="H673" t="s">
        <v>21</v>
      </c>
      <c r="I673">
        <v>1411579</v>
      </c>
      <c r="J673">
        <v>260303916</v>
      </c>
      <c r="K673">
        <v>7830</v>
      </c>
      <c r="L673">
        <v>1231</v>
      </c>
      <c r="M673" t="s">
        <v>22</v>
      </c>
      <c r="N673">
        <v>2017</v>
      </c>
      <c r="O673" t="s">
        <v>23</v>
      </c>
      <c r="P673">
        <v>20171109</v>
      </c>
      <c r="Q673" s="1">
        <v>43048.34375</v>
      </c>
    </row>
    <row r="674" spans="1:17" x14ac:dyDescent="0.2">
      <c r="A674" t="s">
        <v>208</v>
      </c>
      <c r="B674" t="s">
        <v>18</v>
      </c>
      <c r="C674" t="s">
        <v>82</v>
      </c>
      <c r="D674">
        <v>20160930</v>
      </c>
      <c r="E674">
        <v>102000000</v>
      </c>
      <c r="F674" t="s">
        <v>20</v>
      </c>
      <c r="G674">
        <v>3</v>
      </c>
      <c r="H674" t="s">
        <v>21</v>
      </c>
      <c r="I674">
        <v>1411579</v>
      </c>
      <c r="J674">
        <v>260303916</v>
      </c>
      <c r="K674">
        <v>7830</v>
      </c>
      <c r="L674">
        <v>1231</v>
      </c>
      <c r="M674" t="s">
        <v>22</v>
      </c>
      <c r="N674">
        <v>2017</v>
      </c>
      <c r="O674" t="s">
        <v>23</v>
      </c>
      <c r="P674">
        <v>20171109</v>
      </c>
      <c r="Q674" s="1">
        <v>43048.34375</v>
      </c>
    </row>
    <row r="675" spans="1:17" x14ac:dyDescent="0.2">
      <c r="A675" t="s">
        <v>17</v>
      </c>
      <c r="B675" t="s">
        <v>18</v>
      </c>
      <c r="C675" t="s">
        <v>82</v>
      </c>
      <c r="D675">
        <v>20160930</v>
      </c>
      <c r="E675">
        <v>102014000</v>
      </c>
      <c r="F675" t="s">
        <v>20</v>
      </c>
      <c r="G675">
        <v>3</v>
      </c>
      <c r="H675" t="s">
        <v>21</v>
      </c>
      <c r="I675">
        <v>1411579</v>
      </c>
      <c r="J675">
        <v>260303916</v>
      </c>
      <c r="K675">
        <v>7830</v>
      </c>
      <c r="L675">
        <v>1231</v>
      </c>
      <c r="M675" t="s">
        <v>22</v>
      </c>
      <c r="N675">
        <v>2016</v>
      </c>
      <c r="O675" t="s">
        <v>23</v>
      </c>
      <c r="P675">
        <v>20161109</v>
      </c>
      <c r="Q675" s="1">
        <v>42683.445833333331</v>
      </c>
    </row>
    <row r="676" spans="1:17" x14ac:dyDescent="0.2">
      <c r="A676" t="s">
        <v>17</v>
      </c>
      <c r="B676" t="s">
        <v>18</v>
      </c>
      <c r="C676" t="s">
        <v>82</v>
      </c>
      <c r="D676">
        <v>20160930</v>
      </c>
      <c r="E676">
        <v>33949000</v>
      </c>
      <c r="F676" t="s">
        <v>20</v>
      </c>
      <c r="G676">
        <v>1</v>
      </c>
      <c r="H676" t="s">
        <v>21</v>
      </c>
      <c r="I676">
        <v>1411579</v>
      </c>
      <c r="J676">
        <v>260303916</v>
      </c>
      <c r="K676">
        <v>7830</v>
      </c>
      <c r="L676">
        <v>1231</v>
      </c>
      <c r="M676" t="s">
        <v>22</v>
      </c>
      <c r="N676">
        <v>2016</v>
      </c>
      <c r="O676" t="s">
        <v>23</v>
      </c>
      <c r="P676">
        <v>20161109</v>
      </c>
      <c r="Q676" s="1">
        <v>42683.445833333331</v>
      </c>
    </row>
    <row r="677" spans="1:17" x14ac:dyDescent="0.2">
      <c r="A677" t="s">
        <v>208</v>
      </c>
      <c r="B677" t="s">
        <v>18</v>
      </c>
      <c r="C677" t="s">
        <v>83</v>
      </c>
      <c r="D677">
        <v>20160930</v>
      </c>
      <c r="E677">
        <v>736600000</v>
      </c>
      <c r="F677" t="s">
        <v>20</v>
      </c>
      <c r="G677">
        <v>3</v>
      </c>
      <c r="H677" t="s">
        <v>21</v>
      </c>
      <c r="I677">
        <v>1411579</v>
      </c>
      <c r="J677">
        <v>260303916</v>
      </c>
      <c r="K677">
        <v>7830</v>
      </c>
      <c r="L677">
        <v>1231</v>
      </c>
      <c r="M677" t="s">
        <v>22</v>
      </c>
      <c r="N677">
        <v>2017</v>
      </c>
      <c r="O677" t="s">
        <v>23</v>
      </c>
      <c r="P677">
        <v>20171109</v>
      </c>
      <c r="Q677" s="1">
        <v>43048.34375</v>
      </c>
    </row>
    <row r="678" spans="1:17" x14ac:dyDescent="0.2">
      <c r="A678" t="s">
        <v>208</v>
      </c>
      <c r="B678" t="s">
        <v>18</v>
      </c>
      <c r="C678" t="s">
        <v>83</v>
      </c>
      <c r="D678">
        <v>20160930</v>
      </c>
      <c r="E678">
        <v>248900000</v>
      </c>
      <c r="F678" t="s">
        <v>20</v>
      </c>
      <c r="G678">
        <v>1</v>
      </c>
      <c r="H678" t="s">
        <v>21</v>
      </c>
      <c r="I678">
        <v>1411579</v>
      </c>
      <c r="J678">
        <v>260303916</v>
      </c>
      <c r="K678">
        <v>7830</v>
      </c>
      <c r="L678">
        <v>1231</v>
      </c>
      <c r="M678" t="s">
        <v>22</v>
      </c>
      <c r="N678">
        <v>2017</v>
      </c>
      <c r="O678" t="s">
        <v>23</v>
      </c>
      <c r="P678">
        <v>20171109</v>
      </c>
      <c r="Q678" s="1">
        <v>43048.34375</v>
      </c>
    </row>
    <row r="679" spans="1:17" x14ac:dyDescent="0.2">
      <c r="A679" t="s">
        <v>17</v>
      </c>
      <c r="B679" t="s">
        <v>18</v>
      </c>
      <c r="C679" t="s">
        <v>83</v>
      </c>
      <c r="D679">
        <v>20160930</v>
      </c>
      <c r="E679">
        <v>248889000</v>
      </c>
      <c r="F679" t="s">
        <v>20</v>
      </c>
      <c r="G679">
        <v>1</v>
      </c>
      <c r="H679" t="s">
        <v>21</v>
      </c>
      <c r="I679">
        <v>1411579</v>
      </c>
      <c r="J679">
        <v>260303916</v>
      </c>
      <c r="K679">
        <v>7830</v>
      </c>
      <c r="L679">
        <v>1231</v>
      </c>
      <c r="M679" t="s">
        <v>22</v>
      </c>
      <c r="N679">
        <v>2016</v>
      </c>
      <c r="O679" t="s">
        <v>23</v>
      </c>
      <c r="P679">
        <v>20161109</v>
      </c>
      <c r="Q679" s="1">
        <v>42683.445833333331</v>
      </c>
    </row>
    <row r="680" spans="1:17" x14ac:dyDescent="0.2">
      <c r="A680" t="s">
        <v>17</v>
      </c>
      <c r="B680" t="s">
        <v>18</v>
      </c>
      <c r="C680" t="s">
        <v>83</v>
      </c>
      <c r="D680">
        <v>20160930</v>
      </c>
      <c r="E680">
        <v>736587000</v>
      </c>
      <c r="F680" t="s">
        <v>20</v>
      </c>
      <c r="G680">
        <v>3</v>
      </c>
      <c r="H680" t="s">
        <v>21</v>
      </c>
      <c r="I680">
        <v>1411579</v>
      </c>
      <c r="J680">
        <v>260303916</v>
      </c>
      <c r="K680">
        <v>7830</v>
      </c>
      <c r="L680">
        <v>1231</v>
      </c>
      <c r="M680" t="s">
        <v>22</v>
      </c>
      <c r="N680">
        <v>2016</v>
      </c>
      <c r="O680" t="s">
        <v>23</v>
      </c>
      <c r="P680">
        <v>20161109</v>
      </c>
      <c r="Q680" s="1">
        <v>42683.445833333331</v>
      </c>
    </row>
    <row r="681" spans="1:17" x14ac:dyDescent="0.2">
      <c r="A681" t="s">
        <v>208</v>
      </c>
      <c r="B681" t="s">
        <v>18</v>
      </c>
      <c r="C681" t="s">
        <v>84</v>
      </c>
      <c r="D681">
        <v>20160930</v>
      </c>
      <c r="E681">
        <v>-1000000</v>
      </c>
      <c r="F681" t="s">
        <v>20</v>
      </c>
      <c r="G681">
        <v>1</v>
      </c>
      <c r="H681" t="s">
        <v>21</v>
      </c>
      <c r="I681">
        <v>1411579</v>
      </c>
      <c r="J681">
        <v>260303916</v>
      </c>
      <c r="K681">
        <v>7830</v>
      </c>
      <c r="L681">
        <v>1231</v>
      </c>
      <c r="M681" t="s">
        <v>22</v>
      </c>
      <c r="N681">
        <v>2017</v>
      </c>
      <c r="O681" t="s">
        <v>23</v>
      </c>
      <c r="P681">
        <v>20171109</v>
      </c>
      <c r="Q681" s="1">
        <v>43048.34375</v>
      </c>
    </row>
    <row r="682" spans="1:17" x14ac:dyDescent="0.2">
      <c r="A682" t="s">
        <v>208</v>
      </c>
      <c r="B682" t="s">
        <v>18</v>
      </c>
      <c r="C682" t="s">
        <v>84</v>
      </c>
      <c r="D682">
        <v>20160930</v>
      </c>
      <c r="E682">
        <v>-3600000</v>
      </c>
      <c r="F682" t="s">
        <v>20</v>
      </c>
      <c r="G682">
        <v>3</v>
      </c>
      <c r="H682" t="s">
        <v>21</v>
      </c>
      <c r="I682">
        <v>1411579</v>
      </c>
      <c r="J682">
        <v>260303916</v>
      </c>
      <c r="K682">
        <v>7830</v>
      </c>
      <c r="L682">
        <v>1231</v>
      </c>
      <c r="M682" t="s">
        <v>22</v>
      </c>
      <c r="N682">
        <v>2017</v>
      </c>
      <c r="O682" t="s">
        <v>23</v>
      </c>
      <c r="P682">
        <v>20171109</v>
      </c>
      <c r="Q682" s="1">
        <v>43048.34375</v>
      </c>
    </row>
    <row r="683" spans="1:17" x14ac:dyDescent="0.2">
      <c r="A683" t="s">
        <v>17</v>
      </c>
      <c r="B683" t="s">
        <v>18</v>
      </c>
      <c r="C683" t="s">
        <v>84</v>
      </c>
      <c r="D683">
        <v>20160930</v>
      </c>
      <c r="E683">
        <v>-3576000</v>
      </c>
      <c r="F683" t="s">
        <v>20</v>
      </c>
      <c r="G683">
        <v>3</v>
      </c>
      <c r="H683" t="s">
        <v>21</v>
      </c>
      <c r="I683">
        <v>1411579</v>
      </c>
      <c r="J683">
        <v>260303916</v>
      </c>
      <c r="K683">
        <v>7830</v>
      </c>
      <c r="L683">
        <v>1231</v>
      </c>
      <c r="M683" t="s">
        <v>22</v>
      </c>
      <c r="N683">
        <v>2016</v>
      </c>
      <c r="O683" t="s">
        <v>23</v>
      </c>
      <c r="P683">
        <v>20161109</v>
      </c>
      <c r="Q683" s="1">
        <v>42683.445833333331</v>
      </c>
    </row>
    <row r="684" spans="1:17" x14ac:dyDescent="0.2">
      <c r="A684" t="s">
        <v>17</v>
      </c>
      <c r="B684" t="s">
        <v>18</v>
      </c>
      <c r="C684" t="s">
        <v>84</v>
      </c>
      <c r="D684">
        <v>20160930</v>
      </c>
      <c r="E684">
        <v>-951000</v>
      </c>
      <c r="F684" t="s">
        <v>20</v>
      </c>
      <c r="G684">
        <v>1</v>
      </c>
      <c r="H684" t="s">
        <v>21</v>
      </c>
      <c r="I684">
        <v>1411579</v>
      </c>
      <c r="J684">
        <v>260303916</v>
      </c>
      <c r="K684">
        <v>7830</v>
      </c>
      <c r="L684">
        <v>1231</v>
      </c>
      <c r="M684" t="s">
        <v>22</v>
      </c>
      <c r="N684">
        <v>2016</v>
      </c>
      <c r="O684" t="s">
        <v>23</v>
      </c>
      <c r="P684">
        <v>20161109</v>
      </c>
      <c r="Q684" s="1">
        <v>42683.445833333331</v>
      </c>
    </row>
    <row r="685" spans="1:17" x14ac:dyDescent="0.2">
      <c r="A685" t="s">
        <v>208</v>
      </c>
      <c r="B685" t="s">
        <v>18</v>
      </c>
      <c r="C685" t="s">
        <v>85</v>
      </c>
      <c r="D685">
        <v>20160930</v>
      </c>
      <c r="E685">
        <v>2700000</v>
      </c>
      <c r="F685" t="s">
        <v>20</v>
      </c>
      <c r="G685">
        <v>3</v>
      </c>
      <c r="H685" t="s">
        <v>21</v>
      </c>
      <c r="I685">
        <v>1411579</v>
      </c>
      <c r="J685">
        <v>260303916</v>
      </c>
      <c r="K685">
        <v>7830</v>
      </c>
      <c r="L685">
        <v>1231</v>
      </c>
      <c r="M685" t="s">
        <v>22</v>
      </c>
      <c r="N685">
        <v>2017</v>
      </c>
      <c r="O685" t="s">
        <v>23</v>
      </c>
      <c r="P685">
        <v>20171109</v>
      </c>
      <c r="Q685" s="1">
        <v>43048.34375</v>
      </c>
    </row>
    <row r="686" spans="1:17" x14ac:dyDescent="0.2">
      <c r="A686" t="s">
        <v>17</v>
      </c>
      <c r="B686" t="s">
        <v>18</v>
      </c>
      <c r="C686" t="s">
        <v>85</v>
      </c>
      <c r="D686">
        <v>20160930</v>
      </c>
      <c r="E686">
        <v>2658000</v>
      </c>
      <c r="F686" t="s">
        <v>20</v>
      </c>
      <c r="G686">
        <v>3</v>
      </c>
      <c r="H686" t="s">
        <v>21</v>
      </c>
      <c r="I686">
        <v>1411579</v>
      </c>
      <c r="J686">
        <v>260303916</v>
      </c>
      <c r="K686">
        <v>7830</v>
      </c>
      <c r="L686">
        <v>1231</v>
      </c>
      <c r="M686" t="s">
        <v>22</v>
      </c>
      <c r="N686">
        <v>2016</v>
      </c>
      <c r="O686" t="s">
        <v>23</v>
      </c>
      <c r="P686">
        <v>20161109</v>
      </c>
      <c r="Q686" s="1">
        <v>42683.445833333331</v>
      </c>
    </row>
    <row r="687" spans="1:17" x14ac:dyDescent="0.2">
      <c r="A687" t="s">
        <v>17</v>
      </c>
      <c r="B687" t="s">
        <v>18</v>
      </c>
      <c r="C687" t="s">
        <v>86</v>
      </c>
      <c r="D687">
        <v>20160930</v>
      </c>
      <c r="E687">
        <v>2410713000</v>
      </c>
      <c r="F687" t="s">
        <v>20</v>
      </c>
      <c r="G687">
        <v>0</v>
      </c>
      <c r="H687" t="s">
        <v>21</v>
      </c>
      <c r="I687">
        <v>1411579</v>
      </c>
      <c r="J687">
        <v>260303916</v>
      </c>
      <c r="K687">
        <v>7830</v>
      </c>
      <c r="L687">
        <v>1231</v>
      </c>
      <c r="M687" t="s">
        <v>22</v>
      </c>
      <c r="N687">
        <v>2016</v>
      </c>
      <c r="O687" t="s">
        <v>23</v>
      </c>
      <c r="P687">
        <v>20161109</v>
      </c>
      <c r="Q687" s="1">
        <v>42683.445833333331</v>
      </c>
    </row>
    <row r="688" spans="1:17" x14ac:dyDescent="0.2">
      <c r="A688" t="s">
        <v>208</v>
      </c>
      <c r="B688" t="s">
        <v>18</v>
      </c>
      <c r="C688" t="s">
        <v>88</v>
      </c>
      <c r="D688">
        <v>20160930</v>
      </c>
      <c r="E688">
        <v>30400000</v>
      </c>
      <c r="F688" t="s">
        <v>20</v>
      </c>
      <c r="G688">
        <v>1</v>
      </c>
      <c r="H688" t="s">
        <v>21</v>
      </c>
      <c r="I688">
        <v>1411579</v>
      </c>
      <c r="J688">
        <v>260303916</v>
      </c>
      <c r="K688">
        <v>7830</v>
      </c>
      <c r="L688">
        <v>1231</v>
      </c>
      <c r="M688" t="s">
        <v>22</v>
      </c>
      <c r="N688">
        <v>2017</v>
      </c>
      <c r="O688" t="s">
        <v>23</v>
      </c>
      <c r="P688">
        <v>20171109</v>
      </c>
      <c r="Q688" s="1">
        <v>43048.34375</v>
      </c>
    </row>
    <row r="689" spans="1:17" x14ac:dyDescent="0.2">
      <c r="A689" t="s">
        <v>208</v>
      </c>
      <c r="B689" t="s">
        <v>18</v>
      </c>
      <c r="C689" t="s">
        <v>88</v>
      </c>
      <c r="D689">
        <v>20160930</v>
      </c>
      <c r="E689">
        <v>82700000</v>
      </c>
      <c r="F689" t="s">
        <v>20</v>
      </c>
      <c r="G689">
        <v>3</v>
      </c>
      <c r="H689" t="s">
        <v>21</v>
      </c>
      <c r="I689">
        <v>1411579</v>
      </c>
      <c r="J689">
        <v>260303916</v>
      </c>
      <c r="K689">
        <v>7830</v>
      </c>
      <c r="L689">
        <v>1231</v>
      </c>
      <c r="M689" t="s">
        <v>22</v>
      </c>
      <c r="N689">
        <v>2017</v>
      </c>
      <c r="O689" t="s">
        <v>23</v>
      </c>
      <c r="P689">
        <v>20171109</v>
      </c>
      <c r="Q689" s="1">
        <v>43048.34375</v>
      </c>
    </row>
    <row r="690" spans="1:17" x14ac:dyDescent="0.2">
      <c r="A690" t="s">
        <v>17</v>
      </c>
      <c r="B690" t="s">
        <v>18</v>
      </c>
      <c r="C690" t="s">
        <v>88</v>
      </c>
      <c r="D690">
        <v>20160930</v>
      </c>
      <c r="E690">
        <v>82694000</v>
      </c>
      <c r="F690" t="s">
        <v>20</v>
      </c>
      <c r="G690">
        <v>3</v>
      </c>
      <c r="H690" t="s">
        <v>21</v>
      </c>
      <c r="I690">
        <v>1411579</v>
      </c>
      <c r="J690">
        <v>260303916</v>
      </c>
      <c r="K690">
        <v>7830</v>
      </c>
      <c r="L690">
        <v>1231</v>
      </c>
      <c r="M690" t="s">
        <v>22</v>
      </c>
      <c r="N690">
        <v>2016</v>
      </c>
      <c r="O690" t="s">
        <v>23</v>
      </c>
      <c r="P690">
        <v>20161109</v>
      </c>
      <c r="Q690" s="1">
        <v>42683.445833333331</v>
      </c>
    </row>
    <row r="691" spans="1:17" x14ac:dyDescent="0.2">
      <c r="A691" t="s">
        <v>17</v>
      </c>
      <c r="B691" t="s">
        <v>18</v>
      </c>
      <c r="C691" t="s">
        <v>88</v>
      </c>
      <c r="D691">
        <v>20160930</v>
      </c>
      <c r="E691">
        <v>30436000</v>
      </c>
      <c r="F691" t="s">
        <v>20</v>
      </c>
      <c r="G691">
        <v>1</v>
      </c>
      <c r="H691" t="s">
        <v>21</v>
      </c>
      <c r="I691">
        <v>1411579</v>
      </c>
      <c r="J691">
        <v>260303916</v>
      </c>
      <c r="K691">
        <v>7830</v>
      </c>
      <c r="L691">
        <v>1231</v>
      </c>
      <c r="M691" t="s">
        <v>22</v>
      </c>
      <c r="N691">
        <v>2016</v>
      </c>
      <c r="O691" t="s">
        <v>23</v>
      </c>
      <c r="P691">
        <v>20161109</v>
      </c>
      <c r="Q691" s="1">
        <v>42683.445833333331</v>
      </c>
    </row>
    <row r="692" spans="1:17" x14ac:dyDescent="0.2">
      <c r="A692" t="s">
        <v>208</v>
      </c>
      <c r="B692" t="s">
        <v>18</v>
      </c>
      <c r="C692" t="s">
        <v>89</v>
      </c>
      <c r="D692">
        <v>20160930</v>
      </c>
      <c r="E692">
        <v>50500000</v>
      </c>
      <c r="F692" t="s">
        <v>20</v>
      </c>
      <c r="G692">
        <v>1</v>
      </c>
      <c r="H692" t="s">
        <v>21</v>
      </c>
      <c r="I692">
        <v>1411579</v>
      </c>
      <c r="J692">
        <v>260303916</v>
      </c>
      <c r="K692">
        <v>7830</v>
      </c>
      <c r="L692">
        <v>1231</v>
      </c>
      <c r="M692" t="s">
        <v>22</v>
      </c>
      <c r="N692">
        <v>2017</v>
      </c>
      <c r="O692" t="s">
        <v>23</v>
      </c>
      <c r="P692">
        <v>20171109</v>
      </c>
      <c r="Q692" s="1">
        <v>43048.34375</v>
      </c>
    </row>
    <row r="693" spans="1:17" x14ac:dyDescent="0.2">
      <c r="A693" t="s">
        <v>208</v>
      </c>
      <c r="B693" t="s">
        <v>18</v>
      </c>
      <c r="C693" t="s">
        <v>89</v>
      </c>
      <c r="D693">
        <v>20160930</v>
      </c>
      <c r="E693">
        <v>137300000</v>
      </c>
      <c r="F693" t="s">
        <v>20</v>
      </c>
      <c r="G693">
        <v>3</v>
      </c>
      <c r="H693" t="s">
        <v>21</v>
      </c>
      <c r="I693">
        <v>1411579</v>
      </c>
      <c r="J693">
        <v>260303916</v>
      </c>
      <c r="K693">
        <v>7830</v>
      </c>
      <c r="L693">
        <v>1231</v>
      </c>
      <c r="M693" t="s">
        <v>22</v>
      </c>
      <c r="N693">
        <v>2017</v>
      </c>
      <c r="O693" t="s">
        <v>23</v>
      </c>
      <c r="P693">
        <v>20171109</v>
      </c>
      <c r="Q693" s="1">
        <v>43048.34375</v>
      </c>
    </row>
    <row r="694" spans="1:17" x14ac:dyDescent="0.2">
      <c r="A694" t="s">
        <v>17</v>
      </c>
      <c r="B694" t="s">
        <v>18</v>
      </c>
      <c r="C694" t="s">
        <v>89</v>
      </c>
      <c r="D694">
        <v>20160930</v>
      </c>
      <c r="E694">
        <v>50521000</v>
      </c>
      <c r="F694" t="s">
        <v>20</v>
      </c>
      <c r="G694">
        <v>1</v>
      </c>
      <c r="H694" t="s">
        <v>21</v>
      </c>
      <c r="I694">
        <v>1411579</v>
      </c>
      <c r="J694">
        <v>260303916</v>
      </c>
      <c r="K694">
        <v>7830</v>
      </c>
      <c r="L694">
        <v>1231</v>
      </c>
      <c r="M694" t="s">
        <v>22</v>
      </c>
      <c r="N694">
        <v>2016</v>
      </c>
      <c r="O694" t="s">
        <v>23</v>
      </c>
      <c r="P694">
        <v>20161109</v>
      </c>
      <c r="Q694" s="1">
        <v>42683.445833333331</v>
      </c>
    </row>
    <row r="695" spans="1:17" x14ac:dyDescent="0.2">
      <c r="A695" t="s">
        <v>17</v>
      </c>
      <c r="B695" t="s">
        <v>18</v>
      </c>
      <c r="C695" t="s">
        <v>89</v>
      </c>
      <c r="D695">
        <v>20160930</v>
      </c>
      <c r="E695">
        <v>137254000</v>
      </c>
      <c r="F695" t="s">
        <v>20</v>
      </c>
      <c r="G695">
        <v>3</v>
      </c>
      <c r="H695" t="s">
        <v>21</v>
      </c>
      <c r="I695">
        <v>1411579</v>
      </c>
      <c r="J695">
        <v>260303916</v>
      </c>
      <c r="K695">
        <v>7830</v>
      </c>
      <c r="L695">
        <v>1231</v>
      </c>
      <c r="M695" t="s">
        <v>22</v>
      </c>
      <c r="N695">
        <v>2016</v>
      </c>
      <c r="O695" t="s">
        <v>23</v>
      </c>
      <c r="P695">
        <v>20161109</v>
      </c>
      <c r="Q695" s="1">
        <v>42683.445833333331</v>
      </c>
    </row>
    <row r="696" spans="1:17" x14ac:dyDescent="0.2">
      <c r="A696" t="s">
        <v>50</v>
      </c>
      <c r="B696" t="s">
        <v>18</v>
      </c>
      <c r="C696" t="s">
        <v>90</v>
      </c>
      <c r="D696">
        <v>20160930</v>
      </c>
      <c r="E696">
        <v>0.31</v>
      </c>
      <c r="F696" t="s">
        <v>20</v>
      </c>
      <c r="G696">
        <v>1</v>
      </c>
      <c r="H696" t="s">
        <v>51</v>
      </c>
      <c r="I696">
        <v>1411579</v>
      </c>
      <c r="J696">
        <v>260303916</v>
      </c>
      <c r="K696">
        <v>7830</v>
      </c>
      <c r="L696">
        <v>1231</v>
      </c>
      <c r="M696" t="s">
        <v>52</v>
      </c>
      <c r="N696">
        <v>2017</v>
      </c>
      <c r="O696" t="s">
        <v>53</v>
      </c>
      <c r="P696">
        <v>20180301</v>
      </c>
      <c r="Q696" s="1">
        <v>43160.134027777778</v>
      </c>
    </row>
    <row r="697" spans="1:17" x14ac:dyDescent="0.2">
      <c r="A697" t="s">
        <v>54</v>
      </c>
      <c r="B697" t="s">
        <v>18</v>
      </c>
      <c r="C697" t="s">
        <v>90</v>
      </c>
      <c r="D697">
        <v>20160930</v>
      </c>
      <c r="E697">
        <v>0.31</v>
      </c>
      <c r="F697" t="s">
        <v>20</v>
      </c>
      <c r="G697">
        <v>1</v>
      </c>
      <c r="H697" t="s">
        <v>21</v>
      </c>
      <c r="I697">
        <v>1411579</v>
      </c>
      <c r="J697">
        <v>260303916</v>
      </c>
      <c r="K697">
        <v>7830</v>
      </c>
      <c r="L697">
        <v>1231</v>
      </c>
      <c r="M697" t="s">
        <v>52</v>
      </c>
      <c r="N697">
        <v>2016</v>
      </c>
      <c r="O697" t="s">
        <v>53</v>
      </c>
      <c r="P697">
        <v>20170310</v>
      </c>
      <c r="Q697" s="1">
        <v>42804.468055555553</v>
      </c>
    </row>
    <row r="698" spans="1:17" x14ac:dyDescent="0.2">
      <c r="A698" t="s">
        <v>208</v>
      </c>
      <c r="B698" t="s">
        <v>18</v>
      </c>
      <c r="C698" t="s">
        <v>90</v>
      </c>
      <c r="D698">
        <v>20160930</v>
      </c>
      <c r="E698">
        <v>0.31</v>
      </c>
      <c r="F698" t="s">
        <v>20</v>
      </c>
      <c r="G698">
        <v>1</v>
      </c>
      <c r="H698" t="s">
        <v>21</v>
      </c>
      <c r="I698">
        <v>1411579</v>
      </c>
      <c r="J698">
        <v>260303916</v>
      </c>
      <c r="K698">
        <v>7830</v>
      </c>
      <c r="L698">
        <v>1231</v>
      </c>
      <c r="M698" t="s">
        <v>22</v>
      </c>
      <c r="N698">
        <v>2017</v>
      </c>
      <c r="O698" t="s">
        <v>23</v>
      </c>
      <c r="P698">
        <v>20171109</v>
      </c>
      <c r="Q698" s="1">
        <v>43048.34375</v>
      </c>
    </row>
    <row r="699" spans="1:17" x14ac:dyDescent="0.2">
      <c r="A699" t="s">
        <v>208</v>
      </c>
      <c r="B699" t="s">
        <v>18</v>
      </c>
      <c r="C699" t="s">
        <v>90</v>
      </c>
      <c r="D699">
        <v>20160930</v>
      </c>
      <c r="E699">
        <v>0.84</v>
      </c>
      <c r="F699" t="s">
        <v>20</v>
      </c>
      <c r="G699">
        <v>3</v>
      </c>
      <c r="H699" t="s">
        <v>21</v>
      </c>
      <c r="I699">
        <v>1411579</v>
      </c>
      <c r="J699">
        <v>260303916</v>
      </c>
      <c r="K699">
        <v>7830</v>
      </c>
      <c r="L699">
        <v>1231</v>
      </c>
      <c r="M699" t="s">
        <v>22</v>
      </c>
      <c r="N699">
        <v>2017</v>
      </c>
      <c r="O699" t="s">
        <v>23</v>
      </c>
      <c r="P699">
        <v>20171109</v>
      </c>
      <c r="Q699" s="1">
        <v>43048.34375</v>
      </c>
    </row>
    <row r="700" spans="1:17" x14ac:dyDescent="0.2">
      <c r="A700" t="s">
        <v>17</v>
      </c>
      <c r="B700" t="s">
        <v>18</v>
      </c>
      <c r="C700" t="s">
        <v>90</v>
      </c>
      <c r="D700">
        <v>20160930</v>
      </c>
      <c r="E700">
        <v>0.84</v>
      </c>
      <c r="F700" t="s">
        <v>20</v>
      </c>
      <c r="G700">
        <v>3</v>
      </c>
      <c r="H700" t="s">
        <v>21</v>
      </c>
      <c r="I700">
        <v>1411579</v>
      </c>
      <c r="J700">
        <v>260303916</v>
      </c>
      <c r="K700">
        <v>7830</v>
      </c>
      <c r="L700">
        <v>1231</v>
      </c>
      <c r="M700" t="s">
        <v>22</v>
      </c>
      <c r="N700">
        <v>2016</v>
      </c>
      <c r="O700" t="s">
        <v>23</v>
      </c>
      <c r="P700">
        <v>20161109</v>
      </c>
      <c r="Q700" s="1">
        <v>42683.445833333331</v>
      </c>
    </row>
    <row r="701" spans="1:17" x14ac:dyDescent="0.2">
      <c r="A701" t="s">
        <v>17</v>
      </c>
      <c r="B701" t="s">
        <v>18</v>
      </c>
      <c r="C701" t="s">
        <v>90</v>
      </c>
      <c r="D701">
        <v>20160930</v>
      </c>
      <c r="E701">
        <v>0.31</v>
      </c>
      <c r="F701" t="s">
        <v>20</v>
      </c>
      <c r="G701">
        <v>1</v>
      </c>
      <c r="H701" t="s">
        <v>21</v>
      </c>
      <c r="I701">
        <v>1411579</v>
      </c>
      <c r="J701">
        <v>260303916</v>
      </c>
      <c r="K701">
        <v>7830</v>
      </c>
      <c r="L701">
        <v>1231</v>
      </c>
      <c r="M701" t="s">
        <v>22</v>
      </c>
      <c r="N701">
        <v>2016</v>
      </c>
      <c r="O701" t="s">
        <v>23</v>
      </c>
      <c r="P701">
        <v>20161109</v>
      </c>
      <c r="Q701" s="1">
        <v>42683.445833333331</v>
      </c>
    </row>
    <row r="702" spans="1:17" x14ac:dyDescent="0.2">
      <c r="A702" t="s">
        <v>50</v>
      </c>
      <c r="B702" t="s">
        <v>18</v>
      </c>
      <c r="C702" t="s">
        <v>91</v>
      </c>
      <c r="D702">
        <v>20160930</v>
      </c>
      <c r="E702">
        <v>0.31</v>
      </c>
      <c r="F702" t="s">
        <v>20</v>
      </c>
      <c r="G702">
        <v>1</v>
      </c>
      <c r="H702" t="s">
        <v>51</v>
      </c>
      <c r="I702">
        <v>1411579</v>
      </c>
      <c r="J702">
        <v>260303916</v>
      </c>
      <c r="K702">
        <v>7830</v>
      </c>
      <c r="L702">
        <v>1231</v>
      </c>
      <c r="M702" t="s">
        <v>52</v>
      </c>
      <c r="N702">
        <v>2017</v>
      </c>
      <c r="O702" t="s">
        <v>53</v>
      </c>
      <c r="P702">
        <v>20180301</v>
      </c>
      <c r="Q702" s="1">
        <v>43160.134027777778</v>
      </c>
    </row>
    <row r="703" spans="1:17" x14ac:dyDescent="0.2">
      <c r="A703" t="s">
        <v>54</v>
      </c>
      <c r="B703" t="s">
        <v>18</v>
      </c>
      <c r="C703" t="s">
        <v>91</v>
      </c>
      <c r="D703">
        <v>20160930</v>
      </c>
      <c r="E703">
        <v>0.31</v>
      </c>
      <c r="F703" t="s">
        <v>20</v>
      </c>
      <c r="G703">
        <v>1</v>
      </c>
      <c r="H703" t="s">
        <v>21</v>
      </c>
      <c r="I703">
        <v>1411579</v>
      </c>
      <c r="J703">
        <v>260303916</v>
      </c>
      <c r="K703">
        <v>7830</v>
      </c>
      <c r="L703">
        <v>1231</v>
      </c>
      <c r="M703" t="s">
        <v>52</v>
      </c>
      <c r="N703">
        <v>2016</v>
      </c>
      <c r="O703" t="s">
        <v>53</v>
      </c>
      <c r="P703">
        <v>20170310</v>
      </c>
      <c r="Q703" s="1">
        <v>42804.468055555553</v>
      </c>
    </row>
    <row r="704" spans="1:17" x14ac:dyDescent="0.2">
      <c r="A704" t="s">
        <v>208</v>
      </c>
      <c r="B704" t="s">
        <v>18</v>
      </c>
      <c r="C704" t="s">
        <v>91</v>
      </c>
      <c r="D704">
        <v>20160930</v>
      </c>
      <c r="E704">
        <v>0.84</v>
      </c>
      <c r="F704" t="s">
        <v>20</v>
      </c>
      <c r="G704">
        <v>3</v>
      </c>
      <c r="H704" t="s">
        <v>21</v>
      </c>
      <c r="I704">
        <v>1411579</v>
      </c>
      <c r="J704">
        <v>260303916</v>
      </c>
      <c r="K704">
        <v>7830</v>
      </c>
      <c r="L704">
        <v>1231</v>
      </c>
      <c r="M704" t="s">
        <v>22</v>
      </c>
      <c r="N704">
        <v>2017</v>
      </c>
      <c r="O704" t="s">
        <v>23</v>
      </c>
      <c r="P704">
        <v>20171109</v>
      </c>
      <c r="Q704" s="1">
        <v>43048.34375</v>
      </c>
    </row>
    <row r="705" spans="1:17" x14ac:dyDescent="0.2">
      <c r="A705" t="s">
        <v>208</v>
      </c>
      <c r="B705" t="s">
        <v>18</v>
      </c>
      <c r="C705" t="s">
        <v>91</v>
      </c>
      <c r="D705">
        <v>20160930</v>
      </c>
      <c r="E705">
        <v>0.31</v>
      </c>
      <c r="F705" t="s">
        <v>20</v>
      </c>
      <c r="G705">
        <v>1</v>
      </c>
      <c r="H705" t="s">
        <v>21</v>
      </c>
      <c r="I705">
        <v>1411579</v>
      </c>
      <c r="J705">
        <v>260303916</v>
      </c>
      <c r="K705">
        <v>7830</v>
      </c>
      <c r="L705">
        <v>1231</v>
      </c>
      <c r="M705" t="s">
        <v>22</v>
      </c>
      <c r="N705">
        <v>2017</v>
      </c>
      <c r="O705" t="s">
        <v>23</v>
      </c>
      <c r="P705">
        <v>20171109</v>
      </c>
      <c r="Q705" s="1">
        <v>43048.34375</v>
      </c>
    </row>
    <row r="706" spans="1:17" x14ac:dyDescent="0.2">
      <c r="A706" t="s">
        <v>17</v>
      </c>
      <c r="B706" t="s">
        <v>18</v>
      </c>
      <c r="C706" t="s">
        <v>91</v>
      </c>
      <c r="D706">
        <v>20160930</v>
      </c>
      <c r="E706">
        <v>0.84</v>
      </c>
      <c r="F706" t="s">
        <v>20</v>
      </c>
      <c r="G706">
        <v>3</v>
      </c>
      <c r="H706" t="s">
        <v>21</v>
      </c>
      <c r="I706">
        <v>1411579</v>
      </c>
      <c r="J706">
        <v>260303916</v>
      </c>
      <c r="K706">
        <v>7830</v>
      </c>
      <c r="L706">
        <v>1231</v>
      </c>
      <c r="M706" t="s">
        <v>22</v>
      </c>
      <c r="N706">
        <v>2016</v>
      </c>
      <c r="O706" t="s">
        <v>23</v>
      </c>
      <c r="P706">
        <v>20161109</v>
      </c>
      <c r="Q706" s="1">
        <v>42683.445833333331</v>
      </c>
    </row>
    <row r="707" spans="1:17" x14ac:dyDescent="0.2">
      <c r="A707" t="s">
        <v>17</v>
      </c>
      <c r="B707" t="s">
        <v>18</v>
      </c>
      <c r="C707" t="s">
        <v>91</v>
      </c>
      <c r="D707">
        <v>20160930</v>
      </c>
      <c r="E707">
        <v>0.31</v>
      </c>
      <c r="F707" t="s">
        <v>20</v>
      </c>
      <c r="G707">
        <v>1</v>
      </c>
      <c r="H707" t="s">
        <v>21</v>
      </c>
      <c r="I707">
        <v>1411579</v>
      </c>
      <c r="J707">
        <v>260303916</v>
      </c>
      <c r="K707">
        <v>7830</v>
      </c>
      <c r="L707">
        <v>1231</v>
      </c>
      <c r="M707" t="s">
        <v>22</v>
      </c>
      <c r="N707">
        <v>2016</v>
      </c>
      <c r="O707" t="s">
        <v>23</v>
      </c>
      <c r="P707">
        <v>20161109</v>
      </c>
      <c r="Q707" s="1">
        <v>42683.445833333331</v>
      </c>
    </row>
    <row r="708" spans="1:17" x14ac:dyDescent="0.2">
      <c r="A708" t="s">
        <v>208</v>
      </c>
      <c r="B708" t="s">
        <v>18</v>
      </c>
      <c r="C708" t="s">
        <v>92</v>
      </c>
      <c r="D708">
        <v>20160930</v>
      </c>
      <c r="E708">
        <v>12000000</v>
      </c>
      <c r="F708" t="s">
        <v>20</v>
      </c>
      <c r="G708">
        <v>1</v>
      </c>
      <c r="H708" t="s">
        <v>21</v>
      </c>
      <c r="I708">
        <v>1411579</v>
      </c>
      <c r="J708">
        <v>260303916</v>
      </c>
      <c r="K708">
        <v>7830</v>
      </c>
      <c r="L708">
        <v>1231</v>
      </c>
      <c r="M708" t="s">
        <v>22</v>
      </c>
      <c r="N708">
        <v>2017</v>
      </c>
      <c r="O708" t="s">
        <v>23</v>
      </c>
      <c r="P708">
        <v>20171109</v>
      </c>
      <c r="Q708" s="1">
        <v>43048.34375</v>
      </c>
    </row>
    <row r="709" spans="1:17" x14ac:dyDescent="0.2">
      <c r="A709" t="s">
        <v>208</v>
      </c>
      <c r="B709" t="s">
        <v>18</v>
      </c>
      <c r="C709" t="s">
        <v>92</v>
      </c>
      <c r="D709">
        <v>20160930</v>
      </c>
      <c r="E709">
        <v>28100000</v>
      </c>
      <c r="F709" t="s">
        <v>20</v>
      </c>
      <c r="G709">
        <v>3</v>
      </c>
      <c r="H709" t="s">
        <v>21</v>
      </c>
      <c r="I709">
        <v>1411579</v>
      </c>
      <c r="J709">
        <v>260303916</v>
      </c>
      <c r="K709">
        <v>7830</v>
      </c>
      <c r="L709">
        <v>1231</v>
      </c>
      <c r="M709" t="s">
        <v>22</v>
      </c>
      <c r="N709">
        <v>2017</v>
      </c>
      <c r="O709" t="s">
        <v>23</v>
      </c>
      <c r="P709">
        <v>20171109</v>
      </c>
      <c r="Q709" s="1">
        <v>43048.34375</v>
      </c>
    </row>
    <row r="710" spans="1:17" x14ac:dyDescent="0.2">
      <c r="A710" t="s">
        <v>17</v>
      </c>
      <c r="B710" t="s">
        <v>18</v>
      </c>
      <c r="C710" t="s">
        <v>92</v>
      </c>
      <c r="D710">
        <v>20160930</v>
      </c>
      <c r="E710">
        <v>28143000</v>
      </c>
      <c r="F710" t="s">
        <v>20</v>
      </c>
      <c r="G710">
        <v>3</v>
      </c>
      <c r="H710" t="s">
        <v>21</v>
      </c>
      <c r="I710">
        <v>1411579</v>
      </c>
      <c r="J710">
        <v>260303916</v>
      </c>
      <c r="K710">
        <v>7830</v>
      </c>
      <c r="L710">
        <v>1231</v>
      </c>
      <c r="M710" t="s">
        <v>22</v>
      </c>
      <c r="N710">
        <v>2016</v>
      </c>
      <c r="O710" t="s">
        <v>23</v>
      </c>
      <c r="P710">
        <v>20161109</v>
      </c>
      <c r="Q710" s="1">
        <v>42683.445833333331</v>
      </c>
    </row>
    <row r="711" spans="1:17" x14ac:dyDescent="0.2">
      <c r="A711" t="s">
        <v>17</v>
      </c>
      <c r="B711" t="s">
        <v>18</v>
      </c>
      <c r="C711" t="s">
        <v>92</v>
      </c>
      <c r="D711">
        <v>20160930</v>
      </c>
      <c r="E711">
        <v>12030000</v>
      </c>
      <c r="F711" t="s">
        <v>20</v>
      </c>
      <c r="G711">
        <v>1</v>
      </c>
      <c r="H711" t="s">
        <v>21</v>
      </c>
      <c r="I711">
        <v>1411579</v>
      </c>
      <c r="J711">
        <v>260303916</v>
      </c>
      <c r="K711">
        <v>7830</v>
      </c>
      <c r="L711">
        <v>1231</v>
      </c>
      <c r="M711" t="s">
        <v>22</v>
      </c>
      <c r="N711">
        <v>2016</v>
      </c>
      <c r="O711" t="s">
        <v>23</v>
      </c>
      <c r="P711">
        <v>20161109</v>
      </c>
      <c r="Q711" s="1">
        <v>42683.445833333331</v>
      </c>
    </row>
    <row r="712" spans="1:17" x14ac:dyDescent="0.2">
      <c r="A712" t="s">
        <v>208</v>
      </c>
      <c r="B712" t="s">
        <v>18</v>
      </c>
      <c r="C712" t="s">
        <v>93</v>
      </c>
      <c r="D712">
        <v>20160930</v>
      </c>
      <c r="E712">
        <v>13700000</v>
      </c>
      <c r="F712" t="s">
        <v>20</v>
      </c>
      <c r="G712">
        <v>3</v>
      </c>
      <c r="H712" t="s">
        <v>21</v>
      </c>
      <c r="I712">
        <v>1411579</v>
      </c>
      <c r="J712">
        <v>260303916</v>
      </c>
      <c r="K712">
        <v>7830</v>
      </c>
      <c r="L712">
        <v>1231</v>
      </c>
      <c r="M712" t="s">
        <v>22</v>
      </c>
      <c r="N712">
        <v>2017</v>
      </c>
      <c r="O712" t="s">
        <v>23</v>
      </c>
      <c r="P712">
        <v>20171109</v>
      </c>
      <c r="Q712" s="1">
        <v>43048.34375</v>
      </c>
    </row>
    <row r="713" spans="1:17" x14ac:dyDescent="0.2">
      <c r="A713" t="s">
        <v>17</v>
      </c>
      <c r="B713" t="s">
        <v>18</v>
      </c>
      <c r="C713" t="s">
        <v>93</v>
      </c>
      <c r="D713">
        <v>20160930</v>
      </c>
      <c r="E713">
        <v>13689000</v>
      </c>
      <c r="F713" t="s">
        <v>20</v>
      </c>
      <c r="G713">
        <v>3</v>
      </c>
      <c r="H713" t="s">
        <v>21</v>
      </c>
      <c r="I713">
        <v>1411579</v>
      </c>
      <c r="J713">
        <v>260303916</v>
      </c>
      <c r="K713">
        <v>7830</v>
      </c>
      <c r="L713">
        <v>1231</v>
      </c>
      <c r="M713" t="s">
        <v>22</v>
      </c>
      <c r="N713">
        <v>2016</v>
      </c>
      <c r="O713" t="s">
        <v>23</v>
      </c>
      <c r="P713">
        <v>20161109</v>
      </c>
      <c r="Q713" s="1">
        <v>42683.445833333331</v>
      </c>
    </row>
    <row r="714" spans="1:17" x14ac:dyDescent="0.2">
      <c r="A714" t="s">
        <v>208</v>
      </c>
      <c r="B714" t="s">
        <v>18</v>
      </c>
      <c r="C714" t="s">
        <v>94</v>
      </c>
      <c r="D714">
        <v>20160930</v>
      </c>
      <c r="E714">
        <v>54600000</v>
      </c>
      <c r="F714" t="s">
        <v>20</v>
      </c>
      <c r="G714">
        <v>3</v>
      </c>
      <c r="H714" t="s">
        <v>21</v>
      </c>
      <c r="I714">
        <v>1411579</v>
      </c>
      <c r="J714">
        <v>260303916</v>
      </c>
      <c r="K714">
        <v>7830</v>
      </c>
      <c r="L714">
        <v>1231</v>
      </c>
      <c r="M714" t="s">
        <v>22</v>
      </c>
      <c r="N714">
        <v>2017</v>
      </c>
      <c r="O714" t="s">
        <v>23</v>
      </c>
      <c r="P714">
        <v>20171109</v>
      </c>
      <c r="Q714" s="1">
        <v>43048.34375</v>
      </c>
    </row>
    <row r="715" spans="1:17" x14ac:dyDescent="0.2">
      <c r="A715" t="s">
        <v>208</v>
      </c>
      <c r="B715" t="s">
        <v>18</v>
      </c>
      <c r="C715" t="s">
        <v>94</v>
      </c>
      <c r="D715">
        <v>20160930</v>
      </c>
      <c r="E715">
        <v>20100000</v>
      </c>
      <c r="F715" t="s">
        <v>20</v>
      </c>
      <c r="G715">
        <v>1</v>
      </c>
      <c r="H715" t="s">
        <v>21</v>
      </c>
      <c r="I715">
        <v>1411579</v>
      </c>
      <c r="J715">
        <v>260303916</v>
      </c>
      <c r="K715">
        <v>7830</v>
      </c>
      <c r="L715">
        <v>1231</v>
      </c>
      <c r="M715" t="s">
        <v>22</v>
      </c>
      <c r="N715">
        <v>2017</v>
      </c>
      <c r="O715" t="s">
        <v>23</v>
      </c>
      <c r="P715">
        <v>20171109</v>
      </c>
      <c r="Q715" s="1">
        <v>43048.34375</v>
      </c>
    </row>
    <row r="716" spans="1:17" x14ac:dyDescent="0.2">
      <c r="A716" t="s">
        <v>17</v>
      </c>
      <c r="B716" t="s">
        <v>18</v>
      </c>
      <c r="C716" t="s">
        <v>94</v>
      </c>
      <c r="D716">
        <v>20160930</v>
      </c>
      <c r="E716">
        <v>54560000</v>
      </c>
      <c r="F716" t="s">
        <v>20</v>
      </c>
      <c r="G716">
        <v>3</v>
      </c>
      <c r="H716" t="s">
        <v>21</v>
      </c>
      <c r="I716">
        <v>1411579</v>
      </c>
      <c r="J716">
        <v>260303916</v>
      </c>
      <c r="K716">
        <v>7830</v>
      </c>
      <c r="L716">
        <v>1231</v>
      </c>
      <c r="M716" t="s">
        <v>22</v>
      </c>
      <c r="N716">
        <v>2016</v>
      </c>
      <c r="O716" t="s">
        <v>23</v>
      </c>
      <c r="P716">
        <v>20161109</v>
      </c>
      <c r="Q716" s="1">
        <v>42683.445833333331</v>
      </c>
    </row>
    <row r="717" spans="1:17" x14ac:dyDescent="0.2">
      <c r="A717" t="s">
        <v>17</v>
      </c>
      <c r="B717" t="s">
        <v>18</v>
      </c>
      <c r="C717" t="s">
        <v>94</v>
      </c>
      <c r="D717">
        <v>20160930</v>
      </c>
      <c r="E717">
        <v>20085000</v>
      </c>
      <c r="F717" t="s">
        <v>20</v>
      </c>
      <c r="G717">
        <v>1</v>
      </c>
      <c r="H717" t="s">
        <v>21</v>
      </c>
      <c r="I717">
        <v>1411579</v>
      </c>
      <c r="J717">
        <v>260303916</v>
      </c>
      <c r="K717">
        <v>7830</v>
      </c>
      <c r="L717">
        <v>1231</v>
      </c>
      <c r="M717" t="s">
        <v>22</v>
      </c>
      <c r="N717">
        <v>2016</v>
      </c>
      <c r="O717" t="s">
        <v>23</v>
      </c>
      <c r="P717">
        <v>20161109</v>
      </c>
      <c r="Q717" s="1">
        <v>42683.445833333331</v>
      </c>
    </row>
    <row r="718" spans="1:17" x14ac:dyDescent="0.2">
      <c r="A718" t="s">
        <v>208</v>
      </c>
      <c r="B718" t="s">
        <v>18</v>
      </c>
      <c r="C718" t="s">
        <v>95</v>
      </c>
      <c r="D718">
        <v>20160930</v>
      </c>
      <c r="E718">
        <v>4600000</v>
      </c>
      <c r="F718" t="s">
        <v>20</v>
      </c>
      <c r="G718">
        <v>3</v>
      </c>
      <c r="H718" t="s">
        <v>21</v>
      </c>
      <c r="I718">
        <v>1411579</v>
      </c>
      <c r="J718">
        <v>260303916</v>
      </c>
      <c r="K718">
        <v>7830</v>
      </c>
      <c r="L718">
        <v>1231</v>
      </c>
      <c r="M718" t="s">
        <v>22</v>
      </c>
      <c r="N718">
        <v>2017</v>
      </c>
      <c r="O718" t="s">
        <v>23</v>
      </c>
      <c r="P718">
        <v>20171109</v>
      </c>
      <c r="Q718" s="1">
        <v>43048.34375</v>
      </c>
    </row>
    <row r="719" spans="1:17" x14ac:dyDescent="0.2">
      <c r="A719" t="s">
        <v>17</v>
      </c>
      <c r="B719" t="s">
        <v>18</v>
      </c>
      <c r="C719" t="s">
        <v>95</v>
      </c>
      <c r="D719">
        <v>20160930</v>
      </c>
      <c r="E719">
        <v>4592000</v>
      </c>
      <c r="F719" t="s">
        <v>20</v>
      </c>
      <c r="G719">
        <v>3</v>
      </c>
      <c r="H719" t="s">
        <v>21</v>
      </c>
      <c r="I719">
        <v>1411579</v>
      </c>
      <c r="J719">
        <v>260303916</v>
      </c>
      <c r="K719">
        <v>7830</v>
      </c>
      <c r="L719">
        <v>1231</v>
      </c>
      <c r="M719" t="s">
        <v>22</v>
      </c>
      <c r="N719">
        <v>2016</v>
      </c>
      <c r="O719" t="s">
        <v>23</v>
      </c>
      <c r="P719">
        <v>20161109</v>
      </c>
      <c r="Q719" s="1">
        <v>42683.445833333331</v>
      </c>
    </row>
    <row r="720" spans="1:17" x14ac:dyDescent="0.2">
      <c r="A720" t="s">
        <v>208</v>
      </c>
      <c r="B720" t="s">
        <v>18</v>
      </c>
      <c r="C720" t="s">
        <v>96</v>
      </c>
      <c r="D720">
        <v>20160930</v>
      </c>
      <c r="E720">
        <v>-116900000</v>
      </c>
      <c r="F720" t="s">
        <v>20</v>
      </c>
      <c r="G720">
        <v>3</v>
      </c>
      <c r="H720" t="s">
        <v>21</v>
      </c>
      <c r="I720">
        <v>1411579</v>
      </c>
      <c r="J720">
        <v>260303916</v>
      </c>
      <c r="K720">
        <v>7830</v>
      </c>
      <c r="L720">
        <v>1231</v>
      </c>
      <c r="M720" t="s">
        <v>22</v>
      </c>
      <c r="N720">
        <v>2017</v>
      </c>
      <c r="O720" t="s">
        <v>23</v>
      </c>
      <c r="P720">
        <v>20171109</v>
      </c>
      <c r="Q720" s="1">
        <v>43048.34375</v>
      </c>
    </row>
    <row r="721" spans="1:17" x14ac:dyDescent="0.2">
      <c r="A721" t="s">
        <v>17</v>
      </c>
      <c r="B721" t="s">
        <v>18</v>
      </c>
      <c r="C721" t="s">
        <v>96</v>
      </c>
      <c r="D721">
        <v>20160930</v>
      </c>
      <c r="E721">
        <v>-116950000</v>
      </c>
      <c r="F721" t="s">
        <v>20</v>
      </c>
      <c r="G721">
        <v>3</v>
      </c>
      <c r="H721" t="s">
        <v>21</v>
      </c>
      <c r="I721">
        <v>1411579</v>
      </c>
      <c r="J721">
        <v>260303916</v>
      </c>
      <c r="K721">
        <v>7830</v>
      </c>
      <c r="L721">
        <v>1231</v>
      </c>
      <c r="M721" t="s">
        <v>22</v>
      </c>
      <c r="N721">
        <v>2016</v>
      </c>
      <c r="O721" t="s">
        <v>23</v>
      </c>
      <c r="P721">
        <v>20161109</v>
      </c>
      <c r="Q721" s="1">
        <v>42683.445833333331</v>
      </c>
    </row>
    <row r="722" spans="1:17" x14ac:dyDescent="0.2">
      <c r="A722" t="s">
        <v>208</v>
      </c>
      <c r="B722" t="s">
        <v>18</v>
      </c>
      <c r="C722" t="s">
        <v>97</v>
      </c>
      <c r="D722">
        <v>20160930</v>
      </c>
      <c r="E722">
        <v>-87200000</v>
      </c>
      <c r="F722" t="s">
        <v>20</v>
      </c>
      <c r="G722">
        <v>3</v>
      </c>
      <c r="H722" t="s">
        <v>21</v>
      </c>
      <c r="I722">
        <v>1411579</v>
      </c>
      <c r="J722">
        <v>260303916</v>
      </c>
      <c r="K722">
        <v>7830</v>
      </c>
      <c r="L722">
        <v>1231</v>
      </c>
      <c r="M722" t="s">
        <v>22</v>
      </c>
      <c r="N722">
        <v>2017</v>
      </c>
      <c r="O722" t="s">
        <v>23</v>
      </c>
      <c r="P722">
        <v>20171109</v>
      </c>
      <c r="Q722" s="1">
        <v>43048.34375</v>
      </c>
    </row>
    <row r="723" spans="1:17" x14ac:dyDescent="0.2">
      <c r="A723" t="s">
        <v>17</v>
      </c>
      <c r="B723" t="s">
        <v>18</v>
      </c>
      <c r="C723" t="s">
        <v>97</v>
      </c>
      <c r="D723">
        <v>20160930</v>
      </c>
      <c r="E723">
        <v>-87227000</v>
      </c>
      <c r="F723" t="s">
        <v>20</v>
      </c>
      <c r="G723">
        <v>3</v>
      </c>
      <c r="H723" t="s">
        <v>21</v>
      </c>
      <c r="I723">
        <v>1411579</v>
      </c>
      <c r="J723">
        <v>260303916</v>
      </c>
      <c r="K723">
        <v>7830</v>
      </c>
      <c r="L723">
        <v>1231</v>
      </c>
      <c r="M723" t="s">
        <v>22</v>
      </c>
      <c r="N723">
        <v>2016</v>
      </c>
      <c r="O723" t="s">
        <v>23</v>
      </c>
      <c r="P723">
        <v>20161109</v>
      </c>
      <c r="Q723" s="1">
        <v>42683.445833333331</v>
      </c>
    </row>
    <row r="724" spans="1:17" x14ac:dyDescent="0.2">
      <c r="A724" t="s">
        <v>208</v>
      </c>
      <c r="B724" t="s">
        <v>18</v>
      </c>
      <c r="C724" t="s">
        <v>98</v>
      </c>
      <c r="D724">
        <v>20160930</v>
      </c>
      <c r="E724">
        <v>-300000</v>
      </c>
      <c r="F724" t="s">
        <v>20</v>
      </c>
      <c r="G724">
        <v>3</v>
      </c>
      <c r="H724" t="s">
        <v>21</v>
      </c>
      <c r="I724">
        <v>1411579</v>
      </c>
      <c r="J724">
        <v>260303916</v>
      </c>
      <c r="K724">
        <v>7830</v>
      </c>
      <c r="L724">
        <v>1231</v>
      </c>
      <c r="M724" t="s">
        <v>22</v>
      </c>
      <c r="N724">
        <v>2017</v>
      </c>
      <c r="O724" t="s">
        <v>23</v>
      </c>
      <c r="P724">
        <v>20171109</v>
      </c>
      <c r="Q724" s="1">
        <v>43048.34375</v>
      </c>
    </row>
    <row r="725" spans="1:17" x14ac:dyDescent="0.2">
      <c r="A725" t="s">
        <v>17</v>
      </c>
      <c r="B725" t="s">
        <v>18</v>
      </c>
      <c r="C725" t="s">
        <v>98</v>
      </c>
      <c r="D725">
        <v>20160930</v>
      </c>
      <c r="E725">
        <v>-303000</v>
      </c>
      <c r="F725" t="s">
        <v>20</v>
      </c>
      <c r="G725">
        <v>3</v>
      </c>
      <c r="H725" t="s">
        <v>21</v>
      </c>
      <c r="I725">
        <v>1411579</v>
      </c>
      <c r="J725">
        <v>260303916</v>
      </c>
      <c r="K725">
        <v>7830</v>
      </c>
      <c r="L725">
        <v>1231</v>
      </c>
      <c r="M725" t="s">
        <v>22</v>
      </c>
      <c r="N725">
        <v>2016</v>
      </c>
      <c r="O725" t="s">
        <v>23</v>
      </c>
      <c r="P725">
        <v>20161109</v>
      </c>
      <c r="Q725" s="1">
        <v>42683.445833333331</v>
      </c>
    </row>
    <row r="726" spans="1:17" x14ac:dyDescent="0.2">
      <c r="A726" t="s">
        <v>208</v>
      </c>
      <c r="B726" t="s">
        <v>18</v>
      </c>
      <c r="C726" t="s">
        <v>99</v>
      </c>
      <c r="D726">
        <v>20160930</v>
      </c>
      <c r="E726">
        <v>900000</v>
      </c>
      <c r="F726" t="s">
        <v>20</v>
      </c>
      <c r="G726">
        <v>3</v>
      </c>
      <c r="H726" t="s">
        <v>21</v>
      </c>
      <c r="I726">
        <v>1411579</v>
      </c>
      <c r="J726">
        <v>260303916</v>
      </c>
      <c r="K726">
        <v>7830</v>
      </c>
      <c r="L726">
        <v>1231</v>
      </c>
      <c r="M726" t="s">
        <v>22</v>
      </c>
      <c r="N726">
        <v>2017</v>
      </c>
      <c r="O726" t="s">
        <v>23</v>
      </c>
      <c r="P726">
        <v>20171109</v>
      </c>
      <c r="Q726" s="1">
        <v>43048.34375</v>
      </c>
    </row>
    <row r="727" spans="1:17" x14ac:dyDescent="0.2">
      <c r="A727" t="s">
        <v>17</v>
      </c>
      <c r="B727" t="s">
        <v>18</v>
      </c>
      <c r="C727" t="s">
        <v>99</v>
      </c>
      <c r="D727">
        <v>20160930</v>
      </c>
      <c r="E727">
        <v>-3004000</v>
      </c>
      <c r="F727" t="s">
        <v>20</v>
      </c>
      <c r="G727">
        <v>3</v>
      </c>
      <c r="H727" t="s">
        <v>21</v>
      </c>
      <c r="I727">
        <v>1411579</v>
      </c>
      <c r="J727">
        <v>260303916</v>
      </c>
      <c r="K727">
        <v>7830</v>
      </c>
      <c r="L727">
        <v>1231</v>
      </c>
      <c r="M727" t="s">
        <v>22</v>
      </c>
      <c r="N727">
        <v>2016</v>
      </c>
      <c r="O727" t="s">
        <v>23</v>
      </c>
      <c r="P727">
        <v>20161109</v>
      </c>
      <c r="Q727" s="1">
        <v>42683.445833333331</v>
      </c>
    </row>
    <row r="728" spans="1:17" x14ac:dyDescent="0.2">
      <c r="A728" t="s">
        <v>208</v>
      </c>
      <c r="B728" t="s">
        <v>18</v>
      </c>
      <c r="C728" t="s">
        <v>100</v>
      </c>
      <c r="D728">
        <v>20160930</v>
      </c>
      <c r="E728">
        <v>-51700000</v>
      </c>
      <c r="F728" t="s">
        <v>20</v>
      </c>
      <c r="G728">
        <v>3</v>
      </c>
      <c r="H728" t="s">
        <v>21</v>
      </c>
      <c r="I728">
        <v>1411579</v>
      </c>
      <c r="J728">
        <v>260303916</v>
      </c>
      <c r="K728">
        <v>7830</v>
      </c>
      <c r="L728">
        <v>1231</v>
      </c>
      <c r="M728" t="s">
        <v>22</v>
      </c>
      <c r="N728">
        <v>2017</v>
      </c>
      <c r="O728" t="s">
        <v>23</v>
      </c>
      <c r="P728">
        <v>20171109</v>
      </c>
      <c r="Q728" s="1">
        <v>43048.34375</v>
      </c>
    </row>
    <row r="729" spans="1:17" x14ac:dyDescent="0.2">
      <c r="A729" t="s">
        <v>17</v>
      </c>
      <c r="B729" t="s">
        <v>18</v>
      </c>
      <c r="C729" t="s">
        <v>100</v>
      </c>
      <c r="D729">
        <v>20160930</v>
      </c>
      <c r="E729">
        <v>-51723000</v>
      </c>
      <c r="F729" t="s">
        <v>20</v>
      </c>
      <c r="G729">
        <v>3</v>
      </c>
      <c r="H729" t="s">
        <v>21</v>
      </c>
      <c r="I729">
        <v>1411579</v>
      </c>
      <c r="J729">
        <v>260303916</v>
      </c>
      <c r="K729">
        <v>7830</v>
      </c>
      <c r="L729">
        <v>1231</v>
      </c>
      <c r="M729" t="s">
        <v>22</v>
      </c>
      <c r="N729">
        <v>2016</v>
      </c>
      <c r="O729" t="s">
        <v>23</v>
      </c>
      <c r="P729">
        <v>20161109</v>
      </c>
      <c r="Q729" s="1">
        <v>42683.445833333331</v>
      </c>
    </row>
    <row r="730" spans="1:17" x14ac:dyDescent="0.2">
      <c r="A730" t="s">
        <v>208</v>
      </c>
      <c r="B730" t="s">
        <v>18</v>
      </c>
      <c r="C730" t="s">
        <v>102</v>
      </c>
      <c r="D730">
        <v>20160930</v>
      </c>
      <c r="E730">
        <v>90000</v>
      </c>
      <c r="F730" t="s">
        <v>63</v>
      </c>
      <c r="G730">
        <v>1</v>
      </c>
      <c r="H730" t="s">
        <v>21</v>
      </c>
      <c r="I730">
        <v>1411579</v>
      </c>
      <c r="J730">
        <v>260303916</v>
      </c>
      <c r="K730">
        <v>7830</v>
      </c>
      <c r="L730">
        <v>1231</v>
      </c>
      <c r="M730" t="s">
        <v>22</v>
      </c>
      <c r="N730">
        <v>2017</v>
      </c>
      <c r="O730" t="s">
        <v>23</v>
      </c>
      <c r="P730">
        <v>20171109</v>
      </c>
      <c r="Q730" s="1">
        <v>43048.34375</v>
      </c>
    </row>
    <row r="731" spans="1:17" x14ac:dyDescent="0.2">
      <c r="A731" t="s">
        <v>208</v>
      </c>
      <c r="B731" t="s">
        <v>18</v>
      </c>
      <c r="C731" t="s">
        <v>102</v>
      </c>
      <c r="D731">
        <v>20160930</v>
      </c>
      <c r="E731">
        <v>15000</v>
      </c>
      <c r="F731" t="s">
        <v>63</v>
      </c>
      <c r="G731">
        <v>3</v>
      </c>
      <c r="H731" t="s">
        <v>21</v>
      </c>
      <c r="I731">
        <v>1411579</v>
      </c>
      <c r="J731">
        <v>260303916</v>
      </c>
      <c r="K731">
        <v>7830</v>
      </c>
      <c r="L731">
        <v>1231</v>
      </c>
      <c r="M731" t="s">
        <v>22</v>
      </c>
      <c r="N731">
        <v>2017</v>
      </c>
      <c r="O731" t="s">
        <v>23</v>
      </c>
      <c r="P731">
        <v>20171109</v>
      </c>
      <c r="Q731" s="1">
        <v>43048.34375</v>
      </c>
    </row>
    <row r="732" spans="1:17" x14ac:dyDescent="0.2">
      <c r="A732" t="s">
        <v>17</v>
      </c>
      <c r="B732" t="s">
        <v>18</v>
      </c>
      <c r="C732" t="s">
        <v>102</v>
      </c>
      <c r="D732">
        <v>20160930</v>
      </c>
      <c r="E732">
        <v>15000</v>
      </c>
      <c r="F732" t="s">
        <v>63</v>
      </c>
      <c r="G732">
        <v>3</v>
      </c>
      <c r="H732" t="s">
        <v>21</v>
      </c>
      <c r="I732">
        <v>1411579</v>
      </c>
      <c r="J732">
        <v>260303916</v>
      </c>
      <c r="K732">
        <v>7830</v>
      </c>
      <c r="L732">
        <v>1231</v>
      </c>
      <c r="M732" t="s">
        <v>22</v>
      </c>
      <c r="N732">
        <v>2016</v>
      </c>
      <c r="O732" t="s">
        <v>23</v>
      </c>
      <c r="P732">
        <v>20161109</v>
      </c>
      <c r="Q732" s="1">
        <v>42683.445833333331</v>
      </c>
    </row>
    <row r="733" spans="1:17" x14ac:dyDescent="0.2">
      <c r="A733" t="s">
        <v>17</v>
      </c>
      <c r="B733" t="s">
        <v>18</v>
      </c>
      <c r="C733" t="s">
        <v>102</v>
      </c>
      <c r="D733">
        <v>20160930</v>
      </c>
      <c r="E733">
        <v>90000</v>
      </c>
      <c r="F733" t="s">
        <v>63</v>
      </c>
      <c r="G733">
        <v>1</v>
      </c>
      <c r="H733" t="s">
        <v>21</v>
      </c>
      <c r="I733">
        <v>1411579</v>
      </c>
      <c r="J733">
        <v>260303916</v>
      </c>
      <c r="K733">
        <v>7830</v>
      </c>
      <c r="L733">
        <v>1231</v>
      </c>
      <c r="M733" t="s">
        <v>22</v>
      </c>
      <c r="N733">
        <v>2016</v>
      </c>
      <c r="O733" t="s">
        <v>23</v>
      </c>
      <c r="P733">
        <v>20161109</v>
      </c>
      <c r="Q733" s="1">
        <v>42683.445833333331</v>
      </c>
    </row>
    <row r="734" spans="1:17" x14ac:dyDescent="0.2">
      <c r="A734" t="s">
        <v>17</v>
      </c>
      <c r="B734" t="s">
        <v>18</v>
      </c>
      <c r="C734" t="s">
        <v>103</v>
      </c>
      <c r="D734">
        <v>20160930</v>
      </c>
      <c r="E734">
        <v>231179000</v>
      </c>
      <c r="F734" t="s">
        <v>20</v>
      </c>
      <c r="G734">
        <v>0</v>
      </c>
      <c r="H734" t="s">
        <v>21</v>
      </c>
      <c r="I734">
        <v>1411579</v>
      </c>
      <c r="J734">
        <v>260303916</v>
      </c>
      <c r="K734">
        <v>7830</v>
      </c>
      <c r="L734">
        <v>1231</v>
      </c>
      <c r="M734" t="s">
        <v>22</v>
      </c>
      <c r="N734">
        <v>2016</v>
      </c>
      <c r="O734" t="s">
        <v>23</v>
      </c>
      <c r="P734">
        <v>20161109</v>
      </c>
      <c r="Q734" s="1">
        <v>42683.445833333331</v>
      </c>
    </row>
    <row r="735" spans="1:17" x14ac:dyDescent="0.2">
      <c r="A735" t="s">
        <v>208</v>
      </c>
      <c r="B735" t="s">
        <v>18</v>
      </c>
      <c r="C735" t="s">
        <v>104</v>
      </c>
      <c r="D735">
        <v>20160930</v>
      </c>
      <c r="E735">
        <v>80800000</v>
      </c>
      <c r="F735" t="s">
        <v>20</v>
      </c>
      <c r="G735">
        <v>3</v>
      </c>
      <c r="H735" t="s">
        <v>21</v>
      </c>
      <c r="I735">
        <v>1411579</v>
      </c>
      <c r="J735">
        <v>260303916</v>
      </c>
      <c r="K735">
        <v>7830</v>
      </c>
      <c r="L735">
        <v>1231</v>
      </c>
      <c r="M735" t="s">
        <v>22</v>
      </c>
      <c r="N735">
        <v>2017</v>
      </c>
      <c r="O735" t="s">
        <v>23</v>
      </c>
      <c r="P735">
        <v>20171109</v>
      </c>
      <c r="Q735" s="1">
        <v>43048.34375</v>
      </c>
    </row>
    <row r="736" spans="1:17" x14ac:dyDescent="0.2">
      <c r="A736" t="s">
        <v>208</v>
      </c>
      <c r="B736" t="s">
        <v>18</v>
      </c>
      <c r="C736" t="s">
        <v>104</v>
      </c>
      <c r="D736">
        <v>20160930</v>
      </c>
      <c r="E736">
        <v>26700000</v>
      </c>
      <c r="F736" t="s">
        <v>20</v>
      </c>
      <c r="G736">
        <v>1</v>
      </c>
      <c r="H736" t="s">
        <v>21</v>
      </c>
      <c r="I736">
        <v>1411579</v>
      </c>
      <c r="J736">
        <v>260303916</v>
      </c>
      <c r="K736">
        <v>7830</v>
      </c>
      <c r="L736">
        <v>1231</v>
      </c>
      <c r="M736" t="s">
        <v>22</v>
      </c>
      <c r="N736">
        <v>2017</v>
      </c>
      <c r="O736" t="s">
        <v>23</v>
      </c>
      <c r="P736">
        <v>20171109</v>
      </c>
      <c r="Q736" s="1">
        <v>43048.34375</v>
      </c>
    </row>
    <row r="737" spans="1:17" x14ac:dyDescent="0.2">
      <c r="A737" t="s">
        <v>208</v>
      </c>
      <c r="B737" t="s">
        <v>18</v>
      </c>
      <c r="C737" t="s">
        <v>105</v>
      </c>
      <c r="D737">
        <v>20160930</v>
      </c>
      <c r="E737">
        <v>6400000</v>
      </c>
      <c r="F737" t="s">
        <v>20</v>
      </c>
      <c r="G737">
        <v>3</v>
      </c>
      <c r="H737" t="s">
        <v>208</v>
      </c>
      <c r="I737">
        <v>1411579</v>
      </c>
      <c r="J737">
        <v>260303916</v>
      </c>
      <c r="K737">
        <v>7830</v>
      </c>
      <c r="L737">
        <v>1231</v>
      </c>
      <c r="M737" t="s">
        <v>22</v>
      </c>
      <c r="N737">
        <v>2017</v>
      </c>
      <c r="O737" t="s">
        <v>23</v>
      </c>
      <c r="P737">
        <v>20171109</v>
      </c>
      <c r="Q737" s="1">
        <v>43048.34375</v>
      </c>
    </row>
    <row r="738" spans="1:17" x14ac:dyDescent="0.2">
      <c r="A738" t="s">
        <v>208</v>
      </c>
      <c r="B738" t="s">
        <v>18</v>
      </c>
      <c r="C738" t="s">
        <v>105</v>
      </c>
      <c r="D738">
        <v>20160930</v>
      </c>
      <c r="E738">
        <v>2100000</v>
      </c>
      <c r="F738" t="s">
        <v>20</v>
      </c>
      <c r="G738">
        <v>1</v>
      </c>
      <c r="H738" t="s">
        <v>208</v>
      </c>
      <c r="I738">
        <v>1411579</v>
      </c>
      <c r="J738">
        <v>260303916</v>
      </c>
      <c r="K738">
        <v>7830</v>
      </c>
      <c r="L738">
        <v>1231</v>
      </c>
      <c r="M738" t="s">
        <v>22</v>
      </c>
      <c r="N738">
        <v>2017</v>
      </c>
      <c r="O738" t="s">
        <v>23</v>
      </c>
      <c r="P738">
        <v>20171109</v>
      </c>
      <c r="Q738" s="1">
        <v>43048.34375</v>
      </c>
    </row>
    <row r="739" spans="1:17" x14ac:dyDescent="0.2">
      <c r="A739" t="s">
        <v>17</v>
      </c>
      <c r="B739" t="s">
        <v>18</v>
      </c>
      <c r="C739" t="s">
        <v>105</v>
      </c>
      <c r="D739">
        <v>20160930</v>
      </c>
      <c r="E739">
        <v>6441000</v>
      </c>
      <c r="F739" t="s">
        <v>20</v>
      </c>
      <c r="G739">
        <v>3</v>
      </c>
      <c r="H739" t="s">
        <v>17</v>
      </c>
      <c r="I739">
        <v>1411579</v>
      </c>
      <c r="J739">
        <v>260303916</v>
      </c>
      <c r="K739">
        <v>7830</v>
      </c>
      <c r="L739">
        <v>1231</v>
      </c>
      <c r="M739" t="s">
        <v>22</v>
      </c>
      <c r="N739">
        <v>2016</v>
      </c>
      <c r="O739" t="s">
        <v>23</v>
      </c>
      <c r="P739">
        <v>20161109</v>
      </c>
      <c r="Q739" s="1">
        <v>42683.445833333331</v>
      </c>
    </row>
    <row r="740" spans="1:17" x14ac:dyDescent="0.2">
      <c r="A740" t="s">
        <v>17</v>
      </c>
      <c r="B740" t="s">
        <v>18</v>
      </c>
      <c r="C740" t="s">
        <v>105</v>
      </c>
      <c r="D740">
        <v>20160930</v>
      </c>
      <c r="E740">
        <v>2099000</v>
      </c>
      <c r="F740" t="s">
        <v>20</v>
      </c>
      <c r="G740">
        <v>1</v>
      </c>
      <c r="H740" t="s">
        <v>17</v>
      </c>
      <c r="I740">
        <v>1411579</v>
      </c>
      <c r="J740">
        <v>260303916</v>
      </c>
      <c r="K740">
        <v>7830</v>
      </c>
      <c r="L740">
        <v>1231</v>
      </c>
      <c r="M740" t="s">
        <v>22</v>
      </c>
      <c r="N740">
        <v>2016</v>
      </c>
      <c r="O740" t="s">
        <v>23</v>
      </c>
      <c r="P740">
        <v>20161109</v>
      </c>
      <c r="Q740" s="1">
        <v>42683.445833333331</v>
      </c>
    </row>
    <row r="741" spans="1:17" x14ac:dyDescent="0.2">
      <c r="A741" t="s">
        <v>208</v>
      </c>
      <c r="B741" t="s">
        <v>18</v>
      </c>
      <c r="C741" t="s">
        <v>106</v>
      </c>
      <c r="D741">
        <v>20160930</v>
      </c>
      <c r="E741">
        <v>74400000</v>
      </c>
      <c r="F741" t="s">
        <v>20</v>
      </c>
      <c r="G741">
        <v>3</v>
      </c>
      <c r="H741" t="s">
        <v>21</v>
      </c>
      <c r="I741">
        <v>1411579</v>
      </c>
      <c r="J741">
        <v>260303916</v>
      </c>
      <c r="K741">
        <v>7830</v>
      </c>
      <c r="L741">
        <v>1231</v>
      </c>
      <c r="M741" t="s">
        <v>22</v>
      </c>
      <c r="N741">
        <v>2017</v>
      </c>
      <c r="O741" t="s">
        <v>23</v>
      </c>
      <c r="P741">
        <v>20171109</v>
      </c>
      <c r="Q741" s="1">
        <v>43048.34375</v>
      </c>
    </row>
    <row r="742" spans="1:17" x14ac:dyDescent="0.2">
      <c r="A742" t="s">
        <v>208</v>
      </c>
      <c r="B742" t="s">
        <v>18</v>
      </c>
      <c r="C742" t="s">
        <v>106</v>
      </c>
      <c r="D742">
        <v>20160930</v>
      </c>
      <c r="E742">
        <v>24600000</v>
      </c>
      <c r="F742" t="s">
        <v>20</v>
      </c>
      <c r="G742">
        <v>1</v>
      </c>
      <c r="H742" t="s">
        <v>21</v>
      </c>
      <c r="I742">
        <v>1411579</v>
      </c>
      <c r="J742">
        <v>260303916</v>
      </c>
      <c r="K742">
        <v>7830</v>
      </c>
      <c r="L742">
        <v>1231</v>
      </c>
      <c r="M742" t="s">
        <v>22</v>
      </c>
      <c r="N742">
        <v>2017</v>
      </c>
      <c r="O742" t="s">
        <v>23</v>
      </c>
      <c r="P742">
        <v>20171109</v>
      </c>
      <c r="Q742" s="1">
        <v>43048.34375</v>
      </c>
    </row>
    <row r="743" spans="1:17" x14ac:dyDescent="0.2">
      <c r="A743" t="s">
        <v>17</v>
      </c>
      <c r="B743" t="s">
        <v>18</v>
      </c>
      <c r="C743" t="s">
        <v>106</v>
      </c>
      <c r="D743">
        <v>20160930</v>
      </c>
      <c r="E743">
        <v>74434000</v>
      </c>
      <c r="F743" t="s">
        <v>20</v>
      </c>
      <c r="G743">
        <v>3</v>
      </c>
      <c r="H743" t="s">
        <v>21</v>
      </c>
      <c r="I743">
        <v>1411579</v>
      </c>
      <c r="J743">
        <v>260303916</v>
      </c>
      <c r="K743">
        <v>7830</v>
      </c>
      <c r="L743">
        <v>1231</v>
      </c>
      <c r="M743" t="s">
        <v>22</v>
      </c>
      <c r="N743">
        <v>2016</v>
      </c>
      <c r="O743" t="s">
        <v>23</v>
      </c>
      <c r="P743">
        <v>20161109</v>
      </c>
      <c r="Q743" s="1">
        <v>42683.445833333331</v>
      </c>
    </row>
    <row r="744" spans="1:17" x14ac:dyDescent="0.2">
      <c r="A744" t="s">
        <v>17</v>
      </c>
      <c r="B744" t="s">
        <v>18</v>
      </c>
      <c r="C744" t="s">
        <v>106</v>
      </c>
      <c r="D744">
        <v>20160930</v>
      </c>
      <c r="E744">
        <v>24679000</v>
      </c>
      <c r="F744" t="s">
        <v>20</v>
      </c>
      <c r="G744">
        <v>1</v>
      </c>
      <c r="H744" t="s">
        <v>21</v>
      </c>
      <c r="I744">
        <v>1411579</v>
      </c>
      <c r="J744">
        <v>260303916</v>
      </c>
      <c r="K744">
        <v>7830</v>
      </c>
      <c r="L744">
        <v>1231</v>
      </c>
      <c r="M744" t="s">
        <v>22</v>
      </c>
      <c r="N744">
        <v>2016</v>
      </c>
      <c r="O744" t="s">
        <v>23</v>
      </c>
      <c r="P744">
        <v>20161109</v>
      </c>
      <c r="Q744" s="1">
        <v>42683.445833333331</v>
      </c>
    </row>
    <row r="745" spans="1:17" x14ac:dyDescent="0.2">
      <c r="A745" t="s">
        <v>208</v>
      </c>
      <c r="B745" t="s">
        <v>18</v>
      </c>
      <c r="C745" t="s">
        <v>107</v>
      </c>
      <c r="D745">
        <v>20160930</v>
      </c>
      <c r="E745">
        <v>67900000</v>
      </c>
      <c r="F745" t="s">
        <v>20</v>
      </c>
      <c r="G745">
        <v>3</v>
      </c>
      <c r="H745" t="s">
        <v>21</v>
      </c>
      <c r="I745">
        <v>1411579</v>
      </c>
      <c r="J745">
        <v>260303916</v>
      </c>
      <c r="K745">
        <v>7830</v>
      </c>
      <c r="L745">
        <v>1231</v>
      </c>
      <c r="M745" t="s">
        <v>22</v>
      </c>
      <c r="N745">
        <v>2017</v>
      </c>
      <c r="O745" t="s">
        <v>23</v>
      </c>
      <c r="P745">
        <v>20171109</v>
      </c>
      <c r="Q745" s="1">
        <v>43048.34375</v>
      </c>
    </row>
    <row r="746" spans="1:17" x14ac:dyDescent="0.2">
      <c r="A746" t="s">
        <v>17</v>
      </c>
      <c r="B746" t="s">
        <v>18</v>
      </c>
      <c r="C746" t="s">
        <v>107</v>
      </c>
      <c r="D746">
        <v>20160930</v>
      </c>
      <c r="E746">
        <v>67873000</v>
      </c>
      <c r="F746" t="s">
        <v>20</v>
      </c>
      <c r="G746">
        <v>3</v>
      </c>
      <c r="H746" t="s">
        <v>21</v>
      </c>
      <c r="I746">
        <v>1411579</v>
      </c>
      <c r="J746">
        <v>260303916</v>
      </c>
      <c r="K746">
        <v>7830</v>
      </c>
      <c r="L746">
        <v>1231</v>
      </c>
      <c r="M746" t="s">
        <v>22</v>
      </c>
      <c r="N746">
        <v>2016</v>
      </c>
      <c r="O746" t="s">
        <v>23</v>
      </c>
      <c r="P746">
        <v>20161109</v>
      </c>
      <c r="Q746" s="1">
        <v>42683.445833333331</v>
      </c>
    </row>
    <row r="747" spans="1:17" x14ac:dyDescent="0.2">
      <c r="A747" t="s">
        <v>208</v>
      </c>
      <c r="B747" t="s">
        <v>18</v>
      </c>
      <c r="C747" t="s">
        <v>108</v>
      </c>
      <c r="D747">
        <v>20160930</v>
      </c>
      <c r="E747">
        <v>100000</v>
      </c>
      <c r="F747" t="s">
        <v>20</v>
      </c>
      <c r="G747">
        <v>1</v>
      </c>
      <c r="H747" t="s">
        <v>21</v>
      </c>
      <c r="I747">
        <v>1411579</v>
      </c>
      <c r="J747">
        <v>260303916</v>
      </c>
      <c r="K747">
        <v>7830</v>
      </c>
      <c r="L747">
        <v>1231</v>
      </c>
      <c r="M747" t="s">
        <v>22</v>
      </c>
      <c r="N747">
        <v>2017</v>
      </c>
      <c r="O747" t="s">
        <v>23</v>
      </c>
      <c r="P747">
        <v>20171109</v>
      </c>
      <c r="Q747" s="1">
        <v>43048.34375</v>
      </c>
    </row>
    <row r="748" spans="1:17" x14ac:dyDescent="0.2">
      <c r="A748" t="s">
        <v>17</v>
      </c>
      <c r="B748" t="s">
        <v>18</v>
      </c>
      <c r="C748" t="s">
        <v>108</v>
      </c>
      <c r="D748">
        <v>20160930</v>
      </c>
      <c r="E748">
        <v>142000</v>
      </c>
      <c r="F748" t="s">
        <v>20</v>
      </c>
      <c r="G748">
        <v>3</v>
      </c>
      <c r="H748" t="s">
        <v>21</v>
      </c>
      <c r="I748">
        <v>1411579</v>
      </c>
      <c r="J748">
        <v>260303916</v>
      </c>
      <c r="K748">
        <v>7830</v>
      </c>
      <c r="L748">
        <v>1231</v>
      </c>
      <c r="M748" t="s">
        <v>22</v>
      </c>
      <c r="N748">
        <v>2016</v>
      </c>
      <c r="O748" t="s">
        <v>23</v>
      </c>
      <c r="P748">
        <v>20161109</v>
      </c>
      <c r="Q748" s="1">
        <v>42683.445833333331</v>
      </c>
    </row>
    <row r="749" spans="1:17" x14ac:dyDescent="0.2">
      <c r="A749" t="s">
        <v>208</v>
      </c>
      <c r="B749" t="s">
        <v>18</v>
      </c>
      <c r="C749" t="s">
        <v>109</v>
      </c>
      <c r="D749">
        <v>20160930</v>
      </c>
      <c r="E749">
        <v>9600000</v>
      </c>
      <c r="F749" t="s">
        <v>20</v>
      </c>
      <c r="G749">
        <v>3</v>
      </c>
      <c r="H749" t="s">
        <v>21</v>
      </c>
      <c r="I749">
        <v>1411579</v>
      </c>
      <c r="J749">
        <v>260303916</v>
      </c>
      <c r="K749">
        <v>7830</v>
      </c>
      <c r="L749">
        <v>1231</v>
      </c>
      <c r="M749" t="s">
        <v>22</v>
      </c>
      <c r="N749">
        <v>2017</v>
      </c>
      <c r="O749" t="s">
        <v>23</v>
      </c>
      <c r="P749">
        <v>20171109</v>
      </c>
      <c r="Q749" s="1">
        <v>43048.34375</v>
      </c>
    </row>
    <row r="750" spans="1:17" x14ac:dyDescent="0.2">
      <c r="A750" t="s">
        <v>208</v>
      </c>
      <c r="B750" t="s">
        <v>18</v>
      </c>
      <c r="C750" t="s">
        <v>109</v>
      </c>
      <c r="D750">
        <v>20160930</v>
      </c>
      <c r="E750">
        <v>-200000</v>
      </c>
      <c r="F750" t="s">
        <v>20</v>
      </c>
      <c r="G750">
        <v>1</v>
      </c>
      <c r="H750" t="s">
        <v>21</v>
      </c>
      <c r="I750">
        <v>1411579</v>
      </c>
      <c r="J750">
        <v>260303916</v>
      </c>
      <c r="K750">
        <v>7830</v>
      </c>
      <c r="L750">
        <v>1231</v>
      </c>
      <c r="M750" t="s">
        <v>22</v>
      </c>
      <c r="N750">
        <v>2017</v>
      </c>
      <c r="O750" t="s">
        <v>23</v>
      </c>
      <c r="P750">
        <v>20171109</v>
      </c>
      <c r="Q750" s="1">
        <v>43048.34375</v>
      </c>
    </row>
    <row r="751" spans="1:17" x14ac:dyDescent="0.2">
      <c r="A751" t="s">
        <v>17</v>
      </c>
      <c r="B751" t="s">
        <v>18</v>
      </c>
      <c r="C751" t="s">
        <v>109</v>
      </c>
      <c r="D751">
        <v>20160930</v>
      </c>
      <c r="E751">
        <v>-176000</v>
      </c>
      <c r="F751" t="s">
        <v>20</v>
      </c>
      <c r="G751">
        <v>1</v>
      </c>
      <c r="H751" t="s">
        <v>21</v>
      </c>
      <c r="I751">
        <v>1411579</v>
      </c>
      <c r="J751">
        <v>260303916</v>
      </c>
      <c r="K751">
        <v>7830</v>
      </c>
      <c r="L751">
        <v>1231</v>
      </c>
      <c r="M751" t="s">
        <v>22</v>
      </c>
      <c r="N751">
        <v>2016</v>
      </c>
      <c r="O751" t="s">
        <v>23</v>
      </c>
      <c r="P751">
        <v>20161109</v>
      </c>
      <c r="Q751" s="1">
        <v>42683.445833333331</v>
      </c>
    </row>
    <row r="752" spans="1:17" x14ac:dyDescent="0.2">
      <c r="A752" t="s">
        <v>17</v>
      </c>
      <c r="B752" t="s">
        <v>18</v>
      </c>
      <c r="C752" t="s">
        <v>109</v>
      </c>
      <c r="D752">
        <v>20160930</v>
      </c>
      <c r="E752">
        <v>9602000</v>
      </c>
      <c r="F752" t="s">
        <v>20</v>
      </c>
      <c r="G752">
        <v>3</v>
      </c>
      <c r="H752" t="s">
        <v>21</v>
      </c>
      <c r="I752">
        <v>1411579</v>
      </c>
      <c r="J752">
        <v>260303916</v>
      </c>
      <c r="K752">
        <v>7830</v>
      </c>
      <c r="L752">
        <v>1231</v>
      </c>
      <c r="M752" t="s">
        <v>22</v>
      </c>
      <c r="N752">
        <v>2016</v>
      </c>
      <c r="O752" t="s">
        <v>23</v>
      </c>
      <c r="P752">
        <v>20161109</v>
      </c>
      <c r="Q752" s="1">
        <v>42683.445833333331</v>
      </c>
    </row>
    <row r="753" spans="1:17" x14ac:dyDescent="0.2">
      <c r="A753" t="s">
        <v>208</v>
      </c>
      <c r="B753" t="s">
        <v>18</v>
      </c>
      <c r="C753" t="s">
        <v>111</v>
      </c>
      <c r="D753">
        <v>20160930</v>
      </c>
      <c r="E753">
        <v>77300000</v>
      </c>
      <c r="F753" t="s">
        <v>20</v>
      </c>
      <c r="G753">
        <v>3</v>
      </c>
      <c r="H753" t="s">
        <v>208</v>
      </c>
      <c r="I753">
        <v>1411579</v>
      </c>
      <c r="J753">
        <v>260303916</v>
      </c>
      <c r="K753">
        <v>7830</v>
      </c>
      <c r="L753">
        <v>1231</v>
      </c>
      <c r="M753" t="s">
        <v>22</v>
      </c>
      <c r="N753">
        <v>2017</v>
      </c>
      <c r="O753" t="s">
        <v>23</v>
      </c>
      <c r="P753">
        <v>20171109</v>
      </c>
      <c r="Q753" s="1">
        <v>43048.34375</v>
      </c>
    </row>
    <row r="754" spans="1:17" x14ac:dyDescent="0.2">
      <c r="A754" t="s">
        <v>17</v>
      </c>
      <c r="B754" t="s">
        <v>18</v>
      </c>
      <c r="C754" t="s">
        <v>111</v>
      </c>
      <c r="D754">
        <v>20160930</v>
      </c>
      <c r="E754">
        <v>77348000</v>
      </c>
      <c r="F754" t="s">
        <v>20</v>
      </c>
      <c r="G754">
        <v>3</v>
      </c>
      <c r="H754" t="s">
        <v>17</v>
      </c>
      <c r="I754">
        <v>1411579</v>
      </c>
      <c r="J754">
        <v>260303916</v>
      </c>
      <c r="K754">
        <v>7830</v>
      </c>
      <c r="L754">
        <v>1231</v>
      </c>
      <c r="M754" t="s">
        <v>22</v>
      </c>
      <c r="N754">
        <v>2016</v>
      </c>
      <c r="O754" t="s">
        <v>23</v>
      </c>
      <c r="P754">
        <v>20161109</v>
      </c>
      <c r="Q754" s="1">
        <v>42683.445833333331</v>
      </c>
    </row>
    <row r="755" spans="1:17" x14ac:dyDescent="0.2">
      <c r="A755" t="s">
        <v>208</v>
      </c>
      <c r="B755" t="s">
        <v>18</v>
      </c>
      <c r="C755" t="s">
        <v>112</v>
      </c>
      <c r="D755">
        <v>20160930</v>
      </c>
      <c r="E755">
        <v>369300000</v>
      </c>
      <c r="F755" t="s">
        <v>20</v>
      </c>
      <c r="G755">
        <v>3</v>
      </c>
      <c r="H755" t="s">
        <v>21</v>
      </c>
      <c r="I755">
        <v>1411579</v>
      </c>
      <c r="J755">
        <v>260303916</v>
      </c>
      <c r="K755">
        <v>7830</v>
      </c>
      <c r="L755">
        <v>1231</v>
      </c>
      <c r="M755" t="s">
        <v>22</v>
      </c>
      <c r="N755">
        <v>2017</v>
      </c>
      <c r="O755" t="s">
        <v>23</v>
      </c>
      <c r="P755">
        <v>20171109</v>
      </c>
      <c r="Q755" s="1">
        <v>43048.34375</v>
      </c>
    </row>
    <row r="756" spans="1:17" x14ac:dyDescent="0.2">
      <c r="A756" t="s">
        <v>208</v>
      </c>
      <c r="B756" t="s">
        <v>18</v>
      </c>
      <c r="C756" t="s">
        <v>112</v>
      </c>
      <c r="D756">
        <v>20160930</v>
      </c>
      <c r="E756">
        <v>121900000</v>
      </c>
      <c r="F756" t="s">
        <v>20</v>
      </c>
      <c r="G756">
        <v>1</v>
      </c>
      <c r="H756" t="s">
        <v>21</v>
      </c>
      <c r="I756">
        <v>1411579</v>
      </c>
      <c r="J756">
        <v>260303916</v>
      </c>
      <c r="K756">
        <v>7830</v>
      </c>
      <c r="L756">
        <v>1231</v>
      </c>
      <c r="M756" t="s">
        <v>22</v>
      </c>
      <c r="N756">
        <v>2017</v>
      </c>
      <c r="O756" t="s">
        <v>23</v>
      </c>
      <c r="P756">
        <v>20171109</v>
      </c>
      <c r="Q756" s="1">
        <v>43048.34375</v>
      </c>
    </row>
    <row r="757" spans="1:17" x14ac:dyDescent="0.2">
      <c r="A757" t="s">
        <v>17</v>
      </c>
      <c r="B757" t="s">
        <v>18</v>
      </c>
      <c r="C757" t="s">
        <v>112</v>
      </c>
      <c r="D757">
        <v>20160930</v>
      </c>
      <c r="E757">
        <v>121904000</v>
      </c>
      <c r="F757" t="s">
        <v>20</v>
      </c>
      <c r="G757">
        <v>1</v>
      </c>
      <c r="H757" t="s">
        <v>21</v>
      </c>
      <c r="I757">
        <v>1411579</v>
      </c>
      <c r="J757">
        <v>260303916</v>
      </c>
      <c r="K757">
        <v>7830</v>
      </c>
      <c r="L757">
        <v>1231</v>
      </c>
      <c r="M757" t="s">
        <v>22</v>
      </c>
      <c r="N757">
        <v>2016</v>
      </c>
      <c r="O757" t="s">
        <v>23</v>
      </c>
      <c r="P757">
        <v>20161109</v>
      </c>
      <c r="Q757" s="1">
        <v>42683.445833333331</v>
      </c>
    </row>
    <row r="758" spans="1:17" x14ac:dyDescent="0.2">
      <c r="A758" t="s">
        <v>17</v>
      </c>
      <c r="B758" t="s">
        <v>18</v>
      </c>
      <c r="C758" t="s">
        <v>112</v>
      </c>
      <c r="D758">
        <v>20160930</v>
      </c>
      <c r="E758">
        <v>369307000</v>
      </c>
      <c r="F758" t="s">
        <v>20</v>
      </c>
      <c r="G758">
        <v>3</v>
      </c>
      <c r="H758" t="s">
        <v>21</v>
      </c>
      <c r="I758">
        <v>1411579</v>
      </c>
      <c r="J758">
        <v>260303916</v>
      </c>
      <c r="K758">
        <v>7830</v>
      </c>
      <c r="L758">
        <v>1231</v>
      </c>
      <c r="M758" t="s">
        <v>22</v>
      </c>
      <c r="N758">
        <v>2016</v>
      </c>
      <c r="O758" t="s">
        <v>23</v>
      </c>
      <c r="P758">
        <v>20161109</v>
      </c>
      <c r="Q758" s="1">
        <v>42683.445833333331</v>
      </c>
    </row>
    <row r="759" spans="1:17" x14ac:dyDescent="0.2">
      <c r="A759" t="s">
        <v>17</v>
      </c>
      <c r="B759" t="s">
        <v>18</v>
      </c>
      <c r="C759" t="s">
        <v>113</v>
      </c>
      <c r="D759">
        <v>20160930</v>
      </c>
      <c r="E759">
        <v>3402475000</v>
      </c>
      <c r="F759" t="s">
        <v>20</v>
      </c>
      <c r="G759">
        <v>0</v>
      </c>
      <c r="H759" t="s">
        <v>21</v>
      </c>
      <c r="I759">
        <v>1411579</v>
      </c>
      <c r="J759">
        <v>260303916</v>
      </c>
      <c r="K759">
        <v>7830</v>
      </c>
      <c r="L759">
        <v>1231</v>
      </c>
      <c r="M759" t="s">
        <v>22</v>
      </c>
      <c r="N759">
        <v>2016</v>
      </c>
      <c r="O759" t="s">
        <v>23</v>
      </c>
      <c r="P759">
        <v>20161109</v>
      </c>
      <c r="Q759" s="1">
        <v>42683.445833333331</v>
      </c>
    </row>
    <row r="760" spans="1:17" x14ac:dyDescent="0.2">
      <c r="A760" t="s">
        <v>17</v>
      </c>
      <c r="B760" t="s">
        <v>18</v>
      </c>
      <c r="C760" t="s">
        <v>114</v>
      </c>
      <c r="D760">
        <v>20160930</v>
      </c>
      <c r="E760">
        <v>4969256000</v>
      </c>
      <c r="F760" t="s">
        <v>20</v>
      </c>
      <c r="G760">
        <v>0</v>
      </c>
      <c r="H760" t="s">
        <v>21</v>
      </c>
      <c r="I760">
        <v>1411579</v>
      </c>
      <c r="J760">
        <v>260303916</v>
      </c>
      <c r="K760">
        <v>7830</v>
      </c>
      <c r="L760">
        <v>1231</v>
      </c>
      <c r="M760" t="s">
        <v>22</v>
      </c>
      <c r="N760">
        <v>2016</v>
      </c>
      <c r="O760" t="s">
        <v>23</v>
      </c>
      <c r="P760">
        <v>20161109</v>
      </c>
      <c r="Q760" s="1">
        <v>42683.445833333331</v>
      </c>
    </row>
    <row r="761" spans="1:17" x14ac:dyDescent="0.2">
      <c r="A761" t="s">
        <v>17</v>
      </c>
      <c r="B761" t="s">
        <v>18</v>
      </c>
      <c r="C761" t="s">
        <v>115</v>
      </c>
      <c r="D761">
        <v>20160930</v>
      </c>
      <c r="E761">
        <v>595157000</v>
      </c>
      <c r="F761" t="s">
        <v>20</v>
      </c>
      <c r="G761">
        <v>0</v>
      </c>
      <c r="H761" t="s">
        <v>21</v>
      </c>
      <c r="I761">
        <v>1411579</v>
      </c>
      <c r="J761">
        <v>260303916</v>
      </c>
      <c r="K761">
        <v>7830</v>
      </c>
      <c r="L761">
        <v>1231</v>
      </c>
      <c r="M761" t="s">
        <v>22</v>
      </c>
      <c r="N761">
        <v>2016</v>
      </c>
      <c r="O761" t="s">
        <v>23</v>
      </c>
      <c r="P761">
        <v>20161109</v>
      </c>
      <c r="Q761" s="1">
        <v>42683.445833333331</v>
      </c>
    </row>
    <row r="762" spans="1:17" x14ac:dyDescent="0.2">
      <c r="A762" t="s">
        <v>17</v>
      </c>
      <c r="B762" t="s">
        <v>18</v>
      </c>
      <c r="C762" t="s">
        <v>116</v>
      </c>
      <c r="D762">
        <v>20160930</v>
      </c>
      <c r="E762">
        <v>19400000</v>
      </c>
      <c r="F762" t="s">
        <v>20</v>
      </c>
      <c r="G762">
        <v>0</v>
      </c>
      <c r="H762" t="s">
        <v>17</v>
      </c>
      <c r="I762">
        <v>1411579</v>
      </c>
      <c r="J762">
        <v>260303916</v>
      </c>
      <c r="K762">
        <v>7830</v>
      </c>
      <c r="L762">
        <v>1231</v>
      </c>
      <c r="M762" t="s">
        <v>22</v>
      </c>
      <c r="N762">
        <v>2016</v>
      </c>
      <c r="O762" t="s">
        <v>23</v>
      </c>
      <c r="P762">
        <v>20161109</v>
      </c>
      <c r="Q762" s="1">
        <v>42683.445833333331</v>
      </c>
    </row>
    <row r="763" spans="1:17" x14ac:dyDescent="0.2">
      <c r="A763" t="s">
        <v>17</v>
      </c>
      <c r="B763" t="s">
        <v>18</v>
      </c>
      <c r="C763" t="s">
        <v>117</v>
      </c>
      <c r="D763">
        <v>20160930</v>
      </c>
      <c r="E763">
        <v>10195000</v>
      </c>
      <c r="F763" t="s">
        <v>20</v>
      </c>
      <c r="G763">
        <v>0</v>
      </c>
      <c r="H763" t="s">
        <v>21</v>
      </c>
      <c r="I763">
        <v>1411579</v>
      </c>
      <c r="J763">
        <v>260303916</v>
      </c>
      <c r="K763">
        <v>7830</v>
      </c>
      <c r="L763">
        <v>1231</v>
      </c>
      <c r="M763" t="s">
        <v>22</v>
      </c>
      <c r="N763">
        <v>2016</v>
      </c>
      <c r="O763" t="s">
        <v>23</v>
      </c>
      <c r="P763">
        <v>20161109</v>
      </c>
      <c r="Q763" s="1">
        <v>42683.445833333331</v>
      </c>
    </row>
    <row r="764" spans="1:17" x14ac:dyDescent="0.2">
      <c r="A764" t="s">
        <v>17</v>
      </c>
      <c r="B764" t="s">
        <v>18</v>
      </c>
      <c r="C764" t="s">
        <v>118</v>
      </c>
      <c r="D764">
        <v>20160930</v>
      </c>
      <c r="E764">
        <v>1843339000</v>
      </c>
      <c r="F764" t="s">
        <v>20</v>
      </c>
      <c r="G764">
        <v>0</v>
      </c>
      <c r="H764" t="s">
        <v>21</v>
      </c>
      <c r="I764">
        <v>1411579</v>
      </c>
      <c r="J764">
        <v>260303916</v>
      </c>
      <c r="K764">
        <v>7830</v>
      </c>
      <c r="L764">
        <v>1231</v>
      </c>
      <c r="M764" t="s">
        <v>22</v>
      </c>
      <c r="N764">
        <v>2016</v>
      </c>
      <c r="O764" t="s">
        <v>23</v>
      </c>
      <c r="P764">
        <v>20161109</v>
      </c>
      <c r="Q764" s="1">
        <v>42683.445833333331</v>
      </c>
    </row>
    <row r="765" spans="1:17" x14ac:dyDescent="0.2">
      <c r="A765" t="s">
        <v>208</v>
      </c>
      <c r="B765" t="s">
        <v>18</v>
      </c>
      <c r="C765" t="s">
        <v>119</v>
      </c>
      <c r="D765">
        <v>20160930</v>
      </c>
      <c r="E765">
        <v>4900000</v>
      </c>
      <c r="F765" t="s">
        <v>20</v>
      </c>
      <c r="G765">
        <v>1</v>
      </c>
      <c r="H765" t="s">
        <v>208</v>
      </c>
      <c r="I765">
        <v>1411579</v>
      </c>
      <c r="J765">
        <v>260303916</v>
      </c>
      <c r="K765">
        <v>7830</v>
      </c>
      <c r="L765">
        <v>1231</v>
      </c>
      <c r="M765" t="s">
        <v>22</v>
      </c>
      <c r="N765">
        <v>2017</v>
      </c>
      <c r="O765" t="s">
        <v>23</v>
      </c>
      <c r="P765">
        <v>20171109</v>
      </c>
      <c r="Q765" s="1">
        <v>43048.34375</v>
      </c>
    </row>
    <row r="766" spans="1:17" x14ac:dyDescent="0.2">
      <c r="A766" t="s">
        <v>208</v>
      </c>
      <c r="B766" t="s">
        <v>18</v>
      </c>
      <c r="C766" t="s">
        <v>119</v>
      </c>
      <c r="D766">
        <v>20160930</v>
      </c>
      <c r="E766">
        <v>15100000</v>
      </c>
      <c r="F766" t="s">
        <v>20</v>
      </c>
      <c r="G766">
        <v>3</v>
      </c>
      <c r="H766" t="s">
        <v>208</v>
      </c>
      <c r="I766">
        <v>1411579</v>
      </c>
      <c r="J766">
        <v>260303916</v>
      </c>
      <c r="K766">
        <v>7830</v>
      </c>
      <c r="L766">
        <v>1231</v>
      </c>
      <c r="M766" t="s">
        <v>22</v>
      </c>
      <c r="N766">
        <v>2017</v>
      </c>
      <c r="O766" t="s">
        <v>23</v>
      </c>
      <c r="P766">
        <v>20171109</v>
      </c>
      <c r="Q766" s="1">
        <v>43048.34375</v>
      </c>
    </row>
    <row r="767" spans="1:17" x14ac:dyDescent="0.2">
      <c r="A767" t="s">
        <v>17</v>
      </c>
      <c r="B767" t="s">
        <v>18</v>
      </c>
      <c r="C767" t="s">
        <v>119</v>
      </c>
      <c r="D767">
        <v>20160930</v>
      </c>
      <c r="E767">
        <v>4961000</v>
      </c>
      <c r="F767" t="s">
        <v>20</v>
      </c>
      <c r="G767">
        <v>1</v>
      </c>
      <c r="H767" t="s">
        <v>17</v>
      </c>
      <c r="I767">
        <v>1411579</v>
      </c>
      <c r="J767">
        <v>260303916</v>
      </c>
      <c r="K767">
        <v>7830</v>
      </c>
      <c r="L767">
        <v>1231</v>
      </c>
      <c r="M767" t="s">
        <v>22</v>
      </c>
      <c r="N767">
        <v>2016</v>
      </c>
      <c r="O767" t="s">
        <v>23</v>
      </c>
      <c r="P767">
        <v>20161109</v>
      </c>
      <c r="Q767" s="1">
        <v>42683.445833333331</v>
      </c>
    </row>
    <row r="768" spans="1:17" x14ac:dyDescent="0.2">
      <c r="A768" t="s">
        <v>17</v>
      </c>
      <c r="B768" t="s">
        <v>18</v>
      </c>
      <c r="C768" t="s">
        <v>119</v>
      </c>
      <c r="D768">
        <v>20160930</v>
      </c>
      <c r="E768">
        <v>15113000</v>
      </c>
      <c r="F768" t="s">
        <v>20</v>
      </c>
      <c r="G768">
        <v>3</v>
      </c>
      <c r="H768" t="s">
        <v>17</v>
      </c>
      <c r="I768">
        <v>1411579</v>
      </c>
      <c r="J768">
        <v>260303916</v>
      </c>
      <c r="K768">
        <v>7830</v>
      </c>
      <c r="L768">
        <v>1231</v>
      </c>
      <c r="M768" t="s">
        <v>22</v>
      </c>
      <c r="N768">
        <v>2016</v>
      </c>
      <c r="O768" t="s">
        <v>23</v>
      </c>
      <c r="P768">
        <v>20161109</v>
      </c>
      <c r="Q768" s="1">
        <v>42683.445833333331</v>
      </c>
    </row>
    <row r="769" spans="1:17" x14ac:dyDescent="0.2">
      <c r="A769" t="s">
        <v>17</v>
      </c>
      <c r="B769" t="s">
        <v>18</v>
      </c>
      <c r="C769" t="s">
        <v>210</v>
      </c>
      <c r="D769">
        <v>20160930</v>
      </c>
      <c r="E769">
        <v>0</v>
      </c>
      <c r="F769" t="s">
        <v>30</v>
      </c>
      <c r="G769">
        <v>0</v>
      </c>
      <c r="H769" t="s">
        <v>21</v>
      </c>
      <c r="I769">
        <v>1411579</v>
      </c>
      <c r="J769">
        <v>260303916</v>
      </c>
      <c r="K769">
        <v>7830</v>
      </c>
      <c r="L769">
        <v>1231</v>
      </c>
      <c r="M769" t="s">
        <v>22</v>
      </c>
      <c r="N769">
        <v>2016</v>
      </c>
      <c r="O769" t="s">
        <v>23</v>
      </c>
      <c r="P769">
        <v>20161109</v>
      </c>
      <c r="Q769" s="1">
        <v>42683.445833333331</v>
      </c>
    </row>
    <row r="770" spans="1:17" x14ac:dyDescent="0.2">
      <c r="A770" t="s">
        <v>208</v>
      </c>
      <c r="B770" t="s">
        <v>18</v>
      </c>
      <c r="C770" t="s">
        <v>121</v>
      </c>
      <c r="D770">
        <v>20160930</v>
      </c>
      <c r="E770">
        <v>-127800000</v>
      </c>
      <c r="F770" t="s">
        <v>20</v>
      </c>
      <c r="G770">
        <v>3</v>
      </c>
      <c r="H770" t="s">
        <v>21</v>
      </c>
      <c r="I770">
        <v>1411579</v>
      </c>
      <c r="J770">
        <v>260303916</v>
      </c>
      <c r="K770">
        <v>7830</v>
      </c>
      <c r="L770">
        <v>1231</v>
      </c>
      <c r="M770" t="s">
        <v>22</v>
      </c>
      <c r="N770">
        <v>2017</v>
      </c>
      <c r="O770" t="s">
        <v>23</v>
      </c>
      <c r="P770">
        <v>20171109</v>
      </c>
      <c r="Q770" s="1">
        <v>43048.34375</v>
      </c>
    </row>
    <row r="771" spans="1:17" x14ac:dyDescent="0.2">
      <c r="A771" t="s">
        <v>17</v>
      </c>
      <c r="B771" t="s">
        <v>18</v>
      </c>
      <c r="C771" t="s">
        <v>122</v>
      </c>
      <c r="D771">
        <v>20160930</v>
      </c>
      <c r="E771">
        <v>-127877000</v>
      </c>
      <c r="F771" t="s">
        <v>20</v>
      </c>
      <c r="G771">
        <v>3</v>
      </c>
      <c r="H771" t="s">
        <v>21</v>
      </c>
      <c r="I771">
        <v>1411579</v>
      </c>
      <c r="J771">
        <v>260303916</v>
      </c>
      <c r="K771">
        <v>7830</v>
      </c>
      <c r="L771">
        <v>1231</v>
      </c>
      <c r="M771" t="s">
        <v>22</v>
      </c>
      <c r="N771">
        <v>2016</v>
      </c>
      <c r="O771" t="s">
        <v>23</v>
      </c>
      <c r="P771">
        <v>20161109</v>
      </c>
      <c r="Q771" s="1">
        <v>42683.445833333331</v>
      </c>
    </row>
    <row r="772" spans="1:17" x14ac:dyDescent="0.2">
      <c r="A772" t="s">
        <v>208</v>
      </c>
      <c r="B772" t="s">
        <v>18</v>
      </c>
      <c r="C772" t="s">
        <v>123</v>
      </c>
      <c r="D772">
        <v>20160930</v>
      </c>
      <c r="E772">
        <v>-248300000</v>
      </c>
      <c r="F772" t="s">
        <v>20</v>
      </c>
      <c r="G772">
        <v>3</v>
      </c>
      <c r="H772" t="s">
        <v>21</v>
      </c>
      <c r="I772">
        <v>1411579</v>
      </c>
      <c r="J772">
        <v>260303916</v>
      </c>
      <c r="K772">
        <v>7830</v>
      </c>
      <c r="L772">
        <v>1231</v>
      </c>
      <c r="M772" t="s">
        <v>22</v>
      </c>
      <c r="N772">
        <v>2017</v>
      </c>
      <c r="O772" t="s">
        <v>23</v>
      </c>
      <c r="P772">
        <v>20171109</v>
      </c>
      <c r="Q772" s="1">
        <v>43048.34375</v>
      </c>
    </row>
    <row r="773" spans="1:17" x14ac:dyDescent="0.2">
      <c r="A773" t="s">
        <v>17</v>
      </c>
      <c r="B773" t="s">
        <v>18</v>
      </c>
      <c r="C773" t="s">
        <v>124</v>
      </c>
      <c r="D773">
        <v>20160930</v>
      </c>
      <c r="E773">
        <v>-248285000</v>
      </c>
      <c r="F773" t="s">
        <v>20</v>
      </c>
      <c r="G773">
        <v>3</v>
      </c>
      <c r="H773" t="s">
        <v>21</v>
      </c>
      <c r="I773">
        <v>1411579</v>
      </c>
      <c r="J773">
        <v>260303916</v>
      </c>
      <c r="K773">
        <v>7830</v>
      </c>
      <c r="L773">
        <v>1231</v>
      </c>
      <c r="M773" t="s">
        <v>22</v>
      </c>
      <c r="N773">
        <v>2016</v>
      </c>
      <c r="O773" t="s">
        <v>23</v>
      </c>
      <c r="P773">
        <v>20161109</v>
      </c>
      <c r="Q773" s="1">
        <v>42683.445833333331</v>
      </c>
    </row>
    <row r="774" spans="1:17" x14ac:dyDescent="0.2">
      <c r="A774" t="s">
        <v>208</v>
      </c>
      <c r="B774" t="s">
        <v>18</v>
      </c>
      <c r="C774" t="s">
        <v>125</v>
      </c>
      <c r="D774">
        <v>20160930</v>
      </c>
      <c r="E774">
        <v>211300000</v>
      </c>
      <c r="F774" t="s">
        <v>20</v>
      </c>
      <c r="G774">
        <v>3</v>
      </c>
      <c r="H774" t="s">
        <v>21</v>
      </c>
      <c r="I774">
        <v>1411579</v>
      </c>
      <c r="J774">
        <v>260303916</v>
      </c>
      <c r="K774">
        <v>7830</v>
      </c>
      <c r="L774">
        <v>1231</v>
      </c>
      <c r="M774" t="s">
        <v>22</v>
      </c>
      <c r="N774">
        <v>2017</v>
      </c>
      <c r="O774" t="s">
        <v>23</v>
      </c>
      <c r="P774">
        <v>20171109</v>
      </c>
      <c r="Q774" s="1">
        <v>43048.34375</v>
      </c>
    </row>
    <row r="775" spans="1:17" x14ac:dyDescent="0.2">
      <c r="A775" t="s">
        <v>17</v>
      </c>
      <c r="B775" t="s">
        <v>18</v>
      </c>
      <c r="C775" t="s">
        <v>126</v>
      </c>
      <c r="D775">
        <v>20160930</v>
      </c>
      <c r="E775">
        <v>211334000</v>
      </c>
      <c r="F775" t="s">
        <v>20</v>
      </c>
      <c r="G775">
        <v>3</v>
      </c>
      <c r="H775" t="s">
        <v>21</v>
      </c>
      <c r="I775">
        <v>1411579</v>
      </c>
      <c r="J775">
        <v>260303916</v>
      </c>
      <c r="K775">
        <v>7830</v>
      </c>
      <c r="L775">
        <v>1231</v>
      </c>
      <c r="M775" t="s">
        <v>22</v>
      </c>
      <c r="N775">
        <v>2016</v>
      </c>
      <c r="O775" t="s">
        <v>23</v>
      </c>
      <c r="P775">
        <v>20161109</v>
      </c>
      <c r="Q775" s="1">
        <v>42683.445833333331</v>
      </c>
    </row>
    <row r="776" spans="1:17" x14ac:dyDescent="0.2">
      <c r="A776" t="s">
        <v>50</v>
      </c>
      <c r="B776" t="s">
        <v>18</v>
      </c>
      <c r="C776" t="s">
        <v>127</v>
      </c>
      <c r="D776">
        <v>20160930</v>
      </c>
      <c r="E776">
        <v>30400000</v>
      </c>
      <c r="F776" t="s">
        <v>20</v>
      </c>
      <c r="G776">
        <v>1</v>
      </c>
      <c r="H776" t="s">
        <v>51</v>
      </c>
      <c r="I776">
        <v>1411579</v>
      </c>
      <c r="J776">
        <v>260303916</v>
      </c>
      <c r="K776">
        <v>7830</v>
      </c>
      <c r="L776">
        <v>1231</v>
      </c>
      <c r="M776" t="s">
        <v>52</v>
      </c>
      <c r="N776">
        <v>2017</v>
      </c>
      <c r="O776" t="s">
        <v>53</v>
      </c>
      <c r="P776">
        <v>20180301</v>
      </c>
      <c r="Q776" s="1">
        <v>43160.134027777778</v>
      </c>
    </row>
    <row r="777" spans="1:17" x14ac:dyDescent="0.2">
      <c r="A777" t="s">
        <v>54</v>
      </c>
      <c r="B777" t="s">
        <v>18</v>
      </c>
      <c r="C777" t="s">
        <v>128</v>
      </c>
      <c r="D777">
        <v>20160930</v>
      </c>
      <c r="E777">
        <v>30436000</v>
      </c>
      <c r="F777" t="s">
        <v>20</v>
      </c>
      <c r="G777">
        <v>1</v>
      </c>
      <c r="H777" t="s">
        <v>21</v>
      </c>
      <c r="I777">
        <v>1411579</v>
      </c>
      <c r="J777">
        <v>260303916</v>
      </c>
      <c r="K777">
        <v>7830</v>
      </c>
      <c r="L777">
        <v>1231</v>
      </c>
      <c r="M777" t="s">
        <v>52</v>
      </c>
      <c r="N777">
        <v>2016</v>
      </c>
      <c r="O777" t="s">
        <v>53</v>
      </c>
      <c r="P777">
        <v>20170310</v>
      </c>
      <c r="Q777" s="1">
        <v>42804.468055555553</v>
      </c>
    </row>
    <row r="778" spans="1:17" x14ac:dyDescent="0.2">
      <c r="A778" t="s">
        <v>208</v>
      </c>
      <c r="B778" t="s">
        <v>18</v>
      </c>
      <c r="C778" t="s">
        <v>128</v>
      </c>
      <c r="D778">
        <v>20160930</v>
      </c>
      <c r="E778">
        <v>82700000</v>
      </c>
      <c r="F778" t="s">
        <v>20</v>
      </c>
      <c r="G778">
        <v>3</v>
      </c>
      <c r="H778" t="s">
        <v>21</v>
      </c>
      <c r="I778">
        <v>1411579</v>
      </c>
      <c r="J778">
        <v>260303916</v>
      </c>
      <c r="K778">
        <v>7830</v>
      </c>
      <c r="L778">
        <v>1231</v>
      </c>
      <c r="M778" t="s">
        <v>22</v>
      </c>
      <c r="N778">
        <v>2017</v>
      </c>
      <c r="O778" t="s">
        <v>23</v>
      </c>
      <c r="P778">
        <v>20171109</v>
      </c>
      <c r="Q778" s="1">
        <v>43048.34375</v>
      </c>
    </row>
    <row r="779" spans="1:17" x14ac:dyDescent="0.2">
      <c r="A779" t="s">
        <v>208</v>
      </c>
      <c r="B779" t="s">
        <v>18</v>
      </c>
      <c r="C779" t="s">
        <v>129</v>
      </c>
      <c r="D779">
        <v>20160930</v>
      </c>
      <c r="E779">
        <v>7958200000</v>
      </c>
      <c r="F779" t="s">
        <v>20</v>
      </c>
      <c r="G779">
        <v>0</v>
      </c>
      <c r="H779" t="s">
        <v>21</v>
      </c>
      <c r="I779">
        <v>1411579</v>
      </c>
      <c r="J779">
        <v>260303916</v>
      </c>
      <c r="K779">
        <v>7830</v>
      </c>
      <c r="L779">
        <v>1231</v>
      </c>
      <c r="M779" t="s">
        <v>22</v>
      </c>
      <c r="N779">
        <v>2017</v>
      </c>
      <c r="O779" t="s">
        <v>23</v>
      </c>
      <c r="P779">
        <v>20171109</v>
      </c>
      <c r="Q779" s="1">
        <v>43048.34375</v>
      </c>
    </row>
    <row r="780" spans="1:17" x14ac:dyDescent="0.2">
      <c r="A780" t="s">
        <v>208</v>
      </c>
      <c r="B780" t="s">
        <v>18</v>
      </c>
      <c r="C780" t="s">
        <v>130</v>
      </c>
      <c r="D780">
        <v>20160930</v>
      </c>
      <c r="E780">
        <v>-43100000</v>
      </c>
      <c r="F780" t="s">
        <v>20</v>
      </c>
      <c r="G780">
        <v>3</v>
      </c>
      <c r="H780" t="s">
        <v>208</v>
      </c>
      <c r="I780">
        <v>1411579</v>
      </c>
      <c r="J780">
        <v>260303916</v>
      </c>
      <c r="K780">
        <v>7830</v>
      </c>
      <c r="L780">
        <v>1231</v>
      </c>
      <c r="M780" t="s">
        <v>22</v>
      </c>
      <c r="N780">
        <v>2017</v>
      </c>
      <c r="O780" t="s">
        <v>23</v>
      </c>
      <c r="P780">
        <v>20171109</v>
      </c>
      <c r="Q780" s="1">
        <v>43048.34375</v>
      </c>
    </row>
    <row r="781" spans="1:17" x14ac:dyDescent="0.2">
      <c r="A781" t="s">
        <v>208</v>
      </c>
      <c r="B781" t="s">
        <v>18</v>
      </c>
      <c r="C781" t="s">
        <v>130</v>
      </c>
      <c r="D781">
        <v>20160930</v>
      </c>
      <c r="E781">
        <v>-15000000</v>
      </c>
      <c r="F781" t="s">
        <v>20</v>
      </c>
      <c r="G781">
        <v>1</v>
      </c>
      <c r="H781" t="s">
        <v>208</v>
      </c>
      <c r="I781">
        <v>1411579</v>
      </c>
      <c r="J781">
        <v>260303916</v>
      </c>
      <c r="K781">
        <v>7830</v>
      </c>
      <c r="L781">
        <v>1231</v>
      </c>
      <c r="M781" t="s">
        <v>22</v>
      </c>
      <c r="N781">
        <v>2017</v>
      </c>
      <c r="O781" t="s">
        <v>23</v>
      </c>
      <c r="P781">
        <v>20171109</v>
      </c>
      <c r="Q781" s="1">
        <v>43048.34375</v>
      </c>
    </row>
    <row r="782" spans="1:17" x14ac:dyDescent="0.2">
      <c r="A782" t="s">
        <v>17</v>
      </c>
      <c r="B782" t="s">
        <v>18</v>
      </c>
      <c r="C782" t="s">
        <v>130</v>
      </c>
      <c r="D782">
        <v>20160930</v>
      </c>
      <c r="E782">
        <v>-43125000</v>
      </c>
      <c r="F782" t="s">
        <v>20</v>
      </c>
      <c r="G782">
        <v>3</v>
      </c>
      <c r="H782" t="s">
        <v>17</v>
      </c>
      <c r="I782">
        <v>1411579</v>
      </c>
      <c r="J782">
        <v>260303916</v>
      </c>
      <c r="K782">
        <v>7830</v>
      </c>
      <c r="L782">
        <v>1231</v>
      </c>
      <c r="M782" t="s">
        <v>22</v>
      </c>
      <c r="N782">
        <v>2016</v>
      </c>
      <c r="O782" t="s">
        <v>23</v>
      </c>
      <c r="P782">
        <v>20161109</v>
      </c>
      <c r="Q782" s="1">
        <v>42683.445833333331</v>
      </c>
    </row>
    <row r="783" spans="1:17" x14ac:dyDescent="0.2">
      <c r="A783" t="s">
        <v>17</v>
      </c>
      <c r="B783" t="s">
        <v>18</v>
      </c>
      <c r="C783" t="s">
        <v>130</v>
      </c>
      <c r="D783">
        <v>20160930</v>
      </c>
      <c r="E783">
        <v>-15003000</v>
      </c>
      <c r="F783" t="s">
        <v>20</v>
      </c>
      <c r="G783">
        <v>1</v>
      </c>
      <c r="H783" t="s">
        <v>17</v>
      </c>
      <c r="I783">
        <v>1411579</v>
      </c>
      <c r="J783">
        <v>260303916</v>
      </c>
      <c r="K783">
        <v>7830</v>
      </c>
      <c r="L783">
        <v>1231</v>
      </c>
      <c r="M783" t="s">
        <v>22</v>
      </c>
      <c r="N783">
        <v>2016</v>
      </c>
      <c r="O783" t="s">
        <v>23</v>
      </c>
      <c r="P783">
        <v>20161109</v>
      </c>
      <c r="Q783" s="1">
        <v>42683.445833333331</v>
      </c>
    </row>
    <row r="784" spans="1:17" x14ac:dyDescent="0.2">
      <c r="A784" t="s">
        <v>17</v>
      </c>
      <c r="B784" t="s">
        <v>18</v>
      </c>
      <c r="C784" t="s">
        <v>194</v>
      </c>
      <c r="D784">
        <v>20160930</v>
      </c>
      <c r="E784">
        <v>1</v>
      </c>
      <c r="F784" t="s">
        <v>195</v>
      </c>
      <c r="G784">
        <v>3</v>
      </c>
      <c r="H784" t="s">
        <v>21</v>
      </c>
      <c r="I784">
        <v>1411579</v>
      </c>
      <c r="J784">
        <v>260303916</v>
      </c>
      <c r="K784">
        <v>7830</v>
      </c>
      <c r="L784">
        <v>1231</v>
      </c>
      <c r="M784" t="s">
        <v>22</v>
      </c>
      <c r="N784">
        <v>2016</v>
      </c>
      <c r="O784" t="s">
        <v>23</v>
      </c>
      <c r="P784">
        <v>20161109</v>
      </c>
      <c r="Q784" s="1">
        <v>42683.445833333331</v>
      </c>
    </row>
    <row r="785" spans="1:17" x14ac:dyDescent="0.2">
      <c r="A785" t="s">
        <v>208</v>
      </c>
      <c r="B785" t="s">
        <v>18</v>
      </c>
      <c r="C785" t="s">
        <v>131</v>
      </c>
      <c r="D785">
        <v>20160930</v>
      </c>
      <c r="E785">
        <v>13000000</v>
      </c>
      <c r="F785" t="s">
        <v>20</v>
      </c>
      <c r="G785">
        <v>3</v>
      </c>
      <c r="H785" t="s">
        <v>21</v>
      </c>
      <c r="I785">
        <v>1411579</v>
      </c>
      <c r="J785">
        <v>260303916</v>
      </c>
      <c r="K785">
        <v>7830</v>
      </c>
      <c r="L785">
        <v>1231</v>
      </c>
      <c r="M785" t="s">
        <v>22</v>
      </c>
      <c r="N785">
        <v>2017</v>
      </c>
      <c r="O785" t="s">
        <v>23</v>
      </c>
      <c r="P785">
        <v>20171109</v>
      </c>
      <c r="Q785" s="1">
        <v>43048.34375</v>
      </c>
    </row>
    <row r="786" spans="1:17" x14ac:dyDescent="0.2">
      <c r="A786" t="s">
        <v>208</v>
      </c>
      <c r="B786" t="s">
        <v>18</v>
      </c>
      <c r="C786" t="s">
        <v>131</v>
      </c>
      <c r="D786">
        <v>20160930</v>
      </c>
      <c r="E786">
        <v>5800000</v>
      </c>
      <c r="F786" t="s">
        <v>20</v>
      </c>
      <c r="G786">
        <v>1</v>
      </c>
      <c r="H786" t="s">
        <v>21</v>
      </c>
      <c r="I786">
        <v>1411579</v>
      </c>
      <c r="J786">
        <v>260303916</v>
      </c>
      <c r="K786">
        <v>7830</v>
      </c>
      <c r="L786">
        <v>1231</v>
      </c>
      <c r="M786" t="s">
        <v>22</v>
      </c>
      <c r="N786">
        <v>2017</v>
      </c>
      <c r="O786" t="s">
        <v>23</v>
      </c>
      <c r="P786">
        <v>20171109</v>
      </c>
      <c r="Q786" s="1">
        <v>43048.34375</v>
      </c>
    </row>
    <row r="787" spans="1:17" x14ac:dyDescent="0.2">
      <c r="A787" t="s">
        <v>50</v>
      </c>
      <c r="B787" t="s">
        <v>18</v>
      </c>
      <c r="C787" t="s">
        <v>132</v>
      </c>
      <c r="D787">
        <v>20160930</v>
      </c>
      <c r="E787">
        <v>65500000</v>
      </c>
      <c r="F787" t="s">
        <v>20</v>
      </c>
      <c r="G787">
        <v>1</v>
      </c>
      <c r="H787" t="s">
        <v>51</v>
      </c>
      <c r="I787">
        <v>1411579</v>
      </c>
      <c r="J787">
        <v>260303916</v>
      </c>
      <c r="K787">
        <v>7830</v>
      </c>
      <c r="L787">
        <v>1231</v>
      </c>
      <c r="M787" t="s">
        <v>52</v>
      </c>
      <c r="N787">
        <v>2017</v>
      </c>
      <c r="O787" t="s">
        <v>53</v>
      </c>
      <c r="P787">
        <v>20180301</v>
      </c>
      <c r="Q787" s="1">
        <v>43160.134027777778</v>
      </c>
    </row>
    <row r="788" spans="1:17" x14ac:dyDescent="0.2">
      <c r="A788" t="s">
        <v>54</v>
      </c>
      <c r="B788" t="s">
        <v>18</v>
      </c>
      <c r="C788" t="s">
        <v>132</v>
      </c>
      <c r="D788">
        <v>20160930</v>
      </c>
      <c r="E788">
        <v>65524000</v>
      </c>
      <c r="F788" t="s">
        <v>20</v>
      </c>
      <c r="G788">
        <v>1</v>
      </c>
      <c r="H788" t="s">
        <v>21</v>
      </c>
      <c r="I788">
        <v>1411579</v>
      </c>
      <c r="J788">
        <v>260303916</v>
      </c>
      <c r="K788">
        <v>7830</v>
      </c>
      <c r="L788">
        <v>1231</v>
      </c>
      <c r="M788" t="s">
        <v>52</v>
      </c>
      <c r="N788">
        <v>2016</v>
      </c>
      <c r="O788" t="s">
        <v>53</v>
      </c>
      <c r="P788">
        <v>20170310</v>
      </c>
      <c r="Q788" s="1">
        <v>42804.468055555553</v>
      </c>
    </row>
    <row r="789" spans="1:17" x14ac:dyDescent="0.2">
      <c r="A789" t="s">
        <v>208</v>
      </c>
      <c r="B789" t="s">
        <v>18</v>
      </c>
      <c r="C789" t="s">
        <v>132</v>
      </c>
      <c r="D789">
        <v>20160930</v>
      </c>
      <c r="E789">
        <v>180400000</v>
      </c>
      <c r="F789" t="s">
        <v>20</v>
      </c>
      <c r="G789">
        <v>3</v>
      </c>
      <c r="H789" t="s">
        <v>21</v>
      </c>
      <c r="I789">
        <v>1411579</v>
      </c>
      <c r="J789">
        <v>260303916</v>
      </c>
      <c r="K789">
        <v>7830</v>
      </c>
      <c r="L789">
        <v>1231</v>
      </c>
      <c r="M789" t="s">
        <v>22</v>
      </c>
      <c r="N789">
        <v>2017</v>
      </c>
      <c r="O789" t="s">
        <v>23</v>
      </c>
      <c r="P789">
        <v>20171109</v>
      </c>
      <c r="Q789" s="1">
        <v>43048.34375</v>
      </c>
    </row>
    <row r="790" spans="1:17" x14ac:dyDescent="0.2">
      <c r="A790" t="s">
        <v>208</v>
      </c>
      <c r="B790" t="s">
        <v>18</v>
      </c>
      <c r="C790" t="s">
        <v>132</v>
      </c>
      <c r="D790">
        <v>20160930</v>
      </c>
      <c r="E790">
        <v>65500000</v>
      </c>
      <c r="F790" t="s">
        <v>20</v>
      </c>
      <c r="G790">
        <v>1</v>
      </c>
      <c r="H790" t="s">
        <v>21</v>
      </c>
      <c r="I790">
        <v>1411579</v>
      </c>
      <c r="J790">
        <v>260303916</v>
      </c>
      <c r="K790">
        <v>7830</v>
      </c>
      <c r="L790">
        <v>1231</v>
      </c>
      <c r="M790" t="s">
        <v>22</v>
      </c>
      <c r="N790">
        <v>2017</v>
      </c>
      <c r="O790" t="s">
        <v>23</v>
      </c>
      <c r="P790">
        <v>20171109</v>
      </c>
      <c r="Q790" s="1">
        <v>43048.34375</v>
      </c>
    </row>
    <row r="791" spans="1:17" x14ac:dyDescent="0.2">
      <c r="A791" t="s">
        <v>17</v>
      </c>
      <c r="B791" t="s">
        <v>18</v>
      </c>
      <c r="C791" t="s">
        <v>132</v>
      </c>
      <c r="D791">
        <v>20160930</v>
      </c>
      <c r="E791">
        <v>65524000</v>
      </c>
      <c r="F791" t="s">
        <v>20</v>
      </c>
      <c r="G791">
        <v>1</v>
      </c>
      <c r="H791" t="s">
        <v>21</v>
      </c>
      <c r="I791">
        <v>1411579</v>
      </c>
      <c r="J791">
        <v>260303916</v>
      </c>
      <c r="K791">
        <v>7830</v>
      </c>
      <c r="L791">
        <v>1231</v>
      </c>
      <c r="M791" t="s">
        <v>22</v>
      </c>
      <c r="N791">
        <v>2016</v>
      </c>
      <c r="O791" t="s">
        <v>23</v>
      </c>
      <c r="P791">
        <v>20161109</v>
      </c>
      <c r="Q791" s="1">
        <v>42683.445833333331</v>
      </c>
    </row>
    <row r="792" spans="1:17" x14ac:dyDescent="0.2">
      <c r="A792" t="s">
        <v>17</v>
      </c>
      <c r="B792" t="s">
        <v>18</v>
      </c>
      <c r="C792" t="s">
        <v>132</v>
      </c>
      <c r="D792">
        <v>20160930</v>
      </c>
      <c r="E792">
        <v>180379000</v>
      </c>
      <c r="F792" t="s">
        <v>20</v>
      </c>
      <c r="G792">
        <v>3</v>
      </c>
      <c r="H792" t="s">
        <v>21</v>
      </c>
      <c r="I792">
        <v>1411579</v>
      </c>
      <c r="J792">
        <v>260303916</v>
      </c>
      <c r="K792">
        <v>7830</v>
      </c>
      <c r="L792">
        <v>1231</v>
      </c>
      <c r="M792" t="s">
        <v>22</v>
      </c>
      <c r="N792">
        <v>2016</v>
      </c>
      <c r="O792" t="s">
        <v>23</v>
      </c>
      <c r="P792">
        <v>20161109</v>
      </c>
      <c r="Q792" s="1">
        <v>42683.445833333331</v>
      </c>
    </row>
    <row r="793" spans="1:17" x14ac:dyDescent="0.2">
      <c r="A793" t="s">
        <v>17</v>
      </c>
      <c r="B793" t="s">
        <v>18</v>
      </c>
      <c r="C793" t="s">
        <v>133</v>
      </c>
      <c r="D793">
        <v>20160930</v>
      </c>
      <c r="E793">
        <v>151573000</v>
      </c>
      <c r="F793" t="s">
        <v>20</v>
      </c>
      <c r="G793">
        <v>0</v>
      </c>
      <c r="H793" t="s">
        <v>21</v>
      </c>
      <c r="I793">
        <v>1411579</v>
      </c>
      <c r="J793">
        <v>260303916</v>
      </c>
      <c r="K793">
        <v>7830</v>
      </c>
      <c r="L793">
        <v>1231</v>
      </c>
      <c r="M793" t="s">
        <v>22</v>
      </c>
      <c r="N793">
        <v>2016</v>
      </c>
      <c r="O793" t="s">
        <v>23</v>
      </c>
      <c r="P793">
        <v>20161109</v>
      </c>
      <c r="Q793" s="1">
        <v>42683.445833333331</v>
      </c>
    </row>
    <row r="794" spans="1:17" x14ac:dyDescent="0.2">
      <c r="A794" t="s">
        <v>17</v>
      </c>
      <c r="B794" t="s">
        <v>18</v>
      </c>
      <c r="C794" t="s">
        <v>134</v>
      </c>
      <c r="D794">
        <v>20160930</v>
      </c>
      <c r="E794">
        <v>91574000</v>
      </c>
      <c r="F794" t="s">
        <v>20</v>
      </c>
      <c r="G794">
        <v>0</v>
      </c>
      <c r="H794" t="s">
        <v>21</v>
      </c>
      <c r="I794">
        <v>1411579</v>
      </c>
      <c r="J794">
        <v>260303916</v>
      </c>
      <c r="K794">
        <v>7830</v>
      </c>
      <c r="L794">
        <v>1231</v>
      </c>
      <c r="M794" t="s">
        <v>22</v>
      </c>
      <c r="N794">
        <v>2016</v>
      </c>
      <c r="O794" t="s">
        <v>23</v>
      </c>
      <c r="P794">
        <v>20161109</v>
      </c>
      <c r="Q794" s="1">
        <v>42683.445833333331</v>
      </c>
    </row>
    <row r="795" spans="1:17" x14ac:dyDescent="0.2">
      <c r="A795" t="s">
        <v>17</v>
      </c>
      <c r="B795" t="s">
        <v>18</v>
      </c>
      <c r="C795" t="s">
        <v>135</v>
      </c>
      <c r="D795">
        <v>20160930</v>
      </c>
      <c r="E795">
        <v>518229000</v>
      </c>
      <c r="F795" t="s">
        <v>20</v>
      </c>
      <c r="G795">
        <v>0</v>
      </c>
      <c r="H795" t="s">
        <v>21</v>
      </c>
      <c r="I795">
        <v>1411579</v>
      </c>
      <c r="J795">
        <v>260303916</v>
      </c>
      <c r="K795">
        <v>7830</v>
      </c>
      <c r="L795">
        <v>1231</v>
      </c>
      <c r="M795" t="s">
        <v>22</v>
      </c>
      <c r="N795">
        <v>2016</v>
      </c>
      <c r="O795" t="s">
        <v>23</v>
      </c>
      <c r="P795">
        <v>20161109</v>
      </c>
      <c r="Q795" s="1">
        <v>42683.445833333331</v>
      </c>
    </row>
    <row r="796" spans="1:17" x14ac:dyDescent="0.2">
      <c r="A796" t="s">
        <v>208</v>
      </c>
      <c r="B796" t="s">
        <v>18</v>
      </c>
      <c r="C796" t="s">
        <v>136</v>
      </c>
      <c r="D796">
        <v>20160930</v>
      </c>
      <c r="E796">
        <v>200000</v>
      </c>
      <c r="F796" t="s">
        <v>20</v>
      </c>
      <c r="G796">
        <v>1</v>
      </c>
      <c r="H796" t="s">
        <v>21</v>
      </c>
      <c r="I796">
        <v>1411579</v>
      </c>
      <c r="J796">
        <v>260303916</v>
      </c>
      <c r="K796">
        <v>7830</v>
      </c>
      <c r="L796">
        <v>1231</v>
      </c>
      <c r="M796" t="s">
        <v>22</v>
      </c>
      <c r="N796">
        <v>2017</v>
      </c>
      <c r="O796" t="s">
        <v>23</v>
      </c>
      <c r="P796">
        <v>20171109</v>
      </c>
      <c r="Q796" s="1">
        <v>43048.34375</v>
      </c>
    </row>
    <row r="797" spans="1:17" x14ac:dyDescent="0.2">
      <c r="A797" t="s">
        <v>208</v>
      </c>
      <c r="B797" t="s">
        <v>18</v>
      </c>
      <c r="C797" t="s">
        <v>136</v>
      </c>
      <c r="D797">
        <v>20160930</v>
      </c>
      <c r="E797">
        <v>800000</v>
      </c>
      <c r="F797" t="s">
        <v>20</v>
      </c>
      <c r="G797">
        <v>3</v>
      </c>
      <c r="H797" t="s">
        <v>21</v>
      </c>
      <c r="I797">
        <v>1411579</v>
      </c>
      <c r="J797">
        <v>260303916</v>
      </c>
      <c r="K797">
        <v>7830</v>
      </c>
      <c r="L797">
        <v>1231</v>
      </c>
      <c r="M797" t="s">
        <v>22</v>
      </c>
      <c r="N797">
        <v>2017</v>
      </c>
      <c r="O797" t="s">
        <v>23</v>
      </c>
      <c r="P797">
        <v>20171109</v>
      </c>
      <c r="Q797" s="1">
        <v>43048.34375</v>
      </c>
    </row>
    <row r="798" spans="1:17" x14ac:dyDescent="0.2">
      <c r="A798" t="s">
        <v>17</v>
      </c>
      <c r="B798" t="s">
        <v>18</v>
      </c>
      <c r="C798" t="s">
        <v>136</v>
      </c>
      <c r="D798">
        <v>20160930</v>
      </c>
      <c r="E798">
        <v>160000</v>
      </c>
      <c r="F798" t="s">
        <v>20</v>
      </c>
      <c r="G798">
        <v>1</v>
      </c>
      <c r="H798" t="s">
        <v>21</v>
      </c>
      <c r="I798">
        <v>1411579</v>
      </c>
      <c r="J798">
        <v>260303916</v>
      </c>
      <c r="K798">
        <v>7830</v>
      </c>
      <c r="L798">
        <v>1231</v>
      </c>
      <c r="M798" t="s">
        <v>22</v>
      </c>
      <c r="N798">
        <v>2016</v>
      </c>
      <c r="O798" t="s">
        <v>23</v>
      </c>
      <c r="P798">
        <v>20161109</v>
      </c>
      <c r="Q798" s="1">
        <v>42683.445833333331</v>
      </c>
    </row>
    <row r="799" spans="1:17" x14ac:dyDescent="0.2">
      <c r="A799" t="s">
        <v>17</v>
      </c>
      <c r="B799" t="s">
        <v>18</v>
      </c>
      <c r="C799" t="s">
        <v>136</v>
      </c>
      <c r="D799">
        <v>20160930</v>
      </c>
      <c r="E799">
        <v>766000</v>
      </c>
      <c r="F799" t="s">
        <v>20</v>
      </c>
      <c r="G799">
        <v>3</v>
      </c>
      <c r="H799" t="s">
        <v>21</v>
      </c>
      <c r="I799">
        <v>1411579</v>
      </c>
      <c r="J799">
        <v>260303916</v>
      </c>
      <c r="K799">
        <v>7830</v>
      </c>
      <c r="L799">
        <v>1231</v>
      </c>
      <c r="M799" t="s">
        <v>22</v>
      </c>
      <c r="N799">
        <v>2016</v>
      </c>
      <c r="O799" t="s">
        <v>23</v>
      </c>
      <c r="P799">
        <v>20161109</v>
      </c>
      <c r="Q799" s="1">
        <v>42683.445833333331</v>
      </c>
    </row>
    <row r="800" spans="1:17" x14ac:dyDescent="0.2">
      <c r="A800" t="s">
        <v>208</v>
      </c>
      <c r="B800" t="s">
        <v>18</v>
      </c>
      <c r="C800" t="s">
        <v>138</v>
      </c>
      <c r="D800">
        <v>20160930</v>
      </c>
      <c r="E800">
        <v>-1100000</v>
      </c>
      <c r="F800" t="s">
        <v>20</v>
      </c>
      <c r="G800">
        <v>3</v>
      </c>
      <c r="H800" t="s">
        <v>21</v>
      </c>
      <c r="I800">
        <v>1411579</v>
      </c>
      <c r="J800">
        <v>260303916</v>
      </c>
      <c r="K800">
        <v>7830</v>
      </c>
      <c r="L800">
        <v>1231</v>
      </c>
      <c r="M800" t="s">
        <v>22</v>
      </c>
      <c r="N800">
        <v>2017</v>
      </c>
      <c r="O800" t="s">
        <v>23</v>
      </c>
      <c r="P800">
        <v>20171109</v>
      </c>
      <c r="Q800" s="1">
        <v>43048.34375</v>
      </c>
    </row>
    <row r="801" spans="1:17" x14ac:dyDescent="0.2">
      <c r="A801" t="s">
        <v>208</v>
      </c>
      <c r="B801" t="s">
        <v>18</v>
      </c>
      <c r="C801" t="s">
        <v>138</v>
      </c>
      <c r="D801">
        <v>20160930</v>
      </c>
      <c r="E801">
        <v>800000</v>
      </c>
      <c r="F801" t="s">
        <v>20</v>
      </c>
      <c r="G801">
        <v>1</v>
      </c>
      <c r="H801" t="s">
        <v>21</v>
      </c>
      <c r="I801">
        <v>1411579</v>
      </c>
      <c r="J801">
        <v>260303916</v>
      </c>
      <c r="K801">
        <v>7830</v>
      </c>
      <c r="L801">
        <v>1231</v>
      </c>
      <c r="M801" t="s">
        <v>22</v>
      </c>
      <c r="N801">
        <v>2017</v>
      </c>
      <c r="O801" t="s">
        <v>23</v>
      </c>
      <c r="P801">
        <v>20171109</v>
      </c>
      <c r="Q801" s="1">
        <v>43048.34375</v>
      </c>
    </row>
    <row r="802" spans="1:17" x14ac:dyDescent="0.2">
      <c r="A802" t="s">
        <v>17</v>
      </c>
      <c r="B802" t="s">
        <v>18</v>
      </c>
      <c r="C802" t="s">
        <v>138</v>
      </c>
      <c r="D802">
        <v>20160930</v>
      </c>
      <c r="E802">
        <v>775000</v>
      </c>
      <c r="F802" t="s">
        <v>20</v>
      </c>
      <c r="G802">
        <v>1</v>
      </c>
      <c r="H802" t="s">
        <v>21</v>
      </c>
      <c r="I802">
        <v>1411579</v>
      </c>
      <c r="J802">
        <v>260303916</v>
      </c>
      <c r="K802">
        <v>7830</v>
      </c>
      <c r="L802">
        <v>1231</v>
      </c>
      <c r="M802" t="s">
        <v>22</v>
      </c>
      <c r="N802">
        <v>2016</v>
      </c>
      <c r="O802" t="s">
        <v>23</v>
      </c>
      <c r="P802">
        <v>20161109</v>
      </c>
      <c r="Q802" s="1">
        <v>42683.445833333331</v>
      </c>
    </row>
    <row r="803" spans="1:17" x14ac:dyDescent="0.2">
      <c r="A803" t="s">
        <v>17</v>
      </c>
      <c r="B803" t="s">
        <v>18</v>
      </c>
      <c r="C803" t="s">
        <v>138</v>
      </c>
      <c r="D803">
        <v>20160930</v>
      </c>
      <c r="E803">
        <v>-1205000</v>
      </c>
      <c r="F803" t="s">
        <v>20</v>
      </c>
      <c r="G803">
        <v>3</v>
      </c>
      <c r="H803" t="s">
        <v>21</v>
      </c>
      <c r="I803">
        <v>1411579</v>
      </c>
      <c r="J803">
        <v>260303916</v>
      </c>
      <c r="K803">
        <v>7830</v>
      </c>
      <c r="L803">
        <v>1231</v>
      </c>
      <c r="M803" t="s">
        <v>22</v>
      </c>
      <c r="N803">
        <v>2016</v>
      </c>
      <c r="O803" t="s">
        <v>23</v>
      </c>
      <c r="P803">
        <v>20161109</v>
      </c>
      <c r="Q803" s="1">
        <v>42683.445833333331</v>
      </c>
    </row>
    <row r="804" spans="1:17" x14ac:dyDescent="0.2">
      <c r="A804" t="s">
        <v>208</v>
      </c>
      <c r="B804" t="s">
        <v>18</v>
      </c>
      <c r="C804" t="s">
        <v>139</v>
      </c>
      <c r="D804">
        <v>20160930</v>
      </c>
      <c r="E804">
        <v>-700000</v>
      </c>
      <c r="F804" t="s">
        <v>20</v>
      </c>
      <c r="G804">
        <v>3</v>
      </c>
      <c r="H804" t="s">
        <v>21</v>
      </c>
      <c r="I804">
        <v>1411579</v>
      </c>
      <c r="J804">
        <v>260303916</v>
      </c>
      <c r="K804">
        <v>7830</v>
      </c>
      <c r="L804">
        <v>1231</v>
      </c>
      <c r="M804" t="s">
        <v>22</v>
      </c>
      <c r="N804">
        <v>2017</v>
      </c>
      <c r="O804" t="s">
        <v>23</v>
      </c>
      <c r="P804">
        <v>20171109</v>
      </c>
      <c r="Q804" s="1">
        <v>43048.34375</v>
      </c>
    </row>
    <row r="805" spans="1:17" x14ac:dyDescent="0.2">
      <c r="A805" t="s">
        <v>208</v>
      </c>
      <c r="B805" t="s">
        <v>18</v>
      </c>
      <c r="C805" t="s">
        <v>139</v>
      </c>
      <c r="D805">
        <v>20160930</v>
      </c>
      <c r="E805">
        <v>500000</v>
      </c>
      <c r="F805" t="s">
        <v>20</v>
      </c>
      <c r="G805">
        <v>1</v>
      </c>
      <c r="H805" t="s">
        <v>21</v>
      </c>
      <c r="I805">
        <v>1411579</v>
      </c>
      <c r="J805">
        <v>260303916</v>
      </c>
      <c r="K805">
        <v>7830</v>
      </c>
      <c r="L805">
        <v>1231</v>
      </c>
      <c r="M805" t="s">
        <v>22</v>
      </c>
      <c r="N805">
        <v>2017</v>
      </c>
      <c r="O805" t="s">
        <v>23</v>
      </c>
      <c r="P805">
        <v>20171109</v>
      </c>
      <c r="Q805" s="1">
        <v>43048.34375</v>
      </c>
    </row>
    <row r="806" spans="1:17" x14ac:dyDescent="0.2">
      <c r="A806" t="s">
        <v>17</v>
      </c>
      <c r="B806" t="s">
        <v>18</v>
      </c>
      <c r="C806" t="s">
        <v>139</v>
      </c>
      <c r="D806">
        <v>20160930</v>
      </c>
      <c r="E806">
        <v>-734000</v>
      </c>
      <c r="F806" t="s">
        <v>20</v>
      </c>
      <c r="G806">
        <v>3</v>
      </c>
      <c r="H806" t="s">
        <v>21</v>
      </c>
      <c r="I806">
        <v>1411579</v>
      </c>
      <c r="J806">
        <v>260303916</v>
      </c>
      <c r="K806">
        <v>7830</v>
      </c>
      <c r="L806">
        <v>1231</v>
      </c>
      <c r="M806" t="s">
        <v>22</v>
      </c>
      <c r="N806">
        <v>2016</v>
      </c>
      <c r="O806" t="s">
        <v>23</v>
      </c>
      <c r="P806">
        <v>20161109</v>
      </c>
      <c r="Q806" s="1">
        <v>42683.445833333331</v>
      </c>
    </row>
    <row r="807" spans="1:17" x14ac:dyDescent="0.2">
      <c r="A807" t="s">
        <v>17</v>
      </c>
      <c r="B807" t="s">
        <v>18</v>
      </c>
      <c r="C807" t="s">
        <v>139</v>
      </c>
      <c r="D807">
        <v>20160930</v>
      </c>
      <c r="E807">
        <v>474000</v>
      </c>
      <c r="F807" t="s">
        <v>20</v>
      </c>
      <c r="G807">
        <v>1</v>
      </c>
      <c r="H807" t="s">
        <v>21</v>
      </c>
      <c r="I807">
        <v>1411579</v>
      </c>
      <c r="J807">
        <v>260303916</v>
      </c>
      <c r="K807">
        <v>7830</v>
      </c>
      <c r="L807">
        <v>1231</v>
      </c>
      <c r="M807" t="s">
        <v>22</v>
      </c>
      <c r="N807">
        <v>2016</v>
      </c>
      <c r="O807" t="s">
        <v>23</v>
      </c>
      <c r="P807">
        <v>20161109</v>
      </c>
      <c r="Q807" s="1">
        <v>42683.445833333331</v>
      </c>
    </row>
    <row r="808" spans="1:17" x14ac:dyDescent="0.2">
      <c r="A808" t="s">
        <v>208</v>
      </c>
      <c r="B808" t="s">
        <v>18</v>
      </c>
      <c r="C808" t="s">
        <v>140</v>
      </c>
      <c r="D808">
        <v>20160930</v>
      </c>
      <c r="E808">
        <v>1800000</v>
      </c>
      <c r="F808" t="s">
        <v>20</v>
      </c>
      <c r="G808">
        <v>3</v>
      </c>
      <c r="H808" t="s">
        <v>21</v>
      </c>
      <c r="I808">
        <v>1411579</v>
      </c>
      <c r="J808">
        <v>260303916</v>
      </c>
      <c r="K808">
        <v>7830</v>
      </c>
      <c r="L808">
        <v>1231</v>
      </c>
      <c r="M808" t="s">
        <v>22</v>
      </c>
      <c r="N808">
        <v>2017</v>
      </c>
      <c r="O808" t="s">
        <v>23</v>
      </c>
      <c r="P808">
        <v>20171109</v>
      </c>
      <c r="Q808" s="1">
        <v>43048.34375</v>
      </c>
    </row>
    <row r="809" spans="1:17" x14ac:dyDescent="0.2">
      <c r="A809" t="s">
        <v>17</v>
      </c>
      <c r="B809" t="s">
        <v>18</v>
      </c>
      <c r="C809" t="s">
        <v>140</v>
      </c>
      <c r="D809">
        <v>20160930</v>
      </c>
      <c r="E809">
        <v>1000</v>
      </c>
      <c r="F809" t="s">
        <v>20</v>
      </c>
      <c r="G809">
        <v>1</v>
      </c>
      <c r="H809" t="s">
        <v>21</v>
      </c>
      <c r="I809">
        <v>1411579</v>
      </c>
      <c r="J809">
        <v>260303916</v>
      </c>
      <c r="K809">
        <v>7830</v>
      </c>
      <c r="L809">
        <v>1231</v>
      </c>
      <c r="M809" t="s">
        <v>22</v>
      </c>
      <c r="N809">
        <v>2016</v>
      </c>
      <c r="O809" t="s">
        <v>23</v>
      </c>
      <c r="P809">
        <v>20161109</v>
      </c>
      <c r="Q809" s="1">
        <v>42683.445833333331</v>
      </c>
    </row>
    <row r="810" spans="1:17" x14ac:dyDescent="0.2">
      <c r="A810" t="s">
        <v>17</v>
      </c>
      <c r="B810" t="s">
        <v>18</v>
      </c>
      <c r="C810" t="s">
        <v>140</v>
      </c>
      <c r="D810">
        <v>20160930</v>
      </c>
      <c r="E810">
        <v>1783000</v>
      </c>
      <c r="F810" t="s">
        <v>20</v>
      </c>
      <c r="G810">
        <v>3</v>
      </c>
      <c r="H810" t="s">
        <v>21</v>
      </c>
      <c r="I810">
        <v>1411579</v>
      </c>
      <c r="J810">
        <v>260303916</v>
      </c>
      <c r="K810">
        <v>7830</v>
      </c>
      <c r="L810">
        <v>1231</v>
      </c>
      <c r="M810" t="s">
        <v>22</v>
      </c>
      <c r="N810">
        <v>2016</v>
      </c>
      <c r="O810" t="s">
        <v>23</v>
      </c>
      <c r="P810">
        <v>20161109</v>
      </c>
      <c r="Q810" s="1">
        <v>42683.445833333331</v>
      </c>
    </row>
    <row r="811" spans="1:17" x14ac:dyDescent="0.2">
      <c r="A811" t="s">
        <v>208</v>
      </c>
      <c r="B811" t="s">
        <v>18</v>
      </c>
      <c r="C811" t="s">
        <v>141</v>
      </c>
      <c r="D811">
        <v>20160930</v>
      </c>
      <c r="E811">
        <v>-300000</v>
      </c>
      <c r="F811" t="s">
        <v>20</v>
      </c>
      <c r="G811">
        <v>3</v>
      </c>
      <c r="H811" t="s">
        <v>21</v>
      </c>
      <c r="I811">
        <v>1411579</v>
      </c>
      <c r="J811">
        <v>260303916</v>
      </c>
      <c r="K811">
        <v>7830</v>
      </c>
      <c r="L811">
        <v>1231</v>
      </c>
      <c r="M811" t="s">
        <v>22</v>
      </c>
      <c r="N811">
        <v>2017</v>
      </c>
      <c r="O811" t="s">
        <v>23</v>
      </c>
      <c r="P811">
        <v>20171109</v>
      </c>
      <c r="Q811" s="1">
        <v>43048.34375</v>
      </c>
    </row>
    <row r="812" spans="1:17" x14ac:dyDescent="0.2">
      <c r="A812" t="s">
        <v>208</v>
      </c>
      <c r="B812" t="s">
        <v>18</v>
      </c>
      <c r="C812" t="s">
        <v>141</v>
      </c>
      <c r="D812">
        <v>20160930</v>
      </c>
      <c r="E812">
        <v>-100000</v>
      </c>
      <c r="F812" t="s">
        <v>20</v>
      </c>
      <c r="G812">
        <v>1</v>
      </c>
      <c r="H812" t="s">
        <v>21</v>
      </c>
      <c r="I812">
        <v>1411579</v>
      </c>
      <c r="J812">
        <v>260303916</v>
      </c>
      <c r="K812">
        <v>7830</v>
      </c>
      <c r="L812">
        <v>1231</v>
      </c>
      <c r="M812" t="s">
        <v>22</v>
      </c>
      <c r="N812">
        <v>2017</v>
      </c>
      <c r="O812" t="s">
        <v>23</v>
      </c>
      <c r="P812">
        <v>20171109</v>
      </c>
      <c r="Q812" s="1">
        <v>43048.34375</v>
      </c>
    </row>
    <row r="813" spans="1:17" x14ac:dyDescent="0.2">
      <c r="A813" t="s">
        <v>17</v>
      </c>
      <c r="B813" t="s">
        <v>18</v>
      </c>
      <c r="C813" t="s">
        <v>141</v>
      </c>
      <c r="D813">
        <v>20160930</v>
      </c>
      <c r="E813">
        <v>-275000</v>
      </c>
      <c r="F813" t="s">
        <v>20</v>
      </c>
      <c r="G813">
        <v>3</v>
      </c>
      <c r="H813" t="s">
        <v>21</v>
      </c>
      <c r="I813">
        <v>1411579</v>
      </c>
      <c r="J813">
        <v>260303916</v>
      </c>
      <c r="K813">
        <v>7830</v>
      </c>
      <c r="L813">
        <v>1231</v>
      </c>
      <c r="M813" t="s">
        <v>22</v>
      </c>
      <c r="N813">
        <v>2016</v>
      </c>
      <c r="O813" t="s">
        <v>23</v>
      </c>
      <c r="P813">
        <v>20161109</v>
      </c>
      <c r="Q813" s="1">
        <v>42683.445833333331</v>
      </c>
    </row>
    <row r="814" spans="1:17" x14ac:dyDescent="0.2">
      <c r="A814" t="s">
        <v>17</v>
      </c>
      <c r="B814" t="s">
        <v>18</v>
      </c>
      <c r="C814" t="s">
        <v>141</v>
      </c>
      <c r="D814">
        <v>20160930</v>
      </c>
      <c r="E814">
        <v>-86000</v>
      </c>
      <c r="F814" t="s">
        <v>20</v>
      </c>
      <c r="G814">
        <v>1</v>
      </c>
      <c r="H814" t="s">
        <v>21</v>
      </c>
      <c r="I814">
        <v>1411579</v>
      </c>
      <c r="J814">
        <v>260303916</v>
      </c>
      <c r="K814">
        <v>7830</v>
      </c>
      <c r="L814">
        <v>1231</v>
      </c>
      <c r="M814" t="s">
        <v>22</v>
      </c>
      <c r="N814">
        <v>2016</v>
      </c>
      <c r="O814" t="s">
        <v>23</v>
      </c>
      <c r="P814">
        <v>20161109</v>
      </c>
      <c r="Q814" s="1">
        <v>42683.445833333331</v>
      </c>
    </row>
    <row r="815" spans="1:17" x14ac:dyDescent="0.2">
      <c r="A815" t="s">
        <v>17</v>
      </c>
      <c r="B815" t="s">
        <v>18</v>
      </c>
      <c r="C815" t="s">
        <v>142</v>
      </c>
      <c r="D815">
        <v>20160930</v>
      </c>
      <c r="E815">
        <v>-5000</v>
      </c>
      <c r="F815" t="s">
        <v>20</v>
      </c>
      <c r="G815">
        <v>1</v>
      </c>
      <c r="H815" t="s">
        <v>21</v>
      </c>
      <c r="I815">
        <v>1411579</v>
      </c>
      <c r="J815">
        <v>260303916</v>
      </c>
      <c r="K815">
        <v>7830</v>
      </c>
      <c r="L815">
        <v>1231</v>
      </c>
      <c r="M815" t="s">
        <v>22</v>
      </c>
      <c r="N815">
        <v>2016</v>
      </c>
      <c r="O815" t="s">
        <v>23</v>
      </c>
      <c r="P815">
        <v>20161109</v>
      </c>
      <c r="Q815" s="1">
        <v>42683.445833333331</v>
      </c>
    </row>
    <row r="816" spans="1:17" x14ac:dyDescent="0.2">
      <c r="A816" t="s">
        <v>17</v>
      </c>
      <c r="B816" t="s">
        <v>18</v>
      </c>
      <c r="C816" t="s">
        <v>142</v>
      </c>
      <c r="D816">
        <v>20160930</v>
      </c>
      <c r="E816">
        <v>-13000</v>
      </c>
      <c r="F816" t="s">
        <v>20</v>
      </c>
      <c r="G816">
        <v>3</v>
      </c>
      <c r="H816" t="s">
        <v>21</v>
      </c>
      <c r="I816">
        <v>1411579</v>
      </c>
      <c r="J816">
        <v>260303916</v>
      </c>
      <c r="K816">
        <v>7830</v>
      </c>
      <c r="L816">
        <v>1231</v>
      </c>
      <c r="M816" t="s">
        <v>22</v>
      </c>
      <c r="N816">
        <v>2016</v>
      </c>
      <c r="O816" t="s">
        <v>23</v>
      </c>
      <c r="P816">
        <v>20161109</v>
      </c>
      <c r="Q816" s="1">
        <v>42683.445833333331</v>
      </c>
    </row>
    <row r="817" spans="1:17" x14ac:dyDescent="0.2">
      <c r="A817" t="s">
        <v>208</v>
      </c>
      <c r="B817" t="s">
        <v>18</v>
      </c>
      <c r="C817" t="s">
        <v>143</v>
      </c>
      <c r="D817">
        <v>20160930</v>
      </c>
      <c r="E817">
        <v>300000</v>
      </c>
      <c r="F817" t="s">
        <v>20</v>
      </c>
      <c r="G817">
        <v>1</v>
      </c>
      <c r="H817" t="s">
        <v>21</v>
      </c>
      <c r="I817">
        <v>1411579</v>
      </c>
      <c r="J817">
        <v>260303916</v>
      </c>
      <c r="K817">
        <v>7830</v>
      </c>
      <c r="L817">
        <v>1231</v>
      </c>
      <c r="M817" t="s">
        <v>22</v>
      </c>
      <c r="N817">
        <v>2017</v>
      </c>
      <c r="O817" t="s">
        <v>23</v>
      </c>
      <c r="P817">
        <v>20171109</v>
      </c>
      <c r="Q817" s="1">
        <v>43048.34375</v>
      </c>
    </row>
    <row r="818" spans="1:17" x14ac:dyDescent="0.2">
      <c r="A818" t="s">
        <v>208</v>
      </c>
      <c r="B818" t="s">
        <v>18</v>
      </c>
      <c r="C818" t="s">
        <v>143</v>
      </c>
      <c r="D818">
        <v>20160930</v>
      </c>
      <c r="E818">
        <v>-400000</v>
      </c>
      <c r="F818" t="s">
        <v>20</v>
      </c>
      <c r="G818">
        <v>3</v>
      </c>
      <c r="H818" t="s">
        <v>21</v>
      </c>
      <c r="I818">
        <v>1411579</v>
      </c>
      <c r="J818">
        <v>260303916</v>
      </c>
      <c r="K818">
        <v>7830</v>
      </c>
      <c r="L818">
        <v>1231</v>
      </c>
      <c r="M818" t="s">
        <v>22</v>
      </c>
      <c r="N818">
        <v>2017</v>
      </c>
      <c r="O818" t="s">
        <v>23</v>
      </c>
      <c r="P818">
        <v>20171109</v>
      </c>
      <c r="Q818" s="1">
        <v>43048.34375</v>
      </c>
    </row>
    <row r="819" spans="1:17" x14ac:dyDescent="0.2">
      <c r="A819" t="s">
        <v>17</v>
      </c>
      <c r="B819" t="s">
        <v>18</v>
      </c>
      <c r="C819" t="s">
        <v>143</v>
      </c>
      <c r="D819">
        <v>20160930</v>
      </c>
      <c r="E819">
        <v>301000</v>
      </c>
      <c r="F819" t="s">
        <v>20</v>
      </c>
      <c r="G819">
        <v>1</v>
      </c>
      <c r="H819" t="s">
        <v>21</v>
      </c>
      <c r="I819">
        <v>1411579</v>
      </c>
      <c r="J819">
        <v>260303916</v>
      </c>
      <c r="K819">
        <v>7830</v>
      </c>
      <c r="L819">
        <v>1231</v>
      </c>
      <c r="M819" t="s">
        <v>22</v>
      </c>
      <c r="N819">
        <v>2016</v>
      </c>
      <c r="O819" t="s">
        <v>23</v>
      </c>
      <c r="P819">
        <v>20161109</v>
      </c>
      <c r="Q819" s="1">
        <v>42683.445833333331</v>
      </c>
    </row>
    <row r="820" spans="1:17" x14ac:dyDescent="0.2">
      <c r="A820" t="s">
        <v>17</v>
      </c>
      <c r="B820" t="s">
        <v>18</v>
      </c>
      <c r="C820" t="s">
        <v>143</v>
      </c>
      <c r="D820">
        <v>20160930</v>
      </c>
      <c r="E820">
        <v>-471000</v>
      </c>
      <c r="F820" t="s">
        <v>20</v>
      </c>
      <c r="G820">
        <v>3</v>
      </c>
      <c r="H820" t="s">
        <v>21</v>
      </c>
      <c r="I820">
        <v>1411579</v>
      </c>
      <c r="J820">
        <v>260303916</v>
      </c>
      <c r="K820">
        <v>7830</v>
      </c>
      <c r="L820">
        <v>1231</v>
      </c>
      <c r="M820" t="s">
        <v>22</v>
      </c>
      <c r="N820">
        <v>2016</v>
      </c>
      <c r="O820" t="s">
        <v>23</v>
      </c>
      <c r="P820">
        <v>20161109</v>
      </c>
      <c r="Q820" s="1">
        <v>42683.445833333331</v>
      </c>
    </row>
    <row r="821" spans="1:17" x14ac:dyDescent="0.2">
      <c r="A821" t="s">
        <v>208</v>
      </c>
      <c r="B821" t="s">
        <v>18</v>
      </c>
      <c r="C821" t="s">
        <v>144</v>
      </c>
      <c r="D821">
        <v>20160930</v>
      </c>
      <c r="E821">
        <v>-600000</v>
      </c>
      <c r="F821" t="s">
        <v>20</v>
      </c>
      <c r="G821">
        <v>3</v>
      </c>
      <c r="H821" t="s">
        <v>21</v>
      </c>
      <c r="I821">
        <v>1411579</v>
      </c>
      <c r="J821">
        <v>260303916</v>
      </c>
      <c r="K821">
        <v>7830</v>
      </c>
      <c r="L821">
        <v>1231</v>
      </c>
      <c r="M821" t="s">
        <v>22</v>
      </c>
      <c r="N821">
        <v>2017</v>
      </c>
      <c r="O821" t="s">
        <v>23</v>
      </c>
      <c r="P821">
        <v>20171109</v>
      </c>
      <c r="Q821" s="1">
        <v>43048.34375</v>
      </c>
    </row>
    <row r="822" spans="1:17" x14ac:dyDescent="0.2">
      <c r="A822" t="s">
        <v>17</v>
      </c>
      <c r="B822" t="s">
        <v>18</v>
      </c>
      <c r="C822" t="s">
        <v>144</v>
      </c>
      <c r="D822">
        <v>20160930</v>
      </c>
      <c r="E822">
        <v>-562000</v>
      </c>
      <c r="F822" t="s">
        <v>20</v>
      </c>
      <c r="G822">
        <v>3</v>
      </c>
      <c r="H822" t="s">
        <v>21</v>
      </c>
      <c r="I822">
        <v>1411579</v>
      </c>
      <c r="J822">
        <v>260303916</v>
      </c>
      <c r="K822">
        <v>7830</v>
      </c>
      <c r="L822">
        <v>1231</v>
      </c>
      <c r="M822" t="s">
        <v>22</v>
      </c>
      <c r="N822">
        <v>2016</v>
      </c>
      <c r="O822" t="s">
        <v>23</v>
      </c>
      <c r="P822">
        <v>20161109</v>
      </c>
      <c r="Q822" s="1">
        <v>42683.445833333331</v>
      </c>
    </row>
    <row r="823" spans="1:17" x14ac:dyDescent="0.2">
      <c r="A823" t="s">
        <v>17</v>
      </c>
      <c r="B823" t="s">
        <v>18</v>
      </c>
      <c r="C823" t="s">
        <v>144</v>
      </c>
      <c r="D823">
        <v>20160930</v>
      </c>
      <c r="E823">
        <v>80000</v>
      </c>
      <c r="F823" t="s">
        <v>20</v>
      </c>
      <c r="G823">
        <v>1</v>
      </c>
      <c r="H823" t="s">
        <v>21</v>
      </c>
      <c r="I823">
        <v>1411579</v>
      </c>
      <c r="J823">
        <v>260303916</v>
      </c>
      <c r="K823">
        <v>7830</v>
      </c>
      <c r="L823">
        <v>1231</v>
      </c>
      <c r="M823" t="s">
        <v>22</v>
      </c>
      <c r="N823">
        <v>2016</v>
      </c>
      <c r="O823" t="s">
        <v>23</v>
      </c>
      <c r="P823">
        <v>20161109</v>
      </c>
      <c r="Q823" s="1">
        <v>42683.445833333331</v>
      </c>
    </row>
    <row r="824" spans="1:17" x14ac:dyDescent="0.2">
      <c r="A824" t="s">
        <v>208</v>
      </c>
      <c r="B824" t="s">
        <v>18</v>
      </c>
      <c r="C824" t="s">
        <v>145</v>
      </c>
      <c r="D824">
        <v>20160930</v>
      </c>
      <c r="E824">
        <v>600000</v>
      </c>
      <c r="F824" t="s">
        <v>20</v>
      </c>
      <c r="G824">
        <v>3</v>
      </c>
      <c r="H824" t="s">
        <v>21</v>
      </c>
      <c r="I824">
        <v>1411579</v>
      </c>
      <c r="J824">
        <v>260303916</v>
      </c>
      <c r="K824">
        <v>7830</v>
      </c>
      <c r="L824">
        <v>1231</v>
      </c>
      <c r="M824" t="s">
        <v>22</v>
      </c>
      <c r="N824">
        <v>2017</v>
      </c>
      <c r="O824" t="s">
        <v>23</v>
      </c>
      <c r="P824">
        <v>20171109</v>
      </c>
      <c r="Q824" s="1">
        <v>43048.34375</v>
      </c>
    </row>
    <row r="825" spans="1:17" x14ac:dyDescent="0.2">
      <c r="A825" t="s">
        <v>208</v>
      </c>
      <c r="B825" t="s">
        <v>18</v>
      </c>
      <c r="C825" t="s">
        <v>145</v>
      </c>
      <c r="D825">
        <v>20160930</v>
      </c>
      <c r="E825">
        <v>200000</v>
      </c>
      <c r="F825" t="s">
        <v>20</v>
      </c>
      <c r="G825">
        <v>1</v>
      </c>
      <c r="H825" t="s">
        <v>21</v>
      </c>
      <c r="I825">
        <v>1411579</v>
      </c>
      <c r="J825">
        <v>260303916</v>
      </c>
      <c r="K825">
        <v>7830</v>
      </c>
      <c r="L825">
        <v>1231</v>
      </c>
      <c r="M825" t="s">
        <v>22</v>
      </c>
      <c r="N825">
        <v>2017</v>
      </c>
      <c r="O825" t="s">
        <v>23</v>
      </c>
      <c r="P825">
        <v>20171109</v>
      </c>
      <c r="Q825" s="1">
        <v>43048.34375</v>
      </c>
    </row>
    <row r="826" spans="1:17" x14ac:dyDescent="0.2">
      <c r="A826" t="s">
        <v>17</v>
      </c>
      <c r="B826" t="s">
        <v>18</v>
      </c>
      <c r="C826" t="s">
        <v>145</v>
      </c>
      <c r="D826">
        <v>20160930</v>
      </c>
      <c r="E826">
        <v>557000</v>
      </c>
      <c r="F826" t="s">
        <v>20</v>
      </c>
      <c r="G826">
        <v>3</v>
      </c>
      <c r="H826" t="s">
        <v>21</v>
      </c>
      <c r="I826">
        <v>1411579</v>
      </c>
      <c r="J826">
        <v>260303916</v>
      </c>
      <c r="K826">
        <v>7830</v>
      </c>
      <c r="L826">
        <v>1231</v>
      </c>
      <c r="M826" t="s">
        <v>22</v>
      </c>
      <c r="N826">
        <v>2016</v>
      </c>
      <c r="O826" t="s">
        <v>23</v>
      </c>
      <c r="P826">
        <v>20161109</v>
      </c>
      <c r="Q826" s="1">
        <v>42683.445833333331</v>
      </c>
    </row>
    <row r="827" spans="1:17" x14ac:dyDescent="0.2">
      <c r="A827" t="s">
        <v>17</v>
      </c>
      <c r="B827" t="s">
        <v>18</v>
      </c>
      <c r="C827" t="s">
        <v>145</v>
      </c>
      <c r="D827">
        <v>20160930</v>
      </c>
      <c r="E827">
        <v>144000</v>
      </c>
      <c r="F827" t="s">
        <v>20</v>
      </c>
      <c r="G827">
        <v>1</v>
      </c>
      <c r="H827" t="s">
        <v>21</v>
      </c>
      <c r="I827">
        <v>1411579</v>
      </c>
      <c r="J827">
        <v>260303916</v>
      </c>
      <c r="K827">
        <v>7830</v>
      </c>
      <c r="L827">
        <v>1231</v>
      </c>
      <c r="M827" t="s">
        <v>22</v>
      </c>
      <c r="N827">
        <v>2016</v>
      </c>
      <c r="O827" t="s">
        <v>23</v>
      </c>
      <c r="P827">
        <v>20161109</v>
      </c>
      <c r="Q827" s="1">
        <v>42683.445833333331</v>
      </c>
    </row>
    <row r="828" spans="1:17" x14ac:dyDescent="0.2">
      <c r="A828" t="s">
        <v>208</v>
      </c>
      <c r="B828" t="s">
        <v>18</v>
      </c>
      <c r="C828" t="s">
        <v>146</v>
      </c>
      <c r="D828">
        <v>20160930</v>
      </c>
      <c r="E828">
        <v>211600000</v>
      </c>
      <c r="F828" t="s">
        <v>20</v>
      </c>
      <c r="G828">
        <v>1</v>
      </c>
      <c r="H828" t="s">
        <v>21</v>
      </c>
      <c r="I828">
        <v>1411579</v>
      </c>
      <c r="J828">
        <v>260303916</v>
      </c>
      <c r="K828">
        <v>7830</v>
      </c>
      <c r="L828">
        <v>1231</v>
      </c>
      <c r="M828" t="s">
        <v>22</v>
      </c>
      <c r="N828">
        <v>2017</v>
      </c>
      <c r="O828" t="s">
        <v>23</v>
      </c>
      <c r="P828">
        <v>20171109</v>
      </c>
      <c r="Q828" s="1">
        <v>43048.34375</v>
      </c>
    </row>
    <row r="829" spans="1:17" x14ac:dyDescent="0.2">
      <c r="A829" t="s">
        <v>208</v>
      </c>
      <c r="B829" t="s">
        <v>18</v>
      </c>
      <c r="C829" t="s">
        <v>146</v>
      </c>
      <c r="D829">
        <v>20160930</v>
      </c>
      <c r="E829">
        <v>613900000</v>
      </c>
      <c r="F829" t="s">
        <v>20</v>
      </c>
      <c r="G829">
        <v>3</v>
      </c>
      <c r="H829" t="s">
        <v>21</v>
      </c>
      <c r="I829">
        <v>1411579</v>
      </c>
      <c r="J829">
        <v>260303916</v>
      </c>
      <c r="K829">
        <v>7830</v>
      </c>
      <c r="L829">
        <v>1231</v>
      </c>
      <c r="M829" t="s">
        <v>22</v>
      </c>
      <c r="N829">
        <v>2017</v>
      </c>
      <c r="O829" t="s">
        <v>23</v>
      </c>
      <c r="P829">
        <v>20171109</v>
      </c>
      <c r="Q829" s="1">
        <v>43048.34375</v>
      </c>
    </row>
    <row r="830" spans="1:17" x14ac:dyDescent="0.2">
      <c r="A830" t="s">
        <v>17</v>
      </c>
      <c r="B830" t="s">
        <v>18</v>
      </c>
      <c r="C830" t="s">
        <v>146</v>
      </c>
      <c r="D830">
        <v>20160930</v>
      </c>
      <c r="E830">
        <v>211554000</v>
      </c>
      <c r="F830" t="s">
        <v>20</v>
      </c>
      <c r="G830">
        <v>1</v>
      </c>
      <c r="H830" t="s">
        <v>21</v>
      </c>
      <c r="I830">
        <v>1411579</v>
      </c>
      <c r="J830">
        <v>260303916</v>
      </c>
      <c r="K830">
        <v>7830</v>
      </c>
      <c r="L830">
        <v>1231</v>
      </c>
      <c r="M830" t="s">
        <v>22</v>
      </c>
      <c r="N830">
        <v>2016</v>
      </c>
      <c r="O830" t="s">
        <v>23</v>
      </c>
      <c r="P830">
        <v>20161109</v>
      </c>
      <c r="Q830" s="1">
        <v>42683.445833333331</v>
      </c>
    </row>
    <row r="831" spans="1:17" x14ac:dyDescent="0.2">
      <c r="A831" t="s">
        <v>17</v>
      </c>
      <c r="B831" t="s">
        <v>18</v>
      </c>
      <c r="C831" t="s">
        <v>146</v>
      </c>
      <c r="D831">
        <v>20160930</v>
      </c>
      <c r="E831">
        <v>613893000</v>
      </c>
      <c r="F831" t="s">
        <v>20</v>
      </c>
      <c r="G831">
        <v>3</v>
      </c>
      <c r="H831" t="s">
        <v>21</v>
      </c>
      <c r="I831">
        <v>1411579</v>
      </c>
      <c r="J831">
        <v>260303916</v>
      </c>
      <c r="K831">
        <v>7830</v>
      </c>
      <c r="L831">
        <v>1231</v>
      </c>
      <c r="M831" t="s">
        <v>22</v>
      </c>
      <c r="N831">
        <v>2016</v>
      </c>
      <c r="O831" t="s">
        <v>23</v>
      </c>
      <c r="P831">
        <v>20161109</v>
      </c>
      <c r="Q831" s="1">
        <v>42683.445833333331</v>
      </c>
    </row>
    <row r="832" spans="1:17" x14ac:dyDescent="0.2">
      <c r="A832" t="s">
        <v>208</v>
      </c>
      <c r="B832" t="s">
        <v>18</v>
      </c>
      <c r="C832" t="s">
        <v>148</v>
      </c>
      <c r="D832">
        <v>20160930</v>
      </c>
      <c r="E832">
        <v>19800000</v>
      </c>
      <c r="F832" t="s">
        <v>20</v>
      </c>
      <c r="G832">
        <v>1</v>
      </c>
      <c r="H832" t="s">
        <v>21</v>
      </c>
      <c r="I832">
        <v>1411579</v>
      </c>
      <c r="J832">
        <v>260303916</v>
      </c>
      <c r="K832">
        <v>7830</v>
      </c>
      <c r="L832">
        <v>1231</v>
      </c>
      <c r="M832" t="s">
        <v>22</v>
      </c>
      <c r="N832">
        <v>2017</v>
      </c>
      <c r="O832" t="s">
        <v>23</v>
      </c>
      <c r="P832">
        <v>20171109</v>
      </c>
      <c r="Q832" s="1">
        <v>43048.34375</v>
      </c>
    </row>
    <row r="833" spans="1:17" x14ac:dyDescent="0.2">
      <c r="A833" t="s">
        <v>208</v>
      </c>
      <c r="B833" t="s">
        <v>18</v>
      </c>
      <c r="C833" t="s">
        <v>148</v>
      </c>
      <c r="D833">
        <v>20160930</v>
      </c>
      <c r="E833">
        <v>58900000</v>
      </c>
      <c r="F833" t="s">
        <v>20</v>
      </c>
      <c r="G833">
        <v>3</v>
      </c>
      <c r="H833" t="s">
        <v>21</v>
      </c>
      <c r="I833">
        <v>1411579</v>
      </c>
      <c r="J833">
        <v>260303916</v>
      </c>
      <c r="K833">
        <v>7830</v>
      </c>
      <c r="L833">
        <v>1231</v>
      </c>
      <c r="M833" t="s">
        <v>22</v>
      </c>
      <c r="N833">
        <v>2017</v>
      </c>
      <c r="O833" t="s">
        <v>23</v>
      </c>
      <c r="P833">
        <v>20171109</v>
      </c>
      <c r="Q833" s="1">
        <v>43048.34375</v>
      </c>
    </row>
    <row r="834" spans="1:17" x14ac:dyDescent="0.2">
      <c r="A834" t="s">
        <v>17</v>
      </c>
      <c r="B834" t="s">
        <v>18</v>
      </c>
      <c r="C834" t="s">
        <v>148</v>
      </c>
      <c r="D834">
        <v>20160930</v>
      </c>
      <c r="E834">
        <v>58935000</v>
      </c>
      <c r="F834" t="s">
        <v>20</v>
      </c>
      <c r="G834">
        <v>3</v>
      </c>
      <c r="H834" t="s">
        <v>21</v>
      </c>
      <c r="I834">
        <v>1411579</v>
      </c>
      <c r="J834">
        <v>260303916</v>
      </c>
      <c r="K834">
        <v>7830</v>
      </c>
      <c r="L834">
        <v>1231</v>
      </c>
      <c r="M834" t="s">
        <v>22</v>
      </c>
      <c r="N834">
        <v>2016</v>
      </c>
      <c r="O834" t="s">
        <v>23</v>
      </c>
      <c r="P834">
        <v>20161109</v>
      </c>
      <c r="Q834" s="1">
        <v>42683.445833333331</v>
      </c>
    </row>
    <row r="835" spans="1:17" x14ac:dyDescent="0.2">
      <c r="A835" t="s">
        <v>17</v>
      </c>
      <c r="B835" t="s">
        <v>18</v>
      </c>
      <c r="C835" t="s">
        <v>148</v>
      </c>
      <c r="D835">
        <v>20160930</v>
      </c>
      <c r="E835">
        <v>19785000</v>
      </c>
      <c r="F835" t="s">
        <v>20</v>
      </c>
      <c r="G835">
        <v>1</v>
      </c>
      <c r="H835" t="s">
        <v>21</v>
      </c>
      <c r="I835">
        <v>1411579</v>
      </c>
      <c r="J835">
        <v>260303916</v>
      </c>
      <c r="K835">
        <v>7830</v>
      </c>
      <c r="L835">
        <v>1231</v>
      </c>
      <c r="M835" t="s">
        <v>22</v>
      </c>
      <c r="N835">
        <v>2016</v>
      </c>
      <c r="O835" t="s">
        <v>23</v>
      </c>
      <c r="P835">
        <v>20161109</v>
      </c>
      <c r="Q835" s="1">
        <v>42683.445833333331</v>
      </c>
    </row>
    <row r="836" spans="1:17" x14ac:dyDescent="0.2">
      <c r="A836" t="s">
        <v>17</v>
      </c>
      <c r="B836" t="s">
        <v>18</v>
      </c>
      <c r="C836" t="s">
        <v>149</v>
      </c>
      <c r="D836">
        <v>20160930</v>
      </c>
      <c r="E836">
        <v>513857000</v>
      </c>
      <c r="F836" t="s">
        <v>20</v>
      </c>
      <c r="G836">
        <v>0</v>
      </c>
      <c r="H836" t="s">
        <v>21</v>
      </c>
      <c r="I836">
        <v>1411579</v>
      </c>
      <c r="J836">
        <v>260303916</v>
      </c>
      <c r="K836">
        <v>7830</v>
      </c>
      <c r="L836">
        <v>1231</v>
      </c>
      <c r="M836" t="s">
        <v>22</v>
      </c>
      <c r="N836">
        <v>2016</v>
      </c>
      <c r="O836" t="s">
        <v>23</v>
      </c>
      <c r="P836">
        <v>20161109</v>
      </c>
      <c r="Q836" s="1">
        <v>42683.445833333331</v>
      </c>
    </row>
    <row r="837" spans="1:17" x14ac:dyDescent="0.2">
      <c r="A837" t="s">
        <v>17</v>
      </c>
      <c r="B837" t="s">
        <v>18</v>
      </c>
      <c r="C837" t="s">
        <v>196</v>
      </c>
      <c r="D837">
        <v>20160930</v>
      </c>
      <c r="E837">
        <v>79000</v>
      </c>
      <c r="F837" t="s">
        <v>20</v>
      </c>
      <c r="G837">
        <v>1</v>
      </c>
      <c r="H837" t="s">
        <v>21</v>
      </c>
      <c r="I837">
        <v>1411579</v>
      </c>
      <c r="J837">
        <v>260303916</v>
      </c>
      <c r="K837">
        <v>7830</v>
      </c>
      <c r="L837">
        <v>1231</v>
      </c>
      <c r="M837" t="s">
        <v>22</v>
      </c>
      <c r="N837">
        <v>2016</v>
      </c>
      <c r="O837" t="s">
        <v>23</v>
      </c>
      <c r="P837">
        <v>20161109</v>
      </c>
      <c r="Q837" s="1">
        <v>42683.445833333331</v>
      </c>
    </row>
    <row r="838" spans="1:17" x14ac:dyDescent="0.2">
      <c r="A838" t="s">
        <v>17</v>
      </c>
      <c r="B838" t="s">
        <v>18</v>
      </c>
      <c r="C838" t="s">
        <v>211</v>
      </c>
      <c r="D838">
        <v>20160930</v>
      </c>
      <c r="E838">
        <v>5000</v>
      </c>
      <c r="F838" t="s">
        <v>20</v>
      </c>
      <c r="G838">
        <v>3</v>
      </c>
      <c r="H838" t="s">
        <v>21</v>
      </c>
      <c r="I838">
        <v>1411579</v>
      </c>
      <c r="J838">
        <v>260303916</v>
      </c>
      <c r="K838">
        <v>7830</v>
      </c>
      <c r="L838">
        <v>1231</v>
      </c>
      <c r="M838" t="s">
        <v>22</v>
      </c>
      <c r="N838">
        <v>2016</v>
      </c>
      <c r="O838" t="s">
        <v>23</v>
      </c>
      <c r="P838">
        <v>20161109</v>
      </c>
      <c r="Q838" s="1">
        <v>42683.445833333331</v>
      </c>
    </row>
    <row r="839" spans="1:17" x14ac:dyDescent="0.2">
      <c r="A839" t="s">
        <v>208</v>
      </c>
      <c r="B839" t="s">
        <v>18</v>
      </c>
      <c r="C839" t="s">
        <v>197</v>
      </c>
      <c r="D839">
        <v>20160930</v>
      </c>
      <c r="E839">
        <v>-100000</v>
      </c>
      <c r="F839" t="s">
        <v>20</v>
      </c>
      <c r="G839">
        <v>1</v>
      </c>
      <c r="H839" t="s">
        <v>21</v>
      </c>
      <c r="I839">
        <v>1411579</v>
      </c>
      <c r="J839">
        <v>260303916</v>
      </c>
      <c r="K839">
        <v>7830</v>
      </c>
      <c r="L839">
        <v>1231</v>
      </c>
      <c r="M839" t="s">
        <v>22</v>
      </c>
      <c r="N839">
        <v>2017</v>
      </c>
      <c r="O839" t="s">
        <v>23</v>
      </c>
      <c r="P839">
        <v>20171109</v>
      </c>
      <c r="Q839" s="1">
        <v>43048.34375</v>
      </c>
    </row>
    <row r="840" spans="1:17" x14ac:dyDescent="0.2">
      <c r="A840" t="s">
        <v>17</v>
      </c>
      <c r="B840" t="s">
        <v>18</v>
      </c>
      <c r="C840" t="s">
        <v>197</v>
      </c>
      <c r="D840">
        <v>20160930</v>
      </c>
      <c r="E840">
        <v>5000</v>
      </c>
      <c r="F840" t="s">
        <v>20</v>
      </c>
      <c r="G840">
        <v>3</v>
      </c>
      <c r="H840" t="s">
        <v>21</v>
      </c>
      <c r="I840">
        <v>1411579</v>
      </c>
      <c r="J840">
        <v>260303916</v>
      </c>
      <c r="K840">
        <v>7830</v>
      </c>
      <c r="L840">
        <v>1231</v>
      </c>
      <c r="M840" t="s">
        <v>22</v>
      </c>
      <c r="N840">
        <v>2016</v>
      </c>
      <c r="O840" t="s">
        <v>23</v>
      </c>
      <c r="P840">
        <v>20161109</v>
      </c>
      <c r="Q840" s="1">
        <v>42683.445833333331</v>
      </c>
    </row>
    <row r="841" spans="1:17" x14ac:dyDescent="0.2">
      <c r="A841" t="s">
        <v>17</v>
      </c>
      <c r="B841" t="s">
        <v>18</v>
      </c>
      <c r="C841" t="s">
        <v>197</v>
      </c>
      <c r="D841">
        <v>20160930</v>
      </c>
      <c r="E841">
        <v>-79000</v>
      </c>
      <c r="F841" t="s">
        <v>20</v>
      </c>
      <c r="G841">
        <v>1</v>
      </c>
      <c r="H841" t="s">
        <v>21</v>
      </c>
      <c r="I841">
        <v>1411579</v>
      </c>
      <c r="J841">
        <v>260303916</v>
      </c>
      <c r="K841">
        <v>7830</v>
      </c>
      <c r="L841">
        <v>1231</v>
      </c>
      <c r="M841" t="s">
        <v>22</v>
      </c>
      <c r="N841">
        <v>2016</v>
      </c>
      <c r="O841" t="s">
        <v>23</v>
      </c>
      <c r="P841">
        <v>20161109</v>
      </c>
      <c r="Q841" s="1">
        <v>42683.445833333331</v>
      </c>
    </row>
    <row r="842" spans="1:17" x14ac:dyDescent="0.2">
      <c r="A842" t="s">
        <v>208</v>
      </c>
      <c r="B842" t="s">
        <v>18</v>
      </c>
      <c r="C842" t="s">
        <v>198</v>
      </c>
      <c r="D842">
        <v>20160930</v>
      </c>
      <c r="E842">
        <v>100000</v>
      </c>
      <c r="F842" t="s">
        <v>20</v>
      </c>
      <c r="G842">
        <v>1</v>
      </c>
      <c r="H842" t="s">
        <v>208</v>
      </c>
      <c r="I842">
        <v>1411579</v>
      </c>
      <c r="J842">
        <v>260303916</v>
      </c>
      <c r="K842">
        <v>7830</v>
      </c>
      <c r="L842">
        <v>1231</v>
      </c>
      <c r="M842" t="s">
        <v>22</v>
      </c>
      <c r="N842">
        <v>2017</v>
      </c>
      <c r="O842" t="s">
        <v>23</v>
      </c>
      <c r="P842">
        <v>20171109</v>
      </c>
      <c r="Q842" s="1">
        <v>43048.34375</v>
      </c>
    </row>
    <row r="843" spans="1:17" x14ac:dyDescent="0.2">
      <c r="A843" t="s">
        <v>208</v>
      </c>
      <c r="B843" t="s">
        <v>18</v>
      </c>
      <c r="C843" t="s">
        <v>150</v>
      </c>
      <c r="D843">
        <v>20160930</v>
      </c>
      <c r="E843">
        <v>34100000</v>
      </c>
      <c r="F843" t="s">
        <v>20</v>
      </c>
      <c r="G843">
        <v>1</v>
      </c>
      <c r="H843" t="s">
        <v>21</v>
      </c>
      <c r="I843">
        <v>1411579</v>
      </c>
      <c r="J843">
        <v>260303916</v>
      </c>
      <c r="K843">
        <v>7830</v>
      </c>
      <c r="L843">
        <v>1231</v>
      </c>
      <c r="M843" t="s">
        <v>22</v>
      </c>
      <c r="N843">
        <v>2017</v>
      </c>
      <c r="O843" t="s">
        <v>23</v>
      </c>
      <c r="P843">
        <v>20171109</v>
      </c>
      <c r="Q843" s="1">
        <v>43048.34375</v>
      </c>
    </row>
    <row r="844" spans="1:17" x14ac:dyDescent="0.2">
      <c r="A844" t="s">
        <v>208</v>
      </c>
      <c r="B844" t="s">
        <v>18</v>
      </c>
      <c r="C844" t="s">
        <v>150</v>
      </c>
      <c r="D844">
        <v>20160930</v>
      </c>
      <c r="E844">
        <v>112600000</v>
      </c>
      <c r="F844" t="s">
        <v>20</v>
      </c>
      <c r="G844">
        <v>3</v>
      </c>
      <c r="H844" t="s">
        <v>21</v>
      </c>
      <c r="I844">
        <v>1411579</v>
      </c>
      <c r="J844">
        <v>260303916</v>
      </c>
      <c r="K844">
        <v>7830</v>
      </c>
      <c r="L844">
        <v>1231</v>
      </c>
      <c r="M844" t="s">
        <v>22</v>
      </c>
      <c r="N844">
        <v>2017</v>
      </c>
      <c r="O844" t="s">
        <v>23</v>
      </c>
      <c r="P844">
        <v>20171109</v>
      </c>
      <c r="Q844" s="1">
        <v>43048.34375</v>
      </c>
    </row>
    <row r="845" spans="1:17" x14ac:dyDescent="0.2">
      <c r="A845" t="s">
        <v>17</v>
      </c>
      <c r="B845" t="s">
        <v>18</v>
      </c>
      <c r="C845" t="s">
        <v>150</v>
      </c>
      <c r="D845">
        <v>20160930</v>
      </c>
      <c r="E845">
        <v>34153000</v>
      </c>
      <c r="F845" t="s">
        <v>20</v>
      </c>
      <c r="G845">
        <v>1</v>
      </c>
      <c r="H845" t="s">
        <v>21</v>
      </c>
      <c r="I845">
        <v>1411579</v>
      </c>
      <c r="J845">
        <v>260303916</v>
      </c>
      <c r="K845">
        <v>7830</v>
      </c>
      <c r="L845">
        <v>1231</v>
      </c>
      <c r="M845" t="s">
        <v>22</v>
      </c>
      <c r="N845">
        <v>2016</v>
      </c>
      <c r="O845" t="s">
        <v>23</v>
      </c>
      <c r="P845">
        <v>20161109</v>
      </c>
      <c r="Q845" s="1">
        <v>42683.445833333331</v>
      </c>
    </row>
    <row r="846" spans="1:17" x14ac:dyDescent="0.2">
      <c r="A846" t="s">
        <v>17</v>
      </c>
      <c r="B846" t="s">
        <v>18</v>
      </c>
      <c r="C846" t="s">
        <v>150</v>
      </c>
      <c r="D846">
        <v>20160930</v>
      </c>
      <c r="E846">
        <v>112626000</v>
      </c>
      <c r="F846" t="s">
        <v>20</v>
      </c>
      <c r="G846">
        <v>3</v>
      </c>
      <c r="H846" t="s">
        <v>21</v>
      </c>
      <c r="I846">
        <v>1411579</v>
      </c>
      <c r="J846">
        <v>260303916</v>
      </c>
      <c r="K846">
        <v>7830</v>
      </c>
      <c r="L846">
        <v>1231</v>
      </c>
      <c r="M846" t="s">
        <v>22</v>
      </c>
      <c r="N846">
        <v>2016</v>
      </c>
      <c r="O846" t="s">
        <v>23</v>
      </c>
      <c r="P846">
        <v>20161109</v>
      </c>
      <c r="Q846" s="1">
        <v>42683.445833333331</v>
      </c>
    </row>
    <row r="847" spans="1:17" x14ac:dyDescent="0.2">
      <c r="A847" t="s">
        <v>208</v>
      </c>
      <c r="B847" t="s">
        <v>18</v>
      </c>
      <c r="C847" t="s">
        <v>151</v>
      </c>
      <c r="D847">
        <v>20160930</v>
      </c>
      <c r="E847">
        <v>1300000</v>
      </c>
      <c r="F847" t="s">
        <v>20</v>
      </c>
      <c r="G847">
        <v>3</v>
      </c>
      <c r="H847" t="s">
        <v>21</v>
      </c>
      <c r="I847">
        <v>1411579</v>
      </c>
      <c r="J847">
        <v>260303916</v>
      </c>
      <c r="K847">
        <v>7830</v>
      </c>
      <c r="L847">
        <v>1231</v>
      </c>
      <c r="M847" t="s">
        <v>22</v>
      </c>
      <c r="N847">
        <v>2017</v>
      </c>
      <c r="O847" t="s">
        <v>23</v>
      </c>
      <c r="P847">
        <v>20171109</v>
      </c>
      <c r="Q847" s="1">
        <v>43048.34375</v>
      </c>
    </row>
    <row r="848" spans="1:17" x14ac:dyDescent="0.2">
      <c r="A848" t="s">
        <v>17</v>
      </c>
      <c r="B848" t="s">
        <v>18</v>
      </c>
      <c r="C848" t="s">
        <v>151</v>
      </c>
      <c r="D848">
        <v>20160930</v>
      </c>
      <c r="E848">
        <v>1252000</v>
      </c>
      <c r="F848" t="s">
        <v>20</v>
      </c>
      <c r="G848">
        <v>3</v>
      </c>
      <c r="H848" t="s">
        <v>21</v>
      </c>
      <c r="I848">
        <v>1411579</v>
      </c>
      <c r="J848">
        <v>260303916</v>
      </c>
      <c r="K848">
        <v>7830</v>
      </c>
      <c r="L848">
        <v>1231</v>
      </c>
      <c r="M848" t="s">
        <v>22</v>
      </c>
      <c r="N848">
        <v>2016</v>
      </c>
      <c r="O848" t="s">
        <v>23</v>
      </c>
      <c r="P848">
        <v>20161109</v>
      </c>
      <c r="Q848" s="1">
        <v>42683.445833333331</v>
      </c>
    </row>
    <row r="849" spans="1:17" x14ac:dyDescent="0.2">
      <c r="A849" t="s">
        <v>208</v>
      </c>
      <c r="B849" t="s">
        <v>18</v>
      </c>
      <c r="C849" t="s">
        <v>199</v>
      </c>
      <c r="D849">
        <v>20160930</v>
      </c>
      <c r="E849">
        <v>-10500000</v>
      </c>
      <c r="F849" t="s">
        <v>20</v>
      </c>
      <c r="G849">
        <v>3</v>
      </c>
      <c r="H849" t="s">
        <v>21</v>
      </c>
      <c r="I849">
        <v>1411579</v>
      </c>
      <c r="J849">
        <v>260303916</v>
      </c>
      <c r="K849">
        <v>7830</v>
      </c>
      <c r="L849">
        <v>1231</v>
      </c>
      <c r="M849" t="s">
        <v>22</v>
      </c>
      <c r="N849">
        <v>2017</v>
      </c>
      <c r="O849" t="s">
        <v>23</v>
      </c>
      <c r="P849">
        <v>20171109</v>
      </c>
      <c r="Q849" s="1">
        <v>43048.34375</v>
      </c>
    </row>
    <row r="850" spans="1:17" x14ac:dyDescent="0.2">
      <c r="A850" t="s">
        <v>208</v>
      </c>
      <c r="B850" t="s">
        <v>18</v>
      </c>
      <c r="C850" t="s">
        <v>152</v>
      </c>
      <c r="D850">
        <v>20160930</v>
      </c>
      <c r="E850">
        <v>59100000</v>
      </c>
      <c r="F850" t="s">
        <v>20</v>
      </c>
      <c r="G850">
        <v>3</v>
      </c>
      <c r="H850" t="s">
        <v>21</v>
      </c>
      <c r="I850">
        <v>1411579</v>
      </c>
      <c r="J850">
        <v>260303916</v>
      </c>
      <c r="K850">
        <v>7830</v>
      </c>
      <c r="L850">
        <v>1231</v>
      </c>
      <c r="M850" t="s">
        <v>22</v>
      </c>
      <c r="N850">
        <v>2017</v>
      </c>
      <c r="O850" t="s">
        <v>23</v>
      </c>
      <c r="P850">
        <v>20171109</v>
      </c>
      <c r="Q850" s="1">
        <v>43048.34375</v>
      </c>
    </row>
    <row r="851" spans="1:17" x14ac:dyDescent="0.2">
      <c r="A851" t="s">
        <v>17</v>
      </c>
      <c r="B851" t="s">
        <v>18</v>
      </c>
      <c r="C851" t="s">
        <v>152</v>
      </c>
      <c r="D851">
        <v>20160930</v>
      </c>
      <c r="E851">
        <v>59081000</v>
      </c>
      <c r="F851" t="s">
        <v>20</v>
      </c>
      <c r="G851">
        <v>3</v>
      </c>
      <c r="H851" t="s">
        <v>21</v>
      </c>
      <c r="I851">
        <v>1411579</v>
      </c>
      <c r="J851">
        <v>260303916</v>
      </c>
      <c r="K851">
        <v>7830</v>
      </c>
      <c r="L851">
        <v>1231</v>
      </c>
      <c r="M851" t="s">
        <v>22</v>
      </c>
      <c r="N851">
        <v>2016</v>
      </c>
      <c r="O851" t="s">
        <v>23</v>
      </c>
      <c r="P851">
        <v>20161109</v>
      </c>
      <c r="Q851" s="1">
        <v>42683.445833333331</v>
      </c>
    </row>
    <row r="852" spans="1:17" x14ac:dyDescent="0.2">
      <c r="A852" t="s">
        <v>208</v>
      </c>
      <c r="B852" t="s">
        <v>18</v>
      </c>
      <c r="C852" t="s">
        <v>153</v>
      </c>
      <c r="D852">
        <v>20160930</v>
      </c>
      <c r="E852">
        <v>800000</v>
      </c>
      <c r="F852" t="s">
        <v>20</v>
      </c>
      <c r="G852">
        <v>3</v>
      </c>
      <c r="H852" t="s">
        <v>21</v>
      </c>
      <c r="I852">
        <v>1411579</v>
      </c>
      <c r="J852">
        <v>260303916</v>
      </c>
      <c r="K852">
        <v>7830</v>
      </c>
      <c r="L852">
        <v>1231</v>
      </c>
      <c r="M852" t="s">
        <v>22</v>
      </c>
      <c r="N852">
        <v>2017</v>
      </c>
      <c r="O852" t="s">
        <v>23</v>
      </c>
      <c r="P852">
        <v>20171109</v>
      </c>
      <c r="Q852" s="1">
        <v>43048.34375</v>
      </c>
    </row>
    <row r="853" spans="1:17" x14ac:dyDescent="0.2">
      <c r="A853" t="s">
        <v>17</v>
      </c>
      <c r="B853" t="s">
        <v>18</v>
      </c>
      <c r="C853" t="s">
        <v>153</v>
      </c>
      <c r="D853">
        <v>20160930</v>
      </c>
      <c r="E853">
        <v>821000</v>
      </c>
      <c r="F853" t="s">
        <v>20</v>
      </c>
      <c r="G853">
        <v>3</v>
      </c>
      <c r="H853" t="s">
        <v>21</v>
      </c>
      <c r="I853">
        <v>1411579</v>
      </c>
      <c r="J853">
        <v>260303916</v>
      </c>
      <c r="K853">
        <v>7830</v>
      </c>
      <c r="L853">
        <v>1231</v>
      </c>
      <c r="M853" t="s">
        <v>22</v>
      </c>
      <c r="N853">
        <v>2016</v>
      </c>
      <c r="O853" t="s">
        <v>23</v>
      </c>
      <c r="P853">
        <v>20161109</v>
      </c>
      <c r="Q853" s="1">
        <v>42683.445833333331</v>
      </c>
    </row>
    <row r="854" spans="1:17" x14ac:dyDescent="0.2">
      <c r="A854" t="s">
        <v>17</v>
      </c>
      <c r="B854" t="s">
        <v>18</v>
      </c>
      <c r="C854" t="s">
        <v>200</v>
      </c>
      <c r="D854">
        <v>20160930</v>
      </c>
      <c r="E854">
        <v>-681000</v>
      </c>
      <c r="F854" t="s">
        <v>20</v>
      </c>
      <c r="G854">
        <v>3</v>
      </c>
      <c r="H854" t="s">
        <v>21</v>
      </c>
      <c r="I854">
        <v>1411579</v>
      </c>
      <c r="J854">
        <v>260303916</v>
      </c>
      <c r="K854">
        <v>7830</v>
      </c>
      <c r="L854">
        <v>1231</v>
      </c>
      <c r="M854" t="s">
        <v>22</v>
      </c>
      <c r="N854">
        <v>2016</v>
      </c>
      <c r="O854" t="s">
        <v>23</v>
      </c>
      <c r="P854">
        <v>20161109</v>
      </c>
      <c r="Q854" s="1">
        <v>42683.445833333331</v>
      </c>
    </row>
    <row r="855" spans="1:17" x14ac:dyDescent="0.2">
      <c r="A855" t="s">
        <v>17</v>
      </c>
      <c r="B855" t="s">
        <v>18</v>
      </c>
      <c r="C855" t="s">
        <v>155</v>
      </c>
      <c r="D855">
        <v>20160930</v>
      </c>
      <c r="E855">
        <v>10480000</v>
      </c>
      <c r="F855" t="s">
        <v>20</v>
      </c>
      <c r="G855">
        <v>3</v>
      </c>
      <c r="H855" t="s">
        <v>21</v>
      </c>
      <c r="I855">
        <v>1411579</v>
      </c>
      <c r="J855">
        <v>260303916</v>
      </c>
      <c r="K855">
        <v>7830</v>
      </c>
      <c r="L855">
        <v>1231</v>
      </c>
      <c r="M855" t="s">
        <v>22</v>
      </c>
      <c r="N855">
        <v>2016</v>
      </c>
      <c r="O855" t="s">
        <v>23</v>
      </c>
      <c r="P855">
        <v>20161109</v>
      </c>
      <c r="Q855" s="1">
        <v>42683.445833333331</v>
      </c>
    </row>
    <row r="856" spans="1:17" x14ac:dyDescent="0.2">
      <c r="A856" t="s">
        <v>208</v>
      </c>
      <c r="B856" t="s">
        <v>18</v>
      </c>
      <c r="C856" t="s">
        <v>156</v>
      </c>
      <c r="D856">
        <v>20160930</v>
      </c>
      <c r="E856">
        <v>256600000</v>
      </c>
      <c r="F856" t="s">
        <v>20</v>
      </c>
      <c r="G856">
        <v>3</v>
      </c>
      <c r="H856" t="s">
        <v>21</v>
      </c>
      <c r="I856">
        <v>1411579</v>
      </c>
      <c r="J856">
        <v>260303916</v>
      </c>
      <c r="K856">
        <v>7830</v>
      </c>
      <c r="L856">
        <v>1231</v>
      </c>
      <c r="M856" t="s">
        <v>22</v>
      </c>
      <c r="N856">
        <v>2017</v>
      </c>
      <c r="O856" t="s">
        <v>23</v>
      </c>
      <c r="P856">
        <v>20171109</v>
      </c>
      <c r="Q856" s="1">
        <v>43048.34375</v>
      </c>
    </row>
    <row r="857" spans="1:17" x14ac:dyDescent="0.2">
      <c r="A857" t="s">
        <v>208</v>
      </c>
      <c r="B857" t="s">
        <v>18</v>
      </c>
      <c r="C857" t="s">
        <v>156</v>
      </c>
      <c r="D857">
        <v>20160930</v>
      </c>
      <c r="E857">
        <v>116300000</v>
      </c>
      <c r="F857" t="s">
        <v>20</v>
      </c>
      <c r="G857">
        <v>1</v>
      </c>
      <c r="H857" t="s">
        <v>21</v>
      </c>
      <c r="I857">
        <v>1411579</v>
      </c>
      <c r="J857">
        <v>260303916</v>
      </c>
      <c r="K857">
        <v>7830</v>
      </c>
      <c r="L857">
        <v>1231</v>
      </c>
      <c r="M857" t="s">
        <v>22</v>
      </c>
      <c r="N857">
        <v>2017</v>
      </c>
      <c r="O857" t="s">
        <v>23</v>
      </c>
      <c r="P857">
        <v>20171109</v>
      </c>
      <c r="Q857" s="1">
        <v>43048.34375</v>
      </c>
    </row>
    <row r="858" spans="1:17" x14ac:dyDescent="0.2">
      <c r="A858" t="s">
        <v>17</v>
      </c>
      <c r="B858" t="s">
        <v>18</v>
      </c>
      <c r="C858" t="s">
        <v>156</v>
      </c>
      <c r="D858">
        <v>20160930</v>
      </c>
      <c r="E858">
        <v>256599000</v>
      </c>
      <c r="F858" t="s">
        <v>20</v>
      </c>
      <c r="G858">
        <v>3</v>
      </c>
      <c r="H858" t="s">
        <v>21</v>
      </c>
      <c r="I858">
        <v>1411579</v>
      </c>
      <c r="J858">
        <v>260303916</v>
      </c>
      <c r="K858">
        <v>7830</v>
      </c>
      <c r="L858">
        <v>1231</v>
      </c>
      <c r="M858" t="s">
        <v>22</v>
      </c>
      <c r="N858">
        <v>2016</v>
      </c>
      <c r="O858" t="s">
        <v>23</v>
      </c>
      <c r="P858">
        <v>20161109</v>
      </c>
      <c r="Q858" s="1">
        <v>42683.445833333331</v>
      </c>
    </row>
    <row r="859" spans="1:17" x14ac:dyDescent="0.2">
      <c r="A859" t="s">
        <v>208</v>
      </c>
      <c r="B859" t="s">
        <v>18</v>
      </c>
      <c r="C859" t="s">
        <v>157</v>
      </c>
      <c r="D859">
        <v>20160930</v>
      </c>
      <c r="E859">
        <v>-55000000</v>
      </c>
      <c r="F859" t="s">
        <v>20</v>
      </c>
      <c r="G859">
        <v>3</v>
      </c>
      <c r="H859" t="s">
        <v>21</v>
      </c>
      <c r="I859">
        <v>1411579</v>
      </c>
      <c r="J859">
        <v>260303916</v>
      </c>
      <c r="K859">
        <v>7830</v>
      </c>
      <c r="L859">
        <v>1231</v>
      </c>
      <c r="M859" t="s">
        <v>22</v>
      </c>
      <c r="N859">
        <v>2017</v>
      </c>
      <c r="O859" t="s">
        <v>23</v>
      </c>
      <c r="P859">
        <v>20171109</v>
      </c>
      <c r="Q859" s="1">
        <v>43048.34375</v>
      </c>
    </row>
    <row r="860" spans="1:17" x14ac:dyDescent="0.2">
      <c r="A860" t="s">
        <v>17</v>
      </c>
      <c r="B860" t="s">
        <v>18</v>
      </c>
      <c r="C860" t="s">
        <v>157</v>
      </c>
      <c r="D860">
        <v>20160930</v>
      </c>
      <c r="E860">
        <v>-55000000</v>
      </c>
      <c r="F860" t="s">
        <v>20</v>
      </c>
      <c r="G860">
        <v>3</v>
      </c>
      <c r="H860" t="s">
        <v>21</v>
      </c>
      <c r="I860">
        <v>1411579</v>
      </c>
      <c r="J860">
        <v>260303916</v>
      </c>
      <c r="K860">
        <v>7830</v>
      </c>
      <c r="L860">
        <v>1231</v>
      </c>
      <c r="M860" t="s">
        <v>22</v>
      </c>
      <c r="N860">
        <v>2016</v>
      </c>
      <c r="O860" t="s">
        <v>23</v>
      </c>
      <c r="P860">
        <v>20161109</v>
      </c>
      <c r="Q860" s="1">
        <v>42683.445833333331</v>
      </c>
    </row>
    <row r="861" spans="1:17" x14ac:dyDescent="0.2">
      <c r="A861" t="s">
        <v>208</v>
      </c>
      <c r="B861" t="s">
        <v>18</v>
      </c>
      <c r="C861" t="s">
        <v>158</v>
      </c>
      <c r="D861">
        <v>20160930</v>
      </c>
      <c r="E861">
        <v>19400000</v>
      </c>
      <c r="F861" t="s">
        <v>20</v>
      </c>
      <c r="G861">
        <v>3</v>
      </c>
      <c r="H861" t="s">
        <v>21</v>
      </c>
      <c r="I861">
        <v>1411579</v>
      </c>
      <c r="J861">
        <v>260303916</v>
      </c>
      <c r="K861">
        <v>7830</v>
      </c>
      <c r="L861">
        <v>1231</v>
      </c>
      <c r="M861" t="s">
        <v>22</v>
      </c>
      <c r="N861">
        <v>2017</v>
      </c>
      <c r="O861" t="s">
        <v>23</v>
      </c>
      <c r="P861">
        <v>20171109</v>
      </c>
      <c r="Q861" s="1">
        <v>43048.34375</v>
      </c>
    </row>
    <row r="862" spans="1:17" x14ac:dyDescent="0.2">
      <c r="A862" t="s">
        <v>17</v>
      </c>
      <c r="B862" t="s">
        <v>18</v>
      </c>
      <c r="C862" t="s">
        <v>158</v>
      </c>
      <c r="D862">
        <v>20160930</v>
      </c>
      <c r="E862">
        <v>19365000</v>
      </c>
      <c r="F862" t="s">
        <v>20</v>
      </c>
      <c r="G862">
        <v>3</v>
      </c>
      <c r="H862" t="s">
        <v>21</v>
      </c>
      <c r="I862">
        <v>1411579</v>
      </c>
      <c r="J862">
        <v>260303916</v>
      </c>
      <c r="K862">
        <v>7830</v>
      </c>
      <c r="L862">
        <v>1231</v>
      </c>
      <c r="M862" t="s">
        <v>22</v>
      </c>
      <c r="N862">
        <v>2016</v>
      </c>
      <c r="O862" t="s">
        <v>23</v>
      </c>
      <c r="P862">
        <v>20161109</v>
      </c>
      <c r="Q862" s="1">
        <v>42683.445833333331</v>
      </c>
    </row>
    <row r="863" spans="1:17" x14ac:dyDescent="0.2">
      <c r="A863" t="s">
        <v>17</v>
      </c>
      <c r="B863" t="s">
        <v>18</v>
      </c>
      <c r="C863" t="s">
        <v>159</v>
      </c>
      <c r="D863">
        <v>20160930</v>
      </c>
      <c r="E863">
        <v>1537951000</v>
      </c>
      <c r="F863" t="s">
        <v>20</v>
      </c>
      <c r="G863">
        <v>0</v>
      </c>
      <c r="H863" t="s">
        <v>21</v>
      </c>
      <c r="I863">
        <v>1411579</v>
      </c>
      <c r="J863">
        <v>260303916</v>
      </c>
      <c r="K863">
        <v>7830</v>
      </c>
      <c r="L863">
        <v>1231</v>
      </c>
      <c r="M863" t="s">
        <v>22</v>
      </c>
      <c r="N863">
        <v>2016</v>
      </c>
      <c r="O863" t="s">
        <v>23</v>
      </c>
      <c r="P863">
        <v>20161109</v>
      </c>
      <c r="Q863" s="1">
        <v>42683.445833333331</v>
      </c>
    </row>
    <row r="864" spans="1:17" x14ac:dyDescent="0.2">
      <c r="A864" t="s">
        <v>17</v>
      </c>
      <c r="B864" t="s">
        <v>18</v>
      </c>
      <c r="C864" t="s">
        <v>160</v>
      </c>
      <c r="D864">
        <v>20160930</v>
      </c>
      <c r="E864">
        <v>57741000</v>
      </c>
      <c r="F864" t="s">
        <v>20</v>
      </c>
      <c r="G864">
        <v>0</v>
      </c>
      <c r="H864" t="s">
        <v>21</v>
      </c>
      <c r="I864">
        <v>1411579</v>
      </c>
      <c r="J864">
        <v>260303916</v>
      </c>
      <c r="K864">
        <v>7830</v>
      </c>
      <c r="L864">
        <v>1231</v>
      </c>
      <c r="M864" t="s">
        <v>22</v>
      </c>
      <c r="N864">
        <v>2016</v>
      </c>
      <c r="O864" t="s">
        <v>23</v>
      </c>
      <c r="P864">
        <v>20161109</v>
      </c>
      <c r="Q864" s="1">
        <v>42683.445833333331</v>
      </c>
    </row>
    <row r="865" spans="1:17" x14ac:dyDescent="0.2">
      <c r="A865" t="s">
        <v>208</v>
      </c>
      <c r="B865" t="s">
        <v>18</v>
      </c>
      <c r="C865" t="s">
        <v>201</v>
      </c>
      <c r="D865">
        <v>20160930</v>
      </c>
      <c r="E865">
        <v>2900000</v>
      </c>
      <c r="F865" t="s">
        <v>20</v>
      </c>
      <c r="G865">
        <v>3</v>
      </c>
      <c r="H865" t="s">
        <v>21</v>
      </c>
      <c r="I865">
        <v>1411579</v>
      </c>
      <c r="J865">
        <v>260303916</v>
      </c>
      <c r="K865">
        <v>7830</v>
      </c>
      <c r="L865">
        <v>1231</v>
      </c>
      <c r="M865" t="s">
        <v>22</v>
      </c>
      <c r="N865">
        <v>2017</v>
      </c>
      <c r="O865" t="s">
        <v>23</v>
      </c>
      <c r="P865">
        <v>20171109</v>
      </c>
      <c r="Q865" s="1">
        <v>43048.34375</v>
      </c>
    </row>
    <row r="866" spans="1:17" x14ac:dyDescent="0.2">
      <c r="A866" t="s">
        <v>208</v>
      </c>
      <c r="B866" t="s">
        <v>18</v>
      </c>
      <c r="C866" t="s">
        <v>202</v>
      </c>
      <c r="D866">
        <v>20160930</v>
      </c>
      <c r="E866">
        <v>1800000</v>
      </c>
      <c r="F866" t="s">
        <v>20</v>
      </c>
      <c r="G866">
        <v>3</v>
      </c>
      <c r="H866" t="s">
        <v>21</v>
      </c>
      <c r="I866">
        <v>1411579</v>
      </c>
      <c r="J866">
        <v>260303916</v>
      </c>
      <c r="K866">
        <v>7830</v>
      </c>
      <c r="L866">
        <v>1231</v>
      </c>
      <c r="M866" t="s">
        <v>22</v>
      </c>
      <c r="N866">
        <v>2017</v>
      </c>
      <c r="O866" t="s">
        <v>23</v>
      </c>
      <c r="P866">
        <v>20171109</v>
      </c>
      <c r="Q866" s="1">
        <v>43048.34375</v>
      </c>
    </row>
    <row r="867" spans="1:17" x14ac:dyDescent="0.2">
      <c r="A867" t="s">
        <v>208</v>
      </c>
      <c r="B867" t="s">
        <v>18</v>
      </c>
      <c r="C867" t="s">
        <v>203</v>
      </c>
      <c r="D867">
        <v>20160930</v>
      </c>
      <c r="E867">
        <v>1100000</v>
      </c>
      <c r="F867" t="s">
        <v>20</v>
      </c>
      <c r="G867">
        <v>3</v>
      </c>
      <c r="H867" t="s">
        <v>21</v>
      </c>
      <c r="I867">
        <v>1411579</v>
      </c>
      <c r="J867">
        <v>260303916</v>
      </c>
      <c r="K867">
        <v>7830</v>
      </c>
      <c r="L867">
        <v>1231</v>
      </c>
      <c r="M867" t="s">
        <v>22</v>
      </c>
      <c r="N867">
        <v>2017</v>
      </c>
      <c r="O867" t="s">
        <v>23</v>
      </c>
      <c r="P867">
        <v>20171109</v>
      </c>
      <c r="Q867" s="1">
        <v>43048.34375</v>
      </c>
    </row>
    <row r="868" spans="1:17" x14ac:dyDescent="0.2">
      <c r="A868" t="s">
        <v>208</v>
      </c>
      <c r="B868" t="s">
        <v>18</v>
      </c>
      <c r="C868" t="s">
        <v>162</v>
      </c>
      <c r="D868">
        <v>20160930</v>
      </c>
      <c r="E868">
        <v>23400000</v>
      </c>
      <c r="F868" t="s">
        <v>20</v>
      </c>
      <c r="G868">
        <v>3</v>
      </c>
      <c r="H868" t="s">
        <v>21</v>
      </c>
      <c r="I868">
        <v>1411579</v>
      </c>
      <c r="J868">
        <v>260303916</v>
      </c>
      <c r="K868">
        <v>7830</v>
      </c>
      <c r="L868">
        <v>1231</v>
      </c>
      <c r="M868" t="s">
        <v>22</v>
      </c>
      <c r="N868">
        <v>2017</v>
      </c>
      <c r="O868" t="s">
        <v>23</v>
      </c>
      <c r="P868">
        <v>20171109</v>
      </c>
      <c r="Q868" s="1">
        <v>43048.34375</v>
      </c>
    </row>
    <row r="869" spans="1:17" x14ac:dyDescent="0.2">
      <c r="A869" t="s">
        <v>17</v>
      </c>
      <c r="B869" t="s">
        <v>18</v>
      </c>
      <c r="C869" t="s">
        <v>162</v>
      </c>
      <c r="D869">
        <v>20160930</v>
      </c>
      <c r="E869">
        <v>23452000</v>
      </c>
      <c r="F869" t="s">
        <v>20</v>
      </c>
      <c r="G869">
        <v>3</v>
      </c>
      <c r="H869" t="s">
        <v>21</v>
      </c>
      <c r="I869">
        <v>1411579</v>
      </c>
      <c r="J869">
        <v>260303916</v>
      </c>
      <c r="K869">
        <v>7830</v>
      </c>
      <c r="L869">
        <v>1231</v>
      </c>
      <c r="M869" t="s">
        <v>22</v>
      </c>
      <c r="N869">
        <v>2016</v>
      </c>
      <c r="O869" t="s">
        <v>23</v>
      </c>
      <c r="P869">
        <v>20161109</v>
      </c>
      <c r="Q869" s="1">
        <v>42683.445833333331</v>
      </c>
    </row>
    <row r="870" spans="1:17" x14ac:dyDescent="0.2">
      <c r="A870" t="s">
        <v>208</v>
      </c>
      <c r="B870" t="s">
        <v>18</v>
      </c>
      <c r="C870" t="s">
        <v>163</v>
      </c>
      <c r="D870">
        <v>20160930</v>
      </c>
      <c r="E870">
        <v>6300000</v>
      </c>
      <c r="F870" t="s">
        <v>20</v>
      </c>
      <c r="G870">
        <v>3</v>
      </c>
      <c r="H870" t="s">
        <v>208</v>
      </c>
      <c r="I870">
        <v>1411579</v>
      </c>
      <c r="J870">
        <v>260303916</v>
      </c>
      <c r="K870">
        <v>7830</v>
      </c>
      <c r="L870">
        <v>1231</v>
      </c>
      <c r="M870" t="s">
        <v>22</v>
      </c>
      <c r="N870">
        <v>2017</v>
      </c>
      <c r="O870" t="s">
        <v>23</v>
      </c>
      <c r="P870">
        <v>20171109</v>
      </c>
      <c r="Q870" s="1">
        <v>43048.34375</v>
      </c>
    </row>
    <row r="871" spans="1:17" x14ac:dyDescent="0.2">
      <c r="A871" t="s">
        <v>17</v>
      </c>
      <c r="B871" t="s">
        <v>18</v>
      </c>
      <c r="C871" t="s">
        <v>163</v>
      </c>
      <c r="D871">
        <v>20160930</v>
      </c>
      <c r="E871">
        <v>6370000</v>
      </c>
      <c r="F871" t="s">
        <v>20</v>
      </c>
      <c r="G871">
        <v>3</v>
      </c>
      <c r="H871" t="s">
        <v>17</v>
      </c>
      <c r="I871">
        <v>1411579</v>
      </c>
      <c r="J871">
        <v>260303916</v>
      </c>
      <c r="K871">
        <v>7830</v>
      </c>
      <c r="L871">
        <v>1231</v>
      </c>
      <c r="M871" t="s">
        <v>22</v>
      </c>
      <c r="N871">
        <v>2016</v>
      </c>
      <c r="O871" t="s">
        <v>23</v>
      </c>
      <c r="P871">
        <v>20161109</v>
      </c>
      <c r="Q871" s="1">
        <v>42683.445833333331</v>
      </c>
    </row>
    <row r="872" spans="1:17" x14ac:dyDescent="0.2">
      <c r="A872" t="s">
        <v>208</v>
      </c>
      <c r="B872" t="s">
        <v>18</v>
      </c>
      <c r="C872" t="s">
        <v>164</v>
      </c>
      <c r="D872">
        <v>20160930</v>
      </c>
      <c r="E872">
        <v>6600000</v>
      </c>
      <c r="F872" t="s">
        <v>20</v>
      </c>
      <c r="G872">
        <v>3</v>
      </c>
      <c r="H872" t="s">
        <v>21</v>
      </c>
      <c r="I872">
        <v>1411579</v>
      </c>
      <c r="J872">
        <v>260303916</v>
      </c>
      <c r="K872">
        <v>7830</v>
      </c>
      <c r="L872">
        <v>1231</v>
      </c>
      <c r="M872" t="s">
        <v>22</v>
      </c>
      <c r="N872">
        <v>2017</v>
      </c>
      <c r="O872" t="s">
        <v>23</v>
      </c>
      <c r="P872">
        <v>20171109</v>
      </c>
      <c r="Q872" s="1">
        <v>43048.34375</v>
      </c>
    </row>
    <row r="873" spans="1:17" x14ac:dyDescent="0.2">
      <c r="A873" t="s">
        <v>17</v>
      </c>
      <c r="B873" t="s">
        <v>18</v>
      </c>
      <c r="C873" t="s">
        <v>164</v>
      </c>
      <c r="D873">
        <v>20160930</v>
      </c>
      <c r="E873">
        <v>6605000</v>
      </c>
      <c r="F873" t="s">
        <v>20</v>
      </c>
      <c r="G873">
        <v>3</v>
      </c>
      <c r="H873" t="s">
        <v>21</v>
      </c>
      <c r="I873">
        <v>1411579</v>
      </c>
      <c r="J873">
        <v>260303916</v>
      </c>
      <c r="K873">
        <v>7830</v>
      </c>
      <c r="L873">
        <v>1231</v>
      </c>
      <c r="M873" t="s">
        <v>22</v>
      </c>
      <c r="N873">
        <v>2016</v>
      </c>
      <c r="O873" t="s">
        <v>23</v>
      </c>
      <c r="P873">
        <v>20161109</v>
      </c>
      <c r="Q873" s="1">
        <v>42683.445833333331</v>
      </c>
    </row>
    <row r="874" spans="1:17" x14ac:dyDescent="0.2">
      <c r="A874" t="s">
        <v>208</v>
      </c>
      <c r="B874" t="s">
        <v>18</v>
      </c>
      <c r="C874" t="s">
        <v>165</v>
      </c>
      <c r="D874">
        <v>20160930</v>
      </c>
      <c r="E874">
        <v>36900000</v>
      </c>
      <c r="F874" t="s">
        <v>20</v>
      </c>
      <c r="G874">
        <v>0</v>
      </c>
      <c r="H874" t="s">
        <v>21</v>
      </c>
      <c r="I874">
        <v>1411579</v>
      </c>
      <c r="J874">
        <v>260303916</v>
      </c>
      <c r="K874">
        <v>7830</v>
      </c>
      <c r="L874">
        <v>1231</v>
      </c>
      <c r="M874" t="s">
        <v>22</v>
      </c>
      <c r="N874">
        <v>2017</v>
      </c>
      <c r="O874" t="s">
        <v>23</v>
      </c>
      <c r="P874">
        <v>20171109</v>
      </c>
      <c r="Q874" s="1">
        <v>43048.34375</v>
      </c>
    </row>
    <row r="875" spans="1:17" x14ac:dyDescent="0.2">
      <c r="A875" t="s">
        <v>17</v>
      </c>
      <c r="B875" t="s">
        <v>18</v>
      </c>
      <c r="C875" t="s">
        <v>165</v>
      </c>
      <c r="D875">
        <v>20160930</v>
      </c>
      <c r="E875">
        <v>36876000</v>
      </c>
      <c r="F875" t="s">
        <v>20</v>
      </c>
      <c r="G875">
        <v>0</v>
      </c>
      <c r="H875" t="s">
        <v>21</v>
      </c>
      <c r="I875">
        <v>1411579</v>
      </c>
      <c r="J875">
        <v>260303916</v>
      </c>
      <c r="K875">
        <v>7830</v>
      </c>
      <c r="L875">
        <v>1231</v>
      </c>
      <c r="M875" t="s">
        <v>22</v>
      </c>
      <c r="N875">
        <v>2016</v>
      </c>
      <c r="O875" t="s">
        <v>23</v>
      </c>
      <c r="P875">
        <v>20161109</v>
      </c>
      <c r="Q875" s="1">
        <v>42683.445833333331</v>
      </c>
    </row>
    <row r="876" spans="1:17" x14ac:dyDescent="0.2">
      <c r="A876" t="s">
        <v>208</v>
      </c>
      <c r="B876" t="s">
        <v>18</v>
      </c>
      <c r="C876" t="s">
        <v>168</v>
      </c>
      <c r="D876">
        <v>20160930</v>
      </c>
      <c r="E876">
        <v>8900000</v>
      </c>
      <c r="F876" t="s">
        <v>20</v>
      </c>
      <c r="G876">
        <v>3</v>
      </c>
      <c r="H876" t="s">
        <v>208</v>
      </c>
      <c r="I876">
        <v>1411579</v>
      </c>
      <c r="J876">
        <v>260303916</v>
      </c>
      <c r="K876">
        <v>7830</v>
      </c>
      <c r="L876">
        <v>1231</v>
      </c>
      <c r="M876" t="s">
        <v>22</v>
      </c>
      <c r="N876">
        <v>2017</v>
      </c>
      <c r="O876" t="s">
        <v>23</v>
      </c>
      <c r="P876">
        <v>20171109</v>
      </c>
      <c r="Q876" s="1">
        <v>43048.34375</v>
      </c>
    </row>
    <row r="877" spans="1:17" x14ac:dyDescent="0.2">
      <c r="A877" t="s">
        <v>17</v>
      </c>
      <c r="B877" t="s">
        <v>18</v>
      </c>
      <c r="C877" t="s">
        <v>168</v>
      </c>
      <c r="D877">
        <v>20160930</v>
      </c>
      <c r="E877">
        <v>8912000</v>
      </c>
      <c r="F877" t="s">
        <v>20</v>
      </c>
      <c r="G877">
        <v>3</v>
      </c>
      <c r="H877" t="s">
        <v>17</v>
      </c>
      <c r="I877">
        <v>1411579</v>
      </c>
      <c r="J877">
        <v>260303916</v>
      </c>
      <c r="K877">
        <v>7830</v>
      </c>
      <c r="L877">
        <v>1231</v>
      </c>
      <c r="M877" t="s">
        <v>22</v>
      </c>
      <c r="N877">
        <v>2016</v>
      </c>
      <c r="O877" t="s">
        <v>23</v>
      </c>
      <c r="P877">
        <v>20161109</v>
      </c>
      <c r="Q877" s="1">
        <v>42683.445833333331</v>
      </c>
    </row>
    <row r="878" spans="1:17" x14ac:dyDescent="0.2">
      <c r="A878" t="s">
        <v>208</v>
      </c>
      <c r="B878" t="s">
        <v>18</v>
      </c>
      <c r="C878" t="s">
        <v>169</v>
      </c>
      <c r="D878">
        <v>20160930</v>
      </c>
      <c r="E878">
        <v>-800000</v>
      </c>
      <c r="F878" t="s">
        <v>20</v>
      </c>
      <c r="G878">
        <v>3</v>
      </c>
      <c r="H878" t="s">
        <v>21</v>
      </c>
      <c r="I878">
        <v>1411579</v>
      </c>
      <c r="J878">
        <v>260303916</v>
      </c>
      <c r="K878">
        <v>7830</v>
      </c>
      <c r="L878">
        <v>1231</v>
      </c>
      <c r="M878" t="s">
        <v>22</v>
      </c>
      <c r="N878">
        <v>2017</v>
      </c>
      <c r="O878" t="s">
        <v>23</v>
      </c>
      <c r="P878">
        <v>20171109</v>
      </c>
      <c r="Q878" s="1">
        <v>43048.34375</v>
      </c>
    </row>
    <row r="879" spans="1:17" x14ac:dyDescent="0.2">
      <c r="A879" t="s">
        <v>17</v>
      </c>
      <c r="B879" t="s">
        <v>18</v>
      </c>
      <c r="C879" t="s">
        <v>169</v>
      </c>
      <c r="D879">
        <v>20160930</v>
      </c>
      <c r="E879">
        <v>-761000</v>
      </c>
      <c r="F879" t="s">
        <v>20</v>
      </c>
      <c r="G879">
        <v>3</v>
      </c>
      <c r="H879" t="s">
        <v>21</v>
      </c>
      <c r="I879">
        <v>1411579</v>
      </c>
      <c r="J879">
        <v>260303916</v>
      </c>
      <c r="K879">
        <v>7830</v>
      </c>
      <c r="L879">
        <v>1231</v>
      </c>
      <c r="M879" t="s">
        <v>22</v>
      </c>
      <c r="N879">
        <v>2016</v>
      </c>
      <c r="O879" t="s">
        <v>23</v>
      </c>
      <c r="P879">
        <v>20161109</v>
      </c>
      <c r="Q879" s="1">
        <v>42683.445833333331</v>
      </c>
    </row>
    <row r="880" spans="1:17" x14ac:dyDescent="0.2">
      <c r="A880" t="s">
        <v>17</v>
      </c>
      <c r="B880" t="s">
        <v>18</v>
      </c>
      <c r="C880" t="s">
        <v>170</v>
      </c>
      <c r="D880">
        <v>20160930</v>
      </c>
      <c r="E880">
        <v>376094000</v>
      </c>
      <c r="F880" t="s">
        <v>20</v>
      </c>
      <c r="G880">
        <v>0</v>
      </c>
      <c r="H880" t="s">
        <v>21</v>
      </c>
      <c r="I880">
        <v>1411579</v>
      </c>
      <c r="J880">
        <v>260303916</v>
      </c>
      <c r="K880">
        <v>7830</v>
      </c>
      <c r="L880">
        <v>1231</v>
      </c>
      <c r="M880" t="s">
        <v>22</v>
      </c>
      <c r="N880">
        <v>2016</v>
      </c>
      <c r="O880" t="s">
        <v>23</v>
      </c>
      <c r="P880">
        <v>20161109</v>
      </c>
      <c r="Q880" s="1">
        <v>42683.445833333331</v>
      </c>
    </row>
    <row r="881" spans="1:17" x14ac:dyDescent="0.2">
      <c r="A881" t="s">
        <v>50</v>
      </c>
      <c r="B881" t="s">
        <v>18</v>
      </c>
      <c r="C881" t="s">
        <v>171</v>
      </c>
      <c r="D881">
        <v>20160930</v>
      </c>
      <c r="E881">
        <v>779800000</v>
      </c>
      <c r="F881" t="s">
        <v>20</v>
      </c>
      <c r="G881">
        <v>1</v>
      </c>
      <c r="H881" t="s">
        <v>51</v>
      </c>
      <c r="I881">
        <v>1411579</v>
      </c>
      <c r="J881">
        <v>260303916</v>
      </c>
      <c r="K881">
        <v>7830</v>
      </c>
      <c r="L881">
        <v>1231</v>
      </c>
      <c r="M881" t="s">
        <v>52</v>
      </c>
      <c r="N881">
        <v>2017</v>
      </c>
      <c r="O881" t="s">
        <v>53</v>
      </c>
      <c r="P881">
        <v>20180301</v>
      </c>
      <c r="Q881" s="1">
        <v>43160.134027777778</v>
      </c>
    </row>
    <row r="882" spans="1:17" x14ac:dyDescent="0.2">
      <c r="A882" t="s">
        <v>54</v>
      </c>
      <c r="B882" t="s">
        <v>18</v>
      </c>
      <c r="C882" t="s">
        <v>171</v>
      </c>
      <c r="D882">
        <v>20160930</v>
      </c>
      <c r="E882">
        <v>779771000</v>
      </c>
      <c r="F882" t="s">
        <v>20</v>
      </c>
      <c r="G882">
        <v>1</v>
      </c>
      <c r="H882" t="s">
        <v>21</v>
      </c>
      <c r="I882">
        <v>1411579</v>
      </c>
      <c r="J882">
        <v>260303916</v>
      </c>
      <c r="K882">
        <v>7830</v>
      </c>
      <c r="L882">
        <v>1231</v>
      </c>
      <c r="M882" t="s">
        <v>52</v>
      </c>
      <c r="N882">
        <v>2016</v>
      </c>
      <c r="O882" t="s">
        <v>53</v>
      </c>
      <c r="P882">
        <v>20170310</v>
      </c>
      <c r="Q882" s="1">
        <v>42804.468055555553</v>
      </c>
    </row>
    <row r="883" spans="1:17" x14ac:dyDescent="0.2">
      <c r="A883" t="s">
        <v>208</v>
      </c>
      <c r="B883" t="s">
        <v>18</v>
      </c>
      <c r="C883" t="s">
        <v>171</v>
      </c>
      <c r="D883">
        <v>20160930</v>
      </c>
      <c r="E883">
        <v>779800000</v>
      </c>
      <c r="F883" t="s">
        <v>20</v>
      </c>
      <c r="G883">
        <v>1</v>
      </c>
      <c r="H883" t="s">
        <v>21</v>
      </c>
      <c r="I883">
        <v>1411579</v>
      </c>
      <c r="J883">
        <v>260303916</v>
      </c>
      <c r="K883">
        <v>7830</v>
      </c>
      <c r="L883">
        <v>1231</v>
      </c>
      <c r="M883" t="s">
        <v>22</v>
      </c>
      <c r="N883">
        <v>2017</v>
      </c>
      <c r="O883" t="s">
        <v>23</v>
      </c>
      <c r="P883">
        <v>20171109</v>
      </c>
      <c r="Q883" s="1">
        <v>43048.34375</v>
      </c>
    </row>
    <row r="884" spans="1:17" x14ac:dyDescent="0.2">
      <c r="A884" t="s">
        <v>208</v>
      </c>
      <c r="B884" t="s">
        <v>18</v>
      </c>
      <c r="C884" t="s">
        <v>171</v>
      </c>
      <c r="D884">
        <v>20160930</v>
      </c>
      <c r="E884">
        <v>2309800000</v>
      </c>
      <c r="F884" t="s">
        <v>20</v>
      </c>
      <c r="G884">
        <v>3</v>
      </c>
      <c r="H884" t="s">
        <v>21</v>
      </c>
      <c r="I884">
        <v>1411579</v>
      </c>
      <c r="J884">
        <v>260303916</v>
      </c>
      <c r="K884">
        <v>7830</v>
      </c>
      <c r="L884">
        <v>1231</v>
      </c>
      <c r="M884" t="s">
        <v>22</v>
      </c>
      <c r="N884">
        <v>2017</v>
      </c>
      <c r="O884" t="s">
        <v>23</v>
      </c>
      <c r="P884">
        <v>20171109</v>
      </c>
      <c r="Q884" s="1">
        <v>43048.34375</v>
      </c>
    </row>
    <row r="885" spans="1:17" x14ac:dyDescent="0.2">
      <c r="A885" t="s">
        <v>17</v>
      </c>
      <c r="B885" t="s">
        <v>18</v>
      </c>
      <c r="C885" t="s">
        <v>171</v>
      </c>
      <c r="D885">
        <v>20160930</v>
      </c>
      <c r="E885">
        <v>779771000</v>
      </c>
      <c r="F885" t="s">
        <v>20</v>
      </c>
      <c r="G885">
        <v>1</v>
      </c>
      <c r="H885" t="s">
        <v>21</v>
      </c>
      <c r="I885">
        <v>1411579</v>
      </c>
      <c r="J885">
        <v>260303916</v>
      </c>
      <c r="K885">
        <v>7830</v>
      </c>
      <c r="L885">
        <v>1231</v>
      </c>
      <c r="M885" t="s">
        <v>22</v>
      </c>
      <c r="N885">
        <v>2016</v>
      </c>
      <c r="O885" t="s">
        <v>23</v>
      </c>
      <c r="P885">
        <v>20161109</v>
      </c>
      <c r="Q885" s="1">
        <v>42683.445833333331</v>
      </c>
    </row>
    <row r="886" spans="1:17" x14ac:dyDescent="0.2">
      <c r="A886" t="s">
        <v>17</v>
      </c>
      <c r="B886" t="s">
        <v>18</v>
      </c>
      <c r="C886" t="s">
        <v>171</v>
      </c>
      <c r="D886">
        <v>20160930</v>
      </c>
      <c r="E886">
        <v>2309750000</v>
      </c>
      <c r="F886" t="s">
        <v>20</v>
      </c>
      <c r="G886">
        <v>3</v>
      </c>
      <c r="H886" t="s">
        <v>21</v>
      </c>
      <c r="I886">
        <v>1411579</v>
      </c>
      <c r="J886">
        <v>260303916</v>
      </c>
      <c r="K886">
        <v>7830</v>
      </c>
      <c r="L886">
        <v>1231</v>
      </c>
      <c r="M886" t="s">
        <v>22</v>
      </c>
      <c r="N886">
        <v>2016</v>
      </c>
      <c r="O886" t="s">
        <v>23</v>
      </c>
      <c r="P886">
        <v>20161109</v>
      </c>
      <c r="Q886" s="1">
        <v>42683.445833333331</v>
      </c>
    </row>
    <row r="887" spans="1:17" x14ac:dyDescent="0.2">
      <c r="A887" t="s">
        <v>208</v>
      </c>
      <c r="B887" t="s">
        <v>18</v>
      </c>
      <c r="C887" t="s">
        <v>172</v>
      </c>
      <c r="D887">
        <v>20160930</v>
      </c>
      <c r="E887">
        <v>4500000</v>
      </c>
      <c r="F887" t="s">
        <v>20</v>
      </c>
      <c r="G887">
        <v>3</v>
      </c>
      <c r="H887" t="s">
        <v>21</v>
      </c>
      <c r="I887">
        <v>1411579</v>
      </c>
      <c r="J887">
        <v>260303916</v>
      </c>
      <c r="K887">
        <v>7830</v>
      </c>
      <c r="L887">
        <v>1231</v>
      </c>
      <c r="M887" t="s">
        <v>22</v>
      </c>
      <c r="N887">
        <v>2017</v>
      </c>
      <c r="O887" t="s">
        <v>23</v>
      </c>
      <c r="P887">
        <v>20171109</v>
      </c>
      <c r="Q887" s="1">
        <v>43048.34375</v>
      </c>
    </row>
    <row r="888" spans="1:17" x14ac:dyDescent="0.2">
      <c r="A888" t="s">
        <v>17</v>
      </c>
      <c r="B888" t="s">
        <v>18</v>
      </c>
      <c r="C888" t="s">
        <v>172</v>
      </c>
      <c r="D888">
        <v>20160930</v>
      </c>
      <c r="E888">
        <v>4509000</v>
      </c>
      <c r="F888" t="s">
        <v>20</v>
      </c>
      <c r="G888">
        <v>3</v>
      </c>
      <c r="H888" t="s">
        <v>21</v>
      </c>
      <c r="I888">
        <v>1411579</v>
      </c>
      <c r="J888">
        <v>260303916</v>
      </c>
      <c r="K888">
        <v>7830</v>
      </c>
      <c r="L888">
        <v>1231</v>
      </c>
      <c r="M888" t="s">
        <v>22</v>
      </c>
      <c r="N888">
        <v>2016</v>
      </c>
      <c r="O888" t="s">
        <v>23</v>
      </c>
      <c r="P888">
        <v>20161109</v>
      </c>
      <c r="Q888" s="1">
        <v>42683.445833333331</v>
      </c>
    </row>
    <row r="889" spans="1:17" x14ac:dyDescent="0.2">
      <c r="A889" t="s">
        <v>208</v>
      </c>
      <c r="B889" t="s">
        <v>18</v>
      </c>
      <c r="C889" t="s">
        <v>173</v>
      </c>
      <c r="D889">
        <v>20160930</v>
      </c>
      <c r="E889">
        <v>4500000</v>
      </c>
      <c r="F889" t="s">
        <v>20</v>
      </c>
      <c r="G889">
        <v>3</v>
      </c>
      <c r="H889" t="s">
        <v>208</v>
      </c>
      <c r="I889">
        <v>1411579</v>
      </c>
      <c r="J889">
        <v>260303916</v>
      </c>
      <c r="K889">
        <v>7830</v>
      </c>
      <c r="L889">
        <v>1231</v>
      </c>
      <c r="M889" t="s">
        <v>22</v>
      </c>
      <c r="N889">
        <v>2017</v>
      </c>
      <c r="O889" t="s">
        <v>23</v>
      </c>
      <c r="P889">
        <v>20171109</v>
      </c>
      <c r="Q889" s="1">
        <v>43048.34375</v>
      </c>
    </row>
    <row r="890" spans="1:17" x14ac:dyDescent="0.2">
      <c r="A890" t="s">
        <v>208</v>
      </c>
      <c r="B890" t="s">
        <v>18</v>
      </c>
      <c r="C890" t="s">
        <v>173</v>
      </c>
      <c r="D890">
        <v>20160930</v>
      </c>
      <c r="E890">
        <v>1700000</v>
      </c>
      <c r="F890" t="s">
        <v>20</v>
      </c>
      <c r="G890">
        <v>1</v>
      </c>
      <c r="H890" t="s">
        <v>208</v>
      </c>
      <c r="I890">
        <v>1411579</v>
      </c>
      <c r="J890">
        <v>260303916</v>
      </c>
      <c r="K890">
        <v>7830</v>
      </c>
      <c r="L890">
        <v>1231</v>
      </c>
      <c r="M890" t="s">
        <v>22</v>
      </c>
      <c r="N890">
        <v>2017</v>
      </c>
      <c r="O890" t="s">
        <v>23</v>
      </c>
      <c r="P890">
        <v>20171109</v>
      </c>
      <c r="Q890" s="1">
        <v>43048.34375</v>
      </c>
    </row>
    <row r="891" spans="1:17" x14ac:dyDescent="0.2">
      <c r="A891" t="s">
        <v>17</v>
      </c>
      <c r="B891" t="s">
        <v>18</v>
      </c>
      <c r="C891" t="s">
        <v>204</v>
      </c>
      <c r="D891">
        <v>20160930</v>
      </c>
      <c r="E891">
        <v>20805</v>
      </c>
      <c r="F891" t="s">
        <v>63</v>
      </c>
      <c r="G891">
        <v>3</v>
      </c>
      <c r="H891" t="s">
        <v>21</v>
      </c>
      <c r="I891">
        <v>1411579</v>
      </c>
      <c r="J891">
        <v>260303916</v>
      </c>
      <c r="K891">
        <v>7830</v>
      </c>
      <c r="L891">
        <v>1231</v>
      </c>
      <c r="M891" t="s">
        <v>22</v>
      </c>
      <c r="N891">
        <v>2016</v>
      </c>
      <c r="O891" t="s">
        <v>23</v>
      </c>
      <c r="P891">
        <v>20161109</v>
      </c>
      <c r="Q891" s="1">
        <v>42683.445833333331</v>
      </c>
    </row>
    <row r="892" spans="1:17" x14ac:dyDescent="0.2">
      <c r="A892" t="s">
        <v>17</v>
      </c>
      <c r="B892" t="s">
        <v>18</v>
      </c>
      <c r="C892" t="s">
        <v>174</v>
      </c>
      <c r="D892">
        <v>20160930</v>
      </c>
      <c r="E892">
        <v>1565701000</v>
      </c>
      <c r="F892" t="s">
        <v>20</v>
      </c>
      <c r="G892">
        <v>0</v>
      </c>
      <c r="H892" t="s">
        <v>21</v>
      </c>
      <c r="I892">
        <v>1411579</v>
      </c>
      <c r="J892">
        <v>260303916</v>
      </c>
      <c r="K892">
        <v>7830</v>
      </c>
      <c r="L892">
        <v>1231</v>
      </c>
      <c r="M892" t="s">
        <v>22</v>
      </c>
      <c r="N892">
        <v>2016</v>
      </c>
      <c r="O892" t="s">
        <v>23</v>
      </c>
      <c r="P892">
        <v>20161109</v>
      </c>
      <c r="Q892" s="1">
        <v>42683.445833333331</v>
      </c>
    </row>
    <row r="893" spans="1:17" x14ac:dyDescent="0.2">
      <c r="A893" t="s">
        <v>17</v>
      </c>
      <c r="B893" t="s">
        <v>18</v>
      </c>
      <c r="C893" t="s">
        <v>175</v>
      </c>
      <c r="D893">
        <v>20160930</v>
      </c>
      <c r="E893">
        <v>1</v>
      </c>
      <c r="F893" t="s">
        <v>30</v>
      </c>
      <c r="G893">
        <v>3</v>
      </c>
      <c r="H893" t="s">
        <v>17</v>
      </c>
      <c r="I893">
        <v>1411579</v>
      </c>
      <c r="J893">
        <v>260303916</v>
      </c>
      <c r="K893">
        <v>7830</v>
      </c>
      <c r="L893">
        <v>1231</v>
      </c>
      <c r="M893" t="s">
        <v>22</v>
      </c>
      <c r="N893">
        <v>2016</v>
      </c>
      <c r="O893" t="s">
        <v>23</v>
      </c>
      <c r="P893">
        <v>20161109</v>
      </c>
      <c r="Q893" s="1">
        <v>42683.445833333331</v>
      </c>
    </row>
    <row r="894" spans="1:17" x14ac:dyDescent="0.2">
      <c r="A894" t="s">
        <v>17</v>
      </c>
      <c r="B894" t="s">
        <v>18</v>
      </c>
      <c r="C894" t="s">
        <v>176</v>
      </c>
      <c r="D894">
        <v>20160930</v>
      </c>
      <c r="E894">
        <v>1080000</v>
      </c>
      <c r="F894" t="s">
        <v>20</v>
      </c>
      <c r="G894">
        <v>0</v>
      </c>
      <c r="H894" t="s">
        <v>21</v>
      </c>
      <c r="I894">
        <v>1411579</v>
      </c>
      <c r="J894">
        <v>260303916</v>
      </c>
      <c r="K894">
        <v>7830</v>
      </c>
      <c r="L894">
        <v>1231</v>
      </c>
      <c r="M894" t="s">
        <v>22</v>
      </c>
      <c r="N894">
        <v>2016</v>
      </c>
      <c r="O894" t="s">
        <v>23</v>
      </c>
      <c r="P894">
        <v>20161109</v>
      </c>
      <c r="Q894" s="1">
        <v>42683.445833333331</v>
      </c>
    </row>
    <row r="895" spans="1:17" x14ac:dyDescent="0.2">
      <c r="A895" t="s">
        <v>17</v>
      </c>
      <c r="B895" t="s">
        <v>18</v>
      </c>
      <c r="C895" t="s">
        <v>205</v>
      </c>
      <c r="D895">
        <v>20160930</v>
      </c>
      <c r="E895">
        <v>0.01</v>
      </c>
      <c r="F895" t="s">
        <v>20</v>
      </c>
      <c r="G895">
        <v>0</v>
      </c>
      <c r="H895" t="s">
        <v>21</v>
      </c>
      <c r="I895">
        <v>1411579</v>
      </c>
      <c r="J895">
        <v>260303916</v>
      </c>
      <c r="K895">
        <v>7830</v>
      </c>
      <c r="L895">
        <v>1231</v>
      </c>
      <c r="M895" t="s">
        <v>22</v>
      </c>
      <c r="N895">
        <v>2016</v>
      </c>
      <c r="O895" t="s">
        <v>23</v>
      </c>
      <c r="P895">
        <v>20161109</v>
      </c>
      <c r="Q895" s="1">
        <v>42683.445833333331</v>
      </c>
    </row>
    <row r="896" spans="1:17" x14ac:dyDescent="0.2">
      <c r="A896" t="s">
        <v>17</v>
      </c>
      <c r="B896" t="s">
        <v>18</v>
      </c>
      <c r="C896" t="s">
        <v>177</v>
      </c>
      <c r="D896">
        <v>20160930</v>
      </c>
      <c r="E896">
        <v>27197</v>
      </c>
      <c r="F896" t="s">
        <v>63</v>
      </c>
      <c r="G896">
        <v>3</v>
      </c>
      <c r="H896" t="s">
        <v>17</v>
      </c>
      <c r="I896">
        <v>1411579</v>
      </c>
      <c r="J896">
        <v>260303916</v>
      </c>
      <c r="K896">
        <v>7830</v>
      </c>
      <c r="L896">
        <v>1231</v>
      </c>
      <c r="M896" t="s">
        <v>22</v>
      </c>
      <c r="N896">
        <v>2016</v>
      </c>
      <c r="O896" t="s">
        <v>23</v>
      </c>
      <c r="P896">
        <v>20161109</v>
      </c>
      <c r="Q896" s="1">
        <v>42683.445833333331</v>
      </c>
    </row>
    <row r="897" spans="1:17" x14ac:dyDescent="0.2">
      <c r="A897" t="s">
        <v>17</v>
      </c>
      <c r="B897" t="s">
        <v>18</v>
      </c>
      <c r="C897" t="s">
        <v>206</v>
      </c>
      <c r="D897">
        <v>20160930</v>
      </c>
      <c r="E897">
        <v>140014</v>
      </c>
      <c r="F897" t="s">
        <v>63</v>
      </c>
      <c r="G897">
        <v>0</v>
      </c>
      <c r="H897" t="s">
        <v>21</v>
      </c>
      <c r="I897">
        <v>1411579</v>
      </c>
      <c r="J897">
        <v>260303916</v>
      </c>
      <c r="K897">
        <v>7830</v>
      </c>
      <c r="L897">
        <v>1231</v>
      </c>
      <c r="M897" t="s">
        <v>22</v>
      </c>
      <c r="N897">
        <v>2016</v>
      </c>
      <c r="O897" t="s">
        <v>23</v>
      </c>
      <c r="P897">
        <v>20161109</v>
      </c>
      <c r="Q897" s="1">
        <v>42683.445833333331</v>
      </c>
    </row>
    <row r="898" spans="1:17" x14ac:dyDescent="0.2">
      <c r="A898" t="s">
        <v>17</v>
      </c>
      <c r="B898" t="s">
        <v>18</v>
      </c>
      <c r="C898" t="s">
        <v>207</v>
      </c>
      <c r="D898">
        <v>20160930</v>
      </c>
      <c r="E898">
        <v>103245</v>
      </c>
      <c r="F898" t="s">
        <v>63</v>
      </c>
      <c r="G898">
        <v>0</v>
      </c>
      <c r="H898" t="s">
        <v>21</v>
      </c>
      <c r="I898">
        <v>1411579</v>
      </c>
      <c r="J898">
        <v>260303916</v>
      </c>
      <c r="K898">
        <v>7830</v>
      </c>
      <c r="L898">
        <v>1231</v>
      </c>
      <c r="M898" t="s">
        <v>22</v>
      </c>
      <c r="N898">
        <v>2016</v>
      </c>
      <c r="O898" t="s">
        <v>23</v>
      </c>
      <c r="P898">
        <v>20161109</v>
      </c>
      <c r="Q898" s="1">
        <v>42683.445833333331</v>
      </c>
    </row>
    <row r="899" spans="1:17" x14ac:dyDescent="0.2">
      <c r="A899" t="s">
        <v>17</v>
      </c>
      <c r="B899" t="s">
        <v>18</v>
      </c>
      <c r="C899" t="s">
        <v>212</v>
      </c>
      <c r="D899">
        <v>20160930</v>
      </c>
      <c r="E899">
        <v>36769</v>
      </c>
      <c r="F899" t="s">
        <v>63</v>
      </c>
      <c r="G899">
        <v>0</v>
      </c>
      <c r="H899" t="s">
        <v>21</v>
      </c>
      <c r="I899">
        <v>1411579</v>
      </c>
      <c r="J899">
        <v>260303916</v>
      </c>
      <c r="K899">
        <v>7830</v>
      </c>
      <c r="L899">
        <v>1231</v>
      </c>
      <c r="M899" t="s">
        <v>22</v>
      </c>
      <c r="N899">
        <v>2016</v>
      </c>
      <c r="O899" t="s">
        <v>23</v>
      </c>
      <c r="P899">
        <v>20161109</v>
      </c>
      <c r="Q899" s="1">
        <v>42683.445833333331</v>
      </c>
    </row>
    <row r="900" spans="1:17" x14ac:dyDescent="0.2">
      <c r="A900" t="s">
        <v>17</v>
      </c>
      <c r="B900" t="s">
        <v>18</v>
      </c>
      <c r="C900" t="s">
        <v>213</v>
      </c>
      <c r="D900">
        <v>20160930</v>
      </c>
      <c r="E900">
        <v>680000</v>
      </c>
      <c r="F900" t="s">
        <v>20</v>
      </c>
      <c r="G900">
        <v>0</v>
      </c>
      <c r="H900" t="s">
        <v>21</v>
      </c>
      <c r="I900">
        <v>1411579</v>
      </c>
      <c r="J900">
        <v>260303916</v>
      </c>
      <c r="K900">
        <v>7830</v>
      </c>
      <c r="L900">
        <v>1231</v>
      </c>
      <c r="M900" t="s">
        <v>22</v>
      </c>
      <c r="N900">
        <v>2016</v>
      </c>
      <c r="O900" t="s">
        <v>23</v>
      </c>
      <c r="P900">
        <v>20161109</v>
      </c>
      <c r="Q900" s="1">
        <v>42683.445833333331</v>
      </c>
    </row>
    <row r="901" spans="1:17" x14ac:dyDescent="0.2">
      <c r="A901" t="s">
        <v>17</v>
      </c>
      <c r="B901" t="s">
        <v>18</v>
      </c>
      <c r="C901" t="s">
        <v>181</v>
      </c>
      <c r="D901">
        <v>20160930</v>
      </c>
      <c r="E901">
        <v>363833000</v>
      </c>
      <c r="F901" t="s">
        <v>20</v>
      </c>
      <c r="G901">
        <v>0</v>
      </c>
      <c r="H901" t="s">
        <v>17</v>
      </c>
      <c r="I901">
        <v>1411579</v>
      </c>
      <c r="J901">
        <v>260303916</v>
      </c>
      <c r="K901">
        <v>7830</v>
      </c>
      <c r="L901">
        <v>1231</v>
      </c>
      <c r="M901" t="s">
        <v>22</v>
      </c>
      <c r="N901">
        <v>2016</v>
      </c>
      <c r="O901" t="s">
        <v>23</v>
      </c>
      <c r="P901">
        <v>20161109</v>
      </c>
      <c r="Q901" s="1">
        <v>42683.445833333331</v>
      </c>
    </row>
    <row r="902" spans="1:17" x14ac:dyDescent="0.2">
      <c r="A902" t="s">
        <v>208</v>
      </c>
      <c r="B902" t="s">
        <v>18</v>
      </c>
      <c r="C902" t="s">
        <v>182</v>
      </c>
      <c r="D902">
        <v>20160930</v>
      </c>
      <c r="E902">
        <v>98211000</v>
      </c>
      <c r="F902" t="s">
        <v>63</v>
      </c>
      <c r="G902">
        <v>3</v>
      </c>
      <c r="H902" t="s">
        <v>21</v>
      </c>
      <c r="I902">
        <v>1411579</v>
      </c>
      <c r="J902">
        <v>260303916</v>
      </c>
      <c r="K902">
        <v>7830</v>
      </c>
      <c r="L902">
        <v>1231</v>
      </c>
      <c r="M902" t="s">
        <v>22</v>
      </c>
      <c r="N902">
        <v>2017</v>
      </c>
      <c r="O902" t="s">
        <v>23</v>
      </c>
      <c r="P902">
        <v>20171109</v>
      </c>
      <c r="Q902" s="1">
        <v>43048.34375</v>
      </c>
    </row>
    <row r="903" spans="1:17" x14ac:dyDescent="0.2">
      <c r="A903" t="s">
        <v>208</v>
      </c>
      <c r="B903" t="s">
        <v>18</v>
      </c>
      <c r="C903" t="s">
        <v>182</v>
      </c>
      <c r="D903">
        <v>20160930</v>
      </c>
      <c r="E903">
        <v>98284000</v>
      </c>
      <c r="F903" t="s">
        <v>63</v>
      </c>
      <c r="G903">
        <v>1</v>
      </c>
      <c r="H903" t="s">
        <v>21</v>
      </c>
      <c r="I903">
        <v>1411579</v>
      </c>
      <c r="J903">
        <v>260303916</v>
      </c>
      <c r="K903">
        <v>7830</v>
      </c>
      <c r="L903">
        <v>1231</v>
      </c>
      <c r="M903" t="s">
        <v>22</v>
      </c>
      <c r="N903">
        <v>2017</v>
      </c>
      <c r="O903" t="s">
        <v>23</v>
      </c>
      <c r="P903">
        <v>20171109</v>
      </c>
      <c r="Q903" s="1">
        <v>43048.34375</v>
      </c>
    </row>
    <row r="904" spans="1:17" x14ac:dyDescent="0.2">
      <c r="A904" t="s">
        <v>17</v>
      </c>
      <c r="B904" t="s">
        <v>18</v>
      </c>
      <c r="C904" t="s">
        <v>182</v>
      </c>
      <c r="D904">
        <v>20160930</v>
      </c>
      <c r="E904">
        <v>98284000</v>
      </c>
      <c r="F904" t="s">
        <v>63</v>
      </c>
      <c r="G904">
        <v>1</v>
      </c>
      <c r="H904" t="s">
        <v>21</v>
      </c>
      <c r="I904">
        <v>1411579</v>
      </c>
      <c r="J904">
        <v>260303916</v>
      </c>
      <c r="K904">
        <v>7830</v>
      </c>
      <c r="L904">
        <v>1231</v>
      </c>
      <c r="M904" t="s">
        <v>22</v>
      </c>
      <c r="N904">
        <v>2016</v>
      </c>
      <c r="O904" t="s">
        <v>23</v>
      </c>
      <c r="P904">
        <v>20161109</v>
      </c>
      <c r="Q904" s="1">
        <v>42683.445833333331</v>
      </c>
    </row>
    <row r="905" spans="1:17" x14ac:dyDescent="0.2">
      <c r="A905" t="s">
        <v>17</v>
      </c>
      <c r="B905" t="s">
        <v>18</v>
      </c>
      <c r="C905" t="s">
        <v>182</v>
      </c>
      <c r="D905">
        <v>20160930</v>
      </c>
      <c r="E905">
        <v>98211000</v>
      </c>
      <c r="F905" t="s">
        <v>63</v>
      </c>
      <c r="G905">
        <v>3</v>
      </c>
      <c r="H905" t="s">
        <v>21</v>
      </c>
      <c r="I905">
        <v>1411579</v>
      </c>
      <c r="J905">
        <v>260303916</v>
      </c>
      <c r="K905">
        <v>7830</v>
      </c>
      <c r="L905">
        <v>1231</v>
      </c>
      <c r="M905" t="s">
        <v>22</v>
      </c>
      <c r="N905">
        <v>2016</v>
      </c>
      <c r="O905" t="s">
        <v>23</v>
      </c>
      <c r="P905">
        <v>20161109</v>
      </c>
      <c r="Q905" s="1">
        <v>42683.445833333331</v>
      </c>
    </row>
    <row r="906" spans="1:17" x14ac:dyDescent="0.2">
      <c r="A906" t="s">
        <v>208</v>
      </c>
      <c r="B906" t="s">
        <v>18</v>
      </c>
      <c r="C906" t="s">
        <v>183</v>
      </c>
      <c r="D906">
        <v>20160930</v>
      </c>
      <c r="E906">
        <v>98196000</v>
      </c>
      <c r="F906" t="s">
        <v>63</v>
      </c>
      <c r="G906">
        <v>3</v>
      </c>
      <c r="H906" t="s">
        <v>21</v>
      </c>
      <c r="I906">
        <v>1411579</v>
      </c>
      <c r="J906">
        <v>260303916</v>
      </c>
      <c r="K906">
        <v>7830</v>
      </c>
      <c r="L906">
        <v>1231</v>
      </c>
      <c r="M906" t="s">
        <v>22</v>
      </c>
      <c r="N906">
        <v>2017</v>
      </c>
      <c r="O906" t="s">
        <v>23</v>
      </c>
      <c r="P906">
        <v>20171109</v>
      </c>
      <c r="Q906" s="1">
        <v>43048.34375</v>
      </c>
    </row>
    <row r="907" spans="1:17" x14ac:dyDescent="0.2">
      <c r="A907" t="s">
        <v>208</v>
      </c>
      <c r="B907" t="s">
        <v>18</v>
      </c>
      <c r="C907" t="s">
        <v>183</v>
      </c>
      <c r="D907">
        <v>20160930</v>
      </c>
      <c r="E907">
        <v>98194000</v>
      </c>
      <c r="F907" t="s">
        <v>63</v>
      </c>
      <c r="G907">
        <v>1</v>
      </c>
      <c r="H907" t="s">
        <v>21</v>
      </c>
      <c r="I907">
        <v>1411579</v>
      </c>
      <c r="J907">
        <v>260303916</v>
      </c>
      <c r="K907">
        <v>7830</v>
      </c>
      <c r="L907">
        <v>1231</v>
      </c>
      <c r="M907" t="s">
        <v>22</v>
      </c>
      <c r="N907">
        <v>2017</v>
      </c>
      <c r="O907" t="s">
        <v>23</v>
      </c>
      <c r="P907">
        <v>20171109</v>
      </c>
      <c r="Q907" s="1">
        <v>43048.34375</v>
      </c>
    </row>
    <row r="908" spans="1:17" x14ac:dyDescent="0.2">
      <c r="A908" t="s">
        <v>17</v>
      </c>
      <c r="B908" t="s">
        <v>18</v>
      </c>
      <c r="C908" t="s">
        <v>183</v>
      </c>
      <c r="D908">
        <v>20160930</v>
      </c>
      <c r="E908">
        <v>98196000</v>
      </c>
      <c r="F908" t="s">
        <v>63</v>
      </c>
      <c r="G908">
        <v>3</v>
      </c>
      <c r="H908" t="s">
        <v>21</v>
      </c>
      <c r="I908">
        <v>1411579</v>
      </c>
      <c r="J908">
        <v>260303916</v>
      </c>
      <c r="K908">
        <v>7830</v>
      </c>
      <c r="L908">
        <v>1231</v>
      </c>
      <c r="M908" t="s">
        <v>22</v>
      </c>
      <c r="N908">
        <v>2016</v>
      </c>
      <c r="O908" t="s">
        <v>23</v>
      </c>
      <c r="P908">
        <v>20161109</v>
      </c>
      <c r="Q908" s="1">
        <v>42683.445833333331</v>
      </c>
    </row>
    <row r="909" spans="1:17" x14ac:dyDescent="0.2">
      <c r="A909" t="s">
        <v>17</v>
      </c>
      <c r="B909" t="s">
        <v>18</v>
      </c>
      <c r="C909" t="s">
        <v>183</v>
      </c>
      <c r="D909">
        <v>20160930</v>
      </c>
      <c r="E909">
        <v>98194000</v>
      </c>
      <c r="F909" t="s">
        <v>63</v>
      </c>
      <c r="G909">
        <v>1</v>
      </c>
      <c r="H909" t="s">
        <v>21</v>
      </c>
      <c r="I909">
        <v>1411579</v>
      </c>
      <c r="J909">
        <v>260303916</v>
      </c>
      <c r="K909">
        <v>7830</v>
      </c>
      <c r="L909">
        <v>1231</v>
      </c>
      <c r="M909" t="s">
        <v>22</v>
      </c>
      <c r="N909">
        <v>2016</v>
      </c>
      <c r="O909" t="s">
        <v>23</v>
      </c>
      <c r="P909">
        <v>20161109</v>
      </c>
      <c r="Q909" s="1">
        <v>42683.445833333331</v>
      </c>
    </row>
    <row r="910" spans="1:17" x14ac:dyDescent="0.2">
      <c r="A910" t="s">
        <v>50</v>
      </c>
      <c r="B910" t="s">
        <v>18</v>
      </c>
      <c r="C910" t="s">
        <v>34</v>
      </c>
      <c r="D910">
        <v>20161231</v>
      </c>
      <c r="E910">
        <v>501800000</v>
      </c>
      <c r="F910" t="s">
        <v>20</v>
      </c>
      <c r="G910">
        <v>0</v>
      </c>
      <c r="H910" t="s">
        <v>51</v>
      </c>
      <c r="I910">
        <v>1411579</v>
      </c>
      <c r="J910">
        <v>260303916</v>
      </c>
      <c r="K910">
        <v>7830</v>
      </c>
      <c r="L910">
        <v>1231</v>
      </c>
      <c r="M910" t="s">
        <v>52</v>
      </c>
      <c r="N910">
        <v>2017</v>
      </c>
      <c r="O910" t="s">
        <v>53</v>
      </c>
      <c r="P910">
        <v>20180301</v>
      </c>
      <c r="Q910" s="1">
        <v>43160.134027777778</v>
      </c>
    </row>
    <row r="911" spans="1:17" x14ac:dyDescent="0.2">
      <c r="A911" t="s">
        <v>54</v>
      </c>
      <c r="B911" t="s">
        <v>18</v>
      </c>
      <c r="C911" t="s">
        <v>34</v>
      </c>
      <c r="D911">
        <v>20161231</v>
      </c>
      <c r="E911">
        <v>501761000</v>
      </c>
      <c r="F911" t="s">
        <v>20</v>
      </c>
      <c r="G911">
        <v>0</v>
      </c>
      <c r="H911" t="s">
        <v>21</v>
      </c>
      <c r="I911">
        <v>1411579</v>
      </c>
      <c r="J911">
        <v>260303916</v>
      </c>
      <c r="K911">
        <v>7830</v>
      </c>
      <c r="L911">
        <v>1231</v>
      </c>
      <c r="M911" t="s">
        <v>52</v>
      </c>
      <c r="N911">
        <v>2016</v>
      </c>
      <c r="O911" t="s">
        <v>53</v>
      </c>
      <c r="P911">
        <v>20170310</v>
      </c>
      <c r="Q911" s="1">
        <v>42804.468055555553</v>
      </c>
    </row>
    <row r="912" spans="1:17" x14ac:dyDescent="0.2">
      <c r="A912" t="s">
        <v>208</v>
      </c>
      <c r="B912" t="s">
        <v>18</v>
      </c>
      <c r="C912" t="s">
        <v>34</v>
      </c>
      <c r="D912">
        <v>20161231</v>
      </c>
      <c r="E912">
        <v>501800000</v>
      </c>
      <c r="F912" t="s">
        <v>20</v>
      </c>
      <c r="G912">
        <v>0</v>
      </c>
      <c r="H912" t="s">
        <v>21</v>
      </c>
      <c r="I912">
        <v>1411579</v>
      </c>
      <c r="J912">
        <v>260303916</v>
      </c>
      <c r="K912">
        <v>7830</v>
      </c>
      <c r="L912">
        <v>1231</v>
      </c>
      <c r="M912" t="s">
        <v>22</v>
      </c>
      <c r="N912">
        <v>2017</v>
      </c>
      <c r="O912" t="s">
        <v>23</v>
      </c>
      <c r="P912">
        <v>20171109</v>
      </c>
      <c r="Q912" s="1">
        <v>43048.34375</v>
      </c>
    </row>
    <row r="913" spans="1:17" x14ac:dyDescent="0.2">
      <c r="A913" t="s">
        <v>184</v>
      </c>
      <c r="B913" t="s">
        <v>18</v>
      </c>
      <c r="C913" t="s">
        <v>34</v>
      </c>
      <c r="D913">
        <v>20161231</v>
      </c>
      <c r="E913">
        <v>501800000</v>
      </c>
      <c r="F913" t="s">
        <v>20</v>
      </c>
      <c r="G913">
        <v>0</v>
      </c>
      <c r="H913" t="s">
        <v>21</v>
      </c>
      <c r="I913">
        <v>1411579</v>
      </c>
      <c r="J913">
        <v>260303916</v>
      </c>
      <c r="K913">
        <v>7830</v>
      </c>
      <c r="L913">
        <v>1231</v>
      </c>
      <c r="M913" t="s">
        <v>22</v>
      </c>
      <c r="N913">
        <v>2017</v>
      </c>
      <c r="O913" t="s">
        <v>31</v>
      </c>
      <c r="P913">
        <v>20170808</v>
      </c>
      <c r="Q913" s="1">
        <v>42954.693055555559</v>
      </c>
    </row>
    <row r="914" spans="1:17" x14ac:dyDescent="0.2">
      <c r="A914" t="s">
        <v>32</v>
      </c>
      <c r="B914" t="s">
        <v>18</v>
      </c>
      <c r="C914" t="s">
        <v>34</v>
      </c>
      <c r="D914">
        <v>20161231</v>
      </c>
      <c r="E914">
        <v>501800000</v>
      </c>
      <c r="F914" t="s">
        <v>20</v>
      </c>
      <c r="G914">
        <v>0</v>
      </c>
      <c r="H914" t="s">
        <v>21</v>
      </c>
      <c r="I914">
        <v>1411579</v>
      </c>
      <c r="J914">
        <v>260303916</v>
      </c>
      <c r="K914">
        <v>7830</v>
      </c>
      <c r="L914">
        <v>1231</v>
      </c>
      <c r="M914" t="s">
        <v>22</v>
      </c>
      <c r="N914">
        <v>2017</v>
      </c>
      <c r="O914" t="s">
        <v>26</v>
      </c>
      <c r="P914">
        <v>20170508</v>
      </c>
      <c r="Q914" s="1">
        <v>42863.513194444444</v>
      </c>
    </row>
    <row r="915" spans="1:17" x14ac:dyDescent="0.2">
      <c r="A915" t="s">
        <v>50</v>
      </c>
      <c r="B915" t="s">
        <v>18</v>
      </c>
      <c r="C915" t="s">
        <v>214</v>
      </c>
      <c r="D915">
        <v>20161231</v>
      </c>
      <c r="E915">
        <v>72200000</v>
      </c>
      <c r="F915" t="s">
        <v>20</v>
      </c>
      <c r="G915">
        <v>0</v>
      </c>
      <c r="H915" t="s">
        <v>51</v>
      </c>
      <c r="I915">
        <v>1411579</v>
      </c>
      <c r="J915">
        <v>260303916</v>
      </c>
      <c r="K915">
        <v>7830</v>
      </c>
      <c r="L915">
        <v>1231</v>
      </c>
      <c r="M915" t="s">
        <v>52</v>
      </c>
      <c r="N915">
        <v>2017</v>
      </c>
      <c r="O915" t="s">
        <v>53</v>
      </c>
      <c r="P915">
        <v>20180301</v>
      </c>
      <c r="Q915" s="1">
        <v>43160.134027777778</v>
      </c>
    </row>
    <row r="916" spans="1:17" x14ac:dyDescent="0.2">
      <c r="A916" t="s">
        <v>54</v>
      </c>
      <c r="B916" t="s">
        <v>18</v>
      </c>
      <c r="C916" t="s">
        <v>214</v>
      </c>
      <c r="D916">
        <v>20161231</v>
      </c>
      <c r="E916">
        <v>72178000</v>
      </c>
      <c r="F916" t="s">
        <v>20</v>
      </c>
      <c r="G916">
        <v>0</v>
      </c>
      <c r="H916" t="s">
        <v>21</v>
      </c>
      <c r="I916">
        <v>1411579</v>
      </c>
      <c r="J916">
        <v>260303916</v>
      </c>
      <c r="K916">
        <v>7830</v>
      </c>
      <c r="L916">
        <v>1231</v>
      </c>
      <c r="M916" t="s">
        <v>52</v>
      </c>
      <c r="N916">
        <v>2016</v>
      </c>
      <c r="O916" t="s">
        <v>53</v>
      </c>
      <c r="P916">
        <v>20170310</v>
      </c>
      <c r="Q916" s="1">
        <v>42804.468055555553</v>
      </c>
    </row>
    <row r="917" spans="1:17" x14ac:dyDescent="0.2">
      <c r="A917" t="s">
        <v>50</v>
      </c>
      <c r="B917" t="s">
        <v>18</v>
      </c>
      <c r="C917" t="s">
        <v>215</v>
      </c>
      <c r="D917">
        <v>20161231</v>
      </c>
      <c r="E917">
        <v>37900000</v>
      </c>
      <c r="F917" t="s">
        <v>20</v>
      </c>
      <c r="G917">
        <v>0</v>
      </c>
      <c r="H917" t="s">
        <v>51</v>
      </c>
      <c r="I917">
        <v>1411579</v>
      </c>
      <c r="J917">
        <v>260303916</v>
      </c>
      <c r="K917">
        <v>7830</v>
      </c>
      <c r="L917">
        <v>1231</v>
      </c>
      <c r="M917" t="s">
        <v>52</v>
      </c>
      <c r="N917">
        <v>2017</v>
      </c>
      <c r="O917" t="s">
        <v>53</v>
      </c>
      <c r="P917">
        <v>20180301</v>
      </c>
      <c r="Q917" s="1">
        <v>43160.134027777778</v>
      </c>
    </row>
    <row r="918" spans="1:17" x14ac:dyDescent="0.2">
      <c r="A918" t="s">
        <v>54</v>
      </c>
      <c r="B918" t="s">
        <v>18</v>
      </c>
      <c r="C918" t="s">
        <v>215</v>
      </c>
      <c r="D918">
        <v>20161231</v>
      </c>
      <c r="E918">
        <v>37859000</v>
      </c>
      <c r="F918" t="s">
        <v>20</v>
      </c>
      <c r="G918">
        <v>0</v>
      </c>
      <c r="H918" t="s">
        <v>21</v>
      </c>
      <c r="I918">
        <v>1411579</v>
      </c>
      <c r="J918">
        <v>260303916</v>
      </c>
      <c r="K918">
        <v>7830</v>
      </c>
      <c r="L918">
        <v>1231</v>
      </c>
      <c r="M918" t="s">
        <v>52</v>
      </c>
      <c r="N918">
        <v>2016</v>
      </c>
      <c r="O918" t="s">
        <v>53</v>
      </c>
      <c r="P918">
        <v>20170310</v>
      </c>
      <c r="Q918" s="1">
        <v>42804.468055555553</v>
      </c>
    </row>
    <row r="919" spans="1:17" x14ac:dyDescent="0.2">
      <c r="A919" t="s">
        <v>50</v>
      </c>
      <c r="B919" t="s">
        <v>18</v>
      </c>
      <c r="C919" t="s">
        <v>216</v>
      </c>
      <c r="D919">
        <v>20161231</v>
      </c>
      <c r="E919">
        <v>8400000</v>
      </c>
      <c r="F919" t="s">
        <v>20</v>
      </c>
      <c r="G919">
        <v>0</v>
      </c>
      <c r="H919" t="s">
        <v>50</v>
      </c>
      <c r="I919">
        <v>1411579</v>
      </c>
      <c r="J919">
        <v>260303916</v>
      </c>
      <c r="K919">
        <v>7830</v>
      </c>
      <c r="L919">
        <v>1231</v>
      </c>
      <c r="M919" t="s">
        <v>52</v>
      </c>
      <c r="N919">
        <v>2017</v>
      </c>
      <c r="O919" t="s">
        <v>53</v>
      </c>
      <c r="P919">
        <v>20180301</v>
      </c>
      <c r="Q919" s="1">
        <v>43160.134027777778</v>
      </c>
    </row>
    <row r="920" spans="1:17" x14ac:dyDescent="0.2">
      <c r="A920" t="s">
        <v>54</v>
      </c>
      <c r="B920" t="s">
        <v>18</v>
      </c>
      <c r="C920" t="s">
        <v>216</v>
      </c>
      <c r="D920">
        <v>20161231</v>
      </c>
      <c r="E920">
        <v>8452000</v>
      </c>
      <c r="F920" t="s">
        <v>20</v>
      </c>
      <c r="G920">
        <v>0</v>
      </c>
      <c r="H920" t="s">
        <v>54</v>
      </c>
      <c r="I920">
        <v>1411579</v>
      </c>
      <c r="J920">
        <v>260303916</v>
      </c>
      <c r="K920">
        <v>7830</v>
      </c>
      <c r="L920">
        <v>1231</v>
      </c>
      <c r="M920" t="s">
        <v>52</v>
      </c>
      <c r="N920">
        <v>2016</v>
      </c>
      <c r="O920" t="s">
        <v>53</v>
      </c>
      <c r="P920">
        <v>20170310</v>
      </c>
      <c r="Q920" s="1">
        <v>42804.468055555553</v>
      </c>
    </row>
    <row r="921" spans="1:17" x14ac:dyDescent="0.2">
      <c r="A921" t="s">
        <v>50</v>
      </c>
      <c r="B921" t="s">
        <v>18</v>
      </c>
      <c r="C921" t="s">
        <v>217</v>
      </c>
      <c r="D921">
        <v>20161231</v>
      </c>
      <c r="E921">
        <v>15400000</v>
      </c>
      <c r="F921" t="s">
        <v>20</v>
      </c>
      <c r="G921">
        <v>0</v>
      </c>
      <c r="H921" t="s">
        <v>50</v>
      </c>
      <c r="I921">
        <v>1411579</v>
      </c>
      <c r="J921">
        <v>260303916</v>
      </c>
      <c r="K921">
        <v>7830</v>
      </c>
      <c r="L921">
        <v>1231</v>
      </c>
      <c r="M921" t="s">
        <v>52</v>
      </c>
      <c r="N921">
        <v>2017</v>
      </c>
      <c r="O921" t="s">
        <v>53</v>
      </c>
      <c r="P921">
        <v>20180301</v>
      </c>
      <c r="Q921" s="1">
        <v>43160.134027777778</v>
      </c>
    </row>
    <row r="922" spans="1:17" x14ac:dyDescent="0.2">
      <c r="A922" t="s">
        <v>54</v>
      </c>
      <c r="B922" t="s">
        <v>18</v>
      </c>
      <c r="C922" t="s">
        <v>217</v>
      </c>
      <c r="D922">
        <v>20161231</v>
      </c>
      <c r="E922">
        <v>15386000</v>
      </c>
      <c r="F922" t="s">
        <v>20</v>
      </c>
      <c r="G922">
        <v>0</v>
      </c>
      <c r="H922" t="s">
        <v>54</v>
      </c>
      <c r="I922">
        <v>1411579</v>
      </c>
      <c r="J922">
        <v>260303916</v>
      </c>
      <c r="K922">
        <v>7830</v>
      </c>
      <c r="L922">
        <v>1231</v>
      </c>
      <c r="M922" t="s">
        <v>52</v>
      </c>
      <c r="N922">
        <v>2016</v>
      </c>
      <c r="O922" t="s">
        <v>53</v>
      </c>
      <c r="P922">
        <v>20170310</v>
      </c>
      <c r="Q922" s="1">
        <v>42804.468055555553</v>
      </c>
    </row>
    <row r="923" spans="1:17" x14ac:dyDescent="0.2">
      <c r="A923" t="s">
        <v>50</v>
      </c>
      <c r="B923" t="s">
        <v>18</v>
      </c>
      <c r="C923" t="s">
        <v>218</v>
      </c>
      <c r="D923">
        <v>20161231</v>
      </c>
      <c r="E923">
        <v>39600000</v>
      </c>
      <c r="F923" t="s">
        <v>20</v>
      </c>
      <c r="G923">
        <v>0</v>
      </c>
      <c r="H923" t="s">
        <v>50</v>
      </c>
      <c r="I923">
        <v>1411579</v>
      </c>
      <c r="J923">
        <v>260303916</v>
      </c>
      <c r="K923">
        <v>7830</v>
      </c>
      <c r="L923">
        <v>1231</v>
      </c>
      <c r="M923" t="s">
        <v>52</v>
      </c>
      <c r="N923">
        <v>2017</v>
      </c>
      <c r="O923" t="s">
        <v>53</v>
      </c>
      <c r="P923">
        <v>20180301</v>
      </c>
      <c r="Q923" s="1">
        <v>43160.134027777778</v>
      </c>
    </row>
    <row r="924" spans="1:17" x14ac:dyDescent="0.2">
      <c r="A924" t="s">
        <v>54</v>
      </c>
      <c r="B924" t="s">
        <v>18</v>
      </c>
      <c r="C924" t="s">
        <v>218</v>
      </c>
      <c r="D924">
        <v>20161231</v>
      </c>
      <c r="E924">
        <v>39590000</v>
      </c>
      <c r="F924" t="s">
        <v>20</v>
      </c>
      <c r="G924">
        <v>0</v>
      </c>
      <c r="H924" t="s">
        <v>54</v>
      </c>
      <c r="I924">
        <v>1411579</v>
      </c>
      <c r="J924">
        <v>260303916</v>
      </c>
      <c r="K924">
        <v>7830</v>
      </c>
      <c r="L924">
        <v>1231</v>
      </c>
      <c r="M924" t="s">
        <v>52</v>
      </c>
      <c r="N924">
        <v>2016</v>
      </c>
      <c r="O924" t="s">
        <v>53</v>
      </c>
      <c r="P924">
        <v>20170310</v>
      </c>
      <c r="Q924" s="1">
        <v>42804.468055555553</v>
      </c>
    </row>
    <row r="925" spans="1:17" x14ac:dyDescent="0.2">
      <c r="A925" t="s">
        <v>50</v>
      </c>
      <c r="B925" t="s">
        <v>18</v>
      </c>
      <c r="C925" t="s">
        <v>219</v>
      </c>
      <c r="D925">
        <v>20161231</v>
      </c>
      <c r="E925">
        <v>21800000</v>
      </c>
      <c r="F925" t="s">
        <v>20</v>
      </c>
      <c r="G925">
        <v>0</v>
      </c>
      <c r="H925" t="s">
        <v>51</v>
      </c>
      <c r="I925">
        <v>1411579</v>
      </c>
      <c r="J925">
        <v>260303916</v>
      </c>
      <c r="K925">
        <v>7830</v>
      </c>
      <c r="L925">
        <v>1231</v>
      </c>
      <c r="M925" t="s">
        <v>52</v>
      </c>
      <c r="N925">
        <v>2017</v>
      </c>
      <c r="O925" t="s">
        <v>53</v>
      </c>
      <c r="P925">
        <v>20180301</v>
      </c>
      <c r="Q925" s="1">
        <v>43160.134027777778</v>
      </c>
    </row>
    <row r="926" spans="1:17" x14ac:dyDescent="0.2">
      <c r="A926" t="s">
        <v>54</v>
      </c>
      <c r="B926" t="s">
        <v>18</v>
      </c>
      <c r="C926" t="s">
        <v>219</v>
      </c>
      <c r="D926">
        <v>20161231</v>
      </c>
      <c r="E926">
        <v>21769000</v>
      </c>
      <c r="F926" t="s">
        <v>20</v>
      </c>
      <c r="G926">
        <v>0</v>
      </c>
      <c r="H926" t="s">
        <v>21</v>
      </c>
      <c r="I926">
        <v>1411579</v>
      </c>
      <c r="J926">
        <v>260303916</v>
      </c>
      <c r="K926">
        <v>7830</v>
      </c>
      <c r="L926">
        <v>1231</v>
      </c>
      <c r="M926" t="s">
        <v>52</v>
      </c>
      <c r="N926">
        <v>2016</v>
      </c>
      <c r="O926" t="s">
        <v>53</v>
      </c>
      <c r="P926">
        <v>20170310</v>
      </c>
      <c r="Q926" s="1">
        <v>42804.468055555553</v>
      </c>
    </row>
    <row r="927" spans="1:17" x14ac:dyDescent="0.2">
      <c r="A927" t="s">
        <v>50</v>
      </c>
      <c r="B927" t="s">
        <v>18</v>
      </c>
      <c r="C927" t="s">
        <v>220</v>
      </c>
      <c r="D927">
        <v>20161231</v>
      </c>
      <c r="E927">
        <v>7900000</v>
      </c>
      <c r="F927" t="s">
        <v>20</v>
      </c>
      <c r="G927">
        <v>0</v>
      </c>
      <c r="H927" t="s">
        <v>50</v>
      </c>
      <c r="I927">
        <v>1411579</v>
      </c>
      <c r="J927">
        <v>260303916</v>
      </c>
      <c r="K927">
        <v>7830</v>
      </c>
      <c r="L927">
        <v>1231</v>
      </c>
      <c r="M927" t="s">
        <v>52</v>
      </c>
      <c r="N927">
        <v>2017</v>
      </c>
      <c r="O927" t="s">
        <v>53</v>
      </c>
      <c r="P927">
        <v>20180301</v>
      </c>
      <c r="Q927" s="1">
        <v>43160.134027777778</v>
      </c>
    </row>
    <row r="928" spans="1:17" x14ac:dyDescent="0.2">
      <c r="A928" t="s">
        <v>54</v>
      </c>
      <c r="B928" t="s">
        <v>18</v>
      </c>
      <c r="C928" t="s">
        <v>220</v>
      </c>
      <c r="D928">
        <v>20161231</v>
      </c>
      <c r="E928">
        <v>7893000</v>
      </c>
      <c r="F928" t="s">
        <v>20</v>
      </c>
      <c r="G928">
        <v>0</v>
      </c>
      <c r="H928" t="s">
        <v>54</v>
      </c>
      <c r="I928">
        <v>1411579</v>
      </c>
      <c r="J928">
        <v>260303916</v>
      </c>
      <c r="K928">
        <v>7830</v>
      </c>
      <c r="L928">
        <v>1231</v>
      </c>
      <c r="M928" t="s">
        <v>52</v>
      </c>
      <c r="N928">
        <v>2016</v>
      </c>
      <c r="O928" t="s">
        <v>53</v>
      </c>
      <c r="P928">
        <v>20170310</v>
      </c>
      <c r="Q928" s="1">
        <v>42804.468055555553</v>
      </c>
    </row>
    <row r="929" spans="1:17" x14ac:dyDescent="0.2">
      <c r="A929" t="s">
        <v>50</v>
      </c>
      <c r="B929" t="s">
        <v>18</v>
      </c>
      <c r="C929" t="s">
        <v>221</v>
      </c>
      <c r="D929">
        <v>20161231</v>
      </c>
      <c r="E929">
        <v>26700000</v>
      </c>
      <c r="F929" t="s">
        <v>20</v>
      </c>
      <c r="G929">
        <v>0</v>
      </c>
      <c r="H929" t="s">
        <v>50</v>
      </c>
      <c r="I929">
        <v>1411579</v>
      </c>
      <c r="J929">
        <v>260303916</v>
      </c>
      <c r="K929">
        <v>7830</v>
      </c>
      <c r="L929">
        <v>1231</v>
      </c>
      <c r="M929" t="s">
        <v>52</v>
      </c>
      <c r="N929">
        <v>2017</v>
      </c>
      <c r="O929" t="s">
        <v>53</v>
      </c>
      <c r="P929">
        <v>20180301</v>
      </c>
      <c r="Q929" s="1">
        <v>43160.134027777778</v>
      </c>
    </row>
    <row r="930" spans="1:17" x14ac:dyDescent="0.2">
      <c r="A930" t="s">
        <v>54</v>
      </c>
      <c r="B930" t="s">
        <v>18</v>
      </c>
      <c r="C930" t="s">
        <v>221</v>
      </c>
      <c r="D930">
        <v>20161231</v>
      </c>
      <c r="E930">
        <v>26670000</v>
      </c>
      <c r="F930" t="s">
        <v>20</v>
      </c>
      <c r="G930">
        <v>0</v>
      </c>
      <c r="H930" t="s">
        <v>54</v>
      </c>
      <c r="I930">
        <v>1411579</v>
      </c>
      <c r="J930">
        <v>260303916</v>
      </c>
      <c r="K930">
        <v>7830</v>
      </c>
      <c r="L930">
        <v>1231</v>
      </c>
      <c r="M930" t="s">
        <v>52</v>
      </c>
      <c r="N930">
        <v>2016</v>
      </c>
      <c r="O930" t="s">
        <v>53</v>
      </c>
      <c r="P930">
        <v>20170310</v>
      </c>
      <c r="Q930" s="1">
        <v>42804.468055555553</v>
      </c>
    </row>
    <row r="931" spans="1:17" x14ac:dyDescent="0.2">
      <c r="A931" t="s">
        <v>50</v>
      </c>
      <c r="B931" t="s">
        <v>18</v>
      </c>
      <c r="C931" t="s">
        <v>222</v>
      </c>
      <c r="D931">
        <v>20161231</v>
      </c>
      <c r="E931">
        <v>786000000</v>
      </c>
      <c r="F931" t="s">
        <v>20</v>
      </c>
      <c r="G931">
        <v>0</v>
      </c>
      <c r="H931" t="s">
        <v>51</v>
      </c>
      <c r="I931">
        <v>1411579</v>
      </c>
      <c r="J931">
        <v>260303916</v>
      </c>
      <c r="K931">
        <v>7830</v>
      </c>
      <c r="L931">
        <v>1231</v>
      </c>
      <c r="M931" t="s">
        <v>52</v>
      </c>
      <c r="N931">
        <v>2017</v>
      </c>
      <c r="O931" t="s">
        <v>53</v>
      </c>
      <c r="P931">
        <v>20180301</v>
      </c>
      <c r="Q931" s="1">
        <v>43160.134027777778</v>
      </c>
    </row>
    <row r="932" spans="1:17" x14ac:dyDescent="0.2">
      <c r="A932" t="s">
        <v>54</v>
      </c>
      <c r="B932" t="s">
        <v>18</v>
      </c>
      <c r="C932" t="s">
        <v>222</v>
      </c>
      <c r="D932">
        <v>20161231</v>
      </c>
      <c r="E932">
        <v>786084000</v>
      </c>
      <c r="F932" t="s">
        <v>20</v>
      </c>
      <c r="G932">
        <v>0</v>
      </c>
      <c r="H932" t="s">
        <v>21</v>
      </c>
      <c r="I932">
        <v>1411579</v>
      </c>
      <c r="J932">
        <v>260303916</v>
      </c>
      <c r="K932">
        <v>7830</v>
      </c>
      <c r="L932">
        <v>1231</v>
      </c>
      <c r="M932" t="s">
        <v>52</v>
      </c>
      <c r="N932">
        <v>2016</v>
      </c>
      <c r="O932" t="s">
        <v>53</v>
      </c>
      <c r="P932">
        <v>20170310</v>
      </c>
      <c r="Q932" s="1">
        <v>42804.468055555553</v>
      </c>
    </row>
    <row r="933" spans="1:17" x14ac:dyDescent="0.2">
      <c r="A933" t="s">
        <v>208</v>
      </c>
      <c r="B933" t="s">
        <v>18</v>
      </c>
      <c r="C933" t="s">
        <v>222</v>
      </c>
      <c r="D933">
        <v>20161231</v>
      </c>
      <c r="E933">
        <v>792300000</v>
      </c>
      <c r="F933" t="s">
        <v>20</v>
      </c>
      <c r="G933">
        <v>0</v>
      </c>
      <c r="H933" t="s">
        <v>21</v>
      </c>
      <c r="I933">
        <v>1411579</v>
      </c>
      <c r="J933">
        <v>260303916</v>
      </c>
      <c r="K933">
        <v>7830</v>
      </c>
      <c r="L933">
        <v>1231</v>
      </c>
      <c r="M933" t="s">
        <v>22</v>
      </c>
      <c r="N933">
        <v>2017</v>
      </c>
      <c r="O933" t="s">
        <v>23</v>
      </c>
      <c r="P933">
        <v>20171109</v>
      </c>
      <c r="Q933" s="1">
        <v>43048.34375</v>
      </c>
    </row>
    <row r="934" spans="1:17" x14ac:dyDescent="0.2">
      <c r="A934" t="s">
        <v>184</v>
      </c>
      <c r="B934" t="s">
        <v>18</v>
      </c>
      <c r="C934" t="s">
        <v>222</v>
      </c>
      <c r="D934">
        <v>20161231</v>
      </c>
      <c r="E934">
        <v>792300000</v>
      </c>
      <c r="F934" t="s">
        <v>20</v>
      </c>
      <c r="G934">
        <v>0</v>
      </c>
      <c r="H934" t="s">
        <v>21</v>
      </c>
      <c r="I934">
        <v>1411579</v>
      </c>
      <c r="J934">
        <v>260303916</v>
      </c>
      <c r="K934">
        <v>7830</v>
      </c>
      <c r="L934">
        <v>1231</v>
      </c>
      <c r="M934" t="s">
        <v>22</v>
      </c>
      <c r="N934">
        <v>2017</v>
      </c>
      <c r="O934" t="s">
        <v>31</v>
      </c>
      <c r="P934">
        <v>20170808</v>
      </c>
      <c r="Q934" s="1">
        <v>42954.693055555559</v>
      </c>
    </row>
    <row r="935" spans="1:17" x14ac:dyDescent="0.2">
      <c r="A935" t="s">
        <v>50</v>
      </c>
      <c r="B935" t="s">
        <v>18</v>
      </c>
      <c r="C935" t="s">
        <v>35</v>
      </c>
      <c r="D935">
        <v>20161231</v>
      </c>
      <c r="E935">
        <v>-2500000</v>
      </c>
      <c r="F935" t="s">
        <v>20</v>
      </c>
      <c r="G935">
        <v>0</v>
      </c>
      <c r="H935" t="s">
        <v>51</v>
      </c>
      <c r="I935">
        <v>1411579</v>
      </c>
      <c r="J935">
        <v>260303916</v>
      </c>
      <c r="K935">
        <v>7830</v>
      </c>
      <c r="L935">
        <v>1231</v>
      </c>
      <c r="M935" t="s">
        <v>52</v>
      </c>
      <c r="N935">
        <v>2017</v>
      </c>
      <c r="O935" t="s">
        <v>53</v>
      </c>
      <c r="P935">
        <v>20180301</v>
      </c>
      <c r="Q935" s="1">
        <v>43160.134027777778</v>
      </c>
    </row>
    <row r="936" spans="1:17" x14ac:dyDescent="0.2">
      <c r="A936" t="s">
        <v>54</v>
      </c>
      <c r="B936" t="s">
        <v>18</v>
      </c>
      <c r="C936" t="s">
        <v>35</v>
      </c>
      <c r="D936">
        <v>20161231</v>
      </c>
      <c r="E936">
        <v>-2551000</v>
      </c>
      <c r="F936" t="s">
        <v>20</v>
      </c>
      <c r="G936">
        <v>0</v>
      </c>
      <c r="H936" t="s">
        <v>21</v>
      </c>
      <c r="I936">
        <v>1411579</v>
      </c>
      <c r="J936">
        <v>260303916</v>
      </c>
      <c r="K936">
        <v>7830</v>
      </c>
      <c r="L936">
        <v>1231</v>
      </c>
      <c r="M936" t="s">
        <v>52</v>
      </c>
      <c r="N936">
        <v>2016</v>
      </c>
      <c r="O936" t="s">
        <v>53</v>
      </c>
      <c r="P936">
        <v>20170310</v>
      </c>
      <c r="Q936" s="1">
        <v>42804.468055555553</v>
      </c>
    </row>
    <row r="937" spans="1:17" x14ac:dyDescent="0.2">
      <c r="A937" t="s">
        <v>208</v>
      </c>
      <c r="B937" t="s">
        <v>18</v>
      </c>
      <c r="C937" t="s">
        <v>35</v>
      </c>
      <c r="D937">
        <v>20161231</v>
      </c>
      <c r="E937">
        <v>-2500000</v>
      </c>
      <c r="F937" t="s">
        <v>20</v>
      </c>
      <c r="G937">
        <v>0</v>
      </c>
      <c r="H937" t="s">
        <v>21</v>
      </c>
      <c r="I937">
        <v>1411579</v>
      </c>
      <c r="J937">
        <v>260303916</v>
      </c>
      <c r="K937">
        <v>7830</v>
      </c>
      <c r="L937">
        <v>1231</v>
      </c>
      <c r="M937" t="s">
        <v>22</v>
      </c>
      <c r="N937">
        <v>2017</v>
      </c>
      <c r="O937" t="s">
        <v>23</v>
      </c>
      <c r="P937">
        <v>20171109</v>
      </c>
      <c r="Q937" s="1">
        <v>43048.34375</v>
      </c>
    </row>
    <row r="938" spans="1:17" x14ac:dyDescent="0.2">
      <c r="A938" t="s">
        <v>184</v>
      </c>
      <c r="B938" t="s">
        <v>18</v>
      </c>
      <c r="C938" t="s">
        <v>35</v>
      </c>
      <c r="D938">
        <v>20161231</v>
      </c>
      <c r="E938">
        <v>-2500000</v>
      </c>
      <c r="F938" t="s">
        <v>20</v>
      </c>
      <c r="G938">
        <v>0</v>
      </c>
      <c r="H938" t="s">
        <v>21</v>
      </c>
      <c r="I938">
        <v>1411579</v>
      </c>
      <c r="J938">
        <v>260303916</v>
      </c>
      <c r="K938">
        <v>7830</v>
      </c>
      <c r="L938">
        <v>1231</v>
      </c>
      <c r="M938" t="s">
        <v>22</v>
      </c>
      <c r="N938">
        <v>2017</v>
      </c>
      <c r="O938" t="s">
        <v>31</v>
      </c>
      <c r="P938">
        <v>20170808</v>
      </c>
      <c r="Q938" s="1">
        <v>42954.693055555559</v>
      </c>
    </row>
    <row r="939" spans="1:17" x14ac:dyDescent="0.2">
      <c r="A939" t="s">
        <v>32</v>
      </c>
      <c r="B939" t="s">
        <v>18</v>
      </c>
      <c r="C939" t="s">
        <v>35</v>
      </c>
      <c r="D939">
        <v>20161231</v>
      </c>
      <c r="E939">
        <v>-2500000</v>
      </c>
      <c r="F939" t="s">
        <v>20</v>
      </c>
      <c r="G939">
        <v>0</v>
      </c>
      <c r="H939" t="s">
        <v>21</v>
      </c>
      <c r="I939">
        <v>1411579</v>
      </c>
      <c r="J939">
        <v>260303916</v>
      </c>
      <c r="K939">
        <v>7830</v>
      </c>
      <c r="L939">
        <v>1231</v>
      </c>
      <c r="M939" t="s">
        <v>22</v>
      </c>
      <c r="N939">
        <v>2017</v>
      </c>
      <c r="O939" t="s">
        <v>26</v>
      </c>
      <c r="P939">
        <v>20170508</v>
      </c>
      <c r="Q939" s="1">
        <v>42863.513194444444</v>
      </c>
    </row>
    <row r="940" spans="1:17" x14ac:dyDescent="0.2">
      <c r="A940" t="s">
        <v>50</v>
      </c>
      <c r="B940" t="s">
        <v>18</v>
      </c>
      <c r="C940" t="s">
        <v>36</v>
      </c>
      <c r="D940">
        <v>20161231</v>
      </c>
      <c r="E940">
        <v>1627300000</v>
      </c>
      <c r="F940" t="s">
        <v>20</v>
      </c>
      <c r="G940">
        <v>0</v>
      </c>
      <c r="H940" t="s">
        <v>51</v>
      </c>
      <c r="I940">
        <v>1411579</v>
      </c>
      <c r="J940">
        <v>260303916</v>
      </c>
      <c r="K940">
        <v>7830</v>
      </c>
      <c r="L940">
        <v>1231</v>
      </c>
      <c r="M940" t="s">
        <v>52</v>
      </c>
      <c r="N940">
        <v>2017</v>
      </c>
      <c r="O940" t="s">
        <v>53</v>
      </c>
      <c r="P940">
        <v>20180301</v>
      </c>
      <c r="Q940" s="1">
        <v>43160.134027777778</v>
      </c>
    </row>
    <row r="941" spans="1:17" x14ac:dyDescent="0.2">
      <c r="A941" t="s">
        <v>54</v>
      </c>
      <c r="B941" t="s">
        <v>18</v>
      </c>
      <c r="C941" t="s">
        <v>36</v>
      </c>
      <c r="D941">
        <v>20161231</v>
      </c>
      <c r="E941">
        <v>1627384000</v>
      </c>
      <c r="F941" t="s">
        <v>20</v>
      </c>
      <c r="G941">
        <v>0</v>
      </c>
      <c r="H941" t="s">
        <v>21</v>
      </c>
      <c r="I941">
        <v>1411579</v>
      </c>
      <c r="J941">
        <v>260303916</v>
      </c>
      <c r="K941">
        <v>7830</v>
      </c>
      <c r="L941">
        <v>1231</v>
      </c>
      <c r="M941" t="s">
        <v>52</v>
      </c>
      <c r="N941">
        <v>2016</v>
      </c>
      <c r="O941" t="s">
        <v>53</v>
      </c>
      <c r="P941">
        <v>20170310</v>
      </c>
      <c r="Q941" s="1">
        <v>42804.468055555553</v>
      </c>
    </row>
    <row r="942" spans="1:17" x14ac:dyDescent="0.2">
      <c r="A942" t="s">
        <v>208</v>
      </c>
      <c r="B942" t="s">
        <v>18</v>
      </c>
      <c r="C942" t="s">
        <v>36</v>
      </c>
      <c r="D942">
        <v>20161231</v>
      </c>
      <c r="E942">
        <v>1627300000</v>
      </c>
      <c r="F942" t="s">
        <v>20</v>
      </c>
      <c r="G942">
        <v>0</v>
      </c>
      <c r="H942" t="s">
        <v>21</v>
      </c>
      <c r="I942">
        <v>1411579</v>
      </c>
      <c r="J942">
        <v>260303916</v>
      </c>
      <c r="K942">
        <v>7830</v>
      </c>
      <c r="L942">
        <v>1231</v>
      </c>
      <c r="M942" t="s">
        <v>22</v>
      </c>
      <c r="N942">
        <v>2017</v>
      </c>
      <c r="O942" t="s">
        <v>23</v>
      </c>
      <c r="P942">
        <v>20171109</v>
      </c>
      <c r="Q942" s="1">
        <v>43048.34375</v>
      </c>
    </row>
    <row r="943" spans="1:17" x14ac:dyDescent="0.2">
      <c r="A943" t="s">
        <v>184</v>
      </c>
      <c r="B943" t="s">
        <v>18</v>
      </c>
      <c r="C943" t="s">
        <v>36</v>
      </c>
      <c r="D943">
        <v>20161231</v>
      </c>
      <c r="E943">
        <v>1627300000</v>
      </c>
      <c r="F943" t="s">
        <v>20</v>
      </c>
      <c r="G943">
        <v>0</v>
      </c>
      <c r="H943" t="s">
        <v>21</v>
      </c>
      <c r="I943">
        <v>1411579</v>
      </c>
      <c r="J943">
        <v>260303916</v>
      </c>
      <c r="K943">
        <v>7830</v>
      </c>
      <c r="L943">
        <v>1231</v>
      </c>
      <c r="M943" t="s">
        <v>22</v>
      </c>
      <c r="N943">
        <v>2017</v>
      </c>
      <c r="O943" t="s">
        <v>31</v>
      </c>
      <c r="P943">
        <v>20170808</v>
      </c>
      <c r="Q943" s="1">
        <v>42954.693055555559</v>
      </c>
    </row>
    <row r="944" spans="1:17" x14ac:dyDescent="0.2">
      <c r="A944" t="s">
        <v>32</v>
      </c>
      <c r="B944" t="s">
        <v>18</v>
      </c>
      <c r="C944" t="s">
        <v>36</v>
      </c>
      <c r="D944">
        <v>20161231</v>
      </c>
      <c r="E944">
        <v>1627300000</v>
      </c>
      <c r="F944" t="s">
        <v>20</v>
      </c>
      <c r="G944">
        <v>0</v>
      </c>
      <c r="H944" t="s">
        <v>21</v>
      </c>
      <c r="I944">
        <v>1411579</v>
      </c>
      <c r="J944">
        <v>260303916</v>
      </c>
      <c r="K944">
        <v>7830</v>
      </c>
      <c r="L944">
        <v>1231</v>
      </c>
      <c r="M944" t="s">
        <v>22</v>
      </c>
      <c r="N944">
        <v>2017</v>
      </c>
      <c r="O944" t="s">
        <v>26</v>
      </c>
      <c r="P944">
        <v>20170508</v>
      </c>
      <c r="Q944" s="1">
        <v>42863.513194444444</v>
      </c>
    </row>
    <row r="945" spans="1:17" x14ac:dyDescent="0.2">
      <c r="A945" t="s">
        <v>50</v>
      </c>
      <c r="B945" t="s">
        <v>18</v>
      </c>
      <c r="C945" t="s">
        <v>37</v>
      </c>
      <c r="D945">
        <v>20161231</v>
      </c>
      <c r="E945">
        <v>602000000</v>
      </c>
      <c r="F945" t="s">
        <v>20</v>
      </c>
      <c r="G945">
        <v>4</v>
      </c>
      <c r="H945" t="s">
        <v>50</v>
      </c>
      <c r="I945">
        <v>1411579</v>
      </c>
      <c r="J945">
        <v>260303916</v>
      </c>
      <c r="K945">
        <v>7830</v>
      </c>
      <c r="L945">
        <v>1231</v>
      </c>
      <c r="M945" t="s">
        <v>52</v>
      </c>
      <c r="N945">
        <v>2017</v>
      </c>
      <c r="O945" t="s">
        <v>53</v>
      </c>
      <c r="P945">
        <v>20180301</v>
      </c>
      <c r="Q945" s="1">
        <v>43160.134027777778</v>
      </c>
    </row>
    <row r="946" spans="1:17" x14ac:dyDescent="0.2">
      <c r="A946" t="s">
        <v>54</v>
      </c>
      <c r="B946" t="s">
        <v>18</v>
      </c>
      <c r="C946" t="s">
        <v>37</v>
      </c>
      <c r="D946">
        <v>20161231</v>
      </c>
      <c r="E946">
        <v>602030000</v>
      </c>
      <c r="F946" t="s">
        <v>20</v>
      </c>
      <c r="G946">
        <v>4</v>
      </c>
      <c r="H946" t="s">
        <v>54</v>
      </c>
      <c r="I946">
        <v>1411579</v>
      </c>
      <c r="J946">
        <v>260303916</v>
      </c>
      <c r="K946">
        <v>7830</v>
      </c>
      <c r="L946">
        <v>1231</v>
      </c>
      <c r="M946" t="s">
        <v>52</v>
      </c>
      <c r="N946">
        <v>2016</v>
      </c>
      <c r="O946" t="s">
        <v>53</v>
      </c>
      <c r="P946">
        <v>20170310</v>
      </c>
      <c r="Q946" s="1">
        <v>42804.468055555553</v>
      </c>
    </row>
    <row r="947" spans="1:17" x14ac:dyDescent="0.2">
      <c r="A947" t="s">
        <v>55</v>
      </c>
      <c r="B947" t="s">
        <v>18</v>
      </c>
      <c r="C947" t="s">
        <v>37</v>
      </c>
      <c r="D947">
        <v>20161231</v>
      </c>
      <c r="E947">
        <v>602000000</v>
      </c>
      <c r="F947" t="s">
        <v>20</v>
      </c>
      <c r="G947">
        <v>4</v>
      </c>
      <c r="H947" t="s">
        <v>55</v>
      </c>
      <c r="I947">
        <v>1411579</v>
      </c>
      <c r="J947">
        <v>260303916</v>
      </c>
      <c r="K947">
        <v>7830</v>
      </c>
      <c r="L947">
        <v>1231</v>
      </c>
      <c r="M947" t="s">
        <v>52</v>
      </c>
      <c r="N947">
        <v>2018</v>
      </c>
      <c r="O947" t="s">
        <v>53</v>
      </c>
      <c r="P947">
        <v>20190301</v>
      </c>
      <c r="Q947" s="1">
        <v>43525.063888888886</v>
      </c>
    </row>
    <row r="948" spans="1:17" x14ac:dyDescent="0.2">
      <c r="A948" t="s">
        <v>50</v>
      </c>
      <c r="B948" t="s">
        <v>18</v>
      </c>
      <c r="C948" t="s">
        <v>185</v>
      </c>
      <c r="D948">
        <v>20161231</v>
      </c>
      <c r="E948">
        <v>500000</v>
      </c>
      <c r="F948" t="s">
        <v>20</v>
      </c>
      <c r="G948">
        <v>4</v>
      </c>
      <c r="H948" t="s">
        <v>51</v>
      </c>
      <c r="I948">
        <v>1411579</v>
      </c>
      <c r="J948">
        <v>260303916</v>
      </c>
      <c r="K948">
        <v>7830</v>
      </c>
      <c r="L948">
        <v>1231</v>
      </c>
      <c r="M948" t="s">
        <v>52</v>
      </c>
      <c r="N948">
        <v>2017</v>
      </c>
      <c r="O948" t="s">
        <v>53</v>
      </c>
      <c r="P948">
        <v>20180301</v>
      </c>
      <c r="Q948" s="1">
        <v>43160.134027777778</v>
      </c>
    </row>
    <row r="949" spans="1:17" x14ac:dyDescent="0.2">
      <c r="A949" t="s">
        <v>54</v>
      </c>
      <c r="B949" t="s">
        <v>18</v>
      </c>
      <c r="C949" t="s">
        <v>185</v>
      </c>
      <c r="D949">
        <v>20161231</v>
      </c>
      <c r="E949">
        <v>472000</v>
      </c>
      <c r="F949" t="s">
        <v>20</v>
      </c>
      <c r="G949">
        <v>4</v>
      </c>
      <c r="H949" t="s">
        <v>21</v>
      </c>
      <c r="I949">
        <v>1411579</v>
      </c>
      <c r="J949">
        <v>260303916</v>
      </c>
      <c r="K949">
        <v>7830</v>
      </c>
      <c r="L949">
        <v>1231</v>
      </c>
      <c r="M949" t="s">
        <v>52</v>
      </c>
      <c r="N949">
        <v>2016</v>
      </c>
      <c r="O949" t="s">
        <v>53</v>
      </c>
      <c r="P949">
        <v>20170310</v>
      </c>
      <c r="Q949" s="1">
        <v>42804.468055555553</v>
      </c>
    </row>
    <row r="950" spans="1:17" x14ac:dyDescent="0.2">
      <c r="A950" t="s">
        <v>55</v>
      </c>
      <c r="B950" t="s">
        <v>18</v>
      </c>
      <c r="C950" t="s">
        <v>185</v>
      </c>
      <c r="D950">
        <v>20161231</v>
      </c>
      <c r="E950">
        <v>500000</v>
      </c>
      <c r="F950" t="s">
        <v>20</v>
      </c>
      <c r="G950">
        <v>4</v>
      </c>
      <c r="H950" t="s">
        <v>56</v>
      </c>
      <c r="I950">
        <v>1411579</v>
      </c>
      <c r="J950">
        <v>260303916</v>
      </c>
      <c r="K950">
        <v>7830</v>
      </c>
      <c r="L950">
        <v>1231</v>
      </c>
      <c r="M950" t="s">
        <v>52</v>
      </c>
      <c r="N950">
        <v>2018</v>
      </c>
      <c r="O950" t="s">
        <v>53</v>
      </c>
      <c r="P950">
        <v>20190301</v>
      </c>
      <c r="Q950" s="1">
        <v>43525.063888888886</v>
      </c>
    </row>
    <row r="951" spans="1:17" x14ac:dyDescent="0.2">
      <c r="A951" t="s">
        <v>50</v>
      </c>
      <c r="B951" t="s">
        <v>18</v>
      </c>
      <c r="C951" t="s">
        <v>223</v>
      </c>
      <c r="D951">
        <v>20161231</v>
      </c>
      <c r="E951">
        <v>80000000</v>
      </c>
      <c r="F951" t="s">
        <v>20</v>
      </c>
      <c r="G951">
        <v>4</v>
      </c>
      <c r="H951" t="s">
        <v>51</v>
      </c>
      <c r="I951">
        <v>1411579</v>
      </c>
      <c r="J951">
        <v>260303916</v>
      </c>
      <c r="K951">
        <v>7830</v>
      </c>
      <c r="L951">
        <v>1231</v>
      </c>
      <c r="M951" t="s">
        <v>52</v>
      </c>
      <c r="N951">
        <v>2017</v>
      </c>
      <c r="O951" t="s">
        <v>53</v>
      </c>
      <c r="P951">
        <v>20180301</v>
      </c>
      <c r="Q951" s="1">
        <v>43160.134027777778</v>
      </c>
    </row>
    <row r="952" spans="1:17" x14ac:dyDescent="0.2">
      <c r="A952" t="s">
        <v>54</v>
      </c>
      <c r="B952" t="s">
        <v>18</v>
      </c>
      <c r="C952" t="s">
        <v>223</v>
      </c>
      <c r="D952">
        <v>20161231</v>
      </c>
      <c r="E952">
        <v>79950000</v>
      </c>
      <c r="F952" t="s">
        <v>20</v>
      </c>
      <c r="G952">
        <v>4</v>
      </c>
      <c r="H952" t="s">
        <v>21</v>
      </c>
      <c r="I952">
        <v>1411579</v>
      </c>
      <c r="J952">
        <v>260303916</v>
      </c>
      <c r="K952">
        <v>7830</v>
      </c>
      <c r="L952">
        <v>1231</v>
      </c>
      <c r="M952" t="s">
        <v>52</v>
      </c>
      <c r="N952">
        <v>2016</v>
      </c>
      <c r="O952" t="s">
        <v>53</v>
      </c>
      <c r="P952">
        <v>20170310</v>
      </c>
      <c r="Q952" s="1">
        <v>42804.468055555553</v>
      </c>
    </row>
    <row r="953" spans="1:17" x14ac:dyDescent="0.2">
      <c r="A953" t="s">
        <v>50</v>
      </c>
      <c r="B953" t="s">
        <v>18</v>
      </c>
      <c r="C953" t="s">
        <v>224</v>
      </c>
      <c r="D953">
        <v>20161231</v>
      </c>
      <c r="E953">
        <v>10000000</v>
      </c>
      <c r="F953" t="s">
        <v>20</v>
      </c>
      <c r="G953">
        <v>4</v>
      </c>
      <c r="H953" t="s">
        <v>51</v>
      </c>
      <c r="I953">
        <v>1411579</v>
      </c>
      <c r="J953">
        <v>260303916</v>
      </c>
      <c r="K953">
        <v>7830</v>
      </c>
      <c r="L953">
        <v>1231</v>
      </c>
      <c r="M953" t="s">
        <v>52</v>
      </c>
      <c r="N953">
        <v>2017</v>
      </c>
      <c r="O953" t="s">
        <v>53</v>
      </c>
      <c r="P953">
        <v>20180301</v>
      </c>
      <c r="Q953" s="1">
        <v>43160.134027777778</v>
      </c>
    </row>
    <row r="954" spans="1:17" x14ac:dyDescent="0.2">
      <c r="A954" t="s">
        <v>54</v>
      </c>
      <c r="B954" t="s">
        <v>18</v>
      </c>
      <c r="C954" t="s">
        <v>224</v>
      </c>
      <c r="D954">
        <v>20161231</v>
      </c>
      <c r="E954">
        <v>10000000</v>
      </c>
      <c r="F954" t="s">
        <v>20</v>
      </c>
      <c r="G954">
        <v>4</v>
      </c>
      <c r="H954" t="s">
        <v>21</v>
      </c>
      <c r="I954">
        <v>1411579</v>
      </c>
      <c r="J954">
        <v>260303916</v>
      </c>
      <c r="K954">
        <v>7830</v>
      </c>
      <c r="L954">
        <v>1231</v>
      </c>
      <c r="M954" t="s">
        <v>52</v>
      </c>
      <c r="N954">
        <v>2016</v>
      </c>
      <c r="O954" t="s">
        <v>53</v>
      </c>
      <c r="P954">
        <v>20170310</v>
      </c>
      <c r="Q954" s="1">
        <v>42804.468055555553</v>
      </c>
    </row>
    <row r="955" spans="1:17" x14ac:dyDescent="0.2">
      <c r="A955" t="s">
        <v>55</v>
      </c>
      <c r="B955" t="s">
        <v>18</v>
      </c>
      <c r="C955" t="s">
        <v>224</v>
      </c>
      <c r="D955">
        <v>20161231</v>
      </c>
      <c r="E955">
        <v>10000000</v>
      </c>
      <c r="F955" t="s">
        <v>20</v>
      </c>
      <c r="G955">
        <v>4</v>
      </c>
      <c r="H955" t="s">
        <v>56</v>
      </c>
      <c r="I955">
        <v>1411579</v>
      </c>
      <c r="J955">
        <v>260303916</v>
      </c>
      <c r="K955">
        <v>7830</v>
      </c>
      <c r="L955">
        <v>1231</v>
      </c>
      <c r="M955" t="s">
        <v>52</v>
      </c>
      <c r="N955">
        <v>2018</v>
      </c>
      <c r="O955" t="s">
        <v>53</v>
      </c>
      <c r="P955">
        <v>20190301</v>
      </c>
      <c r="Q955" s="1">
        <v>43525.063888888886</v>
      </c>
    </row>
    <row r="956" spans="1:17" x14ac:dyDescent="0.2">
      <c r="A956" t="s">
        <v>50</v>
      </c>
      <c r="B956" t="s">
        <v>18</v>
      </c>
      <c r="C956" t="s">
        <v>39</v>
      </c>
      <c r="D956">
        <v>20161231</v>
      </c>
      <c r="E956">
        <v>2049400000</v>
      </c>
      <c r="F956" t="s">
        <v>20</v>
      </c>
      <c r="G956">
        <v>4</v>
      </c>
      <c r="H956" t="s">
        <v>51</v>
      </c>
      <c r="I956">
        <v>1411579</v>
      </c>
      <c r="J956">
        <v>260303916</v>
      </c>
      <c r="K956">
        <v>7830</v>
      </c>
      <c r="L956">
        <v>1231</v>
      </c>
      <c r="M956" t="s">
        <v>52</v>
      </c>
      <c r="N956">
        <v>2017</v>
      </c>
      <c r="O956" t="s">
        <v>53</v>
      </c>
      <c r="P956">
        <v>20180301</v>
      </c>
      <c r="Q956" s="1">
        <v>43160.134027777778</v>
      </c>
    </row>
    <row r="957" spans="1:17" x14ac:dyDescent="0.2">
      <c r="A957" t="s">
        <v>54</v>
      </c>
      <c r="B957" t="s">
        <v>18</v>
      </c>
      <c r="C957" t="s">
        <v>39</v>
      </c>
      <c r="D957">
        <v>20161231</v>
      </c>
      <c r="E957">
        <v>2049428000</v>
      </c>
      <c r="F957" t="s">
        <v>20</v>
      </c>
      <c r="G957">
        <v>4</v>
      </c>
      <c r="H957" t="s">
        <v>21</v>
      </c>
      <c r="I957">
        <v>1411579</v>
      </c>
      <c r="J957">
        <v>260303916</v>
      </c>
      <c r="K957">
        <v>7830</v>
      </c>
      <c r="L957">
        <v>1231</v>
      </c>
      <c r="M957" t="s">
        <v>52</v>
      </c>
      <c r="N957">
        <v>2016</v>
      </c>
      <c r="O957" t="s">
        <v>53</v>
      </c>
      <c r="P957">
        <v>20170310</v>
      </c>
      <c r="Q957" s="1">
        <v>42804.468055555553</v>
      </c>
    </row>
    <row r="958" spans="1:17" x14ac:dyDescent="0.2">
      <c r="A958" t="s">
        <v>50</v>
      </c>
      <c r="B958" t="s">
        <v>18</v>
      </c>
      <c r="C958" t="s">
        <v>225</v>
      </c>
      <c r="D958">
        <v>20161231</v>
      </c>
      <c r="E958">
        <v>10100000</v>
      </c>
      <c r="F958" t="s">
        <v>20</v>
      </c>
      <c r="G958">
        <v>4</v>
      </c>
      <c r="H958" t="s">
        <v>51</v>
      </c>
      <c r="I958">
        <v>1411579</v>
      </c>
      <c r="J958">
        <v>260303916</v>
      </c>
      <c r="K958">
        <v>7830</v>
      </c>
      <c r="L958">
        <v>1231</v>
      </c>
      <c r="M958" t="s">
        <v>52</v>
      </c>
      <c r="N958">
        <v>2017</v>
      </c>
      <c r="O958" t="s">
        <v>53</v>
      </c>
      <c r="P958">
        <v>20180301</v>
      </c>
      <c r="Q958" s="1">
        <v>43160.134027777778</v>
      </c>
    </row>
    <row r="959" spans="1:17" x14ac:dyDescent="0.2">
      <c r="A959" t="s">
        <v>55</v>
      </c>
      <c r="B959" t="s">
        <v>18</v>
      </c>
      <c r="C959" t="s">
        <v>225</v>
      </c>
      <c r="D959">
        <v>20161231</v>
      </c>
      <c r="E959">
        <v>10100000</v>
      </c>
      <c r="F959" t="s">
        <v>20</v>
      </c>
      <c r="G959">
        <v>4</v>
      </c>
      <c r="H959" t="s">
        <v>56</v>
      </c>
      <c r="I959">
        <v>1411579</v>
      </c>
      <c r="J959">
        <v>260303916</v>
      </c>
      <c r="K959">
        <v>7830</v>
      </c>
      <c r="L959">
        <v>1231</v>
      </c>
      <c r="M959" t="s">
        <v>52</v>
      </c>
      <c r="N959">
        <v>2018</v>
      </c>
      <c r="O959" t="s">
        <v>53</v>
      </c>
      <c r="P959">
        <v>20190301</v>
      </c>
      <c r="Q959" s="1">
        <v>43525.063888888886</v>
      </c>
    </row>
    <row r="960" spans="1:17" x14ac:dyDescent="0.2">
      <c r="A960" t="s">
        <v>50</v>
      </c>
      <c r="B960" t="s">
        <v>18</v>
      </c>
      <c r="C960" t="s">
        <v>40</v>
      </c>
      <c r="D960">
        <v>20161231</v>
      </c>
      <c r="E960">
        <v>4900000</v>
      </c>
      <c r="F960" t="s">
        <v>20</v>
      </c>
      <c r="G960">
        <v>4</v>
      </c>
      <c r="H960" t="s">
        <v>51</v>
      </c>
      <c r="I960">
        <v>1411579</v>
      </c>
      <c r="J960">
        <v>260303916</v>
      </c>
      <c r="K960">
        <v>7830</v>
      </c>
      <c r="L960">
        <v>1231</v>
      </c>
      <c r="M960" t="s">
        <v>52</v>
      </c>
      <c r="N960">
        <v>2017</v>
      </c>
      <c r="O960" t="s">
        <v>53</v>
      </c>
      <c r="P960">
        <v>20180301</v>
      </c>
      <c r="Q960" s="1">
        <v>43160.134027777778</v>
      </c>
    </row>
    <row r="961" spans="1:17" x14ac:dyDescent="0.2">
      <c r="A961" t="s">
        <v>54</v>
      </c>
      <c r="B961" t="s">
        <v>18</v>
      </c>
      <c r="C961" t="s">
        <v>40</v>
      </c>
      <c r="D961">
        <v>20161231</v>
      </c>
      <c r="E961">
        <v>4855000</v>
      </c>
      <c r="F961" t="s">
        <v>20</v>
      </c>
      <c r="G961">
        <v>4</v>
      </c>
      <c r="H961" t="s">
        <v>21</v>
      </c>
      <c r="I961">
        <v>1411579</v>
      </c>
      <c r="J961">
        <v>260303916</v>
      </c>
      <c r="K961">
        <v>7830</v>
      </c>
      <c r="L961">
        <v>1231</v>
      </c>
      <c r="M961" t="s">
        <v>52</v>
      </c>
      <c r="N961">
        <v>2016</v>
      </c>
      <c r="O961" t="s">
        <v>53</v>
      </c>
      <c r="P961">
        <v>20170310</v>
      </c>
      <c r="Q961" s="1">
        <v>42804.468055555553</v>
      </c>
    </row>
    <row r="962" spans="1:17" x14ac:dyDescent="0.2">
      <c r="A962" t="s">
        <v>54</v>
      </c>
      <c r="B962" t="s">
        <v>18</v>
      </c>
      <c r="C962" t="s">
        <v>226</v>
      </c>
      <c r="D962">
        <v>20161231</v>
      </c>
      <c r="E962">
        <v>0</v>
      </c>
      <c r="F962" t="s">
        <v>20</v>
      </c>
      <c r="G962">
        <v>0</v>
      </c>
      <c r="H962" t="s">
        <v>54</v>
      </c>
      <c r="I962">
        <v>1411579</v>
      </c>
      <c r="J962">
        <v>260303916</v>
      </c>
      <c r="K962">
        <v>7830</v>
      </c>
      <c r="L962">
        <v>1231</v>
      </c>
      <c r="M962" t="s">
        <v>52</v>
      </c>
      <c r="N962">
        <v>2016</v>
      </c>
      <c r="O962" t="s">
        <v>53</v>
      </c>
      <c r="P962">
        <v>20170310</v>
      </c>
      <c r="Q962" s="1">
        <v>42804.468055555553</v>
      </c>
    </row>
    <row r="963" spans="1:17" x14ac:dyDescent="0.2">
      <c r="A963" t="s">
        <v>54</v>
      </c>
      <c r="B963" t="s">
        <v>18</v>
      </c>
      <c r="C963" t="s">
        <v>227</v>
      </c>
      <c r="D963">
        <v>20161231</v>
      </c>
      <c r="E963">
        <v>0</v>
      </c>
      <c r="F963" t="s">
        <v>20</v>
      </c>
      <c r="G963">
        <v>4</v>
      </c>
      <c r="H963" t="s">
        <v>54</v>
      </c>
      <c r="I963">
        <v>1411579</v>
      </c>
      <c r="J963">
        <v>260303916</v>
      </c>
      <c r="K963">
        <v>7830</v>
      </c>
      <c r="L963">
        <v>1231</v>
      </c>
      <c r="M963" t="s">
        <v>52</v>
      </c>
      <c r="N963">
        <v>2016</v>
      </c>
      <c r="O963" t="s">
        <v>53</v>
      </c>
      <c r="P963">
        <v>20170310</v>
      </c>
      <c r="Q963" s="1">
        <v>42804.468055555553</v>
      </c>
    </row>
    <row r="964" spans="1:17" x14ac:dyDescent="0.2">
      <c r="A964" t="s">
        <v>50</v>
      </c>
      <c r="B964" t="s">
        <v>18</v>
      </c>
      <c r="C964" t="s">
        <v>41</v>
      </c>
      <c r="D964">
        <v>20161231</v>
      </c>
      <c r="E964">
        <v>200000</v>
      </c>
      <c r="F964" t="s">
        <v>20</v>
      </c>
      <c r="G964">
        <v>4</v>
      </c>
      <c r="H964" t="s">
        <v>51</v>
      </c>
      <c r="I964">
        <v>1411579</v>
      </c>
      <c r="J964">
        <v>260303916</v>
      </c>
      <c r="K964">
        <v>7830</v>
      </c>
      <c r="L964">
        <v>1231</v>
      </c>
      <c r="M964" t="s">
        <v>52</v>
      </c>
      <c r="N964">
        <v>2017</v>
      </c>
      <c r="O964" t="s">
        <v>53</v>
      </c>
      <c r="P964">
        <v>20180301</v>
      </c>
      <c r="Q964" s="1">
        <v>43160.134027777778</v>
      </c>
    </row>
    <row r="965" spans="1:17" x14ac:dyDescent="0.2">
      <c r="A965" t="s">
        <v>54</v>
      </c>
      <c r="B965" t="s">
        <v>18</v>
      </c>
      <c r="C965" t="s">
        <v>41</v>
      </c>
      <c r="D965">
        <v>20161231</v>
      </c>
      <c r="E965">
        <v>201000</v>
      </c>
      <c r="F965" t="s">
        <v>20</v>
      </c>
      <c r="G965">
        <v>4</v>
      </c>
      <c r="H965" t="s">
        <v>21</v>
      </c>
      <c r="I965">
        <v>1411579</v>
      </c>
      <c r="J965">
        <v>260303916</v>
      </c>
      <c r="K965">
        <v>7830</v>
      </c>
      <c r="L965">
        <v>1231</v>
      </c>
      <c r="M965" t="s">
        <v>52</v>
      </c>
      <c r="N965">
        <v>2016</v>
      </c>
      <c r="O965" t="s">
        <v>53</v>
      </c>
      <c r="P965">
        <v>20170310</v>
      </c>
      <c r="Q965" s="1">
        <v>42804.468055555553</v>
      </c>
    </row>
    <row r="966" spans="1:17" x14ac:dyDescent="0.2">
      <c r="A966" t="s">
        <v>55</v>
      </c>
      <c r="B966" t="s">
        <v>18</v>
      </c>
      <c r="C966" t="s">
        <v>41</v>
      </c>
      <c r="D966">
        <v>20161231</v>
      </c>
      <c r="E966">
        <v>200000</v>
      </c>
      <c r="F966" t="s">
        <v>20</v>
      </c>
      <c r="G966">
        <v>4</v>
      </c>
      <c r="H966" t="s">
        <v>56</v>
      </c>
      <c r="I966">
        <v>1411579</v>
      </c>
      <c r="J966">
        <v>260303916</v>
      </c>
      <c r="K966">
        <v>7830</v>
      </c>
      <c r="L966">
        <v>1231</v>
      </c>
      <c r="M966" t="s">
        <v>52</v>
      </c>
      <c r="N966">
        <v>2018</v>
      </c>
      <c r="O966" t="s">
        <v>53</v>
      </c>
      <c r="P966">
        <v>20190301</v>
      </c>
      <c r="Q966" s="1">
        <v>43525.063888888886</v>
      </c>
    </row>
    <row r="967" spans="1:17" x14ac:dyDescent="0.2">
      <c r="A967" t="s">
        <v>50</v>
      </c>
      <c r="B967" t="s">
        <v>18</v>
      </c>
      <c r="C967" t="s">
        <v>186</v>
      </c>
      <c r="D967">
        <v>20161231</v>
      </c>
      <c r="E967">
        <v>6100000</v>
      </c>
      <c r="F967" t="s">
        <v>20</v>
      </c>
      <c r="G967">
        <v>4</v>
      </c>
      <c r="H967" t="s">
        <v>50</v>
      </c>
      <c r="I967">
        <v>1411579</v>
      </c>
      <c r="J967">
        <v>260303916</v>
      </c>
      <c r="K967">
        <v>7830</v>
      </c>
      <c r="L967">
        <v>1231</v>
      </c>
      <c r="M967" t="s">
        <v>52</v>
      </c>
      <c r="N967">
        <v>2017</v>
      </c>
      <c r="O967" t="s">
        <v>53</v>
      </c>
      <c r="P967">
        <v>20180301</v>
      </c>
      <c r="Q967" s="1">
        <v>43160.134027777778</v>
      </c>
    </row>
    <row r="968" spans="1:17" x14ac:dyDescent="0.2">
      <c r="A968" t="s">
        <v>54</v>
      </c>
      <c r="B968" t="s">
        <v>18</v>
      </c>
      <c r="C968" t="s">
        <v>186</v>
      </c>
      <c r="D968">
        <v>20161231</v>
      </c>
      <c r="E968">
        <v>6129000</v>
      </c>
      <c r="F968" t="s">
        <v>20</v>
      </c>
      <c r="G968">
        <v>4</v>
      </c>
      <c r="H968" t="s">
        <v>54</v>
      </c>
      <c r="I968">
        <v>1411579</v>
      </c>
      <c r="J968">
        <v>260303916</v>
      </c>
      <c r="K968">
        <v>7830</v>
      </c>
      <c r="L968">
        <v>1231</v>
      </c>
      <c r="M968" t="s">
        <v>52</v>
      </c>
      <c r="N968">
        <v>2016</v>
      </c>
      <c r="O968" t="s">
        <v>53</v>
      </c>
      <c r="P968">
        <v>20170310</v>
      </c>
      <c r="Q968" s="1">
        <v>42804.468055555553</v>
      </c>
    </row>
    <row r="969" spans="1:17" x14ac:dyDescent="0.2">
      <c r="A969" t="s">
        <v>55</v>
      </c>
      <c r="B969" t="s">
        <v>18</v>
      </c>
      <c r="C969" t="s">
        <v>186</v>
      </c>
      <c r="D969">
        <v>20161231</v>
      </c>
      <c r="E969">
        <v>6100000</v>
      </c>
      <c r="F969" t="s">
        <v>20</v>
      </c>
      <c r="G969">
        <v>4</v>
      </c>
      <c r="H969" t="s">
        <v>55</v>
      </c>
      <c r="I969">
        <v>1411579</v>
      </c>
      <c r="J969">
        <v>260303916</v>
      </c>
      <c r="K969">
        <v>7830</v>
      </c>
      <c r="L969">
        <v>1231</v>
      </c>
      <c r="M969" t="s">
        <v>52</v>
      </c>
      <c r="N969">
        <v>2018</v>
      </c>
      <c r="O969" t="s">
        <v>53</v>
      </c>
      <c r="P969">
        <v>20190301</v>
      </c>
      <c r="Q969" s="1">
        <v>43525.063888888886</v>
      </c>
    </row>
    <row r="970" spans="1:17" x14ac:dyDescent="0.2">
      <c r="A970" t="s">
        <v>50</v>
      </c>
      <c r="B970" t="s">
        <v>18</v>
      </c>
      <c r="C970" t="s">
        <v>228</v>
      </c>
      <c r="D970">
        <v>20161231</v>
      </c>
      <c r="E970">
        <v>9600000</v>
      </c>
      <c r="F970" t="s">
        <v>20</v>
      </c>
      <c r="G970">
        <v>4</v>
      </c>
      <c r="H970" t="s">
        <v>51</v>
      </c>
      <c r="I970">
        <v>1411579</v>
      </c>
      <c r="J970">
        <v>260303916</v>
      </c>
      <c r="K970">
        <v>7830</v>
      </c>
      <c r="L970">
        <v>1231</v>
      </c>
      <c r="M970" t="s">
        <v>52</v>
      </c>
      <c r="N970">
        <v>2017</v>
      </c>
      <c r="O970" t="s">
        <v>53</v>
      </c>
      <c r="P970">
        <v>20180301</v>
      </c>
      <c r="Q970" s="1">
        <v>43160.134027777778</v>
      </c>
    </row>
    <row r="971" spans="1:17" x14ac:dyDescent="0.2">
      <c r="A971" t="s">
        <v>54</v>
      </c>
      <c r="B971" t="s">
        <v>18</v>
      </c>
      <c r="C971" t="s">
        <v>228</v>
      </c>
      <c r="D971">
        <v>20161231</v>
      </c>
      <c r="E971">
        <v>9642000</v>
      </c>
      <c r="F971" t="s">
        <v>20</v>
      </c>
      <c r="G971">
        <v>4</v>
      </c>
      <c r="H971" t="s">
        <v>21</v>
      </c>
      <c r="I971">
        <v>1411579</v>
      </c>
      <c r="J971">
        <v>260303916</v>
      </c>
      <c r="K971">
        <v>7830</v>
      </c>
      <c r="L971">
        <v>1231</v>
      </c>
      <c r="M971" t="s">
        <v>52</v>
      </c>
      <c r="N971">
        <v>2016</v>
      </c>
      <c r="O971" t="s">
        <v>53</v>
      </c>
      <c r="P971">
        <v>20170310</v>
      </c>
      <c r="Q971" s="1">
        <v>42804.468055555553</v>
      </c>
    </row>
    <row r="972" spans="1:17" x14ac:dyDescent="0.2">
      <c r="A972" t="s">
        <v>55</v>
      </c>
      <c r="B972" t="s">
        <v>18</v>
      </c>
      <c r="C972" t="s">
        <v>228</v>
      </c>
      <c r="D972">
        <v>20161231</v>
      </c>
      <c r="E972">
        <v>9600000</v>
      </c>
      <c r="F972" t="s">
        <v>20</v>
      </c>
      <c r="G972">
        <v>4</v>
      </c>
      <c r="H972" t="s">
        <v>56</v>
      </c>
      <c r="I972">
        <v>1411579</v>
      </c>
      <c r="J972">
        <v>260303916</v>
      </c>
      <c r="K972">
        <v>7830</v>
      </c>
      <c r="L972">
        <v>1231</v>
      </c>
      <c r="M972" t="s">
        <v>52</v>
      </c>
      <c r="N972">
        <v>2018</v>
      </c>
      <c r="O972" t="s">
        <v>53</v>
      </c>
      <c r="P972">
        <v>20190301</v>
      </c>
      <c r="Q972" s="1">
        <v>43525.063888888886</v>
      </c>
    </row>
    <row r="973" spans="1:17" x14ac:dyDescent="0.2">
      <c r="A973" t="s">
        <v>54</v>
      </c>
      <c r="B973" t="s">
        <v>18</v>
      </c>
      <c r="C973" t="s">
        <v>229</v>
      </c>
      <c r="D973">
        <v>20161231</v>
      </c>
      <c r="E973">
        <v>5544000</v>
      </c>
      <c r="F973" t="s">
        <v>20</v>
      </c>
      <c r="G973">
        <v>4</v>
      </c>
      <c r="H973" t="s">
        <v>21</v>
      </c>
      <c r="I973">
        <v>1411579</v>
      </c>
      <c r="J973">
        <v>260303916</v>
      </c>
      <c r="K973">
        <v>7830</v>
      </c>
      <c r="L973">
        <v>1231</v>
      </c>
      <c r="M973" t="s">
        <v>52</v>
      </c>
      <c r="N973">
        <v>2016</v>
      </c>
      <c r="O973" t="s">
        <v>53</v>
      </c>
      <c r="P973">
        <v>20170310</v>
      </c>
      <c r="Q973" s="1">
        <v>42804.468055555553</v>
      </c>
    </row>
    <row r="974" spans="1:17" x14ac:dyDescent="0.2">
      <c r="A974" t="s">
        <v>55</v>
      </c>
      <c r="B974" t="s">
        <v>18</v>
      </c>
      <c r="C974" t="s">
        <v>229</v>
      </c>
      <c r="D974">
        <v>20161231</v>
      </c>
      <c r="E974">
        <v>5500000</v>
      </c>
      <c r="F974" t="s">
        <v>20</v>
      </c>
      <c r="G974">
        <v>4</v>
      </c>
      <c r="H974" t="s">
        <v>56</v>
      </c>
      <c r="I974">
        <v>1411579</v>
      </c>
      <c r="J974">
        <v>260303916</v>
      </c>
      <c r="K974">
        <v>7830</v>
      </c>
      <c r="L974">
        <v>1231</v>
      </c>
      <c r="M974" t="s">
        <v>52</v>
      </c>
      <c r="N974">
        <v>2018</v>
      </c>
      <c r="O974" t="s">
        <v>53</v>
      </c>
      <c r="P974">
        <v>20190301</v>
      </c>
      <c r="Q974" s="1">
        <v>43525.063888888886</v>
      </c>
    </row>
    <row r="975" spans="1:17" x14ac:dyDescent="0.2">
      <c r="A975" t="s">
        <v>50</v>
      </c>
      <c r="B975" t="s">
        <v>18</v>
      </c>
      <c r="C975" t="s">
        <v>43</v>
      </c>
      <c r="D975">
        <v>20161231</v>
      </c>
      <c r="E975">
        <v>8641800000</v>
      </c>
      <c r="F975" t="s">
        <v>20</v>
      </c>
      <c r="G975">
        <v>0</v>
      </c>
      <c r="H975" t="s">
        <v>51</v>
      </c>
      <c r="I975">
        <v>1411579</v>
      </c>
      <c r="J975">
        <v>260303916</v>
      </c>
      <c r="K975">
        <v>7830</v>
      </c>
      <c r="L975">
        <v>1231</v>
      </c>
      <c r="M975" t="s">
        <v>52</v>
      </c>
      <c r="N975">
        <v>2017</v>
      </c>
      <c r="O975" t="s">
        <v>53</v>
      </c>
      <c r="P975">
        <v>20180301</v>
      </c>
      <c r="Q975" s="1">
        <v>43160.134027777778</v>
      </c>
    </row>
    <row r="976" spans="1:17" x14ac:dyDescent="0.2">
      <c r="A976" t="s">
        <v>54</v>
      </c>
      <c r="B976" t="s">
        <v>18</v>
      </c>
      <c r="C976" t="s">
        <v>43</v>
      </c>
      <c r="D976">
        <v>20161231</v>
      </c>
      <c r="E976">
        <v>8641841000</v>
      </c>
      <c r="F976" t="s">
        <v>20</v>
      </c>
      <c r="G976">
        <v>0</v>
      </c>
      <c r="H976" t="s">
        <v>21</v>
      </c>
      <c r="I976">
        <v>1411579</v>
      </c>
      <c r="J976">
        <v>260303916</v>
      </c>
      <c r="K976">
        <v>7830</v>
      </c>
      <c r="L976">
        <v>1231</v>
      </c>
      <c r="M976" t="s">
        <v>52</v>
      </c>
      <c r="N976">
        <v>2016</v>
      </c>
      <c r="O976" t="s">
        <v>53</v>
      </c>
      <c r="P976">
        <v>20170310</v>
      </c>
      <c r="Q976" s="1">
        <v>42804.468055555553</v>
      </c>
    </row>
    <row r="977" spans="1:17" x14ac:dyDescent="0.2">
      <c r="A977" t="s">
        <v>208</v>
      </c>
      <c r="B977" t="s">
        <v>18</v>
      </c>
      <c r="C977" t="s">
        <v>43</v>
      </c>
      <c r="D977">
        <v>20161231</v>
      </c>
      <c r="E977">
        <v>8641800000</v>
      </c>
      <c r="F977" t="s">
        <v>20</v>
      </c>
      <c r="G977">
        <v>0</v>
      </c>
      <c r="H977" t="s">
        <v>21</v>
      </c>
      <c r="I977">
        <v>1411579</v>
      </c>
      <c r="J977">
        <v>260303916</v>
      </c>
      <c r="K977">
        <v>7830</v>
      </c>
      <c r="L977">
        <v>1231</v>
      </c>
      <c r="M977" t="s">
        <v>22</v>
      </c>
      <c r="N977">
        <v>2017</v>
      </c>
      <c r="O977" t="s">
        <v>23</v>
      </c>
      <c r="P977">
        <v>20171109</v>
      </c>
      <c r="Q977" s="1">
        <v>43048.34375</v>
      </c>
    </row>
    <row r="978" spans="1:17" x14ac:dyDescent="0.2">
      <c r="A978" t="s">
        <v>184</v>
      </c>
      <c r="B978" t="s">
        <v>18</v>
      </c>
      <c r="C978" t="s">
        <v>43</v>
      </c>
      <c r="D978">
        <v>20161231</v>
      </c>
      <c r="E978">
        <v>8641800000</v>
      </c>
      <c r="F978" t="s">
        <v>20</v>
      </c>
      <c r="G978">
        <v>0</v>
      </c>
      <c r="H978" t="s">
        <v>21</v>
      </c>
      <c r="I978">
        <v>1411579</v>
      </c>
      <c r="J978">
        <v>260303916</v>
      </c>
      <c r="K978">
        <v>7830</v>
      </c>
      <c r="L978">
        <v>1231</v>
      </c>
      <c r="M978" t="s">
        <v>22</v>
      </c>
      <c r="N978">
        <v>2017</v>
      </c>
      <c r="O978" t="s">
        <v>31</v>
      </c>
      <c r="P978">
        <v>20170808</v>
      </c>
      <c r="Q978" s="1">
        <v>42954.693055555559</v>
      </c>
    </row>
    <row r="979" spans="1:17" x14ac:dyDescent="0.2">
      <c r="A979" t="s">
        <v>32</v>
      </c>
      <c r="B979" t="s">
        <v>18</v>
      </c>
      <c r="C979" t="s">
        <v>43</v>
      </c>
      <c r="D979">
        <v>20161231</v>
      </c>
      <c r="E979">
        <v>8641800000</v>
      </c>
      <c r="F979" t="s">
        <v>20</v>
      </c>
      <c r="G979">
        <v>0</v>
      </c>
      <c r="H979" t="s">
        <v>21</v>
      </c>
      <c r="I979">
        <v>1411579</v>
      </c>
      <c r="J979">
        <v>260303916</v>
      </c>
      <c r="K979">
        <v>7830</v>
      </c>
      <c r="L979">
        <v>1231</v>
      </c>
      <c r="M979" t="s">
        <v>22</v>
      </c>
      <c r="N979">
        <v>2017</v>
      </c>
      <c r="O979" t="s">
        <v>26</v>
      </c>
      <c r="P979">
        <v>20170508</v>
      </c>
      <c r="Q979" s="1">
        <v>42863.513194444444</v>
      </c>
    </row>
    <row r="980" spans="1:17" x14ac:dyDescent="0.2">
      <c r="A980" t="s">
        <v>50</v>
      </c>
      <c r="B980" t="s">
        <v>18</v>
      </c>
      <c r="C980" t="s">
        <v>44</v>
      </c>
      <c r="D980">
        <v>20161231</v>
      </c>
      <c r="E980">
        <v>683600000</v>
      </c>
      <c r="F980" t="s">
        <v>20</v>
      </c>
      <c r="G980">
        <v>0</v>
      </c>
      <c r="H980" t="s">
        <v>51</v>
      </c>
      <c r="I980">
        <v>1411579</v>
      </c>
      <c r="J980">
        <v>260303916</v>
      </c>
      <c r="K980">
        <v>7830</v>
      </c>
      <c r="L980">
        <v>1231</v>
      </c>
      <c r="M980" t="s">
        <v>52</v>
      </c>
      <c r="N980">
        <v>2017</v>
      </c>
      <c r="O980" t="s">
        <v>53</v>
      </c>
      <c r="P980">
        <v>20180301</v>
      </c>
      <c r="Q980" s="1">
        <v>43160.134027777778</v>
      </c>
    </row>
    <row r="981" spans="1:17" x14ac:dyDescent="0.2">
      <c r="A981" t="s">
        <v>54</v>
      </c>
      <c r="B981" t="s">
        <v>18</v>
      </c>
      <c r="C981" t="s">
        <v>44</v>
      </c>
      <c r="D981">
        <v>20161231</v>
      </c>
      <c r="E981">
        <v>683643000</v>
      </c>
      <c r="F981" t="s">
        <v>20</v>
      </c>
      <c r="G981">
        <v>0</v>
      </c>
      <c r="H981" t="s">
        <v>21</v>
      </c>
      <c r="I981">
        <v>1411579</v>
      </c>
      <c r="J981">
        <v>260303916</v>
      </c>
      <c r="K981">
        <v>7830</v>
      </c>
      <c r="L981">
        <v>1231</v>
      </c>
      <c r="M981" t="s">
        <v>52</v>
      </c>
      <c r="N981">
        <v>2016</v>
      </c>
      <c r="O981" t="s">
        <v>53</v>
      </c>
      <c r="P981">
        <v>20170310</v>
      </c>
      <c r="Q981" s="1">
        <v>42804.468055555553</v>
      </c>
    </row>
    <row r="982" spans="1:17" x14ac:dyDescent="0.2">
      <c r="A982" t="s">
        <v>208</v>
      </c>
      <c r="B982" t="s">
        <v>18</v>
      </c>
      <c r="C982" t="s">
        <v>44</v>
      </c>
      <c r="D982">
        <v>20161231</v>
      </c>
      <c r="E982">
        <v>683600000</v>
      </c>
      <c r="F982" t="s">
        <v>20</v>
      </c>
      <c r="G982">
        <v>0</v>
      </c>
      <c r="H982" t="s">
        <v>21</v>
      </c>
      <c r="I982">
        <v>1411579</v>
      </c>
      <c r="J982">
        <v>260303916</v>
      </c>
      <c r="K982">
        <v>7830</v>
      </c>
      <c r="L982">
        <v>1231</v>
      </c>
      <c r="M982" t="s">
        <v>22</v>
      </c>
      <c r="N982">
        <v>2017</v>
      </c>
      <c r="O982" t="s">
        <v>23</v>
      </c>
      <c r="P982">
        <v>20171109</v>
      </c>
      <c r="Q982" s="1">
        <v>43048.34375</v>
      </c>
    </row>
    <row r="983" spans="1:17" x14ac:dyDescent="0.2">
      <c r="A983" t="s">
        <v>184</v>
      </c>
      <c r="B983" t="s">
        <v>18</v>
      </c>
      <c r="C983" t="s">
        <v>44</v>
      </c>
      <c r="D983">
        <v>20161231</v>
      </c>
      <c r="E983">
        <v>683600000</v>
      </c>
      <c r="F983" t="s">
        <v>20</v>
      </c>
      <c r="G983">
        <v>0</v>
      </c>
      <c r="H983" t="s">
        <v>21</v>
      </c>
      <c r="I983">
        <v>1411579</v>
      </c>
      <c r="J983">
        <v>260303916</v>
      </c>
      <c r="K983">
        <v>7830</v>
      </c>
      <c r="L983">
        <v>1231</v>
      </c>
      <c r="M983" t="s">
        <v>22</v>
      </c>
      <c r="N983">
        <v>2017</v>
      </c>
      <c r="O983" t="s">
        <v>31</v>
      </c>
      <c r="P983">
        <v>20170808</v>
      </c>
      <c r="Q983" s="1">
        <v>42954.693055555559</v>
      </c>
    </row>
    <row r="984" spans="1:17" x14ac:dyDescent="0.2">
      <c r="A984" t="s">
        <v>32</v>
      </c>
      <c r="B984" t="s">
        <v>18</v>
      </c>
      <c r="C984" t="s">
        <v>44</v>
      </c>
      <c r="D984">
        <v>20161231</v>
      </c>
      <c r="E984">
        <v>683600000</v>
      </c>
      <c r="F984" t="s">
        <v>20</v>
      </c>
      <c r="G984">
        <v>0</v>
      </c>
      <c r="H984" t="s">
        <v>21</v>
      </c>
      <c r="I984">
        <v>1411579</v>
      </c>
      <c r="J984">
        <v>260303916</v>
      </c>
      <c r="K984">
        <v>7830</v>
      </c>
      <c r="L984">
        <v>1231</v>
      </c>
      <c r="M984" t="s">
        <v>22</v>
      </c>
      <c r="N984">
        <v>2017</v>
      </c>
      <c r="O984" t="s">
        <v>26</v>
      </c>
      <c r="P984">
        <v>20170508</v>
      </c>
      <c r="Q984" s="1">
        <v>42863.513194444444</v>
      </c>
    </row>
    <row r="985" spans="1:17" x14ac:dyDescent="0.2">
      <c r="A985" t="s">
        <v>54</v>
      </c>
      <c r="B985" t="s">
        <v>18</v>
      </c>
      <c r="C985" t="s">
        <v>230</v>
      </c>
      <c r="D985">
        <v>20161231</v>
      </c>
      <c r="E985">
        <v>70377000</v>
      </c>
      <c r="F985" t="s">
        <v>20</v>
      </c>
      <c r="G985">
        <v>0</v>
      </c>
      <c r="H985" t="s">
        <v>21</v>
      </c>
      <c r="I985">
        <v>1411579</v>
      </c>
      <c r="J985">
        <v>260303916</v>
      </c>
      <c r="K985">
        <v>7830</v>
      </c>
      <c r="L985">
        <v>1231</v>
      </c>
      <c r="M985" t="s">
        <v>52</v>
      </c>
      <c r="N985">
        <v>2016</v>
      </c>
      <c r="O985" t="s">
        <v>53</v>
      </c>
      <c r="P985">
        <v>20170310</v>
      </c>
      <c r="Q985" s="1">
        <v>42804.468055555553</v>
      </c>
    </row>
    <row r="986" spans="1:17" x14ac:dyDescent="0.2">
      <c r="A986" t="s">
        <v>50</v>
      </c>
      <c r="B986" t="s">
        <v>18</v>
      </c>
      <c r="C986" t="s">
        <v>231</v>
      </c>
      <c r="D986">
        <v>20161231</v>
      </c>
      <c r="E986">
        <v>5000000</v>
      </c>
      <c r="F986" t="s">
        <v>20</v>
      </c>
      <c r="G986">
        <v>0</v>
      </c>
      <c r="H986" t="s">
        <v>51</v>
      </c>
      <c r="I986">
        <v>1411579</v>
      </c>
      <c r="J986">
        <v>260303916</v>
      </c>
      <c r="K986">
        <v>7830</v>
      </c>
      <c r="L986">
        <v>1231</v>
      </c>
      <c r="M986" t="s">
        <v>52</v>
      </c>
      <c r="N986">
        <v>2017</v>
      </c>
      <c r="O986" t="s">
        <v>53</v>
      </c>
      <c r="P986">
        <v>20180301</v>
      </c>
      <c r="Q986" s="1">
        <v>43160.134027777778</v>
      </c>
    </row>
    <row r="987" spans="1:17" x14ac:dyDescent="0.2">
      <c r="A987" t="s">
        <v>54</v>
      </c>
      <c r="B987" t="s">
        <v>18</v>
      </c>
      <c r="C987" t="s">
        <v>231</v>
      </c>
      <c r="D987">
        <v>20161231</v>
      </c>
      <c r="E987">
        <v>5000000</v>
      </c>
      <c r="F987" t="s">
        <v>20</v>
      </c>
      <c r="G987">
        <v>0</v>
      </c>
      <c r="H987" t="s">
        <v>21</v>
      </c>
      <c r="I987">
        <v>1411579</v>
      </c>
      <c r="J987">
        <v>260303916</v>
      </c>
      <c r="K987">
        <v>7830</v>
      </c>
      <c r="L987">
        <v>1231</v>
      </c>
      <c r="M987" t="s">
        <v>52</v>
      </c>
      <c r="N987">
        <v>2016</v>
      </c>
      <c r="O987" t="s">
        <v>53</v>
      </c>
      <c r="P987">
        <v>20170310</v>
      </c>
      <c r="Q987" s="1">
        <v>42804.468055555553</v>
      </c>
    </row>
    <row r="988" spans="1:17" x14ac:dyDescent="0.2">
      <c r="A988" t="s">
        <v>50</v>
      </c>
      <c r="B988" t="s">
        <v>18</v>
      </c>
      <c r="C988" t="s">
        <v>232</v>
      </c>
      <c r="D988">
        <v>20161231</v>
      </c>
      <c r="E988">
        <v>60300000</v>
      </c>
      <c r="F988" t="s">
        <v>20</v>
      </c>
      <c r="G988">
        <v>0</v>
      </c>
      <c r="H988" t="s">
        <v>51</v>
      </c>
      <c r="I988">
        <v>1411579</v>
      </c>
      <c r="J988">
        <v>260303916</v>
      </c>
      <c r="K988">
        <v>7830</v>
      </c>
      <c r="L988">
        <v>1231</v>
      </c>
      <c r="M988" t="s">
        <v>52</v>
      </c>
      <c r="N988">
        <v>2017</v>
      </c>
      <c r="O988" t="s">
        <v>53</v>
      </c>
      <c r="P988">
        <v>20180301</v>
      </c>
      <c r="Q988" s="1">
        <v>43160.134027777778</v>
      </c>
    </row>
    <row r="989" spans="1:17" x14ac:dyDescent="0.2">
      <c r="A989" t="s">
        <v>54</v>
      </c>
      <c r="B989" t="s">
        <v>18</v>
      </c>
      <c r="C989" t="s">
        <v>232</v>
      </c>
      <c r="D989">
        <v>20161231</v>
      </c>
      <c r="E989">
        <v>60266000</v>
      </c>
      <c r="F989" t="s">
        <v>20</v>
      </c>
      <c r="G989">
        <v>0</v>
      </c>
      <c r="H989" t="s">
        <v>21</v>
      </c>
      <c r="I989">
        <v>1411579</v>
      </c>
      <c r="J989">
        <v>260303916</v>
      </c>
      <c r="K989">
        <v>7830</v>
      </c>
      <c r="L989">
        <v>1231</v>
      </c>
      <c r="M989" t="s">
        <v>52</v>
      </c>
      <c r="N989">
        <v>2016</v>
      </c>
      <c r="O989" t="s">
        <v>53</v>
      </c>
      <c r="P989">
        <v>20170310</v>
      </c>
      <c r="Q989" s="1">
        <v>42804.468055555553</v>
      </c>
    </row>
    <row r="990" spans="1:17" x14ac:dyDescent="0.2">
      <c r="A990" t="s">
        <v>50</v>
      </c>
      <c r="B990" t="s">
        <v>18</v>
      </c>
      <c r="C990" t="s">
        <v>187</v>
      </c>
      <c r="D990">
        <v>20161231</v>
      </c>
      <c r="E990">
        <v>-0.67</v>
      </c>
      <c r="F990" t="s">
        <v>20</v>
      </c>
      <c r="G990">
        <v>4</v>
      </c>
      <c r="H990" t="s">
        <v>51</v>
      </c>
      <c r="I990">
        <v>1411579</v>
      </c>
      <c r="J990">
        <v>260303916</v>
      </c>
      <c r="K990">
        <v>7830</v>
      </c>
      <c r="L990">
        <v>1231</v>
      </c>
      <c r="M990" t="s">
        <v>52</v>
      </c>
      <c r="N990">
        <v>2017</v>
      </c>
      <c r="O990" t="s">
        <v>53</v>
      </c>
      <c r="P990">
        <v>20180301</v>
      </c>
      <c r="Q990" s="1">
        <v>43160.134027777778</v>
      </c>
    </row>
    <row r="991" spans="1:17" x14ac:dyDescent="0.2">
      <c r="A991" t="s">
        <v>54</v>
      </c>
      <c r="B991" t="s">
        <v>18</v>
      </c>
      <c r="C991" t="s">
        <v>187</v>
      </c>
      <c r="D991">
        <v>20161231</v>
      </c>
      <c r="E991">
        <v>-0.13</v>
      </c>
      <c r="F991" t="s">
        <v>20</v>
      </c>
      <c r="G991">
        <v>4</v>
      </c>
      <c r="H991" t="s">
        <v>21</v>
      </c>
      <c r="I991">
        <v>1411579</v>
      </c>
      <c r="J991">
        <v>260303916</v>
      </c>
      <c r="K991">
        <v>7830</v>
      </c>
      <c r="L991">
        <v>1231</v>
      </c>
      <c r="M991" t="s">
        <v>52</v>
      </c>
      <c r="N991">
        <v>2016</v>
      </c>
      <c r="O991" t="s">
        <v>53</v>
      </c>
      <c r="P991">
        <v>20170310</v>
      </c>
      <c r="Q991" s="1">
        <v>42804.468055555553</v>
      </c>
    </row>
    <row r="992" spans="1:17" x14ac:dyDescent="0.2">
      <c r="A992" t="s">
        <v>55</v>
      </c>
      <c r="B992" t="s">
        <v>18</v>
      </c>
      <c r="C992" t="s">
        <v>187</v>
      </c>
      <c r="D992">
        <v>20161231</v>
      </c>
      <c r="E992">
        <v>-0.67</v>
      </c>
      <c r="F992" t="s">
        <v>20</v>
      </c>
      <c r="G992">
        <v>4</v>
      </c>
      <c r="H992" t="s">
        <v>56</v>
      </c>
      <c r="I992">
        <v>1411579</v>
      </c>
      <c r="J992">
        <v>260303916</v>
      </c>
      <c r="K992">
        <v>7830</v>
      </c>
      <c r="L992">
        <v>1231</v>
      </c>
      <c r="M992" t="s">
        <v>52</v>
      </c>
      <c r="N992">
        <v>2018</v>
      </c>
      <c r="O992" t="s">
        <v>53</v>
      </c>
      <c r="P992">
        <v>20190301</v>
      </c>
      <c r="Q992" s="1">
        <v>43525.063888888886</v>
      </c>
    </row>
    <row r="993" spans="1:17" x14ac:dyDescent="0.2">
      <c r="A993" t="s">
        <v>50</v>
      </c>
      <c r="B993" t="s">
        <v>18</v>
      </c>
      <c r="C993" t="s">
        <v>188</v>
      </c>
      <c r="D993">
        <v>20161231</v>
      </c>
      <c r="E993">
        <v>-0.67</v>
      </c>
      <c r="F993" t="s">
        <v>20</v>
      </c>
      <c r="G993">
        <v>4</v>
      </c>
      <c r="H993" t="s">
        <v>51</v>
      </c>
      <c r="I993">
        <v>1411579</v>
      </c>
      <c r="J993">
        <v>260303916</v>
      </c>
      <c r="K993">
        <v>7830</v>
      </c>
      <c r="L993">
        <v>1231</v>
      </c>
      <c r="M993" t="s">
        <v>52</v>
      </c>
      <c r="N993">
        <v>2017</v>
      </c>
      <c r="O993" t="s">
        <v>53</v>
      </c>
      <c r="P993">
        <v>20180301</v>
      </c>
      <c r="Q993" s="1">
        <v>43160.134027777778</v>
      </c>
    </row>
    <row r="994" spans="1:17" x14ac:dyDescent="0.2">
      <c r="A994" t="s">
        <v>54</v>
      </c>
      <c r="B994" t="s">
        <v>18</v>
      </c>
      <c r="C994" t="s">
        <v>188</v>
      </c>
      <c r="D994">
        <v>20161231</v>
      </c>
      <c r="E994">
        <v>-0.13</v>
      </c>
      <c r="F994" t="s">
        <v>20</v>
      </c>
      <c r="G994">
        <v>4</v>
      </c>
      <c r="H994" t="s">
        <v>21</v>
      </c>
      <c r="I994">
        <v>1411579</v>
      </c>
      <c r="J994">
        <v>260303916</v>
      </c>
      <c r="K994">
        <v>7830</v>
      </c>
      <c r="L994">
        <v>1231</v>
      </c>
      <c r="M994" t="s">
        <v>52</v>
      </c>
      <c r="N994">
        <v>2016</v>
      </c>
      <c r="O994" t="s">
        <v>53</v>
      </c>
      <c r="P994">
        <v>20170310</v>
      </c>
      <c r="Q994" s="1">
        <v>42804.468055555553</v>
      </c>
    </row>
    <row r="995" spans="1:17" x14ac:dyDescent="0.2">
      <c r="A995" t="s">
        <v>55</v>
      </c>
      <c r="B995" t="s">
        <v>18</v>
      </c>
      <c r="C995" t="s">
        <v>188</v>
      </c>
      <c r="D995">
        <v>20161231</v>
      </c>
      <c r="E995">
        <v>-0.67</v>
      </c>
      <c r="F995" t="s">
        <v>20</v>
      </c>
      <c r="G995">
        <v>4</v>
      </c>
      <c r="H995" t="s">
        <v>56</v>
      </c>
      <c r="I995">
        <v>1411579</v>
      </c>
      <c r="J995">
        <v>260303916</v>
      </c>
      <c r="K995">
        <v>7830</v>
      </c>
      <c r="L995">
        <v>1231</v>
      </c>
      <c r="M995" t="s">
        <v>52</v>
      </c>
      <c r="N995">
        <v>2018</v>
      </c>
      <c r="O995" t="s">
        <v>53</v>
      </c>
      <c r="P995">
        <v>20190301</v>
      </c>
      <c r="Q995" s="1">
        <v>43525.063888888886</v>
      </c>
    </row>
    <row r="996" spans="1:17" x14ac:dyDescent="0.2">
      <c r="A996" t="s">
        <v>50</v>
      </c>
      <c r="B996" t="s">
        <v>18</v>
      </c>
      <c r="C996" t="s">
        <v>189</v>
      </c>
      <c r="D996">
        <v>20161231</v>
      </c>
      <c r="E996">
        <v>-88000000</v>
      </c>
      <c r="F996" t="s">
        <v>20</v>
      </c>
      <c r="G996">
        <v>4</v>
      </c>
      <c r="H996" t="s">
        <v>51</v>
      </c>
      <c r="I996">
        <v>1411579</v>
      </c>
      <c r="J996">
        <v>260303916</v>
      </c>
      <c r="K996">
        <v>7830</v>
      </c>
      <c r="L996">
        <v>1231</v>
      </c>
      <c r="M996" t="s">
        <v>52</v>
      </c>
      <c r="N996">
        <v>2017</v>
      </c>
      <c r="O996" t="s">
        <v>53</v>
      </c>
      <c r="P996">
        <v>20180301</v>
      </c>
      <c r="Q996" s="1">
        <v>43160.134027777778</v>
      </c>
    </row>
    <row r="997" spans="1:17" x14ac:dyDescent="0.2">
      <c r="A997" t="s">
        <v>54</v>
      </c>
      <c r="B997" t="s">
        <v>18</v>
      </c>
      <c r="C997" t="s">
        <v>189</v>
      </c>
      <c r="D997">
        <v>20161231</v>
      </c>
      <c r="E997">
        <v>-14587000</v>
      </c>
      <c r="F997" t="s">
        <v>20</v>
      </c>
      <c r="G997">
        <v>4</v>
      </c>
      <c r="H997" t="s">
        <v>21</v>
      </c>
      <c r="I997">
        <v>1411579</v>
      </c>
      <c r="J997">
        <v>260303916</v>
      </c>
      <c r="K997">
        <v>7830</v>
      </c>
      <c r="L997">
        <v>1231</v>
      </c>
      <c r="M997" t="s">
        <v>52</v>
      </c>
      <c r="N997">
        <v>2016</v>
      </c>
      <c r="O997" t="s">
        <v>53</v>
      </c>
      <c r="P997">
        <v>20170310</v>
      </c>
      <c r="Q997" s="1">
        <v>42804.468055555553</v>
      </c>
    </row>
    <row r="998" spans="1:17" x14ac:dyDescent="0.2">
      <c r="A998" t="s">
        <v>55</v>
      </c>
      <c r="B998" t="s">
        <v>18</v>
      </c>
      <c r="C998" t="s">
        <v>189</v>
      </c>
      <c r="D998">
        <v>20161231</v>
      </c>
      <c r="E998">
        <v>-88000000</v>
      </c>
      <c r="F998" t="s">
        <v>20</v>
      </c>
      <c r="G998">
        <v>4</v>
      </c>
      <c r="H998" t="s">
        <v>56</v>
      </c>
      <c r="I998">
        <v>1411579</v>
      </c>
      <c r="J998">
        <v>260303916</v>
      </c>
      <c r="K998">
        <v>7830</v>
      </c>
      <c r="L998">
        <v>1231</v>
      </c>
      <c r="M998" t="s">
        <v>52</v>
      </c>
      <c r="N998">
        <v>2018</v>
      </c>
      <c r="O998" t="s">
        <v>53</v>
      </c>
      <c r="P998">
        <v>20190301</v>
      </c>
      <c r="Q998" s="1">
        <v>43525.063888888886</v>
      </c>
    </row>
    <row r="999" spans="1:17" x14ac:dyDescent="0.2">
      <c r="A999" t="s">
        <v>50</v>
      </c>
      <c r="B999" t="s">
        <v>18</v>
      </c>
      <c r="C999" t="s">
        <v>190</v>
      </c>
      <c r="D999">
        <v>20161231</v>
      </c>
      <c r="E999">
        <v>191800000</v>
      </c>
      <c r="F999" t="s">
        <v>20</v>
      </c>
      <c r="G999">
        <v>4</v>
      </c>
      <c r="H999" t="s">
        <v>50</v>
      </c>
      <c r="I999">
        <v>1411579</v>
      </c>
      <c r="J999">
        <v>260303916</v>
      </c>
      <c r="K999">
        <v>7830</v>
      </c>
      <c r="L999">
        <v>1231</v>
      </c>
      <c r="M999" t="s">
        <v>52</v>
      </c>
      <c r="N999">
        <v>2017</v>
      </c>
      <c r="O999" t="s">
        <v>53</v>
      </c>
      <c r="P999">
        <v>20180301</v>
      </c>
      <c r="Q999" s="1">
        <v>43160.134027777778</v>
      </c>
    </row>
    <row r="1000" spans="1:17" x14ac:dyDescent="0.2">
      <c r="A1000" t="s">
        <v>54</v>
      </c>
      <c r="B1000" t="s">
        <v>18</v>
      </c>
      <c r="C1000" t="s">
        <v>190</v>
      </c>
      <c r="D1000">
        <v>20161231</v>
      </c>
      <c r="E1000">
        <v>280913000</v>
      </c>
      <c r="F1000" t="s">
        <v>20</v>
      </c>
      <c r="G1000">
        <v>4</v>
      </c>
      <c r="H1000" t="s">
        <v>54</v>
      </c>
      <c r="I1000">
        <v>1411579</v>
      </c>
      <c r="J1000">
        <v>260303916</v>
      </c>
      <c r="K1000">
        <v>7830</v>
      </c>
      <c r="L1000">
        <v>1231</v>
      </c>
      <c r="M1000" t="s">
        <v>52</v>
      </c>
      <c r="N1000">
        <v>2016</v>
      </c>
      <c r="O1000" t="s">
        <v>53</v>
      </c>
      <c r="P1000">
        <v>20170310</v>
      </c>
      <c r="Q1000" s="1">
        <v>42804.468055555553</v>
      </c>
    </row>
    <row r="1001" spans="1:17" x14ac:dyDescent="0.2">
      <c r="A1001" t="s">
        <v>55</v>
      </c>
      <c r="B1001" t="s">
        <v>18</v>
      </c>
      <c r="C1001" t="s">
        <v>190</v>
      </c>
      <c r="D1001">
        <v>20161231</v>
      </c>
      <c r="E1001">
        <v>191800000</v>
      </c>
      <c r="F1001" t="s">
        <v>20</v>
      </c>
      <c r="G1001">
        <v>4</v>
      </c>
      <c r="H1001" t="s">
        <v>55</v>
      </c>
      <c r="I1001">
        <v>1411579</v>
      </c>
      <c r="J1001">
        <v>260303916</v>
      </c>
      <c r="K1001">
        <v>7830</v>
      </c>
      <c r="L1001">
        <v>1231</v>
      </c>
      <c r="M1001" t="s">
        <v>52</v>
      </c>
      <c r="N1001">
        <v>2018</v>
      </c>
      <c r="O1001" t="s">
        <v>53</v>
      </c>
      <c r="P1001">
        <v>20190301</v>
      </c>
      <c r="Q1001" s="1">
        <v>43525.063888888886</v>
      </c>
    </row>
    <row r="1002" spans="1:17" x14ac:dyDescent="0.2">
      <c r="A1002" t="s">
        <v>50</v>
      </c>
      <c r="B1002" t="s">
        <v>18</v>
      </c>
      <c r="C1002" t="s">
        <v>191</v>
      </c>
      <c r="D1002">
        <v>20161231</v>
      </c>
      <c r="E1002">
        <v>5256500000</v>
      </c>
      <c r="F1002" t="s">
        <v>20</v>
      </c>
      <c r="G1002">
        <v>4</v>
      </c>
      <c r="H1002" t="s">
        <v>51</v>
      </c>
      <c r="I1002">
        <v>1411579</v>
      </c>
      <c r="J1002">
        <v>260303916</v>
      </c>
      <c r="K1002">
        <v>7830</v>
      </c>
      <c r="L1002">
        <v>1231</v>
      </c>
      <c r="M1002" t="s">
        <v>52</v>
      </c>
      <c r="N1002">
        <v>2017</v>
      </c>
      <c r="O1002" t="s">
        <v>53</v>
      </c>
      <c r="P1002">
        <v>20180301</v>
      </c>
      <c r="Q1002" s="1">
        <v>43160.134027777778</v>
      </c>
    </row>
    <row r="1003" spans="1:17" x14ac:dyDescent="0.2">
      <c r="A1003" t="s">
        <v>54</v>
      </c>
      <c r="B1003" t="s">
        <v>18</v>
      </c>
      <c r="C1003" t="s">
        <v>191</v>
      </c>
      <c r="D1003">
        <v>20161231</v>
      </c>
      <c r="E1003">
        <v>4914920000</v>
      </c>
      <c r="F1003" t="s">
        <v>20</v>
      </c>
      <c r="G1003">
        <v>4</v>
      </c>
      <c r="H1003" t="s">
        <v>21</v>
      </c>
      <c r="I1003">
        <v>1411579</v>
      </c>
      <c r="J1003">
        <v>260303916</v>
      </c>
      <c r="K1003">
        <v>7830</v>
      </c>
      <c r="L1003">
        <v>1231</v>
      </c>
      <c r="M1003" t="s">
        <v>52</v>
      </c>
      <c r="N1003">
        <v>2016</v>
      </c>
      <c r="O1003" t="s">
        <v>53</v>
      </c>
      <c r="P1003">
        <v>20170310</v>
      </c>
      <c r="Q1003" s="1">
        <v>42804.468055555553</v>
      </c>
    </row>
    <row r="1004" spans="1:17" x14ac:dyDescent="0.2">
      <c r="A1004" t="s">
        <v>55</v>
      </c>
      <c r="B1004" t="s">
        <v>18</v>
      </c>
      <c r="C1004" t="s">
        <v>191</v>
      </c>
      <c r="D1004">
        <v>20161231</v>
      </c>
      <c r="E1004">
        <v>5256500000</v>
      </c>
      <c r="F1004" t="s">
        <v>20</v>
      </c>
      <c r="G1004">
        <v>4</v>
      </c>
      <c r="H1004" t="s">
        <v>56</v>
      </c>
      <c r="I1004">
        <v>1411579</v>
      </c>
      <c r="J1004">
        <v>260303916</v>
      </c>
      <c r="K1004">
        <v>7830</v>
      </c>
      <c r="L1004">
        <v>1231</v>
      </c>
      <c r="M1004" t="s">
        <v>52</v>
      </c>
      <c r="N1004">
        <v>2018</v>
      </c>
      <c r="O1004" t="s">
        <v>53</v>
      </c>
      <c r="P1004">
        <v>20190301</v>
      </c>
      <c r="Q1004" s="1">
        <v>43525.063888888886</v>
      </c>
    </row>
    <row r="1005" spans="1:17" x14ac:dyDescent="0.2">
      <c r="A1005" t="s">
        <v>50</v>
      </c>
      <c r="B1005" t="s">
        <v>18</v>
      </c>
      <c r="C1005" t="s">
        <v>233</v>
      </c>
      <c r="D1005">
        <v>20161231</v>
      </c>
      <c r="E1005">
        <v>400000</v>
      </c>
      <c r="F1005" t="s">
        <v>20</v>
      </c>
      <c r="G1005">
        <v>4</v>
      </c>
      <c r="H1005" t="s">
        <v>50</v>
      </c>
      <c r="I1005">
        <v>1411579</v>
      </c>
      <c r="J1005">
        <v>260303916</v>
      </c>
      <c r="K1005">
        <v>7830</v>
      </c>
      <c r="L1005">
        <v>1231</v>
      </c>
      <c r="M1005" t="s">
        <v>52</v>
      </c>
      <c r="N1005">
        <v>2017</v>
      </c>
      <c r="O1005" t="s">
        <v>53</v>
      </c>
      <c r="P1005">
        <v>20180301</v>
      </c>
      <c r="Q1005" s="1">
        <v>43160.134027777778</v>
      </c>
    </row>
    <row r="1006" spans="1:17" x14ac:dyDescent="0.2">
      <c r="A1006" t="s">
        <v>54</v>
      </c>
      <c r="B1006" t="s">
        <v>18</v>
      </c>
      <c r="C1006" t="s">
        <v>233</v>
      </c>
      <c r="D1006">
        <v>20161231</v>
      </c>
      <c r="E1006">
        <v>424000</v>
      </c>
      <c r="F1006" t="s">
        <v>20</v>
      </c>
      <c r="G1006">
        <v>4</v>
      </c>
      <c r="H1006" t="s">
        <v>54</v>
      </c>
      <c r="I1006">
        <v>1411579</v>
      </c>
      <c r="J1006">
        <v>260303916</v>
      </c>
      <c r="K1006">
        <v>7830</v>
      </c>
      <c r="L1006">
        <v>1231</v>
      </c>
      <c r="M1006" t="s">
        <v>52</v>
      </c>
      <c r="N1006">
        <v>2016</v>
      </c>
      <c r="O1006" t="s">
        <v>53</v>
      </c>
      <c r="P1006">
        <v>20170310</v>
      </c>
      <c r="Q1006" s="1">
        <v>42804.468055555553</v>
      </c>
    </row>
    <row r="1007" spans="1:17" x14ac:dyDescent="0.2">
      <c r="A1007" t="s">
        <v>55</v>
      </c>
      <c r="B1007" t="s">
        <v>18</v>
      </c>
      <c r="C1007" t="s">
        <v>233</v>
      </c>
      <c r="D1007">
        <v>20161231</v>
      </c>
      <c r="E1007">
        <v>400000</v>
      </c>
      <c r="F1007" t="s">
        <v>20</v>
      </c>
      <c r="G1007">
        <v>4</v>
      </c>
      <c r="H1007" t="s">
        <v>55</v>
      </c>
      <c r="I1007">
        <v>1411579</v>
      </c>
      <c r="J1007">
        <v>260303916</v>
      </c>
      <c r="K1007">
        <v>7830</v>
      </c>
      <c r="L1007">
        <v>1231</v>
      </c>
      <c r="M1007" t="s">
        <v>52</v>
      </c>
      <c r="N1007">
        <v>2018</v>
      </c>
      <c r="O1007" t="s">
        <v>53</v>
      </c>
      <c r="P1007">
        <v>20190301</v>
      </c>
      <c r="Q1007" s="1">
        <v>43525.063888888886</v>
      </c>
    </row>
    <row r="1008" spans="1:17" x14ac:dyDescent="0.2">
      <c r="A1008" t="s">
        <v>50</v>
      </c>
      <c r="B1008" t="s">
        <v>18</v>
      </c>
      <c r="C1008" t="s">
        <v>45</v>
      </c>
      <c r="D1008">
        <v>20161231</v>
      </c>
      <c r="E1008">
        <v>609300000</v>
      </c>
      <c r="F1008" t="s">
        <v>20</v>
      </c>
      <c r="G1008">
        <v>0</v>
      </c>
      <c r="H1008" t="s">
        <v>50</v>
      </c>
      <c r="I1008">
        <v>1411579</v>
      </c>
      <c r="J1008">
        <v>260303916</v>
      </c>
      <c r="K1008">
        <v>7830</v>
      </c>
      <c r="L1008">
        <v>1231</v>
      </c>
      <c r="M1008" t="s">
        <v>52</v>
      </c>
      <c r="N1008">
        <v>2017</v>
      </c>
      <c r="O1008" t="s">
        <v>53</v>
      </c>
      <c r="P1008">
        <v>20180301</v>
      </c>
      <c r="Q1008" s="1">
        <v>43160.134027777778</v>
      </c>
    </row>
    <row r="1009" spans="1:17" x14ac:dyDescent="0.2">
      <c r="A1009" t="s">
        <v>54</v>
      </c>
      <c r="B1009" t="s">
        <v>18</v>
      </c>
      <c r="C1009" t="s">
        <v>45</v>
      </c>
      <c r="D1009">
        <v>20161231</v>
      </c>
      <c r="E1009">
        <v>609359000</v>
      </c>
      <c r="F1009" t="s">
        <v>20</v>
      </c>
      <c r="G1009">
        <v>0</v>
      </c>
      <c r="H1009" t="s">
        <v>54</v>
      </c>
      <c r="I1009">
        <v>1411579</v>
      </c>
      <c r="J1009">
        <v>260303916</v>
      </c>
      <c r="K1009">
        <v>7830</v>
      </c>
      <c r="L1009">
        <v>1231</v>
      </c>
      <c r="M1009" t="s">
        <v>52</v>
      </c>
      <c r="N1009">
        <v>2016</v>
      </c>
      <c r="O1009" t="s">
        <v>53</v>
      </c>
      <c r="P1009">
        <v>20170310</v>
      </c>
      <c r="Q1009" s="1">
        <v>42804.468055555553</v>
      </c>
    </row>
    <row r="1010" spans="1:17" x14ac:dyDescent="0.2">
      <c r="A1010" t="s">
        <v>208</v>
      </c>
      <c r="B1010" t="s">
        <v>18</v>
      </c>
      <c r="C1010" t="s">
        <v>45</v>
      </c>
      <c r="D1010">
        <v>20161231</v>
      </c>
      <c r="E1010">
        <v>609300000</v>
      </c>
      <c r="F1010" t="s">
        <v>20</v>
      </c>
      <c r="G1010">
        <v>0</v>
      </c>
      <c r="H1010" t="s">
        <v>208</v>
      </c>
      <c r="I1010">
        <v>1411579</v>
      </c>
      <c r="J1010">
        <v>260303916</v>
      </c>
      <c r="K1010">
        <v>7830</v>
      </c>
      <c r="L1010">
        <v>1231</v>
      </c>
      <c r="M1010" t="s">
        <v>22</v>
      </c>
      <c r="N1010">
        <v>2017</v>
      </c>
      <c r="O1010" t="s">
        <v>23</v>
      </c>
      <c r="P1010">
        <v>20171109</v>
      </c>
      <c r="Q1010" s="1">
        <v>43048.34375</v>
      </c>
    </row>
    <row r="1011" spans="1:17" x14ac:dyDescent="0.2">
      <c r="A1011" t="s">
        <v>184</v>
      </c>
      <c r="B1011" t="s">
        <v>18</v>
      </c>
      <c r="C1011" t="s">
        <v>45</v>
      </c>
      <c r="D1011">
        <v>20161231</v>
      </c>
      <c r="E1011">
        <v>609300000</v>
      </c>
      <c r="F1011" t="s">
        <v>20</v>
      </c>
      <c r="G1011">
        <v>0</v>
      </c>
      <c r="H1011" t="s">
        <v>184</v>
      </c>
      <c r="I1011">
        <v>1411579</v>
      </c>
      <c r="J1011">
        <v>260303916</v>
      </c>
      <c r="K1011">
        <v>7830</v>
      </c>
      <c r="L1011">
        <v>1231</v>
      </c>
      <c r="M1011" t="s">
        <v>22</v>
      </c>
      <c r="N1011">
        <v>2017</v>
      </c>
      <c r="O1011" t="s">
        <v>31</v>
      </c>
      <c r="P1011">
        <v>20170808</v>
      </c>
      <c r="Q1011" s="1">
        <v>42954.693055555559</v>
      </c>
    </row>
    <row r="1012" spans="1:17" x14ac:dyDescent="0.2">
      <c r="A1012" t="s">
        <v>32</v>
      </c>
      <c r="B1012" t="s">
        <v>18</v>
      </c>
      <c r="C1012" t="s">
        <v>45</v>
      </c>
      <c r="D1012">
        <v>20161231</v>
      </c>
      <c r="E1012">
        <v>609300000</v>
      </c>
      <c r="F1012" t="s">
        <v>20</v>
      </c>
      <c r="G1012">
        <v>0</v>
      </c>
      <c r="H1012" t="s">
        <v>32</v>
      </c>
      <c r="I1012">
        <v>1411579</v>
      </c>
      <c r="J1012">
        <v>260303916</v>
      </c>
      <c r="K1012">
        <v>7830</v>
      </c>
      <c r="L1012">
        <v>1231</v>
      </c>
      <c r="M1012" t="s">
        <v>22</v>
      </c>
      <c r="N1012">
        <v>2017</v>
      </c>
      <c r="O1012" t="s">
        <v>26</v>
      </c>
      <c r="P1012">
        <v>20170508</v>
      </c>
      <c r="Q1012" s="1">
        <v>42863.513194444444</v>
      </c>
    </row>
    <row r="1013" spans="1:17" x14ac:dyDescent="0.2">
      <c r="A1013" t="s">
        <v>54</v>
      </c>
      <c r="B1013" t="s">
        <v>18</v>
      </c>
      <c r="C1013" t="s">
        <v>234</v>
      </c>
      <c r="D1013">
        <v>20161231</v>
      </c>
      <c r="E1013">
        <v>948052000</v>
      </c>
      <c r="F1013" t="s">
        <v>20</v>
      </c>
      <c r="G1013">
        <v>0</v>
      </c>
      <c r="H1013" t="s">
        <v>54</v>
      </c>
      <c r="I1013">
        <v>1411579</v>
      </c>
      <c r="J1013">
        <v>260303916</v>
      </c>
      <c r="K1013">
        <v>7830</v>
      </c>
      <c r="L1013">
        <v>1231</v>
      </c>
      <c r="M1013" t="s">
        <v>52</v>
      </c>
      <c r="N1013">
        <v>2016</v>
      </c>
      <c r="O1013" t="s">
        <v>53</v>
      </c>
      <c r="P1013">
        <v>20170310</v>
      </c>
      <c r="Q1013" s="1">
        <v>42804.468055555553</v>
      </c>
    </row>
    <row r="1014" spans="1:17" x14ac:dyDescent="0.2">
      <c r="A1014" t="s">
        <v>54</v>
      </c>
      <c r="B1014" t="s">
        <v>18</v>
      </c>
      <c r="C1014" t="s">
        <v>235</v>
      </c>
      <c r="D1014">
        <v>20161231</v>
      </c>
      <c r="E1014">
        <v>106616000</v>
      </c>
      <c r="F1014" t="s">
        <v>20</v>
      </c>
      <c r="G1014">
        <v>0</v>
      </c>
      <c r="H1014" t="s">
        <v>54</v>
      </c>
      <c r="I1014">
        <v>1411579</v>
      </c>
      <c r="J1014">
        <v>260303916</v>
      </c>
      <c r="K1014">
        <v>7830</v>
      </c>
      <c r="L1014">
        <v>1231</v>
      </c>
      <c r="M1014" t="s">
        <v>52</v>
      </c>
      <c r="N1014">
        <v>2016</v>
      </c>
      <c r="O1014" t="s">
        <v>53</v>
      </c>
      <c r="P1014">
        <v>20170310</v>
      </c>
      <c r="Q1014" s="1">
        <v>42804.468055555553</v>
      </c>
    </row>
    <row r="1015" spans="1:17" x14ac:dyDescent="0.2">
      <c r="A1015" t="s">
        <v>54</v>
      </c>
      <c r="B1015" t="s">
        <v>18</v>
      </c>
      <c r="C1015" t="s">
        <v>236</v>
      </c>
      <c r="D1015">
        <v>20161231</v>
      </c>
      <c r="E1015">
        <v>85182000</v>
      </c>
      <c r="F1015" t="s">
        <v>20</v>
      </c>
      <c r="G1015">
        <v>0</v>
      </c>
      <c r="H1015" t="s">
        <v>54</v>
      </c>
      <c r="I1015">
        <v>1411579</v>
      </c>
      <c r="J1015">
        <v>260303916</v>
      </c>
      <c r="K1015">
        <v>7830</v>
      </c>
      <c r="L1015">
        <v>1231</v>
      </c>
      <c r="M1015" t="s">
        <v>52</v>
      </c>
      <c r="N1015">
        <v>2016</v>
      </c>
      <c r="O1015" t="s">
        <v>53</v>
      </c>
      <c r="P1015">
        <v>20170310</v>
      </c>
      <c r="Q1015" s="1">
        <v>42804.468055555553</v>
      </c>
    </row>
    <row r="1016" spans="1:17" x14ac:dyDescent="0.2">
      <c r="A1016" t="s">
        <v>54</v>
      </c>
      <c r="B1016" t="s">
        <v>18</v>
      </c>
      <c r="C1016" t="s">
        <v>237</v>
      </c>
      <c r="D1016">
        <v>20161231</v>
      </c>
      <c r="E1016">
        <v>94590000</v>
      </c>
      <c r="F1016" t="s">
        <v>20</v>
      </c>
      <c r="G1016">
        <v>0</v>
      </c>
      <c r="H1016" t="s">
        <v>54</v>
      </c>
      <c r="I1016">
        <v>1411579</v>
      </c>
      <c r="J1016">
        <v>260303916</v>
      </c>
      <c r="K1016">
        <v>7830</v>
      </c>
      <c r="L1016">
        <v>1231</v>
      </c>
      <c r="M1016" t="s">
        <v>52</v>
      </c>
      <c r="N1016">
        <v>2016</v>
      </c>
      <c r="O1016" t="s">
        <v>53</v>
      </c>
      <c r="P1016">
        <v>20170310</v>
      </c>
      <c r="Q1016" s="1">
        <v>42804.468055555553</v>
      </c>
    </row>
    <row r="1017" spans="1:17" x14ac:dyDescent="0.2">
      <c r="A1017" t="s">
        <v>54</v>
      </c>
      <c r="B1017" t="s">
        <v>18</v>
      </c>
      <c r="C1017" t="s">
        <v>238</v>
      </c>
      <c r="D1017">
        <v>20161231</v>
      </c>
      <c r="E1017">
        <v>99234000</v>
      </c>
      <c r="F1017" t="s">
        <v>20</v>
      </c>
      <c r="G1017">
        <v>0</v>
      </c>
      <c r="H1017" t="s">
        <v>54</v>
      </c>
      <c r="I1017">
        <v>1411579</v>
      </c>
      <c r="J1017">
        <v>260303916</v>
      </c>
      <c r="K1017">
        <v>7830</v>
      </c>
      <c r="L1017">
        <v>1231</v>
      </c>
      <c r="M1017" t="s">
        <v>52</v>
      </c>
      <c r="N1017">
        <v>2016</v>
      </c>
      <c r="O1017" t="s">
        <v>53</v>
      </c>
      <c r="P1017">
        <v>20170310</v>
      </c>
      <c r="Q1017" s="1">
        <v>42804.468055555553</v>
      </c>
    </row>
    <row r="1018" spans="1:17" x14ac:dyDescent="0.2">
      <c r="A1018" t="s">
        <v>54</v>
      </c>
      <c r="B1018" t="s">
        <v>18</v>
      </c>
      <c r="C1018" t="s">
        <v>239</v>
      </c>
      <c r="D1018">
        <v>20161231</v>
      </c>
      <c r="E1018">
        <v>106164000</v>
      </c>
      <c r="F1018" t="s">
        <v>20</v>
      </c>
      <c r="G1018">
        <v>0</v>
      </c>
      <c r="H1018" t="s">
        <v>54</v>
      </c>
      <c r="I1018">
        <v>1411579</v>
      </c>
      <c r="J1018">
        <v>260303916</v>
      </c>
      <c r="K1018">
        <v>7830</v>
      </c>
      <c r="L1018">
        <v>1231</v>
      </c>
      <c r="M1018" t="s">
        <v>52</v>
      </c>
      <c r="N1018">
        <v>2016</v>
      </c>
      <c r="O1018" t="s">
        <v>53</v>
      </c>
      <c r="P1018">
        <v>20170310</v>
      </c>
      <c r="Q1018" s="1">
        <v>42804.468055555553</v>
      </c>
    </row>
    <row r="1019" spans="1:17" x14ac:dyDescent="0.2">
      <c r="A1019" t="s">
        <v>54</v>
      </c>
      <c r="B1019" t="s">
        <v>18</v>
      </c>
      <c r="C1019" t="s">
        <v>240</v>
      </c>
      <c r="D1019">
        <v>20161231</v>
      </c>
      <c r="E1019">
        <v>456266000</v>
      </c>
      <c r="F1019" t="s">
        <v>20</v>
      </c>
      <c r="G1019">
        <v>0</v>
      </c>
      <c r="H1019" t="s">
        <v>54</v>
      </c>
      <c r="I1019">
        <v>1411579</v>
      </c>
      <c r="J1019">
        <v>260303916</v>
      </c>
      <c r="K1019">
        <v>7830</v>
      </c>
      <c r="L1019">
        <v>1231</v>
      </c>
      <c r="M1019" t="s">
        <v>52</v>
      </c>
      <c r="N1019">
        <v>2016</v>
      </c>
      <c r="O1019" t="s">
        <v>53</v>
      </c>
      <c r="P1019">
        <v>20170310</v>
      </c>
      <c r="Q1019" s="1">
        <v>42804.468055555553</v>
      </c>
    </row>
    <row r="1020" spans="1:17" x14ac:dyDescent="0.2">
      <c r="A1020" t="s">
        <v>54</v>
      </c>
      <c r="B1020" t="s">
        <v>18</v>
      </c>
      <c r="C1020" t="s">
        <v>241</v>
      </c>
      <c r="D1020">
        <v>20161231</v>
      </c>
      <c r="E1020">
        <v>272645000</v>
      </c>
      <c r="F1020" t="s">
        <v>20</v>
      </c>
      <c r="G1020">
        <v>0</v>
      </c>
      <c r="H1020" t="s">
        <v>54</v>
      </c>
      <c r="I1020">
        <v>1411579</v>
      </c>
      <c r="J1020">
        <v>260303916</v>
      </c>
      <c r="K1020">
        <v>7830</v>
      </c>
      <c r="L1020">
        <v>1231</v>
      </c>
      <c r="M1020" t="s">
        <v>52</v>
      </c>
      <c r="N1020">
        <v>2016</v>
      </c>
      <c r="O1020" t="s">
        <v>53</v>
      </c>
      <c r="P1020">
        <v>20170310</v>
      </c>
      <c r="Q1020" s="1">
        <v>42804.468055555553</v>
      </c>
    </row>
    <row r="1021" spans="1:17" x14ac:dyDescent="0.2">
      <c r="A1021" t="s">
        <v>54</v>
      </c>
      <c r="B1021" t="s">
        <v>18</v>
      </c>
      <c r="C1021" t="s">
        <v>242</v>
      </c>
      <c r="D1021">
        <v>20161231</v>
      </c>
      <c r="E1021">
        <v>40568000</v>
      </c>
      <c r="F1021" t="s">
        <v>20</v>
      </c>
      <c r="G1021">
        <v>0</v>
      </c>
      <c r="H1021" t="s">
        <v>54</v>
      </c>
      <c r="I1021">
        <v>1411579</v>
      </c>
      <c r="J1021">
        <v>260303916</v>
      </c>
      <c r="K1021">
        <v>7830</v>
      </c>
      <c r="L1021">
        <v>1231</v>
      </c>
      <c r="M1021" t="s">
        <v>52</v>
      </c>
      <c r="N1021">
        <v>2016</v>
      </c>
      <c r="O1021" t="s">
        <v>53</v>
      </c>
      <c r="P1021">
        <v>20170310</v>
      </c>
      <c r="Q1021" s="1">
        <v>42804.468055555553</v>
      </c>
    </row>
    <row r="1022" spans="1:17" x14ac:dyDescent="0.2">
      <c r="A1022" t="s">
        <v>54</v>
      </c>
      <c r="B1022" t="s">
        <v>18</v>
      </c>
      <c r="C1022" t="s">
        <v>243</v>
      </c>
      <c r="D1022">
        <v>20161231</v>
      </c>
      <c r="E1022">
        <v>24084000</v>
      </c>
      <c r="F1022" t="s">
        <v>20</v>
      </c>
      <c r="G1022">
        <v>0</v>
      </c>
      <c r="H1022" t="s">
        <v>54</v>
      </c>
      <c r="I1022">
        <v>1411579</v>
      </c>
      <c r="J1022">
        <v>260303916</v>
      </c>
      <c r="K1022">
        <v>7830</v>
      </c>
      <c r="L1022">
        <v>1231</v>
      </c>
      <c r="M1022" t="s">
        <v>52</v>
      </c>
      <c r="N1022">
        <v>2016</v>
      </c>
      <c r="O1022" t="s">
        <v>53</v>
      </c>
      <c r="P1022">
        <v>20170310</v>
      </c>
      <c r="Q1022" s="1">
        <v>42804.468055555553</v>
      </c>
    </row>
    <row r="1023" spans="1:17" x14ac:dyDescent="0.2">
      <c r="A1023" t="s">
        <v>54</v>
      </c>
      <c r="B1023" t="s">
        <v>18</v>
      </c>
      <c r="C1023" t="s">
        <v>244</v>
      </c>
      <c r="D1023">
        <v>20161231</v>
      </c>
      <c r="E1023">
        <v>28273000</v>
      </c>
      <c r="F1023" t="s">
        <v>20</v>
      </c>
      <c r="G1023">
        <v>0</v>
      </c>
      <c r="H1023" t="s">
        <v>54</v>
      </c>
      <c r="I1023">
        <v>1411579</v>
      </c>
      <c r="J1023">
        <v>260303916</v>
      </c>
      <c r="K1023">
        <v>7830</v>
      </c>
      <c r="L1023">
        <v>1231</v>
      </c>
      <c r="M1023" t="s">
        <v>52</v>
      </c>
      <c r="N1023">
        <v>2016</v>
      </c>
      <c r="O1023" t="s">
        <v>53</v>
      </c>
      <c r="P1023">
        <v>20170310</v>
      </c>
      <c r="Q1023" s="1">
        <v>42804.468055555553</v>
      </c>
    </row>
    <row r="1024" spans="1:17" x14ac:dyDescent="0.2">
      <c r="A1024" t="s">
        <v>54</v>
      </c>
      <c r="B1024" t="s">
        <v>18</v>
      </c>
      <c r="C1024" t="s">
        <v>245</v>
      </c>
      <c r="D1024">
        <v>20161231</v>
      </c>
      <c r="E1024">
        <v>32563000</v>
      </c>
      <c r="F1024" t="s">
        <v>20</v>
      </c>
      <c r="G1024">
        <v>0</v>
      </c>
      <c r="H1024" t="s">
        <v>54</v>
      </c>
      <c r="I1024">
        <v>1411579</v>
      </c>
      <c r="J1024">
        <v>260303916</v>
      </c>
      <c r="K1024">
        <v>7830</v>
      </c>
      <c r="L1024">
        <v>1231</v>
      </c>
      <c r="M1024" t="s">
        <v>52</v>
      </c>
      <c r="N1024">
        <v>2016</v>
      </c>
      <c r="O1024" t="s">
        <v>53</v>
      </c>
      <c r="P1024">
        <v>20170310</v>
      </c>
      <c r="Q1024" s="1">
        <v>42804.468055555553</v>
      </c>
    </row>
    <row r="1025" spans="1:17" x14ac:dyDescent="0.2">
      <c r="A1025" t="s">
        <v>54</v>
      </c>
      <c r="B1025" t="s">
        <v>18</v>
      </c>
      <c r="C1025" t="s">
        <v>246</v>
      </c>
      <c r="D1025">
        <v>20161231</v>
      </c>
      <c r="E1025">
        <v>36927000</v>
      </c>
      <c r="F1025" t="s">
        <v>20</v>
      </c>
      <c r="G1025">
        <v>0</v>
      </c>
      <c r="H1025" t="s">
        <v>54</v>
      </c>
      <c r="I1025">
        <v>1411579</v>
      </c>
      <c r="J1025">
        <v>260303916</v>
      </c>
      <c r="K1025">
        <v>7830</v>
      </c>
      <c r="L1025">
        <v>1231</v>
      </c>
      <c r="M1025" t="s">
        <v>52</v>
      </c>
      <c r="N1025">
        <v>2016</v>
      </c>
      <c r="O1025" t="s">
        <v>53</v>
      </c>
      <c r="P1025">
        <v>20170310</v>
      </c>
      <c r="Q1025" s="1">
        <v>42804.468055555553</v>
      </c>
    </row>
    <row r="1026" spans="1:17" x14ac:dyDescent="0.2">
      <c r="A1026" t="s">
        <v>54</v>
      </c>
      <c r="B1026" t="s">
        <v>18</v>
      </c>
      <c r="C1026" t="s">
        <v>247</v>
      </c>
      <c r="D1026">
        <v>20161231</v>
      </c>
      <c r="E1026">
        <v>110230000</v>
      </c>
      <c r="F1026" t="s">
        <v>20</v>
      </c>
      <c r="G1026">
        <v>0</v>
      </c>
      <c r="H1026" t="s">
        <v>54</v>
      </c>
      <c r="I1026">
        <v>1411579</v>
      </c>
      <c r="J1026">
        <v>260303916</v>
      </c>
      <c r="K1026">
        <v>7830</v>
      </c>
      <c r="L1026">
        <v>1231</v>
      </c>
      <c r="M1026" t="s">
        <v>52</v>
      </c>
      <c r="N1026">
        <v>2016</v>
      </c>
      <c r="O1026" t="s">
        <v>53</v>
      </c>
      <c r="P1026">
        <v>20170310</v>
      </c>
      <c r="Q1026" s="1">
        <v>42804.468055555553</v>
      </c>
    </row>
    <row r="1027" spans="1:17" x14ac:dyDescent="0.2">
      <c r="A1027" t="s">
        <v>54</v>
      </c>
      <c r="B1027" t="s">
        <v>18</v>
      </c>
      <c r="C1027" t="s">
        <v>248</v>
      </c>
      <c r="D1027">
        <v>20161231</v>
      </c>
      <c r="E1027">
        <v>675407000</v>
      </c>
      <c r="F1027" t="s">
        <v>20</v>
      </c>
      <c r="G1027">
        <v>0</v>
      </c>
      <c r="H1027" t="s">
        <v>54</v>
      </c>
      <c r="I1027">
        <v>1411579</v>
      </c>
      <c r="J1027">
        <v>260303916</v>
      </c>
      <c r="K1027">
        <v>7830</v>
      </c>
      <c r="L1027">
        <v>1231</v>
      </c>
      <c r="M1027" t="s">
        <v>52</v>
      </c>
      <c r="N1027">
        <v>2016</v>
      </c>
      <c r="O1027" t="s">
        <v>53</v>
      </c>
      <c r="P1027">
        <v>20170310</v>
      </c>
      <c r="Q1027" s="1">
        <v>42804.468055555553</v>
      </c>
    </row>
    <row r="1028" spans="1:17" x14ac:dyDescent="0.2">
      <c r="A1028" t="s">
        <v>54</v>
      </c>
      <c r="B1028" t="s">
        <v>18</v>
      </c>
      <c r="C1028" t="s">
        <v>249</v>
      </c>
      <c r="D1028">
        <v>20161231</v>
      </c>
      <c r="E1028">
        <v>66048000</v>
      </c>
      <c r="F1028" t="s">
        <v>20</v>
      </c>
      <c r="G1028">
        <v>0</v>
      </c>
      <c r="H1028" t="s">
        <v>54</v>
      </c>
      <c r="I1028">
        <v>1411579</v>
      </c>
      <c r="J1028">
        <v>260303916</v>
      </c>
      <c r="K1028">
        <v>7830</v>
      </c>
      <c r="L1028">
        <v>1231</v>
      </c>
      <c r="M1028" t="s">
        <v>52</v>
      </c>
      <c r="N1028">
        <v>2016</v>
      </c>
      <c r="O1028" t="s">
        <v>53</v>
      </c>
      <c r="P1028">
        <v>20170310</v>
      </c>
      <c r="Q1028" s="1">
        <v>42804.468055555553</v>
      </c>
    </row>
    <row r="1029" spans="1:17" x14ac:dyDescent="0.2">
      <c r="A1029" t="s">
        <v>54</v>
      </c>
      <c r="B1029" t="s">
        <v>18</v>
      </c>
      <c r="C1029" t="s">
        <v>250</v>
      </c>
      <c r="D1029">
        <v>20161231</v>
      </c>
      <c r="E1029">
        <v>61098000</v>
      </c>
      <c r="F1029" t="s">
        <v>20</v>
      </c>
      <c r="G1029">
        <v>0</v>
      </c>
      <c r="H1029" t="s">
        <v>54</v>
      </c>
      <c r="I1029">
        <v>1411579</v>
      </c>
      <c r="J1029">
        <v>260303916</v>
      </c>
      <c r="K1029">
        <v>7830</v>
      </c>
      <c r="L1029">
        <v>1231</v>
      </c>
      <c r="M1029" t="s">
        <v>52</v>
      </c>
      <c r="N1029">
        <v>2016</v>
      </c>
      <c r="O1029" t="s">
        <v>53</v>
      </c>
      <c r="P1029">
        <v>20170310</v>
      </c>
      <c r="Q1029" s="1">
        <v>42804.468055555553</v>
      </c>
    </row>
    <row r="1030" spans="1:17" x14ac:dyDescent="0.2">
      <c r="A1030" t="s">
        <v>54</v>
      </c>
      <c r="B1030" t="s">
        <v>18</v>
      </c>
      <c r="C1030" t="s">
        <v>251</v>
      </c>
      <c r="D1030">
        <v>20161231</v>
      </c>
      <c r="E1030">
        <v>66317000</v>
      </c>
      <c r="F1030" t="s">
        <v>20</v>
      </c>
      <c r="G1030">
        <v>0</v>
      </c>
      <c r="H1030" t="s">
        <v>54</v>
      </c>
      <c r="I1030">
        <v>1411579</v>
      </c>
      <c r="J1030">
        <v>260303916</v>
      </c>
      <c r="K1030">
        <v>7830</v>
      </c>
      <c r="L1030">
        <v>1231</v>
      </c>
      <c r="M1030" t="s">
        <v>52</v>
      </c>
      <c r="N1030">
        <v>2016</v>
      </c>
      <c r="O1030" t="s">
        <v>53</v>
      </c>
      <c r="P1030">
        <v>20170310</v>
      </c>
      <c r="Q1030" s="1">
        <v>42804.468055555553</v>
      </c>
    </row>
    <row r="1031" spans="1:17" x14ac:dyDescent="0.2">
      <c r="A1031" t="s">
        <v>54</v>
      </c>
      <c r="B1031" t="s">
        <v>18</v>
      </c>
      <c r="C1031" t="s">
        <v>252</v>
      </c>
      <c r="D1031">
        <v>20161231</v>
      </c>
      <c r="E1031">
        <v>66671000</v>
      </c>
      <c r="F1031" t="s">
        <v>20</v>
      </c>
      <c r="G1031">
        <v>0</v>
      </c>
      <c r="H1031" t="s">
        <v>54</v>
      </c>
      <c r="I1031">
        <v>1411579</v>
      </c>
      <c r="J1031">
        <v>260303916</v>
      </c>
      <c r="K1031">
        <v>7830</v>
      </c>
      <c r="L1031">
        <v>1231</v>
      </c>
      <c r="M1031" t="s">
        <v>52</v>
      </c>
      <c r="N1031">
        <v>2016</v>
      </c>
      <c r="O1031" t="s">
        <v>53</v>
      </c>
      <c r="P1031">
        <v>20170310</v>
      </c>
      <c r="Q1031" s="1">
        <v>42804.468055555553</v>
      </c>
    </row>
    <row r="1032" spans="1:17" x14ac:dyDescent="0.2">
      <c r="A1032" t="s">
        <v>54</v>
      </c>
      <c r="B1032" t="s">
        <v>18</v>
      </c>
      <c r="C1032" t="s">
        <v>253</v>
      </c>
      <c r="D1032">
        <v>20161231</v>
      </c>
      <c r="E1032">
        <v>69237000</v>
      </c>
      <c r="F1032" t="s">
        <v>20</v>
      </c>
      <c r="G1032">
        <v>0</v>
      </c>
      <c r="H1032" t="s">
        <v>54</v>
      </c>
      <c r="I1032">
        <v>1411579</v>
      </c>
      <c r="J1032">
        <v>260303916</v>
      </c>
      <c r="K1032">
        <v>7830</v>
      </c>
      <c r="L1032">
        <v>1231</v>
      </c>
      <c r="M1032" t="s">
        <v>52</v>
      </c>
      <c r="N1032">
        <v>2016</v>
      </c>
      <c r="O1032" t="s">
        <v>53</v>
      </c>
      <c r="P1032">
        <v>20170310</v>
      </c>
      <c r="Q1032" s="1">
        <v>42804.468055555553</v>
      </c>
    </row>
    <row r="1033" spans="1:17" x14ac:dyDescent="0.2">
      <c r="A1033" t="s">
        <v>54</v>
      </c>
      <c r="B1033" t="s">
        <v>18</v>
      </c>
      <c r="C1033" t="s">
        <v>254</v>
      </c>
      <c r="D1033">
        <v>20161231</v>
      </c>
      <c r="E1033">
        <v>346036000</v>
      </c>
      <c r="F1033" t="s">
        <v>20</v>
      </c>
      <c r="G1033">
        <v>0</v>
      </c>
      <c r="H1033" t="s">
        <v>54</v>
      </c>
      <c r="I1033">
        <v>1411579</v>
      </c>
      <c r="J1033">
        <v>260303916</v>
      </c>
      <c r="K1033">
        <v>7830</v>
      </c>
      <c r="L1033">
        <v>1231</v>
      </c>
      <c r="M1033" t="s">
        <v>52</v>
      </c>
      <c r="N1033">
        <v>2016</v>
      </c>
      <c r="O1033" t="s">
        <v>53</v>
      </c>
      <c r="P1033">
        <v>20170310</v>
      </c>
      <c r="Q1033" s="1">
        <v>42804.468055555553</v>
      </c>
    </row>
    <row r="1034" spans="1:17" x14ac:dyDescent="0.2">
      <c r="A1034" t="s">
        <v>50</v>
      </c>
      <c r="B1034" t="s">
        <v>18</v>
      </c>
      <c r="C1034" t="s">
        <v>255</v>
      </c>
      <c r="D1034">
        <v>20161231</v>
      </c>
      <c r="E1034">
        <v>533600000</v>
      </c>
      <c r="F1034" t="s">
        <v>20</v>
      </c>
      <c r="G1034">
        <v>0</v>
      </c>
      <c r="H1034" t="s">
        <v>51</v>
      </c>
      <c r="I1034">
        <v>1411579</v>
      </c>
      <c r="J1034">
        <v>260303916</v>
      </c>
      <c r="K1034">
        <v>7830</v>
      </c>
      <c r="L1034">
        <v>1231</v>
      </c>
      <c r="M1034" t="s">
        <v>52</v>
      </c>
      <c r="N1034">
        <v>2017</v>
      </c>
      <c r="O1034" t="s">
        <v>53</v>
      </c>
      <c r="P1034">
        <v>20180301</v>
      </c>
      <c r="Q1034" s="1">
        <v>43160.134027777778</v>
      </c>
    </row>
    <row r="1035" spans="1:17" x14ac:dyDescent="0.2">
      <c r="A1035" t="s">
        <v>54</v>
      </c>
      <c r="B1035" t="s">
        <v>18</v>
      </c>
      <c r="C1035" t="s">
        <v>255</v>
      </c>
      <c r="D1035">
        <v>20161231</v>
      </c>
      <c r="E1035">
        <v>533573000</v>
      </c>
      <c r="F1035" t="s">
        <v>20</v>
      </c>
      <c r="G1035">
        <v>0</v>
      </c>
      <c r="H1035" t="s">
        <v>21</v>
      </c>
      <c r="I1035">
        <v>1411579</v>
      </c>
      <c r="J1035">
        <v>260303916</v>
      </c>
      <c r="K1035">
        <v>7830</v>
      </c>
      <c r="L1035">
        <v>1231</v>
      </c>
      <c r="M1035" t="s">
        <v>52</v>
      </c>
      <c r="N1035">
        <v>2016</v>
      </c>
      <c r="O1035" t="s">
        <v>53</v>
      </c>
      <c r="P1035">
        <v>20170310</v>
      </c>
      <c r="Q1035" s="1">
        <v>42804.468055555553</v>
      </c>
    </row>
    <row r="1036" spans="1:17" x14ac:dyDescent="0.2">
      <c r="A1036" t="s">
        <v>50</v>
      </c>
      <c r="B1036" t="s">
        <v>18</v>
      </c>
      <c r="C1036" t="s">
        <v>256</v>
      </c>
      <c r="D1036">
        <v>20161231</v>
      </c>
      <c r="E1036">
        <v>120200000</v>
      </c>
      <c r="F1036" t="s">
        <v>20</v>
      </c>
      <c r="G1036">
        <v>0</v>
      </c>
      <c r="H1036" t="s">
        <v>51</v>
      </c>
      <c r="I1036">
        <v>1411579</v>
      </c>
      <c r="J1036">
        <v>260303916</v>
      </c>
      <c r="K1036">
        <v>7830</v>
      </c>
      <c r="L1036">
        <v>1231</v>
      </c>
      <c r="M1036" t="s">
        <v>52</v>
      </c>
      <c r="N1036">
        <v>2017</v>
      </c>
      <c r="O1036" t="s">
        <v>53</v>
      </c>
      <c r="P1036">
        <v>20180301</v>
      </c>
      <c r="Q1036" s="1">
        <v>43160.134027777778</v>
      </c>
    </row>
    <row r="1037" spans="1:17" x14ac:dyDescent="0.2">
      <c r="A1037" t="s">
        <v>54</v>
      </c>
      <c r="B1037" t="s">
        <v>18</v>
      </c>
      <c r="C1037" t="s">
        <v>256</v>
      </c>
      <c r="D1037">
        <v>20161231</v>
      </c>
      <c r="E1037">
        <v>120238000</v>
      </c>
      <c r="F1037" t="s">
        <v>20</v>
      </c>
      <c r="G1037">
        <v>0</v>
      </c>
      <c r="H1037" t="s">
        <v>21</v>
      </c>
      <c r="I1037">
        <v>1411579</v>
      </c>
      <c r="J1037">
        <v>260303916</v>
      </c>
      <c r="K1037">
        <v>7830</v>
      </c>
      <c r="L1037">
        <v>1231</v>
      </c>
      <c r="M1037" t="s">
        <v>52</v>
      </c>
      <c r="N1037">
        <v>2016</v>
      </c>
      <c r="O1037" t="s">
        <v>53</v>
      </c>
      <c r="P1037">
        <v>20170310</v>
      </c>
      <c r="Q1037" s="1">
        <v>42804.468055555553</v>
      </c>
    </row>
    <row r="1038" spans="1:17" x14ac:dyDescent="0.2">
      <c r="A1038" t="s">
        <v>50</v>
      </c>
      <c r="B1038" t="s">
        <v>18</v>
      </c>
      <c r="C1038" t="s">
        <v>257</v>
      </c>
      <c r="D1038">
        <v>20161231</v>
      </c>
      <c r="E1038">
        <v>114000000</v>
      </c>
      <c r="F1038" t="s">
        <v>20</v>
      </c>
      <c r="G1038">
        <v>0</v>
      </c>
      <c r="H1038" t="s">
        <v>51</v>
      </c>
      <c r="I1038">
        <v>1411579</v>
      </c>
      <c r="J1038">
        <v>260303916</v>
      </c>
      <c r="K1038">
        <v>7830</v>
      </c>
      <c r="L1038">
        <v>1231</v>
      </c>
      <c r="M1038" t="s">
        <v>52</v>
      </c>
      <c r="N1038">
        <v>2017</v>
      </c>
      <c r="O1038" t="s">
        <v>53</v>
      </c>
      <c r="P1038">
        <v>20180301</v>
      </c>
      <c r="Q1038" s="1">
        <v>43160.134027777778</v>
      </c>
    </row>
    <row r="1039" spans="1:17" x14ac:dyDescent="0.2">
      <c r="A1039" t="s">
        <v>54</v>
      </c>
      <c r="B1039" t="s">
        <v>18</v>
      </c>
      <c r="C1039" t="s">
        <v>257</v>
      </c>
      <c r="D1039">
        <v>20161231</v>
      </c>
      <c r="E1039">
        <v>114033000</v>
      </c>
      <c r="F1039" t="s">
        <v>20</v>
      </c>
      <c r="G1039">
        <v>0</v>
      </c>
      <c r="H1039" t="s">
        <v>21</v>
      </c>
      <c r="I1039">
        <v>1411579</v>
      </c>
      <c r="J1039">
        <v>260303916</v>
      </c>
      <c r="K1039">
        <v>7830</v>
      </c>
      <c r="L1039">
        <v>1231</v>
      </c>
      <c r="M1039" t="s">
        <v>52</v>
      </c>
      <c r="N1039">
        <v>2016</v>
      </c>
      <c r="O1039" t="s">
        <v>53</v>
      </c>
      <c r="P1039">
        <v>20170310</v>
      </c>
      <c r="Q1039" s="1">
        <v>42804.468055555553</v>
      </c>
    </row>
    <row r="1040" spans="1:17" x14ac:dyDescent="0.2">
      <c r="A1040" t="s">
        <v>50</v>
      </c>
      <c r="B1040" t="s">
        <v>18</v>
      </c>
      <c r="C1040" t="s">
        <v>258</v>
      </c>
      <c r="D1040">
        <v>20161231</v>
      </c>
      <c r="E1040">
        <v>6200000</v>
      </c>
      <c r="F1040" t="s">
        <v>20</v>
      </c>
      <c r="G1040">
        <v>0</v>
      </c>
      <c r="H1040" t="s">
        <v>51</v>
      </c>
      <c r="I1040">
        <v>1411579</v>
      </c>
      <c r="J1040">
        <v>260303916</v>
      </c>
      <c r="K1040">
        <v>7830</v>
      </c>
      <c r="L1040">
        <v>1231</v>
      </c>
      <c r="M1040" t="s">
        <v>52</v>
      </c>
      <c r="N1040">
        <v>2017</v>
      </c>
      <c r="O1040" t="s">
        <v>53</v>
      </c>
      <c r="P1040">
        <v>20180301</v>
      </c>
      <c r="Q1040" s="1">
        <v>43160.134027777778</v>
      </c>
    </row>
    <row r="1041" spans="1:17" x14ac:dyDescent="0.2">
      <c r="A1041" t="s">
        <v>54</v>
      </c>
      <c r="B1041" t="s">
        <v>18</v>
      </c>
      <c r="C1041" t="s">
        <v>258</v>
      </c>
      <c r="D1041">
        <v>20161231</v>
      </c>
      <c r="E1041">
        <v>6205000</v>
      </c>
      <c r="F1041" t="s">
        <v>20</v>
      </c>
      <c r="G1041">
        <v>0</v>
      </c>
      <c r="H1041" t="s">
        <v>21</v>
      </c>
      <c r="I1041">
        <v>1411579</v>
      </c>
      <c r="J1041">
        <v>260303916</v>
      </c>
      <c r="K1041">
        <v>7830</v>
      </c>
      <c r="L1041">
        <v>1231</v>
      </c>
      <c r="M1041" t="s">
        <v>52</v>
      </c>
      <c r="N1041">
        <v>2016</v>
      </c>
      <c r="O1041" t="s">
        <v>53</v>
      </c>
      <c r="P1041">
        <v>20170310</v>
      </c>
      <c r="Q1041" s="1">
        <v>42804.468055555553</v>
      </c>
    </row>
    <row r="1042" spans="1:17" x14ac:dyDescent="0.2">
      <c r="A1042" t="s">
        <v>50</v>
      </c>
      <c r="B1042" t="s">
        <v>18</v>
      </c>
      <c r="C1042" t="s">
        <v>259</v>
      </c>
      <c r="D1042">
        <v>20161231</v>
      </c>
      <c r="E1042">
        <v>53600000</v>
      </c>
      <c r="F1042" t="s">
        <v>20</v>
      </c>
      <c r="G1042">
        <v>0</v>
      </c>
      <c r="H1042" t="s">
        <v>51</v>
      </c>
      <c r="I1042">
        <v>1411579</v>
      </c>
      <c r="J1042">
        <v>260303916</v>
      </c>
      <c r="K1042">
        <v>7830</v>
      </c>
      <c r="L1042">
        <v>1231</v>
      </c>
      <c r="M1042" t="s">
        <v>52</v>
      </c>
      <c r="N1042">
        <v>2017</v>
      </c>
      <c r="O1042" t="s">
        <v>53</v>
      </c>
      <c r="P1042">
        <v>20180301</v>
      </c>
      <c r="Q1042" s="1">
        <v>43160.134027777778</v>
      </c>
    </row>
    <row r="1043" spans="1:17" x14ac:dyDescent="0.2">
      <c r="A1043" t="s">
        <v>54</v>
      </c>
      <c r="B1043" t="s">
        <v>18</v>
      </c>
      <c r="C1043" t="s">
        <v>259</v>
      </c>
      <c r="D1043">
        <v>20161231</v>
      </c>
      <c r="E1043">
        <v>53577000</v>
      </c>
      <c r="F1043" t="s">
        <v>20</v>
      </c>
      <c r="G1043">
        <v>0</v>
      </c>
      <c r="H1043" t="s">
        <v>21</v>
      </c>
      <c r="I1043">
        <v>1411579</v>
      </c>
      <c r="J1043">
        <v>260303916</v>
      </c>
      <c r="K1043">
        <v>7830</v>
      </c>
      <c r="L1043">
        <v>1231</v>
      </c>
      <c r="M1043" t="s">
        <v>52</v>
      </c>
      <c r="N1043">
        <v>2016</v>
      </c>
      <c r="O1043" t="s">
        <v>53</v>
      </c>
      <c r="P1043">
        <v>20170310</v>
      </c>
      <c r="Q1043" s="1">
        <v>42804.468055555553</v>
      </c>
    </row>
    <row r="1044" spans="1:17" x14ac:dyDescent="0.2">
      <c r="A1044" t="s">
        <v>50</v>
      </c>
      <c r="B1044" t="s">
        <v>18</v>
      </c>
      <c r="C1044" t="s">
        <v>46</v>
      </c>
      <c r="D1044">
        <v>20161231</v>
      </c>
      <c r="E1044">
        <v>207100000</v>
      </c>
      <c r="F1044" t="s">
        <v>20</v>
      </c>
      <c r="G1044">
        <v>0</v>
      </c>
      <c r="H1044" t="s">
        <v>51</v>
      </c>
      <c r="I1044">
        <v>1411579</v>
      </c>
      <c r="J1044">
        <v>260303916</v>
      </c>
      <c r="K1044">
        <v>7830</v>
      </c>
      <c r="L1044">
        <v>1231</v>
      </c>
      <c r="M1044" t="s">
        <v>52</v>
      </c>
      <c r="N1044">
        <v>2017</v>
      </c>
      <c r="O1044" t="s">
        <v>53</v>
      </c>
      <c r="P1044">
        <v>20180301</v>
      </c>
      <c r="Q1044" s="1">
        <v>43160.134027777778</v>
      </c>
    </row>
    <row r="1045" spans="1:17" x14ac:dyDescent="0.2">
      <c r="A1045" t="s">
        <v>54</v>
      </c>
      <c r="B1045" t="s">
        <v>18</v>
      </c>
      <c r="C1045" t="s">
        <v>46</v>
      </c>
      <c r="D1045">
        <v>20161231</v>
      </c>
      <c r="E1045">
        <v>207073000</v>
      </c>
      <c r="F1045" t="s">
        <v>20</v>
      </c>
      <c r="G1045">
        <v>0</v>
      </c>
      <c r="H1045" t="s">
        <v>21</v>
      </c>
      <c r="I1045">
        <v>1411579</v>
      </c>
      <c r="J1045">
        <v>260303916</v>
      </c>
      <c r="K1045">
        <v>7830</v>
      </c>
      <c r="L1045">
        <v>1231</v>
      </c>
      <c r="M1045" t="s">
        <v>52</v>
      </c>
      <c r="N1045">
        <v>2016</v>
      </c>
      <c r="O1045" t="s">
        <v>53</v>
      </c>
      <c r="P1045">
        <v>20170310</v>
      </c>
      <c r="Q1045" s="1">
        <v>42804.468055555553</v>
      </c>
    </row>
    <row r="1046" spans="1:17" x14ac:dyDescent="0.2">
      <c r="A1046" t="s">
        <v>208</v>
      </c>
      <c r="B1046" t="s">
        <v>18</v>
      </c>
      <c r="C1046" t="s">
        <v>46</v>
      </c>
      <c r="D1046">
        <v>20161231</v>
      </c>
      <c r="E1046">
        <v>207100000</v>
      </c>
      <c r="F1046" t="s">
        <v>20</v>
      </c>
      <c r="G1046">
        <v>0</v>
      </c>
      <c r="H1046" t="s">
        <v>21</v>
      </c>
      <c r="I1046">
        <v>1411579</v>
      </c>
      <c r="J1046">
        <v>260303916</v>
      </c>
      <c r="K1046">
        <v>7830</v>
      </c>
      <c r="L1046">
        <v>1231</v>
      </c>
      <c r="M1046" t="s">
        <v>22</v>
      </c>
      <c r="N1046">
        <v>2017</v>
      </c>
      <c r="O1046" t="s">
        <v>23</v>
      </c>
      <c r="P1046">
        <v>20171109</v>
      </c>
      <c r="Q1046" s="1">
        <v>43048.34375</v>
      </c>
    </row>
    <row r="1047" spans="1:17" x14ac:dyDescent="0.2">
      <c r="A1047" t="s">
        <v>184</v>
      </c>
      <c r="B1047" t="s">
        <v>18</v>
      </c>
      <c r="C1047" t="s">
        <v>46</v>
      </c>
      <c r="D1047">
        <v>20161231</v>
      </c>
      <c r="E1047">
        <v>207100000</v>
      </c>
      <c r="F1047" t="s">
        <v>20</v>
      </c>
      <c r="G1047">
        <v>0</v>
      </c>
      <c r="H1047" t="s">
        <v>21</v>
      </c>
      <c r="I1047">
        <v>1411579</v>
      </c>
      <c r="J1047">
        <v>260303916</v>
      </c>
      <c r="K1047">
        <v>7830</v>
      </c>
      <c r="L1047">
        <v>1231</v>
      </c>
      <c r="M1047" t="s">
        <v>22</v>
      </c>
      <c r="N1047">
        <v>2017</v>
      </c>
      <c r="O1047" t="s">
        <v>31</v>
      </c>
      <c r="P1047">
        <v>20170808</v>
      </c>
      <c r="Q1047" s="1">
        <v>42954.693055555559</v>
      </c>
    </row>
    <row r="1048" spans="1:17" x14ac:dyDescent="0.2">
      <c r="A1048" t="s">
        <v>32</v>
      </c>
      <c r="B1048" t="s">
        <v>18</v>
      </c>
      <c r="C1048" t="s">
        <v>46</v>
      </c>
      <c r="D1048">
        <v>20161231</v>
      </c>
      <c r="E1048">
        <v>207100000</v>
      </c>
      <c r="F1048" t="s">
        <v>20</v>
      </c>
      <c r="G1048">
        <v>0</v>
      </c>
      <c r="H1048" t="s">
        <v>21</v>
      </c>
      <c r="I1048">
        <v>1411579</v>
      </c>
      <c r="J1048">
        <v>260303916</v>
      </c>
      <c r="K1048">
        <v>7830</v>
      </c>
      <c r="L1048">
        <v>1231</v>
      </c>
      <c r="M1048" t="s">
        <v>22</v>
      </c>
      <c r="N1048">
        <v>2017</v>
      </c>
      <c r="O1048" t="s">
        <v>26</v>
      </c>
      <c r="P1048">
        <v>20170508</v>
      </c>
      <c r="Q1048" s="1">
        <v>42863.513194444444</v>
      </c>
    </row>
    <row r="1049" spans="1:17" x14ac:dyDescent="0.2">
      <c r="A1049" t="s">
        <v>50</v>
      </c>
      <c r="B1049" t="s">
        <v>18</v>
      </c>
      <c r="C1049" t="s">
        <v>47</v>
      </c>
      <c r="D1049">
        <v>20161231</v>
      </c>
      <c r="E1049">
        <v>-4100000</v>
      </c>
      <c r="F1049" t="s">
        <v>20</v>
      </c>
      <c r="G1049">
        <v>4</v>
      </c>
      <c r="H1049" t="s">
        <v>51</v>
      </c>
      <c r="I1049">
        <v>1411579</v>
      </c>
      <c r="J1049">
        <v>260303916</v>
      </c>
      <c r="K1049">
        <v>7830</v>
      </c>
      <c r="L1049">
        <v>1231</v>
      </c>
      <c r="M1049" t="s">
        <v>52</v>
      </c>
      <c r="N1049">
        <v>2017</v>
      </c>
      <c r="O1049" t="s">
        <v>53</v>
      </c>
      <c r="P1049">
        <v>20180301</v>
      </c>
      <c r="Q1049" s="1">
        <v>43160.134027777778</v>
      </c>
    </row>
    <row r="1050" spans="1:17" x14ac:dyDescent="0.2">
      <c r="A1050" t="s">
        <v>54</v>
      </c>
      <c r="B1050" t="s">
        <v>18</v>
      </c>
      <c r="C1050" t="s">
        <v>47</v>
      </c>
      <c r="D1050">
        <v>20161231</v>
      </c>
      <c r="E1050">
        <v>-4177000</v>
      </c>
      <c r="F1050" t="s">
        <v>20</v>
      </c>
      <c r="G1050">
        <v>4</v>
      </c>
      <c r="H1050" t="s">
        <v>21</v>
      </c>
      <c r="I1050">
        <v>1411579</v>
      </c>
      <c r="J1050">
        <v>260303916</v>
      </c>
      <c r="K1050">
        <v>7830</v>
      </c>
      <c r="L1050">
        <v>1231</v>
      </c>
      <c r="M1050" t="s">
        <v>52</v>
      </c>
      <c r="N1050">
        <v>2016</v>
      </c>
      <c r="O1050" t="s">
        <v>53</v>
      </c>
      <c r="P1050">
        <v>20170310</v>
      </c>
      <c r="Q1050" s="1">
        <v>42804.468055555553</v>
      </c>
    </row>
    <row r="1051" spans="1:17" x14ac:dyDescent="0.2">
      <c r="A1051" t="s">
        <v>260</v>
      </c>
      <c r="B1051" t="s">
        <v>18</v>
      </c>
      <c r="C1051" t="s">
        <v>261</v>
      </c>
      <c r="D1051">
        <v>20161231</v>
      </c>
      <c r="E1051">
        <v>230200000</v>
      </c>
      <c r="F1051" t="s">
        <v>20</v>
      </c>
      <c r="G1051">
        <v>0</v>
      </c>
      <c r="H1051" t="s">
        <v>56</v>
      </c>
      <c r="I1051">
        <v>1411579</v>
      </c>
      <c r="J1051">
        <v>260303916</v>
      </c>
      <c r="K1051">
        <v>7830</v>
      </c>
      <c r="L1051">
        <v>1231</v>
      </c>
      <c r="M1051" t="s">
        <v>22</v>
      </c>
      <c r="N1051">
        <v>2018</v>
      </c>
      <c r="O1051" t="s">
        <v>23</v>
      </c>
      <c r="P1051">
        <v>20181108</v>
      </c>
      <c r="Q1051" s="1">
        <v>43412.453472222223</v>
      </c>
    </row>
    <row r="1052" spans="1:17" x14ac:dyDescent="0.2">
      <c r="A1052" t="s">
        <v>262</v>
      </c>
      <c r="B1052" t="s">
        <v>18</v>
      </c>
      <c r="C1052" t="s">
        <v>261</v>
      </c>
      <c r="D1052">
        <v>20161231</v>
      </c>
      <c r="E1052">
        <v>230200000</v>
      </c>
      <c r="F1052" t="s">
        <v>20</v>
      </c>
      <c r="G1052">
        <v>0</v>
      </c>
      <c r="H1052" t="s">
        <v>51</v>
      </c>
      <c r="I1052">
        <v>1411579</v>
      </c>
      <c r="J1052">
        <v>260303916</v>
      </c>
      <c r="K1052">
        <v>7830</v>
      </c>
      <c r="L1052">
        <v>1231</v>
      </c>
      <c r="M1052" t="s">
        <v>22</v>
      </c>
      <c r="N1052">
        <v>2018</v>
      </c>
      <c r="O1052" t="s">
        <v>26</v>
      </c>
      <c r="P1052">
        <v>20180507</v>
      </c>
      <c r="Q1052" s="1">
        <v>43227.491666666669</v>
      </c>
    </row>
    <row r="1053" spans="1:17" x14ac:dyDescent="0.2">
      <c r="A1053" t="s">
        <v>55</v>
      </c>
      <c r="B1053" t="s">
        <v>18</v>
      </c>
      <c r="C1053" t="s">
        <v>261</v>
      </c>
      <c r="D1053">
        <v>20161231</v>
      </c>
      <c r="E1053">
        <v>230200000</v>
      </c>
      <c r="F1053" t="s">
        <v>20</v>
      </c>
      <c r="G1053">
        <v>0</v>
      </c>
      <c r="H1053" t="s">
        <v>56</v>
      </c>
      <c r="I1053">
        <v>1411579</v>
      </c>
      <c r="J1053">
        <v>260303916</v>
      </c>
      <c r="K1053">
        <v>7830</v>
      </c>
      <c r="L1053">
        <v>1231</v>
      </c>
      <c r="M1053" t="s">
        <v>52</v>
      </c>
      <c r="N1053">
        <v>2018</v>
      </c>
      <c r="O1053" t="s">
        <v>53</v>
      </c>
      <c r="P1053">
        <v>20190301</v>
      </c>
      <c r="Q1053" s="1">
        <v>43525.063888888886</v>
      </c>
    </row>
    <row r="1054" spans="1:17" x14ac:dyDescent="0.2">
      <c r="A1054" t="s">
        <v>263</v>
      </c>
      <c r="B1054" t="s">
        <v>18</v>
      </c>
      <c r="C1054" t="s">
        <v>261</v>
      </c>
      <c r="D1054">
        <v>20161231</v>
      </c>
      <c r="E1054">
        <v>230200000</v>
      </c>
      <c r="F1054" t="s">
        <v>20</v>
      </c>
      <c r="G1054">
        <v>0</v>
      </c>
      <c r="H1054" t="s">
        <v>51</v>
      </c>
      <c r="I1054">
        <v>1411579</v>
      </c>
      <c r="J1054">
        <v>260303916</v>
      </c>
      <c r="K1054">
        <v>7830</v>
      </c>
      <c r="L1054">
        <v>1231</v>
      </c>
      <c r="M1054" t="s">
        <v>22</v>
      </c>
      <c r="N1054">
        <v>2018</v>
      </c>
      <c r="O1054" t="s">
        <v>31</v>
      </c>
      <c r="P1054">
        <v>20180807</v>
      </c>
      <c r="Q1054" s="1">
        <v>43319.469444444447</v>
      </c>
    </row>
    <row r="1055" spans="1:17" x14ac:dyDescent="0.2">
      <c r="A1055" t="s">
        <v>55</v>
      </c>
      <c r="B1055" t="s">
        <v>18</v>
      </c>
      <c r="C1055" t="s">
        <v>264</v>
      </c>
      <c r="D1055">
        <v>20161231</v>
      </c>
      <c r="E1055">
        <v>19000000</v>
      </c>
      <c r="F1055" t="s">
        <v>20</v>
      </c>
      <c r="G1055">
        <v>4</v>
      </c>
      <c r="H1055" t="s">
        <v>56</v>
      </c>
      <c r="I1055">
        <v>1411579</v>
      </c>
      <c r="J1055">
        <v>260303916</v>
      </c>
      <c r="K1055">
        <v>7830</v>
      </c>
      <c r="L1055">
        <v>1231</v>
      </c>
      <c r="M1055" t="s">
        <v>52</v>
      </c>
      <c r="N1055">
        <v>2018</v>
      </c>
      <c r="O1055" t="s">
        <v>53</v>
      </c>
      <c r="P1055">
        <v>20190301</v>
      </c>
      <c r="Q1055" s="1">
        <v>43525.063888888886</v>
      </c>
    </row>
    <row r="1056" spans="1:17" x14ac:dyDescent="0.2">
      <c r="A1056" t="s">
        <v>50</v>
      </c>
      <c r="B1056" t="s">
        <v>18</v>
      </c>
      <c r="C1056" t="s">
        <v>48</v>
      </c>
      <c r="D1056">
        <v>20161231</v>
      </c>
      <c r="F1056" t="s">
        <v>20</v>
      </c>
      <c r="G1056">
        <v>0</v>
      </c>
      <c r="H1056" t="s">
        <v>51</v>
      </c>
      <c r="I1056">
        <v>1411579</v>
      </c>
      <c r="J1056">
        <v>260303916</v>
      </c>
      <c r="K1056">
        <v>7830</v>
      </c>
      <c r="L1056">
        <v>1231</v>
      </c>
      <c r="M1056" t="s">
        <v>52</v>
      </c>
      <c r="N1056">
        <v>2017</v>
      </c>
      <c r="O1056" t="s">
        <v>53</v>
      </c>
      <c r="P1056">
        <v>20180301</v>
      </c>
      <c r="Q1056" s="1">
        <v>43160.134027777778</v>
      </c>
    </row>
    <row r="1057" spans="1:17" x14ac:dyDescent="0.2">
      <c r="A1057" t="s">
        <v>54</v>
      </c>
      <c r="B1057" t="s">
        <v>18</v>
      </c>
      <c r="C1057" t="s">
        <v>48</v>
      </c>
      <c r="D1057">
        <v>20161231</v>
      </c>
      <c r="F1057" t="s">
        <v>20</v>
      </c>
      <c r="G1057">
        <v>0</v>
      </c>
      <c r="H1057" t="s">
        <v>21</v>
      </c>
      <c r="I1057">
        <v>1411579</v>
      </c>
      <c r="J1057">
        <v>260303916</v>
      </c>
      <c r="K1057">
        <v>7830</v>
      </c>
      <c r="L1057">
        <v>1231</v>
      </c>
      <c r="M1057" t="s">
        <v>52</v>
      </c>
      <c r="N1057">
        <v>2016</v>
      </c>
      <c r="O1057" t="s">
        <v>53</v>
      </c>
      <c r="P1057">
        <v>20170310</v>
      </c>
      <c r="Q1057" s="1">
        <v>42804.468055555553</v>
      </c>
    </row>
    <row r="1058" spans="1:17" x14ac:dyDescent="0.2">
      <c r="A1058" t="s">
        <v>208</v>
      </c>
      <c r="B1058" t="s">
        <v>18</v>
      </c>
      <c r="C1058" t="s">
        <v>48</v>
      </c>
      <c r="D1058">
        <v>20161231</v>
      </c>
      <c r="F1058" t="s">
        <v>20</v>
      </c>
      <c r="G1058">
        <v>0</v>
      </c>
      <c r="H1058" t="s">
        <v>21</v>
      </c>
      <c r="I1058">
        <v>1411579</v>
      </c>
      <c r="J1058">
        <v>260303916</v>
      </c>
      <c r="K1058">
        <v>7830</v>
      </c>
      <c r="L1058">
        <v>1231</v>
      </c>
      <c r="M1058" t="s">
        <v>22</v>
      </c>
      <c r="N1058">
        <v>2017</v>
      </c>
      <c r="O1058" t="s">
        <v>23</v>
      </c>
      <c r="P1058">
        <v>20171109</v>
      </c>
      <c r="Q1058" s="1">
        <v>43048.34375</v>
      </c>
    </row>
    <row r="1059" spans="1:17" x14ac:dyDescent="0.2">
      <c r="A1059" t="s">
        <v>184</v>
      </c>
      <c r="B1059" t="s">
        <v>18</v>
      </c>
      <c r="C1059" t="s">
        <v>48</v>
      </c>
      <c r="D1059">
        <v>20161231</v>
      </c>
      <c r="F1059" t="s">
        <v>20</v>
      </c>
      <c r="G1059">
        <v>0</v>
      </c>
      <c r="H1059" t="s">
        <v>21</v>
      </c>
      <c r="I1059">
        <v>1411579</v>
      </c>
      <c r="J1059">
        <v>260303916</v>
      </c>
      <c r="K1059">
        <v>7830</v>
      </c>
      <c r="L1059">
        <v>1231</v>
      </c>
      <c r="M1059" t="s">
        <v>22</v>
      </c>
      <c r="N1059">
        <v>2017</v>
      </c>
      <c r="O1059" t="s">
        <v>31</v>
      </c>
      <c r="P1059">
        <v>20170808</v>
      </c>
      <c r="Q1059" s="1">
        <v>42954.693055555559</v>
      </c>
    </row>
    <row r="1060" spans="1:17" x14ac:dyDescent="0.2">
      <c r="A1060" t="s">
        <v>32</v>
      </c>
      <c r="B1060" t="s">
        <v>18</v>
      </c>
      <c r="C1060" t="s">
        <v>48</v>
      </c>
      <c r="D1060">
        <v>20161231</v>
      </c>
      <c r="F1060" t="s">
        <v>20</v>
      </c>
      <c r="G1060">
        <v>0</v>
      </c>
      <c r="H1060" t="s">
        <v>21</v>
      </c>
      <c r="I1060">
        <v>1411579</v>
      </c>
      <c r="J1060">
        <v>260303916</v>
      </c>
      <c r="K1060">
        <v>7830</v>
      </c>
      <c r="L1060">
        <v>1231</v>
      </c>
      <c r="M1060" t="s">
        <v>22</v>
      </c>
      <c r="N1060">
        <v>2017</v>
      </c>
      <c r="O1060" t="s">
        <v>26</v>
      </c>
      <c r="P1060">
        <v>20170508</v>
      </c>
      <c r="Q1060" s="1">
        <v>42863.513194444444</v>
      </c>
    </row>
    <row r="1061" spans="1:17" x14ac:dyDescent="0.2">
      <c r="A1061" t="s">
        <v>50</v>
      </c>
      <c r="B1061" t="s">
        <v>18</v>
      </c>
      <c r="C1061" t="s">
        <v>49</v>
      </c>
      <c r="D1061">
        <v>20161231</v>
      </c>
      <c r="E1061">
        <v>0.2</v>
      </c>
      <c r="F1061" t="s">
        <v>20</v>
      </c>
      <c r="G1061">
        <v>0</v>
      </c>
      <c r="H1061" t="s">
        <v>51</v>
      </c>
      <c r="I1061">
        <v>1411579</v>
      </c>
      <c r="J1061">
        <v>260303916</v>
      </c>
      <c r="K1061">
        <v>7830</v>
      </c>
      <c r="L1061">
        <v>1231</v>
      </c>
      <c r="M1061" t="s">
        <v>52</v>
      </c>
      <c r="N1061">
        <v>2017</v>
      </c>
      <c r="O1061" t="s">
        <v>53</v>
      </c>
      <c r="P1061">
        <v>20180301</v>
      </c>
      <c r="Q1061" s="1">
        <v>43160.134027777778</v>
      </c>
    </row>
    <row r="1062" spans="1:17" x14ac:dyDescent="0.2">
      <c r="A1062" t="s">
        <v>54</v>
      </c>
      <c r="B1062" t="s">
        <v>18</v>
      </c>
      <c r="C1062" t="s">
        <v>49</v>
      </c>
      <c r="D1062">
        <v>20161231</v>
      </c>
      <c r="E1062">
        <v>0.2</v>
      </c>
      <c r="F1062" t="s">
        <v>20</v>
      </c>
      <c r="G1062">
        <v>0</v>
      </c>
      <c r="H1062" t="s">
        <v>21</v>
      </c>
      <c r="I1062">
        <v>1411579</v>
      </c>
      <c r="J1062">
        <v>260303916</v>
      </c>
      <c r="K1062">
        <v>7830</v>
      </c>
      <c r="L1062">
        <v>1231</v>
      </c>
      <c r="M1062" t="s">
        <v>52</v>
      </c>
      <c r="N1062">
        <v>2016</v>
      </c>
      <c r="O1062" t="s">
        <v>53</v>
      </c>
      <c r="P1062">
        <v>20170310</v>
      </c>
      <c r="Q1062" s="1">
        <v>42804.468055555553</v>
      </c>
    </row>
    <row r="1063" spans="1:17" x14ac:dyDescent="0.2">
      <c r="A1063" t="s">
        <v>55</v>
      </c>
      <c r="B1063" t="s">
        <v>18</v>
      </c>
      <c r="C1063" t="s">
        <v>49</v>
      </c>
      <c r="D1063">
        <v>20161231</v>
      </c>
      <c r="E1063">
        <v>0.2</v>
      </c>
      <c r="F1063" t="s">
        <v>20</v>
      </c>
      <c r="G1063">
        <v>0</v>
      </c>
      <c r="H1063" t="s">
        <v>56</v>
      </c>
      <c r="I1063">
        <v>1411579</v>
      </c>
      <c r="J1063">
        <v>260303916</v>
      </c>
      <c r="K1063">
        <v>7830</v>
      </c>
      <c r="L1063">
        <v>1231</v>
      </c>
      <c r="M1063" t="s">
        <v>52</v>
      </c>
      <c r="N1063">
        <v>2018</v>
      </c>
      <c r="O1063" t="s">
        <v>53</v>
      </c>
      <c r="P1063">
        <v>20190301</v>
      </c>
      <c r="Q1063" s="1">
        <v>43525.063888888886</v>
      </c>
    </row>
    <row r="1064" spans="1:17" x14ac:dyDescent="0.2">
      <c r="A1064" t="s">
        <v>50</v>
      </c>
      <c r="B1064" t="s">
        <v>18</v>
      </c>
      <c r="C1064" t="s">
        <v>57</v>
      </c>
      <c r="D1064">
        <v>20161231</v>
      </c>
      <c r="E1064">
        <v>0.8</v>
      </c>
      <c r="F1064" t="s">
        <v>20</v>
      </c>
      <c r="G1064">
        <v>4</v>
      </c>
      <c r="H1064" t="s">
        <v>51</v>
      </c>
      <c r="I1064">
        <v>1411579</v>
      </c>
      <c r="J1064">
        <v>260303916</v>
      </c>
      <c r="K1064">
        <v>7830</v>
      </c>
      <c r="L1064">
        <v>1231</v>
      </c>
      <c r="M1064" t="s">
        <v>52</v>
      </c>
      <c r="N1064">
        <v>2017</v>
      </c>
      <c r="O1064" t="s">
        <v>53</v>
      </c>
      <c r="P1064">
        <v>20180301</v>
      </c>
      <c r="Q1064" s="1">
        <v>43160.134027777778</v>
      </c>
    </row>
    <row r="1065" spans="1:17" x14ac:dyDescent="0.2">
      <c r="A1065" t="s">
        <v>54</v>
      </c>
      <c r="B1065" t="s">
        <v>18</v>
      </c>
      <c r="C1065" t="s">
        <v>57</v>
      </c>
      <c r="D1065">
        <v>20161231</v>
      </c>
      <c r="E1065">
        <v>0.8</v>
      </c>
      <c r="F1065" t="s">
        <v>20</v>
      </c>
      <c r="G1065">
        <v>4</v>
      </c>
      <c r="H1065" t="s">
        <v>21</v>
      </c>
      <c r="I1065">
        <v>1411579</v>
      </c>
      <c r="J1065">
        <v>260303916</v>
      </c>
      <c r="K1065">
        <v>7830</v>
      </c>
      <c r="L1065">
        <v>1231</v>
      </c>
      <c r="M1065" t="s">
        <v>52</v>
      </c>
      <c r="N1065">
        <v>2016</v>
      </c>
      <c r="O1065" t="s">
        <v>53</v>
      </c>
      <c r="P1065">
        <v>20170310</v>
      </c>
      <c r="Q1065" s="1">
        <v>42804.468055555553</v>
      </c>
    </row>
    <row r="1066" spans="1:17" x14ac:dyDescent="0.2">
      <c r="A1066" t="s">
        <v>50</v>
      </c>
      <c r="B1066" t="s">
        <v>18</v>
      </c>
      <c r="C1066" t="s">
        <v>58</v>
      </c>
      <c r="D1066">
        <v>20161231</v>
      </c>
      <c r="E1066">
        <v>106400000</v>
      </c>
      <c r="F1066" t="s">
        <v>20</v>
      </c>
      <c r="G1066">
        <v>4</v>
      </c>
      <c r="H1066" t="s">
        <v>51</v>
      </c>
      <c r="I1066">
        <v>1411579</v>
      </c>
      <c r="J1066">
        <v>260303916</v>
      </c>
      <c r="K1066">
        <v>7830</v>
      </c>
      <c r="L1066">
        <v>1231</v>
      </c>
      <c r="M1066" t="s">
        <v>52</v>
      </c>
      <c r="N1066">
        <v>2017</v>
      </c>
      <c r="O1066" t="s">
        <v>53</v>
      </c>
      <c r="P1066">
        <v>20180301</v>
      </c>
      <c r="Q1066" s="1">
        <v>43160.134027777778</v>
      </c>
    </row>
    <row r="1067" spans="1:17" x14ac:dyDescent="0.2">
      <c r="A1067" t="s">
        <v>54</v>
      </c>
      <c r="B1067" t="s">
        <v>18</v>
      </c>
      <c r="C1067" t="s">
        <v>58</v>
      </c>
      <c r="D1067">
        <v>20161231</v>
      </c>
      <c r="E1067">
        <v>106312000</v>
      </c>
      <c r="F1067" t="s">
        <v>20</v>
      </c>
      <c r="G1067">
        <v>4</v>
      </c>
      <c r="H1067" t="s">
        <v>21</v>
      </c>
      <c r="I1067">
        <v>1411579</v>
      </c>
      <c r="J1067">
        <v>260303916</v>
      </c>
      <c r="K1067">
        <v>7830</v>
      </c>
      <c r="L1067">
        <v>1231</v>
      </c>
      <c r="M1067" t="s">
        <v>52</v>
      </c>
      <c r="N1067">
        <v>2016</v>
      </c>
      <c r="O1067" t="s">
        <v>53</v>
      </c>
      <c r="P1067">
        <v>20170310</v>
      </c>
      <c r="Q1067" s="1">
        <v>42804.468055555553</v>
      </c>
    </row>
    <row r="1068" spans="1:17" x14ac:dyDescent="0.2">
      <c r="A1068" t="s">
        <v>55</v>
      </c>
      <c r="B1068" t="s">
        <v>18</v>
      </c>
      <c r="C1068" t="s">
        <v>58</v>
      </c>
      <c r="D1068">
        <v>20161231</v>
      </c>
      <c r="E1068">
        <v>106400000</v>
      </c>
      <c r="F1068" t="s">
        <v>20</v>
      </c>
      <c r="G1068">
        <v>4</v>
      </c>
      <c r="H1068" t="s">
        <v>56</v>
      </c>
      <c r="I1068">
        <v>1411579</v>
      </c>
      <c r="J1068">
        <v>260303916</v>
      </c>
      <c r="K1068">
        <v>7830</v>
      </c>
      <c r="L1068">
        <v>1231</v>
      </c>
      <c r="M1068" t="s">
        <v>52</v>
      </c>
      <c r="N1068">
        <v>2018</v>
      </c>
      <c r="O1068" t="s">
        <v>53</v>
      </c>
      <c r="P1068">
        <v>20190301</v>
      </c>
      <c r="Q1068" s="1">
        <v>43525.063888888886</v>
      </c>
    </row>
    <row r="1069" spans="1:17" x14ac:dyDescent="0.2">
      <c r="A1069" t="s">
        <v>50</v>
      </c>
      <c r="B1069" t="s">
        <v>18</v>
      </c>
      <c r="C1069" t="s">
        <v>265</v>
      </c>
      <c r="D1069">
        <v>20161231</v>
      </c>
      <c r="E1069">
        <v>86900000</v>
      </c>
      <c r="F1069" t="s">
        <v>20</v>
      </c>
      <c r="G1069">
        <v>0</v>
      </c>
      <c r="H1069" t="s">
        <v>51</v>
      </c>
      <c r="I1069">
        <v>1411579</v>
      </c>
      <c r="J1069">
        <v>260303916</v>
      </c>
      <c r="K1069">
        <v>7830</v>
      </c>
      <c r="L1069">
        <v>1231</v>
      </c>
      <c r="M1069" t="s">
        <v>52</v>
      </c>
      <c r="N1069">
        <v>2017</v>
      </c>
      <c r="O1069" t="s">
        <v>53</v>
      </c>
      <c r="P1069">
        <v>20180301</v>
      </c>
      <c r="Q1069" s="1">
        <v>43160.134027777778</v>
      </c>
    </row>
    <row r="1070" spans="1:17" x14ac:dyDescent="0.2">
      <c r="A1070" t="s">
        <v>55</v>
      </c>
      <c r="B1070" t="s">
        <v>18</v>
      </c>
      <c r="C1070" t="s">
        <v>265</v>
      </c>
      <c r="D1070">
        <v>20161231</v>
      </c>
      <c r="E1070">
        <v>86900000</v>
      </c>
      <c r="F1070" t="s">
        <v>20</v>
      </c>
      <c r="G1070">
        <v>0</v>
      </c>
      <c r="H1070" t="s">
        <v>56</v>
      </c>
      <c r="I1070">
        <v>1411579</v>
      </c>
      <c r="J1070">
        <v>260303916</v>
      </c>
      <c r="K1070">
        <v>7830</v>
      </c>
      <c r="L1070">
        <v>1231</v>
      </c>
      <c r="M1070" t="s">
        <v>52</v>
      </c>
      <c r="N1070">
        <v>2018</v>
      </c>
      <c r="O1070" t="s">
        <v>53</v>
      </c>
      <c r="P1070">
        <v>20190301</v>
      </c>
      <c r="Q1070" s="1">
        <v>43525.063888888886</v>
      </c>
    </row>
    <row r="1071" spans="1:17" x14ac:dyDescent="0.2">
      <c r="A1071" t="s">
        <v>55</v>
      </c>
      <c r="B1071" t="s">
        <v>18</v>
      </c>
      <c r="C1071" t="s">
        <v>266</v>
      </c>
      <c r="D1071">
        <v>20161231</v>
      </c>
      <c r="E1071">
        <v>33700000</v>
      </c>
      <c r="F1071" t="s">
        <v>20</v>
      </c>
      <c r="G1071">
        <v>4</v>
      </c>
      <c r="H1071" t="s">
        <v>56</v>
      </c>
      <c r="I1071">
        <v>1411579</v>
      </c>
      <c r="J1071">
        <v>260303916</v>
      </c>
      <c r="K1071">
        <v>7830</v>
      </c>
      <c r="L1071">
        <v>1231</v>
      </c>
      <c r="M1071" t="s">
        <v>52</v>
      </c>
      <c r="N1071">
        <v>2018</v>
      </c>
      <c r="O1071" t="s">
        <v>53</v>
      </c>
      <c r="P1071">
        <v>20190301</v>
      </c>
      <c r="Q1071" s="1">
        <v>43525.063888888886</v>
      </c>
    </row>
    <row r="1072" spans="1:17" x14ac:dyDescent="0.2">
      <c r="A1072" t="s">
        <v>55</v>
      </c>
      <c r="B1072" t="s">
        <v>18</v>
      </c>
      <c r="C1072" t="s">
        <v>267</v>
      </c>
      <c r="D1072">
        <v>20161231</v>
      </c>
      <c r="E1072">
        <v>1089500000</v>
      </c>
      <c r="F1072" t="s">
        <v>20</v>
      </c>
      <c r="G1072">
        <v>4</v>
      </c>
      <c r="H1072" t="s">
        <v>56</v>
      </c>
      <c r="I1072">
        <v>1411579</v>
      </c>
      <c r="J1072">
        <v>260303916</v>
      </c>
      <c r="K1072">
        <v>7830</v>
      </c>
      <c r="L1072">
        <v>1231</v>
      </c>
      <c r="M1072" t="s">
        <v>52</v>
      </c>
      <c r="N1072">
        <v>2018</v>
      </c>
      <c r="O1072" t="s">
        <v>53</v>
      </c>
      <c r="P1072">
        <v>20190301</v>
      </c>
      <c r="Q1072" s="1">
        <v>43525.063888888886</v>
      </c>
    </row>
    <row r="1073" spans="1:17" x14ac:dyDescent="0.2">
      <c r="A1073" t="s">
        <v>50</v>
      </c>
      <c r="B1073" t="s">
        <v>18</v>
      </c>
      <c r="C1073" t="s">
        <v>59</v>
      </c>
      <c r="D1073">
        <v>20161231</v>
      </c>
      <c r="E1073">
        <v>3023000000</v>
      </c>
      <c r="F1073" t="s">
        <v>20</v>
      </c>
      <c r="G1073">
        <v>4</v>
      </c>
      <c r="H1073" t="s">
        <v>51</v>
      </c>
      <c r="I1073">
        <v>1411579</v>
      </c>
      <c r="J1073">
        <v>260303916</v>
      </c>
      <c r="K1073">
        <v>7830</v>
      </c>
      <c r="L1073">
        <v>1231</v>
      </c>
      <c r="M1073" t="s">
        <v>52</v>
      </c>
      <c r="N1073">
        <v>2017</v>
      </c>
      <c r="O1073" t="s">
        <v>53</v>
      </c>
      <c r="P1073">
        <v>20180301</v>
      </c>
      <c r="Q1073" s="1">
        <v>43160.134027777778</v>
      </c>
    </row>
    <row r="1074" spans="1:17" x14ac:dyDescent="0.2">
      <c r="A1074" t="s">
        <v>54</v>
      </c>
      <c r="B1074" t="s">
        <v>18</v>
      </c>
      <c r="C1074" t="s">
        <v>59</v>
      </c>
      <c r="D1074">
        <v>20161231</v>
      </c>
      <c r="E1074">
        <v>3022988000</v>
      </c>
      <c r="F1074" t="s">
        <v>20</v>
      </c>
      <c r="G1074">
        <v>4</v>
      </c>
      <c r="H1074" t="s">
        <v>21</v>
      </c>
      <c r="I1074">
        <v>1411579</v>
      </c>
      <c r="J1074">
        <v>260303916</v>
      </c>
      <c r="K1074">
        <v>7830</v>
      </c>
      <c r="L1074">
        <v>1231</v>
      </c>
      <c r="M1074" t="s">
        <v>52</v>
      </c>
      <c r="N1074">
        <v>2016</v>
      </c>
      <c r="O1074" t="s">
        <v>53</v>
      </c>
      <c r="P1074">
        <v>20170310</v>
      </c>
      <c r="Q1074" s="1">
        <v>42804.468055555553</v>
      </c>
    </row>
    <row r="1075" spans="1:17" x14ac:dyDescent="0.2">
      <c r="A1075" t="s">
        <v>55</v>
      </c>
      <c r="B1075" t="s">
        <v>18</v>
      </c>
      <c r="C1075" t="s">
        <v>59</v>
      </c>
      <c r="D1075">
        <v>20161231</v>
      </c>
      <c r="E1075">
        <v>3022300000</v>
      </c>
      <c r="F1075" t="s">
        <v>20</v>
      </c>
      <c r="G1075">
        <v>4</v>
      </c>
      <c r="H1075" t="s">
        <v>56</v>
      </c>
      <c r="I1075">
        <v>1411579</v>
      </c>
      <c r="J1075">
        <v>260303916</v>
      </c>
      <c r="K1075">
        <v>7830</v>
      </c>
      <c r="L1075">
        <v>1231</v>
      </c>
      <c r="M1075" t="s">
        <v>52</v>
      </c>
      <c r="N1075">
        <v>2018</v>
      </c>
      <c r="O1075" t="s">
        <v>53</v>
      </c>
      <c r="P1075">
        <v>20190301</v>
      </c>
      <c r="Q1075" s="1">
        <v>43525.063888888886</v>
      </c>
    </row>
    <row r="1076" spans="1:17" x14ac:dyDescent="0.2">
      <c r="A1076" t="s">
        <v>50</v>
      </c>
      <c r="B1076" t="s">
        <v>18</v>
      </c>
      <c r="C1076" t="s">
        <v>268</v>
      </c>
      <c r="D1076">
        <v>20161231</v>
      </c>
      <c r="E1076">
        <v>400000</v>
      </c>
      <c r="F1076" t="s">
        <v>20</v>
      </c>
      <c r="G1076">
        <v>4</v>
      </c>
      <c r="H1076" t="s">
        <v>51</v>
      </c>
      <c r="I1076">
        <v>1411579</v>
      </c>
      <c r="J1076">
        <v>260303916</v>
      </c>
      <c r="K1076">
        <v>7830</v>
      </c>
      <c r="L1076">
        <v>1231</v>
      </c>
      <c r="M1076" t="s">
        <v>52</v>
      </c>
      <c r="N1076">
        <v>2017</v>
      </c>
      <c r="O1076" t="s">
        <v>53</v>
      </c>
      <c r="P1076">
        <v>20180301</v>
      </c>
      <c r="Q1076" s="1">
        <v>43160.134027777778</v>
      </c>
    </row>
    <row r="1077" spans="1:17" x14ac:dyDescent="0.2">
      <c r="A1077" t="s">
        <v>54</v>
      </c>
      <c r="B1077" t="s">
        <v>18</v>
      </c>
      <c r="C1077" t="s">
        <v>268</v>
      </c>
      <c r="D1077">
        <v>20161231</v>
      </c>
      <c r="E1077">
        <v>409000</v>
      </c>
      <c r="F1077" t="s">
        <v>20</v>
      </c>
      <c r="G1077">
        <v>4</v>
      </c>
      <c r="H1077" t="s">
        <v>21</v>
      </c>
      <c r="I1077">
        <v>1411579</v>
      </c>
      <c r="J1077">
        <v>260303916</v>
      </c>
      <c r="K1077">
        <v>7830</v>
      </c>
      <c r="L1077">
        <v>1231</v>
      </c>
      <c r="M1077" t="s">
        <v>52</v>
      </c>
      <c r="N1077">
        <v>2016</v>
      </c>
      <c r="O1077" t="s">
        <v>53</v>
      </c>
      <c r="P1077">
        <v>20170310</v>
      </c>
      <c r="Q1077" s="1">
        <v>42804.468055555553</v>
      </c>
    </row>
    <row r="1078" spans="1:17" x14ac:dyDescent="0.2">
      <c r="A1078" t="s">
        <v>55</v>
      </c>
      <c r="B1078" t="s">
        <v>18</v>
      </c>
      <c r="C1078" t="s">
        <v>268</v>
      </c>
      <c r="D1078">
        <v>20161231</v>
      </c>
      <c r="E1078">
        <v>400000</v>
      </c>
      <c r="F1078" t="s">
        <v>20</v>
      </c>
      <c r="G1078">
        <v>4</v>
      </c>
      <c r="H1078" t="s">
        <v>56</v>
      </c>
      <c r="I1078">
        <v>1411579</v>
      </c>
      <c r="J1078">
        <v>260303916</v>
      </c>
      <c r="K1078">
        <v>7830</v>
      </c>
      <c r="L1078">
        <v>1231</v>
      </c>
      <c r="M1078" t="s">
        <v>52</v>
      </c>
      <c r="N1078">
        <v>2018</v>
      </c>
      <c r="O1078" t="s">
        <v>53</v>
      </c>
      <c r="P1078">
        <v>20190301</v>
      </c>
      <c r="Q1078" s="1">
        <v>43525.063888888886</v>
      </c>
    </row>
    <row r="1079" spans="1:17" x14ac:dyDescent="0.2">
      <c r="A1079" t="s">
        <v>50</v>
      </c>
      <c r="B1079" t="s">
        <v>18</v>
      </c>
      <c r="C1079" t="s">
        <v>269</v>
      </c>
      <c r="D1079">
        <v>20161231</v>
      </c>
      <c r="E1079">
        <v>1500000</v>
      </c>
      <c r="F1079" t="s">
        <v>20</v>
      </c>
      <c r="G1079">
        <v>4</v>
      </c>
      <c r="H1079" t="s">
        <v>51</v>
      </c>
      <c r="I1079">
        <v>1411579</v>
      </c>
      <c r="J1079">
        <v>260303916</v>
      </c>
      <c r="K1079">
        <v>7830</v>
      </c>
      <c r="L1079">
        <v>1231</v>
      </c>
      <c r="M1079" t="s">
        <v>52</v>
      </c>
      <c r="N1079">
        <v>2017</v>
      </c>
      <c r="O1079" t="s">
        <v>53</v>
      </c>
      <c r="P1079">
        <v>20180301</v>
      </c>
      <c r="Q1079" s="1">
        <v>43160.134027777778</v>
      </c>
    </row>
    <row r="1080" spans="1:17" x14ac:dyDescent="0.2">
      <c r="A1080" t="s">
        <v>54</v>
      </c>
      <c r="B1080" t="s">
        <v>18</v>
      </c>
      <c r="C1080" t="s">
        <v>269</v>
      </c>
      <c r="D1080">
        <v>20161231</v>
      </c>
      <c r="E1080">
        <v>1480000</v>
      </c>
      <c r="F1080" t="s">
        <v>20</v>
      </c>
      <c r="G1080">
        <v>4</v>
      </c>
      <c r="H1080" t="s">
        <v>21</v>
      </c>
      <c r="I1080">
        <v>1411579</v>
      </c>
      <c r="J1080">
        <v>260303916</v>
      </c>
      <c r="K1080">
        <v>7830</v>
      </c>
      <c r="L1080">
        <v>1231</v>
      </c>
      <c r="M1080" t="s">
        <v>52</v>
      </c>
      <c r="N1080">
        <v>2016</v>
      </c>
      <c r="O1080" t="s">
        <v>53</v>
      </c>
      <c r="P1080">
        <v>20170310</v>
      </c>
      <c r="Q1080" s="1">
        <v>42804.468055555553</v>
      </c>
    </row>
    <row r="1081" spans="1:17" x14ac:dyDescent="0.2">
      <c r="A1081" t="s">
        <v>55</v>
      </c>
      <c r="B1081" t="s">
        <v>18</v>
      </c>
      <c r="C1081" t="s">
        <v>269</v>
      </c>
      <c r="D1081">
        <v>20161231</v>
      </c>
      <c r="E1081">
        <v>1500000</v>
      </c>
      <c r="F1081" t="s">
        <v>20</v>
      </c>
      <c r="G1081">
        <v>4</v>
      </c>
      <c r="H1081" t="s">
        <v>56</v>
      </c>
      <c r="I1081">
        <v>1411579</v>
      </c>
      <c r="J1081">
        <v>260303916</v>
      </c>
      <c r="K1081">
        <v>7830</v>
      </c>
      <c r="L1081">
        <v>1231</v>
      </c>
      <c r="M1081" t="s">
        <v>52</v>
      </c>
      <c r="N1081">
        <v>2018</v>
      </c>
      <c r="O1081" t="s">
        <v>53</v>
      </c>
      <c r="P1081">
        <v>20190301</v>
      </c>
      <c r="Q1081" s="1">
        <v>43525.063888888886</v>
      </c>
    </row>
    <row r="1082" spans="1:17" x14ac:dyDescent="0.2">
      <c r="A1082" t="s">
        <v>50</v>
      </c>
      <c r="B1082" t="s">
        <v>18</v>
      </c>
      <c r="C1082" t="s">
        <v>270</v>
      </c>
      <c r="D1082">
        <v>20161231</v>
      </c>
      <c r="E1082">
        <v>3900000</v>
      </c>
      <c r="F1082" t="s">
        <v>20</v>
      </c>
      <c r="G1082">
        <v>4</v>
      </c>
      <c r="H1082" t="s">
        <v>51</v>
      </c>
      <c r="I1082">
        <v>1411579</v>
      </c>
      <c r="J1082">
        <v>260303916</v>
      </c>
      <c r="K1082">
        <v>7830</v>
      </c>
      <c r="L1082">
        <v>1231</v>
      </c>
      <c r="M1082" t="s">
        <v>52</v>
      </c>
      <c r="N1082">
        <v>2017</v>
      </c>
      <c r="O1082" t="s">
        <v>53</v>
      </c>
      <c r="P1082">
        <v>20180301</v>
      </c>
      <c r="Q1082" s="1">
        <v>43160.134027777778</v>
      </c>
    </row>
    <row r="1083" spans="1:17" x14ac:dyDescent="0.2">
      <c r="A1083" t="s">
        <v>54</v>
      </c>
      <c r="B1083" t="s">
        <v>18</v>
      </c>
      <c r="C1083" t="s">
        <v>270</v>
      </c>
      <c r="D1083">
        <v>20161231</v>
      </c>
      <c r="E1083">
        <v>3881000</v>
      </c>
      <c r="F1083" t="s">
        <v>20</v>
      </c>
      <c r="G1083">
        <v>4</v>
      </c>
      <c r="H1083" t="s">
        <v>21</v>
      </c>
      <c r="I1083">
        <v>1411579</v>
      </c>
      <c r="J1083">
        <v>260303916</v>
      </c>
      <c r="K1083">
        <v>7830</v>
      </c>
      <c r="L1083">
        <v>1231</v>
      </c>
      <c r="M1083" t="s">
        <v>52</v>
      </c>
      <c r="N1083">
        <v>2016</v>
      </c>
      <c r="O1083" t="s">
        <v>53</v>
      </c>
      <c r="P1083">
        <v>20170310</v>
      </c>
      <c r="Q1083" s="1">
        <v>42804.468055555553</v>
      </c>
    </row>
    <row r="1084" spans="1:17" x14ac:dyDescent="0.2">
      <c r="A1084" t="s">
        <v>55</v>
      </c>
      <c r="B1084" t="s">
        <v>18</v>
      </c>
      <c r="C1084" t="s">
        <v>270</v>
      </c>
      <c r="D1084">
        <v>20161231</v>
      </c>
      <c r="E1084">
        <v>3900000</v>
      </c>
      <c r="F1084" t="s">
        <v>20</v>
      </c>
      <c r="G1084">
        <v>4</v>
      </c>
      <c r="H1084" t="s">
        <v>56</v>
      </c>
      <c r="I1084">
        <v>1411579</v>
      </c>
      <c r="J1084">
        <v>260303916</v>
      </c>
      <c r="K1084">
        <v>7830</v>
      </c>
      <c r="L1084">
        <v>1231</v>
      </c>
      <c r="M1084" t="s">
        <v>52</v>
      </c>
      <c r="N1084">
        <v>2018</v>
      </c>
      <c r="O1084" t="s">
        <v>53</v>
      </c>
      <c r="P1084">
        <v>20190301</v>
      </c>
      <c r="Q1084" s="1">
        <v>43525.063888888886</v>
      </c>
    </row>
    <row r="1085" spans="1:17" x14ac:dyDescent="0.2">
      <c r="A1085" t="s">
        <v>50</v>
      </c>
      <c r="B1085" t="s">
        <v>18</v>
      </c>
      <c r="C1085" t="s">
        <v>271</v>
      </c>
      <c r="D1085">
        <v>20161231</v>
      </c>
      <c r="E1085">
        <v>2000000</v>
      </c>
      <c r="F1085" t="s">
        <v>20</v>
      </c>
      <c r="G1085">
        <v>4</v>
      </c>
      <c r="H1085" t="s">
        <v>51</v>
      </c>
      <c r="I1085">
        <v>1411579</v>
      </c>
      <c r="J1085">
        <v>260303916</v>
      </c>
      <c r="K1085">
        <v>7830</v>
      </c>
      <c r="L1085">
        <v>1231</v>
      </c>
      <c r="M1085" t="s">
        <v>52</v>
      </c>
      <c r="N1085">
        <v>2017</v>
      </c>
      <c r="O1085" t="s">
        <v>53</v>
      </c>
      <c r="P1085">
        <v>20180301</v>
      </c>
      <c r="Q1085" s="1">
        <v>43160.134027777778</v>
      </c>
    </row>
    <row r="1086" spans="1:17" x14ac:dyDescent="0.2">
      <c r="A1086" t="s">
        <v>54</v>
      </c>
      <c r="B1086" t="s">
        <v>18</v>
      </c>
      <c r="C1086" t="s">
        <v>271</v>
      </c>
      <c r="D1086">
        <v>20161231</v>
      </c>
      <c r="E1086">
        <v>1992000</v>
      </c>
      <c r="F1086" t="s">
        <v>20</v>
      </c>
      <c r="G1086">
        <v>4</v>
      </c>
      <c r="H1086" t="s">
        <v>21</v>
      </c>
      <c r="I1086">
        <v>1411579</v>
      </c>
      <c r="J1086">
        <v>260303916</v>
      </c>
      <c r="K1086">
        <v>7830</v>
      </c>
      <c r="L1086">
        <v>1231</v>
      </c>
      <c r="M1086" t="s">
        <v>52</v>
      </c>
      <c r="N1086">
        <v>2016</v>
      </c>
      <c r="O1086" t="s">
        <v>53</v>
      </c>
      <c r="P1086">
        <v>20170310</v>
      </c>
      <c r="Q1086" s="1">
        <v>42804.468055555553</v>
      </c>
    </row>
    <row r="1087" spans="1:17" x14ac:dyDescent="0.2">
      <c r="A1087" t="s">
        <v>55</v>
      </c>
      <c r="B1087" t="s">
        <v>18</v>
      </c>
      <c r="C1087" t="s">
        <v>271</v>
      </c>
      <c r="D1087">
        <v>20161231</v>
      </c>
      <c r="E1087">
        <v>2000000</v>
      </c>
      <c r="F1087" t="s">
        <v>20</v>
      </c>
      <c r="G1087">
        <v>4</v>
      </c>
      <c r="H1087" t="s">
        <v>56</v>
      </c>
      <c r="I1087">
        <v>1411579</v>
      </c>
      <c r="J1087">
        <v>260303916</v>
      </c>
      <c r="K1087">
        <v>7830</v>
      </c>
      <c r="L1087">
        <v>1231</v>
      </c>
      <c r="M1087" t="s">
        <v>52</v>
      </c>
      <c r="N1087">
        <v>2018</v>
      </c>
      <c r="O1087" t="s">
        <v>53</v>
      </c>
      <c r="P1087">
        <v>20190301</v>
      </c>
      <c r="Q1087" s="1">
        <v>43525.063888888886</v>
      </c>
    </row>
    <row r="1088" spans="1:17" x14ac:dyDescent="0.2">
      <c r="A1088" t="s">
        <v>54</v>
      </c>
      <c r="B1088" t="s">
        <v>18</v>
      </c>
      <c r="C1088" t="s">
        <v>272</v>
      </c>
      <c r="D1088">
        <v>20161231</v>
      </c>
      <c r="E1088">
        <v>15</v>
      </c>
      <c r="F1088" t="s">
        <v>20</v>
      </c>
      <c r="G1088">
        <v>4</v>
      </c>
      <c r="H1088" t="s">
        <v>54</v>
      </c>
      <c r="I1088">
        <v>1411579</v>
      </c>
      <c r="J1088">
        <v>260303916</v>
      </c>
      <c r="K1088">
        <v>7830</v>
      </c>
      <c r="L1088">
        <v>1231</v>
      </c>
      <c r="M1088" t="s">
        <v>52</v>
      </c>
      <c r="N1088">
        <v>2016</v>
      </c>
      <c r="O1088" t="s">
        <v>53</v>
      </c>
      <c r="P1088">
        <v>20170310</v>
      </c>
      <c r="Q1088" s="1">
        <v>42804.468055555553</v>
      </c>
    </row>
    <row r="1089" spans="1:17" x14ac:dyDescent="0.2">
      <c r="A1089" t="s">
        <v>54</v>
      </c>
      <c r="B1089" t="s">
        <v>18</v>
      </c>
      <c r="C1089" t="s">
        <v>273</v>
      </c>
      <c r="D1089">
        <v>20161231</v>
      </c>
      <c r="E1089">
        <v>20</v>
      </c>
      <c r="F1089" t="s">
        <v>274</v>
      </c>
      <c r="G1089">
        <v>4</v>
      </c>
      <c r="H1089" t="s">
        <v>54</v>
      </c>
      <c r="I1089">
        <v>1411579</v>
      </c>
      <c r="J1089">
        <v>260303916</v>
      </c>
      <c r="K1089">
        <v>7830</v>
      </c>
      <c r="L1089">
        <v>1231</v>
      </c>
      <c r="M1089" t="s">
        <v>52</v>
      </c>
      <c r="N1089">
        <v>2016</v>
      </c>
      <c r="O1089" t="s">
        <v>53</v>
      </c>
      <c r="P1089">
        <v>20170310</v>
      </c>
      <c r="Q1089" s="1">
        <v>42804.468055555553</v>
      </c>
    </row>
    <row r="1090" spans="1:17" x14ac:dyDescent="0.2">
      <c r="A1090" t="s">
        <v>54</v>
      </c>
      <c r="B1090" t="s">
        <v>18</v>
      </c>
      <c r="C1090" t="s">
        <v>275</v>
      </c>
      <c r="D1090">
        <v>20161231</v>
      </c>
      <c r="E1090">
        <v>5000</v>
      </c>
      <c r="F1090" t="s">
        <v>274</v>
      </c>
      <c r="G1090">
        <v>4</v>
      </c>
      <c r="H1090" t="s">
        <v>54</v>
      </c>
      <c r="I1090">
        <v>1411579</v>
      </c>
      <c r="J1090">
        <v>260303916</v>
      </c>
      <c r="K1090">
        <v>7830</v>
      </c>
      <c r="L1090">
        <v>1231</v>
      </c>
      <c r="M1090" t="s">
        <v>52</v>
      </c>
      <c r="N1090">
        <v>2016</v>
      </c>
      <c r="O1090" t="s">
        <v>53</v>
      </c>
      <c r="P1090">
        <v>20170310</v>
      </c>
      <c r="Q1090" s="1">
        <v>42804.468055555553</v>
      </c>
    </row>
    <row r="1091" spans="1:17" x14ac:dyDescent="0.2">
      <c r="A1091" t="s">
        <v>54</v>
      </c>
      <c r="B1091" t="s">
        <v>18</v>
      </c>
      <c r="C1091" t="s">
        <v>276</v>
      </c>
      <c r="D1091">
        <v>20161231</v>
      </c>
      <c r="E1091">
        <v>100</v>
      </c>
      <c r="F1091" t="s">
        <v>274</v>
      </c>
      <c r="G1091">
        <v>4</v>
      </c>
      <c r="H1091" t="s">
        <v>54</v>
      </c>
      <c r="I1091">
        <v>1411579</v>
      </c>
      <c r="J1091">
        <v>260303916</v>
      </c>
      <c r="K1091">
        <v>7830</v>
      </c>
      <c r="L1091">
        <v>1231</v>
      </c>
      <c r="M1091" t="s">
        <v>52</v>
      </c>
      <c r="N1091">
        <v>2016</v>
      </c>
      <c r="O1091" t="s">
        <v>53</v>
      </c>
      <c r="P1091">
        <v>20170310</v>
      </c>
      <c r="Q1091" s="1">
        <v>42804.468055555553</v>
      </c>
    </row>
    <row r="1092" spans="1:17" x14ac:dyDescent="0.2">
      <c r="A1092" t="s">
        <v>54</v>
      </c>
      <c r="B1092" t="s">
        <v>18</v>
      </c>
      <c r="C1092" t="s">
        <v>277</v>
      </c>
      <c r="D1092">
        <v>20161231</v>
      </c>
      <c r="E1092">
        <v>5</v>
      </c>
      <c r="F1092" t="s">
        <v>20</v>
      </c>
      <c r="G1092">
        <v>4</v>
      </c>
      <c r="H1092" t="s">
        <v>54</v>
      </c>
      <c r="I1092">
        <v>1411579</v>
      </c>
      <c r="J1092">
        <v>260303916</v>
      </c>
      <c r="K1092">
        <v>7830</v>
      </c>
      <c r="L1092">
        <v>1231</v>
      </c>
      <c r="M1092" t="s">
        <v>52</v>
      </c>
      <c r="N1092">
        <v>2016</v>
      </c>
      <c r="O1092" t="s">
        <v>53</v>
      </c>
      <c r="P1092">
        <v>20170310</v>
      </c>
      <c r="Q1092" s="1">
        <v>42804.468055555553</v>
      </c>
    </row>
    <row r="1093" spans="1:17" x14ac:dyDescent="0.2">
      <c r="A1093" t="s">
        <v>54</v>
      </c>
      <c r="B1093" t="s">
        <v>18</v>
      </c>
      <c r="C1093" t="s">
        <v>278</v>
      </c>
      <c r="D1093">
        <v>20161231</v>
      </c>
      <c r="E1093">
        <v>3757237000</v>
      </c>
      <c r="F1093" t="s">
        <v>20</v>
      </c>
      <c r="G1093">
        <v>0</v>
      </c>
      <c r="H1093" t="s">
        <v>54</v>
      </c>
      <c r="I1093">
        <v>1411579</v>
      </c>
      <c r="J1093">
        <v>260303916</v>
      </c>
      <c r="K1093">
        <v>7830</v>
      </c>
      <c r="L1093">
        <v>1231</v>
      </c>
      <c r="M1093" t="s">
        <v>52</v>
      </c>
      <c r="N1093">
        <v>2016</v>
      </c>
      <c r="O1093" t="s">
        <v>53</v>
      </c>
      <c r="P1093">
        <v>20170310</v>
      </c>
      <c r="Q1093" s="1">
        <v>42804.468055555553</v>
      </c>
    </row>
    <row r="1094" spans="1:17" x14ac:dyDescent="0.2">
      <c r="A1094" t="s">
        <v>54</v>
      </c>
      <c r="B1094" t="s">
        <v>18</v>
      </c>
      <c r="C1094" t="s">
        <v>279</v>
      </c>
      <c r="D1094">
        <v>20161231</v>
      </c>
      <c r="E1094">
        <v>74904000</v>
      </c>
      <c r="F1094" t="s">
        <v>20</v>
      </c>
      <c r="G1094">
        <v>0</v>
      </c>
      <c r="H1094" t="s">
        <v>54</v>
      </c>
      <c r="I1094">
        <v>1411579</v>
      </c>
      <c r="J1094">
        <v>260303916</v>
      </c>
      <c r="K1094">
        <v>7830</v>
      </c>
      <c r="L1094">
        <v>1231</v>
      </c>
      <c r="M1094" t="s">
        <v>52</v>
      </c>
      <c r="N1094">
        <v>2016</v>
      </c>
      <c r="O1094" t="s">
        <v>53</v>
      </c>
      <c r="P1094">
        <v>20170310</v>
      </c>
      <c r="Q1094" s="1">
        <v>42804.468055555553</v>
      </c>
    </row>
    <row r="1095" spans="1:17" x14ac:dyDescent="0.2">
      <c r="A1095" t="s">
        <v>54</v>
      </c>
      <c r="B1095" t="s">
        <v>18</v>
      </c>
      <c r="C1095" t="s">
        <v>280</v>
      </c>
      <c r="D1095">
        <v>20161231</v>
      </c>
      <c r="E1095">
        <v>431243000</v>
      </c>
      <c r="F1095" t="s">
        <v>20</v>
      </c>
      <c r="G1095">
        <v>0</v>
      </c>
      <c r="H1095" t="s">
        <v>54</v>
      </c>
      <c r="I1095">
        <v>1411579</v>
      </c>
      <c r="J1095">
        <v>260303916</v>
      </c>
      <c r="K1095">
        <v>7830</v>
      </c>
      <c r="L1095">
        <v>1231</v>
      </c>
      <c r="M1095" t="s">
        <v>52</v>
      </c>
      <c r="N1095">
        <v>2016</v>
      </c>
      <c r="O1095" t="s">
        <v>53</v>
      </c>
      <c r="P1095">
        <v>20170310</v>
      </c>
      <c r="Q1095" s="1">
        <v>42804.468055555553</v>
      </c>
    </row>
    <row r="1096" spans="1:17" x14ac:dyDescent="0.2">
      <c r="A1096" t="s">
        <v>54</v>
      </c>
      <c r="B1096" t="s">
        <v>18</v>
      </c>
      <c r="C1096" t="s">
        <v>281</v>
      </c>
      <c r="D1096">
        <v>20161231</v>
      </c>
      <c r="E1096">
        <v>80123000</v>
      </c>
      <c r="F1096" t="s">
        <v>20</v>
      </c>
      <c r="G1096">
        <v>0</v>
      </c>
      <c r="H1096" t="s">
        <v>54</v>
      </c>
      <c r="I1096">
        <v>1411579</v>
      </c>
      <c r="J1096">
        <v>260303916</v>
      </c>
      <c r="K1096">
        <v>7830</v>
      </c>
      <c r="L1096">
        <v>1231</v>
      </c>
      <c r="M1096" t="s">
        <v>52</v>
      </c>
      <c r="N1096">
        <v>2016</v>
      </c>
      <c r="O1096" t="s">
        <v>53</v>
      </c>
      <c r="P1096">
        <v>20170310</v>
      </c>
      <c r="Q1096" s="1">
        <v>42804.468055555553</v>
      </c>
    </row>
    <row r="1097" spans="1:17" x14ac:dyDescent="0.2">
      <c r="A1097" t="s">
        <v>54</v>
      </c>
      <c r="B1097" t="s">
        <v>18</v>
      </c>
      <c r="C1097" t="s">
        <v>282</v>
      </c>
      <c r="D1097">
        <v>20161231</v>
      </c>
      <c r="E1097">
        <v>84432000</v>
      </c>
      <c r="F1097" t="s">
        <v>20</v>
      </c>
      <c r="G1097">
        <v>0</v>
      </c>
      <c r="H1097" t="s">
        <v>54</v>
      </c>
      <c r="I1097">
        <v>1411579</v>
      </c>
      <c r="J1097">
        <v>260303916</v>
      </c>
      <c r="K1097">
        <v>7830</v>
      </c>
      <c r="L1097">
        <v>1231</v>
      </c>
      <c r="M1097" t="s">
        <v>52</v>
      </c>
      <c r="N1097">
        <v>2016</v>
      </c>
      <c r="O1097" t="s">
        <v>53</v>
      </c>
      <c r="P1097">
        <v>20170310</v>
      </c>
      <c r="Q1097" s="1">
        <v>42804.468055555553</v>
      </c>
    </row>
    <row r="1098" spans="1:17" x14ac:dyDescent="0.2">
      <c r="A1098" t="s">
        <v>54</v>
      </c>
      <c r="B1098" t="s">
        <v>18</v>
      </c>
      <c r="C1098" t="s">
        <v>283</v>
      </c>
      <c r="D1098">
        <v>20161231</v>
      </c>
      <c r="E1098">
        <v>81866000</v>
      </c>
      <c r="F1098" t="s">
        <v>20</v>
      </c>
      <c r="G1098">
        <v>0</v>
      </c>
      <c r="H1098" t="s">
        <v>54</v>
      </c>
      <c r="I1098">
        <v>1411579</v>
      </c>
      <c r="J1098">
        <v>260303916</v>
      </c>
      <c r="K1098">
        <v>7830</v>
      </c>
      <c r="L1098">
        <v>1231</v>
      </c>
      <c r="M1098" t="s">
        <v>52</v>
      </c>
      <c r="N1098">
        <v>2016</v>
      </c>
      <c r="O1098" t="s">
        <v>53</v>
      </c>
      <c r="P1098">
        <v>20170310</v>
      </c>
      <c r="Q1098" s="1">
        <v>42804.468055555553</v>
      </c>
    </row>
    <row r="1099" spans="1:17" x14ac:dyDescent="0.2">
      <c r="A1099" t="s">
        <v>54</v>
      </c>
      <c r="B1099" t="s">
        <v>18</v>
      </c>
      <c r="C1099" t="s">
        <v>284</v>
      </c>
      <c r="D1099">
        <v>20161231</v>
      </c>
      <c r="E1099">
        <v>0.06</v>
      </c>
      <c r="F1099" t="s">
        <v>30</v>
      </c>
      <c r="G1099">
        <v>4</v>
      </c>
      <c r="H1099" t="s">
        <v>54</v>
      </c>
      <c r="I1099">
        <v>1411579</v>
      </c>
      <c r="J1099">
        <v>260303916</v>
      </c>
      <c r="K1099">
        <v>7830</v>
      </c>
      <c r="L1099">
        <v>1231</v>
      </c>
      <c r="M1099" t="s">
        <v>52</v>
      </c>
      <c r="N1099">
        <v>2016</v>
      </c>
      <c r="O1099" t="s">
        <v>53</v>
      </c>
      <c r="P1099">
        <v>20170310</v>
      </c>
      <c r="Q1099" s="1">
        <v>42804.468055555553</v>
      </c>
    </row>
    <row r="1100" spans="1:17" x14ac:dyDescent="0.2">
      <c r="A1100" t="s">
        <v>54</v>
      </c>
      <c r="B1100" t="s">
        <v>18</v>
      </c>
      <c r="C1100" t="s">
        <v>285</v>
      </c>
      <c r="D1100">
        <v>20161231</v>
      </c>
      <c r="E1100">
        <v>3251300000</v>
      </c>
      <c r="F1100" t="s">
        <v>20</v>
      </c>
      <c r="G1100">
        <v>4</v>
      </c>
      <c r="H1100" t="s">
        <v>54</v>
      </c>
      <c r="I1100">
        <v>1411579</v>
      </c>
      <c r="J1100">
        <v>260303916</v>
      </c>
      <c r="K1100">
        <v>7830</v>
      </c>
      <c r="L1100">
        <v>1231</v>
      </c>
      <c r="M1100" t="s">
        <v>52</v>
      </c>
      <c r="N1100">
        <v>2016</v>
      </c>
      <c r="O1100" t="s">
        <v>53</v>
      </c>
      <c r="P1100">
        <v>20170310</v>
      </c>
      <c r="Q1100" s="1">
        <v>42804.468055555553</v>
      </c>
    </row>
    <row r="1101" spans="1:17" x14ac:dyDescent="0.2">
      <c r="A1101" t="s">
        <v>54</v>
      </c>
      <c r="B1101" t="s">
        <v>18</v>
      </c>
      <c r="C1101" t="s">
        <v>286</v>
      </c>
      <c r="D1101">
        <v>20161231</v>
      </c>
      <c r="E1101">
        <v>4509805000</v>
      </c>
      <c r="F1101" t="s">
        <v>20</v>
      </c>
      <c r="G1101">
        <v>0</v>
      </c>
      <c r="H1101" t="s">
        <v>54</v>
      </c>
      <c r="I1101">
        <v>1411579</v>
      </c>
      <c r="J1101">
        <v>260303916</v>
      </c>
      <c r="K1101">
        <v>7830</v>
      </c>
      <c r="L1101">
        <v>1231</v>
      </c>
      <c r="M1101" t="s">
        <v>52</v>
      </c>
      <c r="N1101">
        <v>2016</v>
      </c>
      <c r="O1101" t="s">
        <v>53</v>
      </c>
      <c r="P1101">
        <v>20170310</v>
      </c>
      <c r="Q1101" s="1">
        <v>42804.468055555553</v>
      </c>
    </row>
    <row r="1102" spans="1:17" x14ac:dyDescent="0.2">
      <c r="A1102" t="s">
        <v>50</v>
      </c>
      <c r="B1102" t="s">
        <v>18</v>
      </c>
      <c r="C1102" t="s">
        <v>287</v>
      </c>
      <c r="D1102">
        <v>20161231</v>
      </c>
      <c r="E1102">
        <v>-9400000</v>
      </c>
      <c r="F1102" t="s">
        <v>20</v>
      </c>
      <c r="G1102">
        <v>0</v>
      </c>
      <c r="H1102" t="s">
        <v>51</v>
      </c>
      <c r="I1102">
        <v>1411579</v>
      </c>
      <c r="J1102">
        <v>260303916</v>
      </c>
      <c r="K1102">
        <v>7830</v>
      </c>
      <c r="L1102">
        <v>1231</v>
      </c>
      <c r="M1102" t="s">
        <v>52</v>
      </c>
      <c r="N1102">
        <v>2017</v>
      </c>
      <c r="O1102" t="s">
        <v>53</v>
      </c>
      <c r="P1102">
        <v>20180301</v>
      </c>
      <c r="Q1102" s="1">
        <v>43160.134027777778</v>
      </c>
    </row>
    <row r="1103" spans="1:17" x14ac:dyDescent="0.2">
      <c r="A1103" t="s">
        <v>54</v>
      </c>
      <c r="B1103" t="s">
        <v>18</v>
      </c>
      <c r="C1103" t="s">
        <v>287</v>
      </c>
      <c r="D1103">
        <v>20161231</v>
      </c>
      <c r="E1103">
        <v>-9407000</v>
      </c>
      <c r="F1103" t="s">
        <v>20</v>
      </c>
      <c r="G1103">
        <v>0</v>
      </c>
      <c r="H1103" t="s">
        <v>21</v>
      </c>
      <c r="I1103">
        <v>1411579</v>
      </c>
      <c r="J1103">
        <v>260303916</v>
      </c>
      <c r="K1103">
        <v>7830</v>
      </c>
      <c r="L1103">
        <v>1231</v>
      </c>
      <c r="M1103" t="s">
        <v>52</v>
      </c>
      <c r="N1103">
        <v>2016</v>
      </c>
      <c r="O1103" t="s">
        <v>53</v>
      </c>
      <c r="P1103">
        <v>20170310</v>
      </c>
      <c r="Q1103" s="1">
        <v>42804.468055555553</v>
      </c>
    </row>
    <row r="1104" spans="1:17" x14ac:dyDescent="0.2">
      <c r="A1104" t="s">
        <v>208</v>
      </c>
      <c r="B1104" t="s">
        <v>18</v>
      </c>
      <c r="C1104" t="s">
        <v>287</v>
      </c>
      <c r="D1104">
        <v>20161231</v>
      </c>
      <c r="E1104">
        <v>-9400000</v>
      </c>
      <c r="F1104" t="s">
        <v>20</v>
      </c>
      <c r="G1104">
        <v>0</v>
      </c>
      <c r="H1104" t="s">
        <v>21</v>
      </c>
      <c r="I1104">
        <v>1411579</v>
      </c>
      <c r="J1104">
        <v>260303916</v>
      </c>
      <c r="K1104">
        <v>7830</v>
      </c>
      <c r="L1104">
        <v>1231</v>
      </c>
      <c r="M1104" t="s">
        <v>22</v>
      </c>
      <c r="N1104">
        <v>2017</v>
      </c>
      <c r="O1104" t="s">
        <v>23</v>
      </c>
      <c r="P1104">
        <v>20171109</v>
      </c>
      <c r="Q1104" s="1">
        <v>43048.34375</v>
      </c>
    </row>
    <row r="1105" spans="1:17" x14ac:dyDescent="0.2">
      <c r="A1105" t="s">
        <v>184</v>
      </c>
      <c r="B1105" t="s">
        <v>18</v>
      </c>
      <c r="C1105" t="s">
        <v>287</v>
      </c>
      <c r="D1105">
        <v>20161231</v>
      </c>
      <c r="E1105">
        <v>-9400000</v>
      </c>
      <c r="F1105" t="s">
        <v>20</v>
      </c>
      <c r="G1105">
        <v>0</v>
      </c>
      <c r="H1105" t="s">
        <v>21</v>
      </c>
      <c r="I1105">
        <v>1411579</v>
      </c>
      <c r="J1105">
        <v>260303916</v>
      </c>
      <c r="K1105">
        <v>7830</v>
      </c>
      <c r="L1105">
        <v>1231</v>
      </c>
      <c r="M1105" t="s">
        <v>22</v>
      </c>
      <c r="N1105">
        <v>2017</v>
      </c>
      <c r="O1105" t="s">
        <v>31</v>
      </c>
      <c r="P1105">
        <v>20170808</v>
      </c>
      <c r="Q1105" s="1">
        <v>42954.693055555559</v>
      </c>
    </row>
    <row r="1106" spans="1:17" x14ac:dyDescent="0.2">
      <c r="A1106" t="s">
        <v>32</v>
      </c>
      <c r="B1106" t="s">
        <v>18</v>
      </c>
      <c r="C1106" t="s">
        <v>287</v>
      </c>
      <c r="D1106">
        <v>20161231</v>
      </c>
      <c r="E1106">
        <v>-9400000</v>
      </c>
      <c r="F1106" t="s">
        <v>20</v>
      </c>
      <c r="G1106">
        <v>0</v>
      </c>
      <c r="H1106" t="s">
        <v>21</v>
      </c>
      <c r="I1106">
        <v>1411579</v>
      </c>
      <c r="J1106">
        <v>260303916</v>
      </c>
      <c r="K1106">
        <v>7830</v>
      </c>
      <c r="L1106">
        <v>1231</v>
      </c>
      <c r="M1106" t="s">
        <v>22</v>
      </c>
      <c r="N1106">
        <v>2017</v>
      </c>
      <c r="O1106" t="s">
        <v>26</v>
      </c>
      <c r="P1106">
        <v>20170508</v>
      </c>
      <c r="Q1106" s="1">
        <v>42863.513194444444</v>
      </c>
    </row>
    <row r="1107" spans="1:17" x14ac:dyDescent="0.2">
      <c r="A1107" t="s">
        <v>50</v>
      </c>
      <c r="B1107" t="s">
        <v>18</v>
      </c>
      <c r="C1107" t="s">
        <v>288</v>
      </c>
      <c r="D1107">
        <v>20161231</v>
      </c>
      <c r="E1107">
        <v>18900000</v>
      </c>
      <c r="F1107" t="s">
        <v>20</v>
      </c>
      <c r="G1107">
        <v>0</v>
      </c>
      <c r="H1107" t="s">
        <v>51</v>
      </c>
      <c r="I1107">
        <v>1411579</v>
      </c>
      <c r="J1107">
        <v>260303916</v>
      </c>
      <c r="K1107">
        <v>7830</v>
      </c>
      <c r="L1107">
        <v>1231</v>
      </c>
      <c r="M1107" t="s">
        <v>52</v>
      </c>
      <c r="N1107">
        <v>2017</v>
      </c>
      <c r="O1107" t="s">
        <v>53</v>
      </c>
      <c r="P1107">
        <v>20180301</v>
      </c>
      <c r="Q1107" s="1">
        <v>43160.134027777778</v>
      </c>
    </row>
    <row r="1108" spans="1:17" x14ac:dyDescent="0.2">
      <c r="A1108" t="s">
        <v>54</v>
      </c>
      <c r="B1108" t="s">
        <v>18</v>
      </c>
      <c r="C1108" t="s">
        <v>288</v>
      </c>
      <c r="D1108">
        <v>20161231</v>
      </c>
      <c r="E1108">
        <v>18869000</v>
      </c>
      <c r="F1108" t="s">
        <v>20</v>
      </c>
      <c r="G1108">
        <v>0</v>
      </c>
      <c r="H1108" t="s">
        <v>21</v>
      </c>
      <c r="I1108">
        <v>1411579</v>
      </c>
      <c r="J1108">
        <v>260303916</v>
      </c>
      <c r="K1108">
        <v>7830</v>
      </c>
      <c r="L1108">
        <v>1231</v>
      </c>
      <c r="M1108" t="s">
        <v>52</v>
      </c>
      <c r="N1108">
        <v>2016</v>
      </c>
      <c r="O1108" t="s">
        <v>53</v>
      </c>
      <c r="P1108">
        <v>20170310</v>
      </c>
      <c r="Q1108" s="1">
        <v>42804.468055555553</v>
      </c>
    </row>
    <row r="1109" spans="1:17" x14ac:dyDescent="0.2">
      <c r="A1109" t="s">
        <v>50</v>
      </c>
      <c r="B1109" t="s">
        <v>18</v>
      </c>
      <c r="C1109" t="s">
        <v>289</v>
      </c>
      <c r="D1109">
        <v>20161231</v>
      </c>
      <c r="E1109">
        <v>37800000</v>
      </c>
      <c r="F1109" t="s">
        <v>20</v>
      </c>
      <c r="G1109">
        <v>4</v>
      </c>
      <c r="H1109" t="s">
        <v>51</v>
      </c>
      <c r="I1109">
        <v>1411579</v>
      </c>
      <c r="J1109">
        <v>260303916</v>
      </c>
      <c r="K1109">
        <v>7830</v>
      </c>
      <c r="L1109">
        <v>1231</v>
      </c>
      <c r="M1109" t="s">
        <v>52</v>
      </c>
      <c r="N1109">
        <v>2017</v>
      </c>
      <c r="O1109" t="s">
        <v>53</v>
      </c>
      <c r="P1109">
        <v>20180301</v>
      </c>
      <c r="Q1109" s="1">
        <v>43160.134027777778</v>
      </c>
    </row>
    <row r="1110" spans="1:17" x14ac:dyDescent="0.2">
      <c r="A1110" t="s">
        <v>54</v>
      </c>
      <c r="B1110" t="s">
        <v>18</v>
      </c>
      <c r="C1110" t="s">
        <v>289</v>
      </c>
      <c r="D1110">
        <v>20161231</v>
      </c>
      <c r="E1110">
        <v>37794000</v>
      </c>
      <c r="F1110" t="s">
        <v>20</v>
      </c>
      <c r="G1110">
        <v>4</v>
      </c>
      <c r="H1110" t="s">
        <v>21</v>
      </c>
      <c r="I1110">
        <v>1411579</v>
      </c>
      <c r="J1110">
        <v>260303916</v>
      </c>
      <c r="K1110">
        <v>7830</v>
      </c>
      <c r="L1110">
        <v>1231</v>
      </c>
      <c r="M1110" t="s">
        <v>52</v>
      </c>
      <c r="N1110">
        <v>2016</v>
      </c>
      <c r="O1110" t="s">
        <v>53</v>
      </c>
      <c r="P1110">
        <v>20170310</v>
      </c>
      <c r="Q1110" s="1">
        <v>42804.468055555553</v>
      </c>
    </row>
    <row r="1111" spans="1:17" x14ac:dyDescent="0.2">
      <c r="A1111" t="s">
        <v>55</v>
      </c>
      <c r="B1111" t="s">
        <v>18</v>
      </c>
      <c r="C1111" t="s">
        <v>289</v>
      </c>
      <c r="D1111">
        <v>20161231</v>
      </c>
      <c r="E1111">
        <v>37800000</v>
      </c>
      <c r="F1111" t="s">
        <v>20</v>
      </c>
      <c r="G1111">
        <v>4</v>
      </c>
      <c r="H1111" t="s">
        <v>56</v>
      </c>
      <c r="I1111">
        <v>1411579</v>
      </c>
      <c r="J1111">
        <v>260303916</v>
      </c>
      <c r="K1111">
        <v>7830</v>
      </c>
      <c r="L1111">
        <v>1231</v>
      </c>
      <c r="M1111" t="s">
        <v>52</v>
      </c>
      <c r="N1111">
        <v>2018</v>
      </c>
      <c r="O1111" t="s">
        <v>53</v>
      </c>
      <c r="P1111">
        <v>20190301</v>
      </c>
      <c r="Q1111" s="1">
        <v>43525.063888888886</v>
      </c>
    </row>
    <row r="1112" spans="1:17" x14ac:dyDescent="0.2">
      <c r="A1112" t="s">
        <v>50</v>
      </c>
      <c r="B1112" t="s">
        <v>18</v>
      </c>
      <c r="C1112" t="s">
        <v>290</v>
      </c>
      <c r="D1112">
        <v>20161231</v>
      </c>
      <c r="E1112">
        <v>82900000</v>
      </c>
      <c r="F1112" t="s">
        <v>20</v>
      </c>
      <c r="G1112">
        <v>0</v>
      </c>
      <c r="H1112" t="s">
        <v>51</v>
      </c>
      <c r="I1112">
        <v>1411579</v>
      </c>
      <c r="J1112">
        <v>260303916</v>
      </c>
      <c r="K1112">
        <v>7830</v>
      </c>
      <c r="L1112">
        <v>1231</v>
      </c>
      <c r="M1112" t="s">
        <v>52</v>
      </c>
      <c r="N1112">
        <v>2017</v>
      </c>
      <c r="O1112" t="s">
        <v>53</v>
      </c>
      <c r="P1112">
        <v>20180301</v>
      </c>
      <c r="Q1112" s="1">
        <v>43160.134027777778</v>
      </c>
    </row>
    <row r="1113" spans="1:17" x14ac:dyDescent="0.2">
      <c r="A1113" t="s">
        <v>54</v>
      </c>
      <c r="B1113" t="s">
        <v>18</v>
      </c>
      <c r="C1113" t="s">
        <v>290</v>
      </c>
      <c r="D1113">
        <v>20161231</v>
      </c>
      <c r="E1113">
        <v>82855000</v>
      </c>
      <c r="F1113" t="s">
        <v>20</v>
      </c>
      <c r="G1113">
        <v>0</v>
      </c>
      <c r="H1113" t="s">
        <v>21</v>
      </c>
      <c r="I1113">
        <v>1411579</v>
      </c>
      <c r="J1113">
        <v>260303916</v>
      </c>
      <c r="K1113">
        <v>7830</v>
      </c>
      <c r="L1113">
        <v>1231</v>
      </c>
      <c r="M1113" t="s">
        <v>52</v>
      </c>
      <c r="N1113">
        <v>2016</v>
      </c>
      <c r="O1113" t="s">
        <v>53</v>
      </c>
      <c r="P1113">
        <v>20170310</v>
      </c>
      <c r="Q1113" s="1">
        <v>42804.468055555553</v>
      </c>
    </row>
    <row r="1114" spans="1:17" x14ac:dyDescent="0.2">
      <c r="A1114" t="s">
        <v>208</v>
      </c>
      <c r="B1114" t="s">
        <v>18</v>
      </c>
      <c r="C1114" t="s">
        <v>290</v>
      </c>
      <c r="D1114">
        <v>20161231</v>
      </c>
      <c r="E1114">
        <v>82900000</v>
      </c>
      <c r="F1114" t="s">
        <v>20</v>
      </c>
      <c r="G1114">
        <v>0</v>
      </c>
      <c r="H1114" t="s">
        <v>21</v>
      </c>
      <c r="I1114">
        <v>1411579</v>
      </c>
      <c r="J1114">
        <v>260303916</v>
      </c>
      <c r="K1114">
        <v>7830</v>
      </c>
      <c r="L1114">
        <v>1231</v>
      </c>
      <c r="M1114" t="s">
        <v>22</v>
      </c>
      <c r="N1114">
        <v>2017</v>
      </c>
      <c r="O1114" t="s">
        <v>23</v>
      </c>
      <c r="P1114">
        <v>20171109</v>
      </c>
      <c r="Q1114" s="1">
        <v>43048.34375</v>
      </c>
    </row>
    <row r="1115" spans="1:17" x14ac:dyDescent="0.2">
      <c r="A1115" t="s">
        <v>184</v>
      </c>
      <c r="B1115" t="s">
        <v>18</v>
      </c>
      <c r="C1115" t="s">
        <v>290</v>
      </c>
      <c r="D1115">
        <v>20161231</v>
      </c>
      <c r="E1115">
        <v>82900000</v>
      </c>
      <c r="F1115" t="s">
        <v>20</v>
      </c>
      <c r="G1115">
        <v>0</v>
      </c>
      <c r="H1115" t="s">
        <v>21</v>
      </c>
      <c r="I1115">
        <v>1411579</v>
      </c>
      <c r="J1115">
        <v>260303916</v>
      </c>
      <c r="K1115">
        <v>7830</v>
      </c>
      <c r="L1115">
        <v>1231</v>
      </c>
      <c r="M1115" t="s">
        <v>22</v>
      </c>
      <c r="N1115">
        <v>2017</v>
      </c>
      <c r="O1115" t="s">
        <v>31</v>
      </c>
      <c r="P1115">
        <v>20170808</v>
      </c>
      <c r="Q1115" s="1">
        <v>42954.693055555559</v>
      </c>
    </row>
    <row r="1116" spans="1:17" x14ac:dyDescent="0.2">
      <c r="A1116" t="s">
        <v>32</v>
      </c>
      <c r="B1116" t="s">
        <v>18</v>
      </c>
      <c r="C1116" t="s">
        <v>290</v>
      </c>
      <c r="D1116">
        <v>20161231</v>
      </c>
      <c r="E1116">
        <v>82900000</v>
      </c>
      <c r="F1116" t="s">
        <v>20</v>
      </c>
      <c r="G1116">
        <v>0</v>
      </c>
      <c r="H1116" t="s">
        <v>21</v>
      </c>
      <c r="I1116">
        <v>1411579</v>
      </c>
      <c r="J1116">
        <v>260303916</v>
      </c>
      <c r="K1116">
        <v>7830</v>
      </c>
      <c r="L1116">
        <v>1231</v>
      </c>
      <c r="M1116" t="s">
        <v>22</v>
      </c>
      <c r="N1116">
        <v>2017</v>
      </c>
      <c r="O1116" t="s">
        <v>26</v>
      </c>
      <c r="P1116">
        <v>20170508</v>
      </c>
      <c r="Q1116" s="1">
        <v>42863.513194444444</v>
      </c>
    </row>
    <row r="1117" spans="1:17" x14ac:dyDescent="0.2">
      <c r="A1117" t="s">
        <v>50</v>
      </c>
      <c r="B1117" t="s">
        <v>18</v>
      </c>
      <c r="C1117" t="s">
        <v>291</v>
      </c>
      <c r="D1117">
        <v>20161231</v>
      </c>
      <c r="E1117">
        <v>7700000</v>
      </c>
      <c r="F1117" t="s">
        <v>20</v>
      </c>
      <c r="G1117">
        <v>0</v>
      </c>
      <c r="H1117" t="s">
        <v>51</v>
      </c>
      <c r="I1117">
        <v>1411579</v>
      </c>
      <c r="J1117">
        <v>260303916</v>
      </c>
      <c r="K1117">
        <v>7830</v>
      </c>
      <c r="L1117">
        <v>1231</v>
      </c>
      <c r="M1117" t="s">
        <v>52</v>
      </c>
      <c r="N1117">
        <v>2017</v>
      </c>
      <c r="O1117" t="s">
        <v>53</v>
      </c>
      <c r="P1117">
        <v>20180301</v>
      </c>
      <c r="Q1117" s="1">
        <v>43160.134027777778</v>
      </c>
    </row>
    <row r="1118" spans="1:17" x14ac:dyDescent="0.2">
      <c r="A1118" t="s">
        <v>54</v>
      </c>
      <c r="B1118" t="s">
        <v>18</v>
      </c>
      <c r="C1118" t="s">
        <v>291</v>
      </c>
      <c r="D1118">
        <v>20161231</v>
      </c>
      <c r="E1118">
        <v>7707000</v>
      </c>
      <c r="F1118" t="s">
        <v>20</v>
      </c>
      <c r="G1118">
        <v>0</v>
      </c>
      <c r="H1118" t="s">
        <v>21</v>
      </c>
      <c r="I1118">
        <v>1411579</v>
      </c>
      <c r="J1118">
        <v>260303916</v>
      </c>
      <c r="K1118">
        <v>7830</v>
      </c>
      <c r="L1118">
        <v>1231</v>
      </c>
      <c r="M1118" t="s">
        <v>52</v>
      </c>
      <c r="N1118">
        <v>2016</v>
      </c>
      <c r="O1118" t="s">
        <v>53</v>
      </c>
      <c r="P1118">
        <v>20170310</v>
      </c>
      <c r="Q1118" s="1">
        <v>42804.468055555553</v>
      </c>
    </row>
    <row r="1119" spans="1:17" x14ac:dyDescent="0.2">
      <c r="A1119" t="s">
        <v>50</v>
      </c>
      <c r="B1119" t="s">
        <v>18</v>
      </c>
      <c r="C1119" t="s">
        <v>292</v>
      </c>
      <c r="D1119">
        <v>20161231</v>
      </c>
      <c r="E1119">
        <v>-4100000</v>
      </c>
      <c r="F1119" t="s">
        <v>20</v>
      </c>
      <c r="G1119">
        <v>4</v>
      </c>
      <c r="H1119" t="s">
        <v>51</v>
      </c>
      <c r="I1119">
        <v>1411579</v>
      </c>
      <c r="J1119">
        <v>260303916</v>
      </c>
      <c r="K1119">
        <v>7830</v>
      </c>
      <c r="L1119">
        <v>1231</v>
      </c>
      <c r="M1119" t="s">
        <v>52</v>
      </c>
      <c r="N1119">
        <v>2017</v>
      </c>
      <c r="O1119" t="s">
        <v>53</v>
      </c>
      <c r="P1119">
        <v>20180301</v>
      </c>
      <c r="Q1119" s="1">
        <v>43160.134027777778</v>
      </c>
    </row>
    <row r="1120" spans="1:17" x14ac:dyDescent="0.2">
      <c r="A1120" t="s">
        <v>54</v>
      </c>
      <c r="B1120" t="s">
        <v>18</v>
      </c>
      <c r="C1120" t="s">
        <v>292</v>
      </c>
      <c r="D1120">
        <v>20161231</v>
      </c>
      <c r="E1120">
        <v>-4071000</v>
      </c>
      <c r="F1120" t="s">
        <v>20</v>
      </c>
      <c r="G1120">
        <v>4</v>
      </c>
      <c r="H1120" t="s">
        <v>21</v>
      </c>
      <c r="I1120">
        <v>1411579</v>
      </c>
      <c r="J1120">
        <v>260303916</v>
      </c>
      <c r="K1120">
        <v>7830</v>
      </c>
      <c r="L1120">
        <v>1231</v>
      </c>
      <c r="M1120" t="s">
        <v>52</v>
      </c>
      <c r="N1120">
        <v>2016</v>
      </c>
      <c r="O1120" t="s">
        <v>53</v>
      </c>
      <c r="P1120">
        <v>20170310</v>
      </c>
      <c r="Q1120" s="1">
        <v>42804.468055555553</v>
      </c>
    </row>
    <row r="1121" spans="1:17" x14ac:dyDescent="0.2">
      <c r="A1121" t="s">
        <v>55</v>
      </c>
      <c r="B1121" t="s">
        <v>18</v>
      </c>
      <c r="C1121" t="s">
        <v>292</v>
      </c>
      <c r="D1121">
        <v>20161231</v>
      </c>
      <c r="E1121">
        <v>-4100000</v>
      </c>
      <c r="F1121" t="s">
        <v>20</v>
      </c>
      <c r="G1121">
        <v>4</v>
      </c>
      <c r="H1121" t="s">
        <v>56</v>
      </c>
      <c r="I1121">
        <v>1411579</v>
      </c>
      <c r="J1121">
        <v>260303916</v>
      </c>
      <c r="K1121">
        <v>7830</v>
      </c>
      <c r="L1121">
        <v>1231</v>
      </c>
      <c r="M1121" t="s">
        <v>52</v>
      </c>
      <c r="N1121">
        <v>2018</v>
      </c>
      <c r="O1121" t="s">
        <v>53</v>
      </c>
      <c r="P1121">
        <v>20190301</v>
      </c>
      <c r="Q1121" s="1">
        <v>43525.063888888886</v>
      </c>
    </row>
    <row r="1122" spans="1:17" x14ac:dyDescent="0.2">
      <c r="A1122" t="s">
        <v>50</v>
      </c>
      <c r="B1122" t="s">
        <v>18</v>
      </c>
      <c r="C1122" t="s">
        <v>209</v>
      </c>
      <c r="D1122">
        <v>20161231</v>
      </c>
      <c r="E1122">
        <v>90400000</v>
      </c>
      <c r="F1122" t="s">
        <v>20</v>
      </c>
      <c r="G1122">
        <v>0</v>
      </c>
      <c r="H1122" t="s">
        <v>51</v>
      </c>
      <c r="I1122">
        <v>1411579</v>
      </c>
      <c r="J1122">
        <v>260303916</v>
      </c>
      <c r="K1122">
        <v>7830</v>
      </c>
      <c r="L1122">
        <v>1231</v>
      </c>
      <c r="M1122" t="s">
        <v>52</v>
      </c>
      <c r="N1122">
        <v>2017</v>
      </c>
      <c r="O1122" t="s">
        <v>53</v>
      </c>
      <c r="P1122">
        <v>20180301</v>
      </c>
      <c r="Q1122" s="1">
        <v>43160.134027777778</v>
      </c>
    </row>
    <row r="1123" spans="1:17" x14ac:dyDescent="0.2">
      <c r="A1123" t="s">
        <v>54</v>
      </c>
      <c r="B1123" t="s">
        <v>18</v>
      </c>
      <c r="C1123" t="s">
        <v>209</v>
      </c>
      <c r="D1123">
        <v>20161231</v>
      </c>
      <c r="E1123">
        <v>90445000</v>
      </c>
      <c r="F1123" t="s">
        <v>20</v>
      </c>
      <c r="G1123">
        <v>0</v>
      </c>
      <c r="H1123" t="s">
        <v>21</v>
      </c>
      <c r="I1123">
        <v>1411579</v>
      </c>
      <c r="J1123">
        <v>260303916</v>
      </c>
      <c r="K1123">
        <v>7830</v>
      </c>
      <c r="L1123">
        <v>1231</v>
      </c>
      <c r="M1123" t="s">
        <v>52</v>
      </c>
      <c r="N1123">
        <v>2016</v>
      </c>
      <c r="O1123" t="s">
        <v>53</v>
      </c>
      <c r="P1123">
        <v>20170310</v>
      </c>
      <c r="Q1123" s="1">
        <v>42804.468055555553</v>
      </c>
    </row>
    <row r="1124" spans="1:17" x14ac:dyDescent="0.2">
      <c r="A1124" t="s">
        <v>208</v>
      </c>
      <c r="B1124" t="s">
        <v>18</v>
      </c>
      <c r="C1124" t="s">
        <v>209</v>
      </c>
      <c r="D1124">
        <v>20161231</v>
      </c>
      <c r="E1124">
        <v>90400000</v>
      </c>
      <c r="F1124" t="s">
        <v>20</v>
      </c>
      <c r="G1124">
        <v>0</v>
      </c>
      <c r="H1124" t="s">
        <v>21</v>
      </c>
      <c r="I1124">
        <v>1411579</v>
      </c>
      <c r="J1124">
        <v>260303916</v>
      </c>
      <c r="K1124">
        <v>7830</v>
      </c>
      <c r="L1124">
        <v>1231</v>
      </c>
      <c r="M1124" t="s">
        <v>22</v>
      </c>
      <c r="N1124">
        <v>2017</v>
      </c>
      <c r="O1124" t="s">
        <v>23</v>
      </c>
      <c r="P1124">
        <v>20171109</v>
      </c>
      <c r="Q1124" s="1">
        <v>43048.34375</v>
      </c>
    </row>
    <row r="1125" spans="1:17" x14ac:dyDescent="0.2">
      <c r="A1125" t="s">
        <v>184</v>
      </c>
      <c r="B1125" t="s">
        <v>18</v>
      </c>
      <c r="C1125" t="s">
        <v>209</v>
      </c>
      <c r="D1125">
        <v>20161231</v>
      </c>
      <c r="E1125">
        <v>90400000</v>
      </c>
      <c r="F1125" t="s">
        <v>20</v>
      </c>
      <c r="G1125">
        <v>0</v>
      </c>
      <c r="H1125" t="s">
        <v>21</v>
      </c>
      <c r="I1125">
        <v>1411579</v>
      </c>
      <c r="J1125">
        <v>260303916</v>
      </c>
      <c r="K1125">
        <v>7830</v>
      </c>
      <c r="L1125">
        <v>1231</v>
      </c>
      <c r="M1125" t="s">
        <v>22</v>
      </c>
      <c r="N1125">
        <v>2017</v>
      </c>
      <c r="O1125" t="s">
        <v>31</v>
      </c>
      <c r="P1125">
        <v>20170808</v>
      </c>
      <c r="Q1125" s="1">
        <v>42954.693055555559</v>
      </c>
    </row>
    <row r="1126" spans="1:17" x14ac:dyDescent="0.2">
      <c r="A1126" t="s">
        <v>32</v>
      </c>
      <c r="B1126" t="s">
        <v>18</v>
      </c>
      <c r="C1126" t="s">
        <v>209</v>
      </c>
      <c r="D1126">
        <v>20161231</v>
      </c>
      <c r="E1126">
        <v>90400000</v>
      </c>
      <c r="F1126" t="s">
        <v>20</v>
      </c>
      <c r="G1126">
        <v>0</v>
      </c>
      <c r="H1126" t="s">
        <v>21</v>
      </c>
      <c r="I1126">
        <v>1411579</v>
      </c>
      <c r="J1126">
        <v>260303916</v>
      </c>
      <c r="K1126">
        <v>7830</v>
      </c>
      <c r="L1126">
        <v>1231</v>
      </c>
      <c r="M1126" t="s">
        <v>22</v>
      </c>
      <c r="N1126">
        <v>2017</v>
      </c>
      <c r="O1126" t="s">
        <v>26</v>
      </c>
      <c r="P1126">
        <v>20170508</v>
      </c>
      <c r="Q1126" s="1">
        <v>42863.513194444444</v>
      </c>
    </row>
    <row r="1127" spans="1:17" x14ac:dyDescent="0.2">
      <c r="A1127" t="s">
        <v>50</v>
      </c>
      <c r="B1127" t="s">
        <v>18</v>
      </c>
      <c r="C1127" t="s">
        <v>64</v>
      </c>
      <c r="D1127">
        <v>20161231</v>
      </c>
      <c r="E1127">
        <v>34100000</v>
      </c>
      <c r="F1127" t="s">
        <v>20</v>
      </c>
      <c r="G1127">
        <v>4</v>
      </c>
      <c r="H1127" t="s">
        <v>51</v>
      </c>
      <c r="I1127">
        <v>1411579</v>
      </c>
      <c r="J1127">
        <v>260303916</v>
      </c>
      <c r="K1127">
        <v>7830</v>
      </c>
      <c r="L1127">
        <v>1231</v>
      </c>
      <c r="M1127" t="s">
        <v>52</v>
      </c>
      <c r="N1127">
        <v>2017</v>
      </c>
      <c r="O1127" t="s">
        <v>53</v>
      </c>
      <c r="P1127">
        <v>20180301</v>
      </c>
      <c r="Q1127" s="1">
        <v>43160.134027777778</v>
      </c>
    </row>
    <row r="1128" spans="1:17" x14ac:dyDescent="0.2">
      <c r="A1128" t="s">
        <v>54</v>
      </c>
      <c r="B1128" t="s">
        <v>18</v>
      </c>
      <c r="C1128" t="s">
        <v>64</v>
      </c>
      <c r="D1128">
        <v>20161231</v>
      </c>
      <c r="E1128">
        <v>34091000</v>
      </c>
      <c r="F1128" t="s">
        <v>20</v>
      </c>
      <c r="G1128">
        <v>4</v>
      </c>
      <c r="H1128" t="s">
        <v>21</v>
      </c>
      <c r="I1128">
        <v>1411579</v>
      </c>
      <c r="J1128">
        <v>260303916</v>
      </c>
      <c r="K1128">
        <v>7830</v>
      </c>
      <c r="L1128">
        <v>1231</v>
      </c>
      <c r="M1128" t="s">
        <v>52</v>
      </c>
      <c r="N1128">
        <v>2016</v>
      </c>
      <c r="O1128" t="s">
        <v>53</v>
      </c>
      <c r="P1128">
        <v>20170310</v>
      </c>
      <c r="Q1128" s="1">
        <v>42804.468055555553</v>
      </c>
    </row>
    <row r="1129" spans="1:17" x14ac:dyDescent="0.2">
      <c r="A1129" t="s">
        <v>55</v>
      </c>
      <c r="B1129" t="s">
        <v>18</v>
      </c>
      <c r="C1129" t="s">
        <v>64</v>
      </c>
      <c r="D1129">
        <v>20161231</v>
      </c>
      <c r="E1129">
        <v>34100000</v>
      </c>
      <c r="F1129" t="s">
        <v>20</v>
      </c>
      <c r="G1129">
        <v>4</v>
      </c>
      <c r="H1129" t="s">
        <v>56</v>
      </c>
      <c r="I1129">
        <v>1411579</v>
      </c>
      <c r="J1129">
        <v>260303916</v>
      </c>
      <c r="K1129">
        <v>7830</v>
      </c>
      <c r="L1129">
        <v>1231</v>
      </c>
      <c r="M1129" t="s">
        <v>52</v>
      </c>
      <c r="N1129">
        <v>2018</v>
      </c>
      <c r="O1129" t="s">
        <v>53</v>
      </c>
      <c r="P1129">
        <v>20190301</v>
      </c>
      <c r="Q1129" s="1">
        <v>43525.063888888886</v>
      </c>
    </row>
    <row r="1130" spans="1:17" x14ac:dyDescent="0.2">
      <c r="A1130" t="s">
        <v>50</v>
      </c>
      <c r="B1130" t="s">
        <v>18</v>
      </c>
      <c r="C1130" t="s">
        <v>293</v>
      </c>
      <c r="D1130">
        <v>20161231</v>
      </c>
      <c r="E1130">
        <v>21000000</v>
      </c>
      <c r="F1130" t="s">
        <v>20</v>
      </c>
      <c r="G1130">
        <v>0</v>
      </c>
      <c r="H1130" t="s">
        <v>51</v>
      </c>
      <c r="I1130">
        <v>1411579</v>
      </c>
      <c r="J1130">
        <v>260303916</v>
      </c>
      <c r="K1130">
        <v>7830</v>
      </c>
      <c r="L1130">
        <v>1231</v>
      </c>
      <c r="M1130" t="s">
        <v>52</v>
      </c>
      <c r="N1130">
        <v>2017</v>
      </c>
      <c r="O1130" t="s">
        <v>53</v>
      </c>
      <c r="P1130">
        <v>20180301</v>
      </c>
      <c r="Q1130" s="1">
        <v>43160.134027777778</v>
      </c>
    </row>
    <row r="1131" spans="1:17" x14ac:dyDescent="0.2">
      <c r="A1131" t="s">
        <v>54</v>
      </c>
      <c r="B1131" t="s">
        <v>18</v>
      </c>
      <c r="C1131" t="s">
        <v>293</v>
      </c>
      <c r="D1131">
        <v>20161231</v>
      </c>
      <c r="E1131">
        <v>20962000</v>
      </c>
      <c r="F1131" t="s">
        <v>20</v>
      </c>
      <c r="G1131">
        <v>0</v>
      </c>
      <c r="H1131" t="s">
        <v>21</v>
      </c>
      <c r="I1131">
        <v>1411579</v>
      </c>
      <c r="J1131">
        <v>260303916</v>
      </c>
      <c r="K1131">
        <v>7830</v>
      </c>
      <c r="L1131">
        <v>1231</v>
      </c>
      <c r="M1131" t="s">
        <v>52</v>
      </c>
      <c r="N1131">
        <v>2016</v>
      </c>
      <c r="O1131" t="s">
        <v>53</v>
      </c>
      <c r="P1131">
        <v>20170310</v>
      </c>
      <c r="Q1131" s="1">
        <v>42804.468055555553</v>
      </c>
    </row>
    <row r="1132" spans="1:17" x14ac:dyDescent="0.2">
      <c r="A1132" t="s">
        <v>208</v>
      </c>
      <c r="B1132" t="s">
        <v>18</v>
      </c>
      <c r="C1132" t="s">
        <v>293</v>
      </c>
      <c r="D1132">
        <v>20161231</v>
      </c>
      <c r="E1132">
        <v>21000000</v>
      </c>
      <c r="F1132" t="s">
        <v>20</v>
      </c>
      <c r="G1132">
        <v>0</v>
      </c>
      <c r="H1132" t="s">
        <v>21</v>
      </c>
      <c r="I1132">
        <v>1411579</v>
      </c>
      <c r="J1132">
        <v>260303916</v>
      </c>
      <c r="K1132">
        <v>7830</v>
      </c>
      <c r="L1132">
        <v>1231</v>
      </c>
      <c r="M1132" t="s">
        <v>22</v>
      </c>
      <c r="N1132">
        <v>2017</v>
      </c>
      <c r="O1132" t="s">
        <v>23</v>
      </c>
      <c r="P1132">
        <v>20171109</v>
      </c>
      <c r="Q1132" s="1">
        <v>43048.34375</v>
      </c>
    </row>
    <row r="1133" spans="1:17" x14ac:dyDescent="0.2">
      <c r="A1133" t="s">
        <v>184</v>
      </c>
      <c r="B1133" t="s">
        <v>18</v>
      </c>
      <c r="C1133" t="s">
        <v>293</v>
      </c>
      <c r="D1133">
        <v>20161231</v>
      </c>
      <c r="E1133">
        <v>21000000</v>
      </c>
      <c r="F1133" t="s">
        <v>20</v>
      </c>
      <c r="G1133">
        <v>0</v>
      </c>
      <c r="H1133" t="s">
        <v>21</v>
      </c>
      <c r="I1133">
        <v>1411579</v>
      </c>
      <c r="J1133">
        <v>260303916</v>
      </c>
      <c r="K1133">
        <v>7830</v>
      </c>
      <c r="L1133">
        <v>1231</v>
      </c>
      <c r="M1133" t="s">
        <v>22</v>
      </c>
      <c r="N1133">
        <v>2017</v>
      </c>
      <c r="O1133" t="s">
        <v>31</v>
      </c>
      <c r="P1133">
        <v>20170808</v>
      </c>
      <c r="Q1133" s="1">
        <v>42954.693055555559</v>
      </c>
    </row>
    <row r="1134" spans="1:17" x14ac:dyDescent="0.2">
      <c r="A1134" t="s">
        <v>32</v>
      </c>
      <c r="B1134" t="s">
        <v>18</v>
      </c>
      <c r="C1134" t="s">
        <v>293</v>
      </c>
      <c r="D1134">
        <v>20161231</v>
      </c>
      <c r="E1134">
        <v>21000000</v>
      </c>
      <c r="F1134" t="s">
        <v>20</v>
      </c>
      <c r="G1134">
        <v>0</v>
      </c>
      <c r="H1134" t="s">
        <v>21</v>
      </c>
      <c r="I1134">
        <v>1411579</v>
      </c>
      <c r="J1134">
        <v>260303916</v>
      </c>
      <c r="K1134">
        <v>7830</v>
      </c>
      <c r="L1134">
        <v>1231</v>
      </c>
      <c r="M1134" t="s">
        <v>22</v>
      </c>
      <c r="N1134">
        <v>2017</v>
      </c>
      <c r="O1134" t="s">
        <v>26</v>
      </c>
      <c r="P1134">
        <v>20170508</v>
      </c>
      <c r="Q1134" s="1">
        <v>42863.513194444444</v>
      </c>
    </row>
    <row r="1135" spans="1:17" x14ac:dyDescent="0.2">
      <c r="A1135" t="s">
        <v>50</v>
      </c>
      <c r="B1135" t="s">
        <v>18</v>
      </c>
      <c r="C1135" t="s">
        <v>294</v>
      </c>
      <c r="D1135">
        <v>20161231</v>
      </c>
      <c r="E1135">
        <v>325200000</v>
      </c>
      <c r="F1135" t="s">
        <v>20</v>
      </c>
      <c r="G1135">
        <v>0</v>
      </c>
      <c r="H1135" t="s">
        <v>51</v>
      </c>
      <c r="I1135">
        <v>1411579</v>
      </c>
      <c r="J1135">
        <v>260303916</v>
      </c>
      <c r="K1135">
        <v>7830</v>
      </c>
      <c r="L1135">
        <v>1231</v>
      </c>
      <c r="M1135" t="s">
        <v>52</v>
      </c>
      <c r="N1135">
        <v>2017</v>
      </c>
      <c r="O1135" t="s">
        <v>53</v>
      </c>
      <c r="P1135">
        <v>20180301</v>
      </c>
      <c r="Q1135" s="1">
        <v>43160.134027777778</v>
      </c>
    </row>
    <row r="1136" spans="1:17" x14ac:dyDescent="0.2">
      <c r="A1136" t="s">
        <v>54</v>
      </c>
      <c r="B1136" t="s">
        <v>18</v>
      </c>
      <c r="C1136" t="s">
        <v>294</v>
      </c>
      <c r="D1136">
        <v>20161231</v>
      </c>
      <c r="E1136">
        <v>325201000</v>
      </c>
      <c r="F1136" t="s">
        <v>20</v>
      </c>
      <c r="G1136">
        <v>0</v>
      </c>
      <c r="H1136" t="s">
        <v>21</v>
      </c>
      <c r="I1136">
        <v>1411579</v>
      </c>
      <c r="J1136">
        <v>260303916</v>
      </c>
      <c r="K1136">
        <v>7830</v>
      </c>
      <c r="L1136">
        <v>1231</v>
      </c>
      <c r="M1136" t="s">
        <v>52</v>
      </c>
      <c r="N1136">
        <v>2016</v>
      </c>
      <c r="O1136" t="s">
        <v>53</v>
      </c>
      <c r="P1136">
        <v>20170310</v>
      </c>
      <c r="Q1136" s="1">
        <v>42804.468055555553</v>
      </c>
    </row>
    <row r="1137" spans="1:17" x14ac:dyDescent="0.2">
      <c r="A1137" t="s">
        <v>50</v>
      </c>
      <c r="B1137" t="s">
        <v>18</v>
      </c>
      <c r="C1137" t="s">
        <v>65</v>
      </c>
      <c r="D1137">
        <v>20161231</v>
      </c>
      <c r="E1137">
        <v>277200000</v>
      </c>
      <c r="F1137" t="s">
        <v>20</v>
      </c>
      <c r="G1137">
        <v>0</v>
      </c>
      <c r="H1137" t="s">
        <v>51</v>
      </c>
      <c r="I1137">
        <v>1411579</v>
      </c>
      <c r="J1137">
        <v>260303916</v>
      </c>
      <c r="K1137">
        <v>7830</v>
      </c>
      <c r="L1137">
        <v>1231</v>
      </c>
      <c r="M1137" t="s">
        <v>52</v>
      </c>
      <c r="N1137">
        <v>2017</v>
      </c>
      <c r="O1137" t="s">
        <v>53</v>
      </c>
      <c r="P1137">
        <v>20180301</v>
      </c>
      <c r="Q1137" s="1">
        <v>43160.134027777778</v>
      </c>
    </row>
    <row r="1138" spans="1:17" x14ac:dyDescent="0.2">
      <c r="A1138" t="s">
        <v>54</v>
      </c>
      <c r="B1138" t="s">
        <v>18</v>
      </c>
      <c r="C1138" t="s">
        <v>65</v>
      </c>
      <c r="D1138">
        <v>20161231</v>
      </c>
      <c r="E1138">
        <v>277237000</v>
      </c>
      <c r="F1138" t="s">
        <v>20</v>
      </c>
      <c r="G1138">
        <v>0</v>
      </c>
      <c r="H1138" t="s">
        <v>21</v>
      </c>
      <c r="I1138">
        <v>1411579</v>
      </c>
      <c r="J1138">
        <v>260303916</v>
      </c>
      <c r="K1138">
        <v>7830</v>
      </c>
      <c r="L1138">
        <v>1231</v>
      </c>
      <c r="M1138" t="s">
        <v>52</v>
      </c>
      <c r="N1138">
        <v>2016</v>
      </c>
      <c r="O1138" t="s">
        <v>53</v>
      </c>
      <c r="P1138">
        <v>20170310</v>
      </c>
      <c r="Q1138" s="1">
        <v>42804.468055555553</v>
      </c>
    </row>
    <row r="1139" spans="1:17" x14ac:dyDescent="0.2">
      <c r="A1139" t="s">
        <v>208</v>
      </c>
      <c r="B1139" t="s">
        <v>18</v>
      </c>
      <c r="C1139" t="s">
        <v>65</v>
      </c>
      <c r="D1139">
        <v>20161231</v>
      </c>
      <c r="E1139">
        <v>277200000</v>
      </c>
      <c r="F1139" t="s">
        <v>20</v>
      </c>
      <c r="G1139">
        <v>0</v>
      </c>
      <c r="H1139" t="s">
        <v>21</v>
      </c>
      <c r="I1139">
        <v>1411579</v>
      </c>
      <c r="J1139">
        <v>260303916</v>
      </c>
      <c r="K1139">
        <v>7830</v>
      </c>
      <c r="L1139">
        <v>1231</v>
      </c>
      <c r="M1139" t="s">
        <v>22</v>
      </c>
      <c r="N1139">
        <v>2017</v>
      </c>
      <c r="O1139" t="s">
        <v>23</v>
      </c>
      <c r="P1139">
        <v>20171109</v>
      </c>
      <c r="Q1139" s="1">
        <v>43048.34375</v>
      </c>
    </row>
    <row r="1140" spans="1:17" x14ac:dyDescent="0.2">
      <c r="A1140" t="s">
        <v>184</v>
      </c>
      <c r="B1140" t="s">
        <v>18</v>
      </c>
      <c r="C1140" t="s">
        <v>65</v>
      </c>
      <c r="D1140">
        <v>20161231</v>
      </c>
      <c r="E1140">
        <v>277200000</v>
      </c>
      <c r="F1140" t="s">
        <v>20</v>
      </c>
      <c r="G1140">
        <v>0</v>
      </c>
      <c r="H1140" t="s">
        <v>21</v>
      </c>
      <c r="I1140">
        <v>1411579</v>
      </c>
      <c r="J1140">
        <v>260303916</v>
      </c>
      <c r="K1140">
        <v>7830</v>
      </c>
      <c r="L1140">
        <v>1231</v>
      </c>
      <c r="M1140" t="s">
        <v>22</v>
      </c>
      <c r="N1140">
        <v>2017</v>
      </c>
      <c r="O1140" t="s">
        <v>31</v>
      </c>
      <c r="P1140">
        <v>20170808</v>
      </c>
      <c r="Q1140" s="1">
        <v>42954.693055555559</v>
      </c>
    </row>
    <row r="1141" spans="1:17" x14ac:dyDescent="0.2">
      <c r="A1141" t="s">
        <v>32</v>
      </c>
      <c r="B1141" t="s">
        <v>18</v>
      </c>
      <c r="C1141" t="s">
        <v>65</v>
      </c>
      <c r="D1141">
        <v>20161231</v>
      </c>
      <c r="E1141">
        <v>277200000</v>
      </c>
      <c r="F1141" t="s">
        <v>20</v>
      </c>
      <c r="G1141">
        <v>0</v>
      </c>
      <c r="H1141" t="s">
        <v>21</v>
      </c>
      <c r="I1141">
        <v>1411579</v>
      </c>
      <c r="J1141">
        <v>260303916</v>
      </c>
      <c r="K1141">
        <v>7830</v>
      </c>
      <c r="L1141">
        <v>1231</v>
      </c>
      <c r="M1141" t="s">
        <v>22</v>
      </c>
      <c r="N1141">
        <v>2017</v>
      </c>
      <c r="O1141" t="s">
        <v>26</v>
      </c>
      <c r="P1141">
        <v>20170508</v>
      </c>
      <c r="Q1141" s="1">
        <v>42863.513194444444</v>
      </c>
    </row>
    <row r="1142" spans="1:17" x14ac:dyDescent="0.2">
      <c r="A1142" t="s">
        <v>50</v>
      </c>
      <c r="B1142" t="s">
        <v>18</v>
      </c>
      <c r="C1142" t="s">
        <v>295</v>
      </c>
      <c r="D1142">
        <v>20161231</v>
      </c>
      <c r="E1142">
        <v>400000</v>
      </c>
      <c r="F1142" t="s">
        <v>20</v>
      </c>
      <c r="G1142">
        <v>4</v>
      </c>
      <c r="H1142" t="s">
        <v>51</v>
      </c>
      <c r="I1142">
        <v>1411579</v>
      </c>
      <c r="J1142">
        <v>260303916</v>
      </c>
      <c r="K1142">
        <v>7830</v>
      </c>
      <c r="L1142">
        <v>1231</v>
      </c>
      <c r="M1142" t="s">
        <v>52</v>
      </c>
      <c r="N1142">
        <v>2017</v>
      </c>
      <c r="O1142" t="s">
        <v>53</v>
      </c>
      <c r="P1142">
        <v>20180301</v>
      </c>
      <c r="Q1142" s="1">
        <v>43160.134027777778</v>
      </c>
    </row>
    <row r="1143" spans="1:17" x14ac:dyDescent="0.2">
      <c r="A1143" t="s">
        <v>54</v>
      </c>
      <c r="B1143" t="s">
        <v>18</v>
      </c>
      <c r="C1143" t="s">
        <v>295</v>
      </c>
      <c r="D1143">
        <v>20161231</v>
      </c>
      <c r="E1143">
        <v>368000</v>
      </c>
      <c r="F1143" t="s">
        <v>20</v>
      </c>
      <c r="G1143">
        <v>4</v>
      </c>
      <c r="H1143" t="s">
        <v>21</v>
      </c>
      <c r="I1143">
        <v>1411579</v>
      </c>
      <c r="J1143">
        <v>260303916</v>
      </c>
      <c r="K1143">
        <v>7830</v>
      </c>
      <c r="L1143">
        <v>1231</v>
      </c>
      <c r="M1143" t="s">
        <v>52</v>
      </c>
      <c r="N1143">
        <v>2016</v>
      </c>
      <c r="O1143" t="s">
        <v>53</v>
      </c>
      <c r="P1143">
        <v>20170310</v>
      </c>
      <c r="Q1143" s="1">
        <v>42804.468055555553</v>
      </c>
    </row>
    <row r="1144" spans="1:17" x14ac:dyDescent="0.2">
      <c r="A1144" t="s">
        <v>55</v>
      </c>
      <c r="B1144" t="s">
        <v>18</v>
      </c>
      <c r="C1144" t="s">
        <v>295</v>
      </c>
      <c r="D1144">
        <v>20161231</v>
      </c>
      <c r="E1144">
        <v>400000</v>
      </c>
      <c r="F1144" t="s">
        <v>20</v>
      </c>
      <c r="G1144">
        <v>4</v>
      </c>
      <c r="H1144" t="s">
        <v>56</v>
      </c>
      <c r="I1144">
        <v>1411579</v>
      </c>
      <c r="J1144">
        <v>260303916</v>
      </c>
      <c r="K1144">
        <v>7830</v>
      </c>
      <c r="L1144">
        <v>1231</v>
      </c>
      <c r="M1144" t="s">
        <v>52</v>
      </c>
      <c r="N1144">
        <v>2018</v>
      </c>
      <c r="O1144" t="s">
        <v>53</v>
      </c>
      <c r="P1144">
        <v>20190301</v>
      </c>
      <c r="Q1144" s="1">
        <v>43525.063888888886</v>
      </c>
    </row>
    <row r="1145" spans="1:17" x14ac:dyDescent="0.2">
      <c r="A1145" t="s">
        <v>50</v>
      </c>
      <c r="B1145" t="s">
        <v>18</v>
      </c>
      <c r="C1145" t="s">
        <v>296</v>
      </c>
      <c r="D1145">
        <v>20161231</v>
      </c>
      <c r="E1145">
        <v>191100000</v>
      </c>
      <c r="F1145" t="s">
        <v>20</v>
      </c>
      <c r="G1145">
        <v>0</v>
      </c>
      <c r="H1145" t="s">
        <v>50</v>
      </c>
      <c r="I1145">
        <v>1411579</v>
      </c>
      <c r="J1145">
        <v>260303916</v>
      </c>
      <c r="K1145">
        <v>7830</v>
      </c>
      <c r="L1145">
        <v>1231</v>
      </c>
      <c r="M1145" t="s">
        <v>52</v>
      </c>
      <c r="N1145">
        <v>2017</v>
      </c>
      <c r="O1145" t="s">
        <v>53</v>
      </c>
      <c r="P1145">
        <v>20180301</v>
      </c>
      <c r="Q1145" s="1">
        <v>43160.134027777778</v>
      </c>
    </row>
    <row r="1146" spans="1:17" x14ac:dyDescent="0.2">
      <c r="A1146" t="s">
        <v>54</v>
      </c>
      <c r="B1146" t="s">
        <v>18</v>
      </c>
      <c r="C1146" t="s">
        <v>296</v>
      </c>
      <c r="D1146">
        <v>20161231</v>
      </c>
      <c r="E1146">
        <v>191110000</v>
      </c>
      <c r="F1146" t="s">
        <v>20</v>
      </c>
      <c r="G1146">
        <v>0</v>
      </c>
      <c r="H1146" t="s">
        <v>54</v>
      </c>
      <c r="I1146">
        <v>1411579</v>
      </c>
      <c r="J1146">
        <v>260303916</v>
      </c>
      <c r="K1146">
        <v>7830</v>
      </c>
      <c r="L1146">
        <v>1231</v>
      </c>
      <c r="M1146" t="s">
        <v>52</v>
      </c>
      <c r="N1146">
        <v>2016</v>
      </c>
      <c r="O1146" t="s">
        <v>53</v>
      </c>
      <c r="P1146">
        <v>20170310</v>
      </c>
      <c r="Q1146" s="1">
        <v>42804.468055555553</v>
      </c>
    </row>
    <row r="1147" spans="1:17" x14ac:dyDescent="0.2">
      <c r="A1147" t="s">
        <v>50</v>
      </c>
      <c r="B1147" t="s">
        <v>18</v>
      </c>
      <c r="C1147" t="s">
        <v>297</v>
      </c>
      <c r="D1147">
        <v>20161231</v>
      </c>
      <c r="E1147">
        <v>4000000</v>
      </c>
      <c r="F1147" t="s">
        <v>20</v>
      </c>
      <c r="G1147">
        <v>0</v>
      </c>
      <c r="H1147" t="s">
        <v>51</v>
      </c>
      <c r="I1147">
        <v>1411579</v>
      </c>
      <c r="J1147">
        <v>260303916</v>
      </c>
      <c r="K1147">
        <v>7830</v>
      </c>
      <c r="L1147">
        <v>1231</v>
      </c>
      <c r="M1147" t="s">
        <v>52</v>
      </c>
      <c r="N1147">
        <v>2017</v>
      </c>
      <c r="O1147" t="s">
        <v>53</v>
      </c>
      <c r="P1147">
        <v>20180301</v>
      </c>
      <c r="Q1147" s="1">
        <v>43160.134027777778</v>
      </c>
    </row>
    <row r="1148" spans="1:17" x14ac:dyDescent="0.2">
      <c r="A1148" t="s">
        <v>54</v>
      </c>
      <c r="B1148" t="s">
        <v>18</v>
      </c>
      <c r="C1148" t="s">
        <v>297</v>
      </c>
      <c r="D1148">
        <v>20161231</v>
      </c>
      <c r="E1148">
        <v>4008000</v>
      </c>
      <c r="F1148" t="s">
        <v>20</v>
      </c>
      <c r="G1148">
        <v>0</v>
      </c>
      <c r="H1148" t="s">
        <v>21</v>
      </c>
      <c r="I1148">
        <v>1411579</v>
      </c>
      <c r="J1148">
        <v>260303916</v>
      </c>
      <c r="K1148">
        <v>7830</v>
      </c>
      <c r="L1148">
        <v>1231</v>
      </c>
      <c r="M1148" t="s">
        <v>52</v>
      </c>
      <c r="N1148">
        <v>2016</v>
      </c>
      <c r="O1148" t="s">
        <v>53</v>
      </c>
      <c r="P1148">
        <v>20170310</v>
      </c>
      <c r="Q1148" s="1">
        <v>42804.468055555553</v>
      </c>
    </row>
    <row r="1149" spans="1:17" x14ac:dyDescent="0.2">
      <c r="A1149" t="s">
        <v>54</v>
      </c>
      <c r="B1149" t="s">
        <v>18</v>
      </c>
      <c r="C1149" t="s">
        <v>298</v>
      </c>
      <c r="D1149">
        <v>20161231</v>
      </c>
      <c r="E1149">
        <v>159000</v>
      </c>
      <c r="F1149" t="s">
        <v>20</v>
      </c>
      <c r="G1149">
        <v>0</v>
      </c>
      <c r="H1149" t="s">
        <v>54</v>
      </c>
      <c r="I1149">
        <v>1411579</v>
      </c>
      <c r="J1149">
        <v>260303916</v>
      </c>
      <c r="K1149">
        <v>7830</v>
      </c>
      <c r="L1149">
        <v>1231</v>
      </c>
      <c r="M1149" t="s">
        <v>52</v>
      </c>
      <c r="N1149">
        <v>2016</v>
      </c>
      <c r="O1149" t="s">
        <v>53</v>
      </c>
      <c r="P1149">
        <v>20170310</v>
      </c>
      <c r="Q1149" s="1">
        <v>42804.468055555553</v>
      </c>
    </row>
    <row r="1150" spans="1:17" x14ac:dyDescent="0.2">
      <c r="A1150" t="s">
        <v>50</v>
      </c>
      <c r="B1150" t="s">
        <v>18</v>
      </c>
      <c r="C1150" t="s">
        <v>299</v>
      </c>
      <c r="D1150">
        <v>20161231</v>
      </c>
      <c r="E1150">
        <v>175900000</v>
      </c>
      <c r="F1150" t="s">
        <v>20</v>
      </c>
      <c r="G1150">
        <v>0</v>
      </c>
      <c r="H1150" t="s">
        <v>51</v>
      </c>
      <c r="I1150">
        <v>1411579</v>
      </c>
      <c r="J1150">
        <v>260303916</v>
      </c>
      <c r="K1150">
        <v>7830</v>
      </c>
      <c r="L1150">
        <v>1231</v>
      </c>
      <c r="M1150" t="s">
        <v>52</v>
      </c>
      <c r="N1150">
        <v>2017</v>
      </c>
      <c r="O1150" t="s">
        <v>53</v>
      </c>
      <c r="P1150">
        <v>20180301</v>
      </c>
      <c r="Q1150" s="1">
        <v>43160.134027777778</v>
      </c>
    </row>
    <row r="1151" spans="1:17" x14ac:dyDescent="0.2">
      <c r="A1151" t="s">
        <v>54</v>
      </c>
      <c r="B1151" t="s">
        <v>18</v>
      </c>
      <c r="C1151" t="s">
        <v>299</v>
      </c>
      <c r="D1151">
        <v>20161231</v>
      </c>
      <c r="E1151">
        <v>175886000</v>
      </c>
      <c r="F1151" t="s">
        <v>20</v>
      </c>
      <c r="G1151">
        <v>0</v>
      </c>
      <c r="H1151" t="s">
        <v>21</v>
      </c>
      <c r="I1151">
        <v>1411579</v>
      </c>
      <c r="J1151">
        <v>260303916</v>
      </c>
      <c r="K1151">
        <v>7830</v>
      </c>
      <c r="L1151">
        <v>1231</v>
      </c>
      <c r="M1151" t="s">
        <v>52</v>
      </c>
      <c r="N1151">
        <v>2016</v>
      </c>
      <c r="O1151" t="s">
        <v>53</v>
      </c>
      <c r="P1151">
        <v>20170310</v>
      </c>
      <c r="Q1151" s="1">
        <v>42804.468055555553</v>
      </c>
    </row>
    <row r="1152" spans="1:17" x14ac:dyDescent="0.2">
      <c r="A1152" t="s">
        <v>50</v>
      </c>
      <c r="B1152" t="s">
        <v>18</v>
      </c>
      <c r="C1152" t="s">
        <v>300</v>
      </c>
      <c r="D1152">
        <v>20161231</v>
      </c>
      <c r="E1152">
        <v>976700000</v>
      </c>
      <c r="F1152" t="s">
        <v>20</v>
      </c>
      <c r="G1152">
        <v>0</v>
      </c>
      <c r="H1152" t="s">
        <v>51</v>
      </c>
      <c r="I1152">
        <v>1411579</v>
      </c>
      <c r="J1152">
        <v>260303916</v>
      </c>
      <c r="K1152">
        <v>7830</v>
      </c>
      <c r="L1152">
        <v>1231</v>
      </c>
      <c r="M1152" t="s">
        <v>52</v>
      </c>
      <c r="N1152">
        <v>2017</v>
      </c>
      <c r="O1152" t="s">
        <v>53</v>
      </c>
      <c r="P1152">
        <v>20180301</v>
      </c>
      <c r="Q1152" s="1">
        <v>43160.134027777778</v>
      </c>
    </row>
    <row r="1153" spans="1:17" x14ac:dyDescent="0.2">
      <c r="A1153" t="s">
        <v>54</v>
      </c>
      <c r="B1153" t="s">
        <v>18</v>
      </c>
      <c r="C1153" t="s">
        <v>300</v>
      </c>
      <c r="D1153">
        <v>20161231</v>
      </c>
      <c r="E1153">
        <v>976677000</v>
      </c>
      <c r="F1153" t="s">
        <v>20</v>
      </c>
      <c r="G1153">
        <v>0</v>
      </c>
      <c r="H1153" t="s">
        <v>21</v>
      </c>
      <c r="I1153">
        <v>1411579</v>
      </c>
      <c r="J1153">
        <v>260303916</v>
      </c>
      <c r="K1153">
        <v>7830</v>
      </c>
      <c r="L1153">
        <v>1231</v>
      </c>
      <c r="M1153" t="s">
        <v>52</v>
      </c>
      <c r="N1153">
        <v>2016</v>
      </c>
      <c r="O1153" t="s">
        <v>53</v>
      </c>
      <c r="P1153">
        <v>20170310</v>
      </c>
      <c r="Q1153" s="1">
        <v>42804.468055555553</v>
      </c>
    </row>
    <row r="1154" spans="1:17" x14ac:dyDescent="0.2">
      <c r="A1154" t="s">
        <v>50</v>
      </c>
      <c r="B1154" t="s">
        <v>18</v>
      </c>
      <c r="C1154" t="s">
        <v>301</v>
      </c>
      <c r="D1154">
        <v>20161231</v>
      </c>
      <c r="E1154">
        <v>168100000</v>
      </c>
      <c r="F1154" t="s">
        <v>20</v>
      </c>
      <c r="G1154">
        <v>0</v>
      </c>
      <c r="H1154" t="s">
        <v>50</v>
      </c>
      <c r="I1154">
        <v>1411579</v>
      </c>
      <c r="J1154">
        <v>260303916</v>
      </c>
      <c r="K1154">
        <v>7830</v>
      </c>
      <c r="L1154">
        <v>1231</v>
      </c>
      <c r="M1154" t="s">
        <v>52</v>
      </c>
      <c r="N1154">
        <v>2017</v>
      </c>
      <c r="O1154" t="s">
        <v>53</v>
      </c>
      <c r="P1154">
        <v>20180301</v>
      </c>
      <c r="Q1154" s="1">
        <v>43160.134027777778</v>
      </c>
    </row>
    <row r="1155" spans="1:17" x14ac:dyDescent="0.2">
      <c r="A1155" t="s">
        <v>54</v>
      </c>
      <c r="B1155" t="s">
        <v>18</v>
      </c>
      <c r="C1155" t="s">
        <v>301</v>
      </c>
      <c r="D1155">
        <v>20161231</v>
      </c>
      <c r="E1155">
        <v>168091000</v>
      </c>
      <c r="F1155" t="s">
        <v>20</v>
      </c>
      <c r="G1155">
        <v>0</v>
      </c>
      <c r="H1155" t="s">
        <v>54</v>
      </c>
      <c r="I1155">
        <v>1411579</v>
      </c>
      <c r="J1155">
        <v>260303916</v>
      </c>
      <c r="K1155">
        <v>7830</v>
      </c>
      <c r="L1155">
        <v>1231</v>
      </c>
      <c r="M1155" t="s">
        <v>52</v>
      </c>
      <c r="N1155">
        <v>2016</v>
      </c>
      <c r="O1155" t="s">
        <v>53</v>
      </c>
      <c r="P1155">
        <v>20170310</v>
      </c>
      <c r="Q1155" s="1">
        <v>42804.468055555553</v>
      </c>
    </row>
    <row r="1156" spans="1:17" x14ac:dyDescent="0.2">
      <c r="A1156" t="s">
        <v>54</v>
      </c>
      <c r="B1156" t="s">
        <v>18</v>
      </c>
      <c r="C1156" t="s">
        <v>302</v>
      </c>
      <c r="D1156">
        <v>20161231</v>
      </c>
      <c r="E1156">
        <v>69483000</v>
      </c>
      <c r="F1156" t="s">
        <v>20</v>
      </c>
      <c r="G1156">
        <v>0</v>
      </c>
      <c r="H1156" t="s">
        <v>21</v>
      </c>
      <c r="I1156">
        <v>1411579</v>
      </c>
      <c r="J1156">
        <v>260303916</v>
      </c>
      <c r="K1156">
        <v>7830</v>
      </c>
      <c r="L1156">
        <v>1231</v>
      </c>
      <c r="M1156" t="s">
        <v>52</v>
      </c>
      <c r="N1156">
        <v>2016</v>
      </c>
      <c r="O1156" t="s">
        <v>53</v>
      </c>
      <c r="P1156">
        <v>20170310</v>
      </c>
      <c r="Q1156" s="1">
        <v>42804.468055555553</v>
      </c>
    </row>
    <row r="1157" spans="1:17" x14ac:dyDescent="0.2">
      <c r="A1157" t="s">
        <v>208</v>
      </c>
      <c r="B1157" t="s">
        <v>18</v>
      </c>
      <c r="C1157" t="s">
        <v>302</v>
      </c>
      <c r="D1157">
        <v>20161231</v>
      </c>
      <c r="E1157">
        <v>69400000</v>
      </c>
      <c r="F1157" t="s">
        <v>20</v>
      </c>
      <c r="G1157">
        <v>0</v>
      </c>
      <c r="H1157" t="s">
        <v>21</v>
      </c>
      <c r="I1157">
        <v>1411579</v>
      </c>
      <c r="J1157">
        <v>260303916</v>
      </c>
      <c r="K1157">
        <v>7830</v>
      </c>
      <c r="L1157">
        <v>1231</v>
      </c>
      <c r="M1157" t="s">
        <v>22</v>
      </c>
      <c r="N1157">
        <v>2017</v>
      </c>
      <c r="O1157" t="s">
        <v>23</v>
      </c>
      <c r="P1157">
        <v>20171109</v>
      </c>
      <c r="Q1157" s="1">
        <v>43048.34375</v>
      </c>
    </row>
    <row r="1158" spans="1:17" x14ac:dyDescent="0.2">
      <c r="A1158" t="s">
        <v>50</v>
      </c>
      <c r="B1158" t="s">
        <v>18</v>
      </c>
      <c r="C1158" t="s">
        <v>303</v>
      </c>
      <c r="D1158">
        <v>20161231</v>
      </c>
      <c r="E1158">
        <v>864500000</v>
      </c>
      <c r="F1158" t="s">
        <v>20</v>
      </c>
      <c r="G1158">
        <v>0</v>
      </c>
      <c r="H1158" t="s">
        <v>51</v>
      </c>
      <c r="I1158">
        <v>1411579</v>
      </c>
      <c r="J1158">
        <v>260303916</v>
      </c>
      <c r="K1158">
        <v>7830</v>
      </c>
      <c r="L1158">
        <v>1231</v>
      </c>
      <c r="M1158" t="s">
        <v>52</v>
      </c>
      <c r="N1158">
        <v>2017</v>
      </c>
      <c r="O1158" t="s">
        <v>53</v>
      </c>
      <c r="P1158">
        <v>20180301</v>
      </c>
      <c r="Q1158" s="1">
        <v>43160.134027777778</v>
      </c>
    </row>
    <row r="1159" spans="1:17" x14ac:dyDescent="0.2">
      <c r="A1159" t="s">
        <v>54</v>
      </c>
      <c r="B1159" t="s">
        <v>18</v>
      </c>
      <c r="C1159" t="s">
        <v>303</v>
      </c>
      <c r="D1159">
        <v>20161231</v>
      </c>
      <c r="E1159">
        <v>864512000</v>
      </c>
      <c r="F1159" t="s">
        <v>20</v>
      </c>
      <c r="G1159">
        <v>0</v>
      </c>
      <c r="H1159" t="s">
        <v>21</v>
      </c>
      <c r="I1159">
        <v>1411579</v>
      </c>
      <c r="J1159">
        <v>260303916</v>
      </c>
      <c r="K1159">
        <v>7830</v>
      </c>
      <c r="L1159">
        <v>1231</v>
      </c>
      <c r="M1159" t="s">
        <v>52</v>
      </c>
      <c r="N1159">
        <v>2016</v>
      </c>
      <c r="O1159" t="s">
        <v>53</v>
      </c>
      <c r="P1159">
        <v>20170310</v>
      </c>
      <c r="Q1159" s="1">
        <v>42804.468055555553</v>
      </c>
    </row>
    <row r="1160" spans="1:17" x14ac:dyDescent="0.2">
      <c r="A1160" t="s">
        <v>50</v>
      </c>
      <c r="B1160" t="s">
        <v>18</v>
      </c>
      <c r="C1160" t="s">
        <v>304</v>
      </c>
      <c r="D1160">
        <v>20161231</v>
      </c>
      <c r="E1160">
        <v>343400000</v>
      </c>
      <c r="F1160" t="s">
        <v>20</v>
      </c>
      <c r="G1160">
        <v>0</v>
      </c>
      <c r="H1160" t="s">
        <v>51</v>
      </c>
      <c r="I1160">
        <v>1411579</v>
      </c>
      <c r="J1160">
        <v>260303916</v>
      </c>
      <c r="K1160">
        <v>7830</v>
      </c>
      <c r="L1160">
        <v>1231</v>
      </c>
      <c r="M1160" t="s">
        <v>52</v>
      </c>
      <c r="N1160">
        <v>2017</v>
      </c>
      <c r="O1160" t="s">
        <v>53</v>
      </c>
      <c r="P1160">
        <v>20180301</v>
      </c>
      <c r="Q1160" s="1">
        <v>43160.134027777778</v>
      </c>
    </row>
    <row r="1161" spans="1:17" x14ac:dyDescent="0.2">
      <c r="A1161" t="s">
        <v>54</v>
      </c>
      <c r="B1161" t="s">
        <v>18</v>
      </c>
      <c r="C1161" t="s">
        <v>304</v>
      </c>
      <c r="D1161">
        <v>20161231</v>
      </c>
      <c r="E1161">
        <v>343416000</v>
      </c>
      <c r="F1161" t="s">
        <v>20</v>
      </c>
      <c r="G1161">
        <v>0</v>
      </c>
      <c r="H1161" t="s">
        <v>21</v>
      </c>
      <c r="I1161">
        <v>1411579</v>
      </c>
      <c r="J1161">
        <v>260303916</v>
      </c>
      <c r="K1161">
        <v>7830</v>
      </c>
      <c r="L1161">
        <v>1231</v>
      </c>
      <c r="M1161" t="s">
        <v>52</v>
      </c>
      <c r="N1161">
        <v>2016</v>
      </c>
      <c r="O1161" t="s">
        <v>53</v>
      </c>
      <c r="P1161">
        <v>20170310</v>
      </c>
      <c r="Q1161" s="1">
        <v>42804.468055555553</v>
      </c>
    </row>
    <row r="1162" spans="1:17" x14ac:dyDescent="0.2">
      <c r="A1162" t="s">
        <v>50</v>
      </c>
      <c r="B1162" t="s">
        <v>18</v>
      </c>
      <c r="C1162" t="s">
        <v>305</v>
      </c>
      <c r="D1162">
        <v>20161231</v>
      </c>
      <c r="E1162">
        <v>28000000</v>
      </c>
      <c r="F1162" t="s">
        <v>20</v>
      </c>
      <c r="G1162">
        <v>0</v>
      </c>
      <c r="H1162" t="s">
        <v>51</v>
      </c>
      <c r="I1162">
        <v>1411579</v>
      </c>
      <c r="J1162">
        <v>260303916</v>
      </c>
      <c r="K1162">
        <v>7830</v>
      </c>
      <c r="L1162">
        <v>1231</v>
      </c>
      <c r="M1162" t="s">
        <v>52</v>
      </c>
      <c r="N1162">
        <v>2017</v>
      </c>
      <c r="O1162" t="s">
        <v>53</v>
      </c>
      <c r="P1162">
        <v>20180301</v>
      </c>
      <c r="Q1162" s="1">
        <v>43160.134027777778</v>
      </c>
    </row>
    <row r="1163" spans="1:17" x14ac:dyDescent="0.2">
      <c r="A1163" t="s">
        <v>54</v>
      </c>
      <c r="B1163" t="s">
        <v>18</v>
      </c>
      <c r="C1163" t="s">
        <v>305</v>
      </c>
      <c r="D1163">
        <v>20161231</v>
      </c>
      <c r="E1163">
        <v>27950000</v>
      </c>
      <c r="F1163" t="s">
        <v>20</v>
      </c>
      <c r="G1163">
        <v>0</v>
      </c>
      <c r="H1163" t="s">
        <v>21</v>
      </c>
      <c r="I1163">
        <v>1411579</v>
      </c>
      <c r="J1163">
        <v>260303916</v>
      </c>
      <c r="K1163">
        <v>7830</v>
      </c>
      <c r="L1163">
        <v>1231</v>
      </c>
      <c r="M1163" t="s">
        <v>52</v>
      </c>
      <c r="N1163">
        <v>2016</v>
      </c>
      <c r="O1163" t="s">
        <v>53</v>
      </c>
      <c r="P1163">
        <v>20170310</v>
      </c>
      <c r="Q1163" s="1">
        <v>42804.468055555553</v>
      </c>
    </row>
    <row r="1164" spans="1:17" x14ac:dyDescent="0.2">
      <c r="A1164" t="s">
        <v>50</v>
      </c>
      <c r="B1164" t="s">
        <v>18</v>
      </c>
      <c r="C1164" t="s">
        <v>306</v>
      </c>
      <c r="D1164">
        <v>20161231</v>
      </c>
      <c r="E1164">
        <v>38200000</v>
      </c>
      <c r="F1164" t="s">
        <v>20</v>
      </c>
      <c r="G1164">
        <v>0</v>
      </c>
      <c r="H1164" t="s">
        <v>51</v>
      </c>
      <c r="I1164">
        <v>1411579</v>
      </c>
      <c r="J1164">
        <v>260303916</v>
      </c>
      <c r="K1164">
        <v>7830</v>
      </c>
      <c r="L1164">
        <v>1231</v>
      </c>
      <c r="M1164" t="s">
        <v>52</v>
      </c>
      <c r="N1164">
        <v>2017</v>
      </c>
      <c r="O1164" t="s">
        <v>53</v>
      </c>
      <c r="P1164">
        <v>20180301</v>
      </c>
      <c r="Q1164" s="1">
        <v>43160.134027777778</v>
      </c>
    </row>
    <row r="1165" spans="1:17" x14ac:dyDescent="0.2">
      <c r="A1165" t="s">
        <v>54</v>
      </c>
      <c r="B1165" t="s">
        <v>18</v>
      </c>
      <c r="C1165" t="s">
        <v>306</v>
      </c>
      <c r="D1165">
        <v>20161231</v>
      </c>
      <c r="E1165">
        <v>38218000</v>
      </c>
      <c r="F1165" t="s">
        <v>20</v>
      </c>
      <c r="G1165">
        <v>0</v>
      </c>
      <c r="H1165" t="s">
        <v>21</v>
      </c>
      <c r="I1165">
        <v>1411579</v>
      </c>
      <c r="J1165">
        <v>260303916</v>
      </c>
      <c r="K1165">
        <v>7830</v>
      </c>
      <c r="L1165">
        <v>1231</v>
      </c>
      <c r="M1165" t="s">
        <v>52</v>
      </c>
      <c r="N1165">
        <v>2016</v>
      </c>
      <c r="O1165" t="s">
        <v>53</v>
      </c>
      <c r="P1165">
        <v>20170310</v>
      </c>
      <c r="Q1165" s="1">
        <v>42804.468055555553</v>
      </c>
    </row>
    <row r="1166" spans="1:17" x14ac:dyDescent="0.2">
      <c r="A1166" t="s">
        <v>50</v>
      </c>
      <c r="B1166" t="s">
        <v>18</v>
      </c>
      <c r="C1166" t="s">
        <v>307</v>
      </c>
      <c r="D1166">
        <v>20161231</v>
      </c>
      <c r="E1166">
        <v>27800000</v>
      </c>
      <c r="F1166" t="s">
        <v>20</v>
      </c>
      <c r="G1166">
        <v>0</v>
      </c>
      <c r="H1166" t="s">
        <v>51</v>
      </c>
      <c r="I1166">
        <v>1411579</v>
      </c>
      <c r="J1166">
        <v>260303916</v>
      </c>
      <c r="K1166">
        <v>7830</v>
      </c>
      <c r="L1166">
        <v>1231</v>
      </c>
      <c r="M1166" t="s">
        <v>52</v>
      </c>
      <c r="N1166">
        <v>2017</v>
      </c>
      <c r="O1166" t="s">
        <v>53</v>
      </c>
      <c r="P1166">
        <v>20180301</v>
      </c>
      <c r="Q1166" s="1">
        <v>43160.134027777778</v>
      </c>
    </row>
    <row r="1167" spans="1:17" x14ac:dyDescent="0.2">
      <c r="A1167" t="s">
        <v>54</v>
      </c>
      <c r="B1167" t="s">
        <v>18</v>
      </c>
      <c r="C1167" t="s">
        <v>307</v>
      </c>
      <c r="D1167">
        <v>20161231</v>
      </c>
      <c r="E1167">
        <v>27839000</v>
      </c>
      <c r="F1167" t="s">
        <v>20</v>
      </c>
      <c r="G1167">
        <v>0</v>
      </c>
      <c r="H1167" t="s">
        <v>21</v>
      </c>
      <c r="I1167">
        <v>1411579</v>
      </c>
      <c r="J1167">
        <v>260303916</v>
      </c>
      <c r="K1167">
        <v>7830</v>
      </c>
      <c r="L1167">
        <v>1231</v>
      </c>
      <c r="M1167" t="s">
        <v>52</v>
      </c>
      <c r="N1167">
        <v>2016</v>
      </c>
      <c r="O1167" t="s">
        <v>53</v>
      </c>
      <c r="P1167">
        <v>20170310</v>
      </c>
      <c r="Q1167" s="1">
        <v>42804.468055555553</v>
      </c>
    </row>
    <row r="1168" spans="1:17" x14ac:dyDescent="0.2">
      <c r="A1168" t="s">
        <v>50</v>
      </c>
      <c r="B1168" t="s">
        <v>18</v>
      </c>
      <c r="C1168" t="s">
        <v>308</v>
      </c>
      <c r="D1168">
        <v>20161231</v>
      </c>
      <c r="E1168">
        <v>112200000</v>
      </c>
      <c r="F1168" t="s">
        <v>20</v>
      </c>
      <c r="G1168">
        <v>0</v>
      </c>
      <c r="H1168" t="s">
        <v>51</v>
      </c>
      <c r="I1168">
        <v>1411579</v>
      </c>
      <c r="J1168">
        <v>260303916</v>
      </c>
      <c r="K1168">
        <v>7830</v>
      </c>
      <c r="L1168">
        <v>1231</v>
      </c>
      <c r="M1168" t="s">
        <v>52</v>
      </c>
      <c r="N1168">
        <v>2017</v>
      </c>
      <c r="O1168" t="s">
        <v>53</v>
      </c>
      <c r="P1168">
        <v>20180301</v>
      </c>
      <c r="Q1168" s="1">
        <v>43160.134027777778</v>
      </c>
    </row>
    <row r="1169" spans="1:17" x14ac:dyDescent="0.2">
      <c r="A1169" t="s">
        <v>54</v>
      </c>
      <c r="B1169" t="s">
        <v>18</v>
      </c>
      <c r="C1169" t="s">
        <v>308</v>
      </c>
      <c r="D1169">
        <v>20161231</v>
      </c>
      <c r="E1169">
        <v>112165000</v>
      </c>
      <c r="F1169" t="s">
        <v>20</v>
      </c>
      <c r="G1169">
        <v>0</v>
      </c>
      <c r="H1169" t="s">
        <v>21</v>
      </c>
      <c r="I1169">
        <v>1411579</v>
      </c>
      <c r="J1169">
        <v>260303916</v>
      </c>
      <c r="K1169">
        <v>7830</v>
      </c>
      <c r="L1169">
        <v>1231</v>
      </c>
      <c r="M1169" t="s">
        <v>52</v>
      </c>
      <c r="N1169">
        <v>2016</v>
      </c>
      <c r="O1169" t="s">
        <v>53</v>
      </c>
      <c r="P1169">
        <v>20170310</v>
      </c>
      <c r="Q1169" s="1">
        <v>42804.468055555553</v>
      </c>
    </row>
    <row r="1170" spans="1:17" x14ac:dyDescent="0.2">
      <c r="A1170" t="s">
        <v>55</v>
      </c>
      <c r="B1170" t="s">
        <v>18</v>
      </c>
      <c r="C1170" t="s">
        <v>308</v>
      </c>
      <c r="D1170">
        <v>20161231</v>
      </c>
      <c r="E1170">
        <v>112200000</v>
      </c>
      <c r="F1170" t="s">
        <v>20</v>
      </c>
      <c r="G1170">
        <v>0</v>
      </c>
      <c r="H1170" t="s">
        <v>56</v>
      </c>
      <c r="I1170">
        <v>1411579</v>
      </c>
      <c r="J1170">
        <v>260303916</v>
      </c>
      <c r="K1170">
        <v>7830</v>
      </c>
      <c r="L1170">
        <v>1231</v>
      </c>
      <c r="M1170" t="s">
        <v>52</v>
      </c>
      <c r="N1170">
        <v>2018</v>
      </c>
      <c r="O1170" t="s">
        <v>53</v>
      </c>
      <c r="P1170">
        <v>20190301</v>
      </c>
      <c r="Q1170" s="1">
        <v>43525.063888888886</v>
      </c>
    </row>
    <row r="1171" spans="1:17" x14ac:dyDescent="0.2">
      <c r="A1171" t="s">
        <v>50</v>
      </c>
      <c r="B1171" t="s">
        <v>18</v>
      </c>
      <c r="C1171" t="s">
        <v>309</v>
      </c>
      <c r="D1171">
        <v>20161231</v>
      </c>
      <c r="E1171">
        <v>795100000</v>
      </c>
      <c r="F1171" t="s">
        <v>20</v>
      </c>
      <c r="G1171">
        <v>0</v>
      </c>
      <c r="H1171" t="s">
        <v>51</v>
      </c>
      <c r="I1171">
        <v>1411579</v>
      </c>
      <c r="J1171">
        <v>260303916</v>
      </c>
      <c r="K1171">
        <v>7830</v>
      </c>
      <c r="L1171">
        <v>1231</v>
      </c>
      <c r="M1171" t="s">
        <v>52</v>
      </c>
      <c r="N1171">
        <v>2017</v>
      </c>
      <c r="O1171" t="s">
        <v>53</v>
      </c>
      <c r="P1171">
        <v>20180301</v>
      </c>
      <c r="Q1171" s="1">
        <v>43160.134027777778</v>
      </c>
    </row>
    <row r="1172" spans="1:17" x14ac:dyDescent="0.2">
      <c r="A1172" t="s">
        <v>54</v>
      </c>
      <c r="B1172" t="s">
        <v>18</v>
      </c>
      <c r="C1172" t="s">
        <v>309</v>
      </c>
      <c r="D1172">
        <v>20161231</v>
      </c>
      <c r="E1172">
        <v>795029000</v>
      </c>
      <c r="F1172" t="s">
        <v>20</v>
      </c>
      <c r="G1172">
        <v>0</v>
      </c>
      <c r="H1172" t="s">
        <v>21</v>
      </c>
      <c r="I1172">
        <v>1411579</v>
      </c>
      <c r="J1172">
        <v>260303916</v>
      </c>
      <c r="K1172">
        <v>7830</v>
      </c>
      <c r="L1172">
        <v>1231</v>
      </c>
      <c r="M1172" t="s">
        <v>52</v>
      </c>
      <c r="N1172">
        <v>2016</v>
      </c>
      <c r="O1172" t="s">
        <v>53</v>
      </c>
      <c r="P1172">
        <v>20170310</v>
      </c>
      <c r="Q1172" s="1">
        <v>42804.468055555553</v>
      </c>
    </row>
    <row r="1173" spans="1:17" x14ac:dyDescent="0.2">
      <c r="A1173" t="s">
        <v>50</v>
      </c>
      <c r="B1173" t="s">
        <v>18</v>
      </c>
      <c r="C1173" t="s">
        <v>310</v>
      </c>
      <c r="D1173">
        <v>20161231</v>
      </c>
      <c r="E1173">
        <v>-200000</v>
      </c>
      <c r="F1173" t="s">
        <v>20</v>
      </c>
      <c r="G1173">
        <v>0</v>
      </c>
      <c r="H1173" t="s">
        <v>50</v>
      </c>
      <c r="I1173">
        <v>1411579</v>
      </c>
      <c r="J1173">
        <v>260303916</v>
      </c>
      <c r="K1173">
        <v>7830</v>
      </c>
      <c r="L1173">
        <v>1231</v>
      </c>
      <c r="M1173" t="s">
        <v>52</v>
      </c>
      <c r="N1173">
        <v>2017</v>
      </c>
      <c r="O1173" t="s">
        <v>53</v>
      </c>
      <c r="P1173">
        <v>20180301</v>
      </c>
      <c r="Q1173" s="1">
        <v>43160.134027777778</v>
      </c>
    </row>
    <row r="1174" spans="1:17" x14ac:dyDescent="0.2">
      <c r="A1174" t="s">
        <v>50</v>
      </c>
      <c r="B1174" t="s">
        <v>18</v>
      </c>
      <c r="C1174" t="s">
        <v>311</v>
      </c>
      <c r="D1174">
        <v>20161231</v>
      </c>
      <c r="E1174">
        <v>159600000</v>
      </c>
      <c r="F1174" t="s">
        <v>20</v>
      </c>
      <c r="G1174">
        <v>0</v>
      </c>
      <c r="H1174" t="s">
        <v>51</v>
      </c>
      <c r="I1174">
        <v>1411579</v>
      </c>
      <c r="J1174">
        <v>260303916</v>
      </c>
      <c r="K1174">
        <v>7830</v>
      </c>
      <c r="L1174">
        <v>1231</v>
      </c>
      <c r="M1174" t="s">
        <v>52</v>
      </c>
      <c r="N1174">
        <v>2017</v>
      </c>
      <c r="O1174" t="s">
        <v>53</v>
      </c>
      <c r="P1174">
        <v>20180301</v>
      </c>
      <c r="Q1174" s="1">
        <v>43160.134027777778</v>
      </c>
    </row>
    <row r="1175" spans="1:17" x14ac:dyDescent="0.2">
      <c r="A1175" t="s">
        <v>54</v>
      </c>
      <c r="B1175" t="s">
        <v>18</v>
      </c>
      <c r="C1175" t="s">
        <v>311</v>
      </c>
      <c r="D1175">
        <v>20161231</v>
      </c>
      <c r="E1175">
        <v>159578000</v>
      </c>
      <c r="F1175" t="s">
        <v>20</v>
      </c>
      <c r="G1175">
        <v>0</v>
      </c>
      <c r="H1175" t="s">
        <v>21</v>
      </c>
      <c r="I1175">
        <v>1411579</v>
      </c>
      <c r="J1175">
        <v>260303916</v>
      </c>
      <c r="K1175">
        <v>7830</v>
      </c>
      <c r="L1175">
        <v>1231</v>
      </c>
      <c r="M1175" t="s">
        <v>52</v>
      </c>
      <c r="N1175">
        <v>2016</v>
      </c>
      <c r="O1175" t="s">
        <v>53</v>
      </c>
      <c r="P1175">
        <v>20170310</v>
      </c>
      <c r="Q1175" s="1">
        <v>42804.468055555553</v>
      </c>
    </row>
    <row r="1176" spans="1:17" x14ac:dyDescent="0.2">
      <c r="A1176" t="s">
        <v>50</v>
      </c>
      <c r="B1176" t="s">
        <v>18</v>
      </c>
      <c r="C1176" t="s">
        <v>312</v>
      </c>
      <c r="D1176">
        <v>20161231</v>
      </c>
      <c r="E1176">
        <v>256400000</v>
      </c>
      <c r="F1176" t="s">
        <v>20</v>
      </c>
      <c r="G1176">
        <v>0</v>
      </c>
      <c r="H1176" t="s">
        <v>51</v>
      </c>
      <c r="I1176">
        <v>1411579</v>
      </c>
      <c r="J1176">
        <v>260303916</v>
      </c>
      <c r="K1176">
        <v>7830</v>
      </c>
      <c r="L1176">
        <v>1231</v>
      </c>
      <c r="M1176" t="s">
        <v>52</v>
      </c>
      <c r="N1176">
        <v>2017</v>
      </c>
      <c r="O1176" t="s">
        <v>53</v>
      </c>
      <c r="P1176">
        <v>20180301</v>
      </c>
      <c r="Q1176" s="1">
        <v>43160.134027777778</v>
      </c>
    </row>
    <row r="1177" spans="1:17" x14ac:dyDescent="0.2">
      <c r="A1177" t="s">
        <v>54</v>
      </c>
      <c r="B1177" t="s">
        <v>18</v>
      </c>
      <c r="C1177" t="s">
        <v>312</v>
      </c>
      <c r="D1177">
        <v>20161231</v>
      </c>
      <c r="E1177">
        <v>256401000</v>
      </c>
      <c r="F1177" t="s">
        <v>20</v>
      </c>
      <c r="G1177">
        <v>0</v>
      </c>
      <c r="H1177" t="s">
        <v>21</v>
      </c>
      <c r="I1177">
        <v>1411579</v>
      </c>
      <c r="J1177">
        <v>260303916</v>
      </c>
      <c r="K1177">
        <v>7830</v>
      </c>
      <c r="L1177">
        <v>1231</v>
      </c>
      <c r="M1177" t="s">
        <v>52</v>
      </c>
      <c r="N1177">
        <v>2016</v>
      </c>
      <c r="O1177" t="s">
        <v>53</v>
      </c>
      <c r="P1177">
        <v>20170310</v>
      </c>
      <c r="Q1177" s="1">
        <v>42804.468055555553</v>
      </c>
    </row>
    <row r="1178" spans="1:17" x14ac:dyDescent="0.2">
      <c r="A1178" t="s">
        <v>50</v>
      </c>
      <c r="B1178" t="s">
        <v>18</v>
      </c>
      <c r="C1178" t="s">
        <v>313</v>
      </c>
      <c r="D1178">
        <v>20161231</v>
      </c>
      <c r="E1178">
        <v>374200000</v>
      </c>
      <c r="F1178" t="s">
        <v>20</v>
      </c>
      <c r="G1178">
        <v>0</v>
      </c>
      <c r="H1178" t="s">
        <v>51</v>
      </c>
      <c r="I1178">
        <v>1411579</v>
      </c>
      <c r="J1178">
        <v>260303916</v>
      </c>
      <c r="K1178">
        <v>7830</v>
      </c>
      <c r="L1178">
        <v>1231</v>
      </c>
      <c r="M1178" t="s">
        <v>52</v>
      </c>
      <c r="N1178">
        <v>2017</v>
      </c>
      <c r="O1178" t="s">
        <v>53</v>
      </c>
      <c r="P1178">
        <v>20180301</v>
      </c>
      <c r="Q1178" s="1">
        <v>43160.134027777778</v>
      </c>
    </row>
    <row r="1179" spans="1:17" x14ac:dyDescent="0.2">
      <c r="A1179" t="s">
        <v>54</v>
      </c>
      <c r="B1179" t="s">
        <v>18</v>
      </c>
      <c r="C1179" t="s">
        <v>313</v>
      </c>
      <c r="D1179">
        <v>20161231</v>
      </c>
      <c r="E1179">
        <v>374171000</v>
      </c>
      <c r="F1179" t="s">
        <v>20</v>
      </c>
      <c r="G1179">
        <v>0</v>
      </c>
      <c r="H1179" t="s">
        <v>21</v>
      </c>
      <c r="I1179">
        <v>1411579</v>
      </c>
      <c r="J1179">
        <v>260303916</v>
      </c>
      <c r="K1179">
        <v>7830</v>
      </c>
      <c r="L1179">
        <v>1231</v>
      </c>
      <c r="M1179" t="s">
        <v>52</v>
      </c>
      <c r="N1179">
        <v>2016</v>
      </c>
      <c r="O1179" t="s">
        <v>53</v>
      </c>
      <c r="P1179">
        <v>20170310</v>
      </c>
      <c r="Q1179" s="1">
        <v>42804.468055555553</v>
      </c>
    </row>
    <row r="1180" spans="1:17" x14ac:dyDescent="0.2">
      <c r="A1180" t="s">
        <v>50</v>
      </c>
      <c r="B1180" t="s">
        <v>18</v>
      </c>
      <c r="C1180" t="s">
        <v>314</v>
      </c>
      <c r="D1180">
        <v>20161231</v>
      </c>
      <c r="E1180">
        <v>4900000</v>
      </c>
      <c r="F1180" t="s">
        <v>20</v>
      </c>
      <c r="G1180">
        <v>0</v>
      </c>
      <c r="H1180" t="s">
        <v>50</v>
      </c>
      <c r="I1180">
        <v>1411579</v>
      </c>
      <c r="J1180">
        <v>260303916</v>
      </c>
      <c r="K1180">
        <v>7830</v>
      </c>
      <c r="L1180">
        <v>1231</v>
      </c>
      <c r="M1180" t="s">
        <v>52</v>
      </c>
      <c r="N1180">
        <v>2017</v>
      </c>
      <c r="O1180" t="s">
        <v>53</v>
      </c>
      <c r="P1180">
        <v>20180301</v>
      </c>
      <c r="Q1180" s="1">
        <v>43160.134027777778</v>
      </c>
    </row>
    <row r="1181" spans="1:17" x14ac:dyDescent="0.2">
      <c r="A1181" t="s">
        <v>54</v>
      </c>
      <c r="B1181" t="s">
        <v>18</v>
      </c>
      <c r="C1181" t="s">
        <v>314</v>
      </c>
      <c r="D1181">
        <v>20161231</v>
      </c>
      <c r="E1181">
        <v>4879000</v>
      </c>
      <c r="F1181" t="s">
        <v>20</v>
      </c>
      <c r="G1181">
        <v>0</v>
      </c>
      <c r="H1181" t="s">
        <v>54</v>
      </c>
      <c r="I1181">
        <v>1411579</v>
      </c>
      <c r="J1181">
        <v>260303916</v>
      </c>
      <c r="K1181">
        <v>7830</v>
      </c>
      <c r="L1181">
        <v>1231</v>
      </c>
      <c r="M1181" t="s">
        <v>52</v>
      </c>
      <c r="N1181">
        <v>2016</v>
      </c>
      <c r="O1181" t="s">
        <v>53</v>
      </c>
      <c r="P1181">
        <v>20170310</v>
      </c>
      <c r="Q1181" s="1">
        <v>42804.468055555553</v>
      </c>
    </row>
    <row r="1182" spans="1:17" x14ac:dyDescent="0.2">
      <c r="A1182" t="s">
        <v>50</v>
      </c>
      <c r="B1182" t="s">
        <v>18</v>
      </c>
      <c r="C1182" t="s">
        <v>68</v>
      </c>
      <c r="D1182">
        <v>20161231</v>
      </c>
      <c r="E1182">
        <v>700000</v>
      </c>
      <c r="F1182" t="s">
        <v>20</v>
      </c>
      <c r="G1182">
        <v>4</v>
      </c>
      <c r="H1182" t="s">
        <v>51</v>
      </c>
      <c r="I1182">
        <v>1411579</v>
      </c>
      <c r="J1182">
        <v>260303916</v>
      </c>
      <c r="K1182">
        <v>7830</v>
      </c>
      <c r="L1182">
        <v>1231</v>
      </c>
      <c r="M1182" t="s">
        <v>52</v>
      </c>
      <c r="N1182">
        <v>2017</v>
      </c>
      <c r="O1182" t="s">
        <v>53</v>
      </c>
      <c r="P1182">
        <v>20180301</v>
      </c>
      <c r="Q1182" s="1">
        <v>43160.134027777778</v>
      </c>
    </row>
    <row r="1183" spans="1:17" x14ac:dyDescent="0.2">
      <c r="A1183" t="s">
        <v>54</v>
      </c>
      <c r="B1183" t="s">
        <v>18</v>
      </c>
      <c r="C1183" t="s">
        <v>68</v>
      </c>
      <c r="D1183">
        <v>20161231</v>
      </c>
      <c r="E1183">
        <v>730000</v>
      </c>
      <c r="F1183" t="s">
        <v>20</v>
      </c>
      <c r="G1183">
        <v>4</v>
      </c>
      <c r="H1183" t="s">
        <v>21</v>
      </c>
      <c r="I1183">
        <v>1411579</v>
      </c>
      <c r="J1183">
        <v>260303916</v>
      </c>
      <c r="K1183">
        <v>7830</v>
      </c>
      <c r="L1183">
        <v>1231</v>
      </c>
      <c r="M1183" t="s">
        <v>52</v>
      </c>
      <c r="N1183">
        <v>2016</v>
      </c>
      <c r="O1183" t="s">
        <v>53</v>
      </c>
      <c r="P1183">
        <v>20170310</v>
      </c>
      <c r="Q1183" s="1">
        <v>42804.468055555553</v>
      </c>
    </row>
    <row r="1184" spans="1:17" x14ac:dyDescent="0.2">
      <c r="A1184" t="s">
        <v>55</v>
      </c>
      <c r="B1184" t="s">
        <v>18</v>
      </c>
      <c r="C1184" t="s">
        <v>68</v>
      </c>
      <c r="D1184">
        <v>20161231</v>
      </c>
      <c r="E1184">
        <v>700000</v>
      </c>
      <c r="F1184" t="s">
        <v>20</v>
      </c>
      <c r="G1184">
        <v>4</v>
      </c>
      <c r="H1184" t="s">
        <v>56</v>
      </c>
      <c r="I1184">
        <v>1411579</v>
      </c>
      <c r="J1184">
        <v>260303916</v>
      </c>
      <c r="K1184">
        <v>7830</v>
      </c>
      <c r="L1184">
        <v>1231</v>
      </c>
      <c r="M1184" t="s">
        <v>52</v>
      </c>
      <c r="N1184">
        <v>2018</v>
      </c>
      <c r="O1184" t="s">
        <v>53</v>
      </c>
      <c r="P1184">
        <v>20190301</v>
      </c>
      <c r="Q1184" s="1">
        <v>43525.063888888886</v>
      </c>
    </row>
    <row r="1185" spans="1:17" x14ac:dyDescent="0.2">
      <c r="A1185" t="s">
        <v>50</v>
      </c>
      <c r="B1185" t="s">
        <v>18</v>
      </c>
      <c r="C1185" t="s">
        <v>315</v>
      </c>
      <c r="D1185">
        <v>20161231</v>
      </c>
      <c r="E1185">
        <v>3500000</v>
      </c>
      <c r="F1185" t="s">
        <v>20</v>
      </c>
      <c r="G1185">
        <v>4</v>
      </c>
      <c r="H1185" t="s">
        <v>51</v>
      </c>
      <c r="I1185">
        <v>1411579</v>
      </c>
      <c r="J1185">
        <v>260303916</v>
      </c>
      <c r="K1185">
        <v>7830</v>
      </c>
      <c r="L1185">
        <v>1231</v>
      </c>
      <c r="M1185" t="s">
        <v>52</v>
      </c>
      <c r="N1185">
        <v>2017</v>
      </c>
      <c r="O1185" t="s">
        <v>53</v>
      </c>
      <c r="P1185">
        <v>20180301</v>
      </c>
      <c r="Q1185" s="1">
        <v>43160.134027777778</v>
      </c>
    </row>
    <row r="1186" spans="1:17" x14ac:dyDescent="0.2">
      <c r="A1186" t="s">
        <v>54</v>
      </c>
      <c r="B1186" t="s">
        <v>18</v>
      </c>
      <c r="C1186" t="s">
        <v>315</v>
      </c>
      <c r="D1186">
        <v>20161231</v>
      </c>
      <c r="E1186">
        <v>3463000</v>
      </c>
      <c r="F1186" t="s">
        <v>20</v>
      </c>
      <c r="G1186">
        <v>4</v>
      </c>
      <c r="H1186" t="s">
        <v>21</v>
      </c>
      <c r="I1186">
        <v>1411579</v>
      </c>
      <c r="J1186">
        <v>260303916</v>
      </c>
      <c r="K1186">
        <v>7830</v>
      </c>
      <c r="L1186">
        <v>1231</v>
      </c>
      <c r="M1186" t="s">
        <v>52</v>
      </c>
      <c r="N1186">
        <v>2016</v>
      </c>
      <c r="O1186" t="s">
        <v>53</v>
      </c>
      <c r="P1186">
        <v>20170310</v>
      </c>
      <c r="Q1186" s="1">
        <v>42804.468055555553</v>
      </c>
    </row>
    <row r="1187" spans="1:17" x14ac:dyDescent="0.2">
      <c r="A1187" t="s">
        <v>55</v>
      </c>
      <c r="B1187" t="s">
        <v>18</v>
      </c>
      <c r="C1187" t="s">
        <v>315</v>
      </c>
      <c r="D1187">
        <v>20161231</v>
      </c>
      <c r="E1187">
        <v>3500000</v>
      </c>
      <c r="F1187" t="s">
        <v>20</v>
      </c>
      <c r="G1187">
        <v>4</v>
      </c>
      <c r="H1187" t="s">
        <v>56</v>
      </c>
      <c r="I1187">
        <v>1411579</v>
      </c>
      <c r="J1187">
        <v>260303916</v>
      </c>
      <c r="K1187">
        <v>7830</v>
      </c>
      <c r="L1187">
        <v>1231</v>
      </c>
      <c r="M1187" t="s">
        <v>52</v>
      </c>
      <c r="N1187">
        <v>2018</v>
      </c>
      <c r="O1187" t="s">
        <v>53</v>
      </c>
      <c r="P1187">
        <v>20190301</v>
      </c>
      <c r="Q1187" s="1">
        <v>43525.063888888886</v>
      </c>
    </row>
    <row r="1188" spans="1:17" x14ac:dyDescent="0.2">
      <c r="A1188" t="s">
        <v>54</v>
      </c>
      <c r="B1188" t="s">
        <v>18</v>
      </c>
      <c r="C1188" t="s">
        <v>316</v>
      </c>
      <c r="D1188">
        <v>20161231</v>
      </c>
      <c r="E1188">
        <v>0.03</v>
      </c>
      <c r="F1188" t="s">
        <v>30</v>
      </c>
      <c r="G1188">
        <v>4</v>
      </c>
      <c r="H1188" t="s">
        <v>54</v>
      </c>
      <c r="I1188">
        <v>1411579</v>
      </c>
      <c r="J1188">
        <v>260303916</v>
      </c>
      <c r="K1188">
        <v>7830</v>
      </c>
      <c r="L1188">
        <v>1231</v>
      </c>
      <c r="M1188" t="s">
        <v>52</v>
      </c>
      <c r="N1188">
        <v>2016</v>
      </c>
      <c r="O1188" t="s">
        <v>53</v>
      </c>
      <c r="P1188">
        <v>20170310</v>
      </c>
      <c r="Q1188" s="1">
        <v>42804.468055555553</v>
      </c>
    </row>
    <row r="1189" spans="1:17" x14ac:dyDescent="0.2">
      <c r="A1189" t="s">
        <v>54</v>
      </c>
      <c r="B1189" t="s">
        <v>18</v>
      </c>
      <c r="C1189" t="s">
        <v>317</v>
      </c>
      <c r="D1189">
        <v>20161231</v>
      </c>
      <c r="E1189">
        <v>0.05</v>
      </c>
      <c r="F1189" t="s">
        <v>30</v>
      </c>
      <c r="G1189">
        <v>4</v>
      </c>
      <c r="H1189" t="s">
        <v>54</v>
      </c>
      <c r="I1189">
        <v>1411579</v>
      </c>
      <c r="J1189">
        <v>260303916</v>
      </c>
      <c r="K1189">
        <v>7830</v>
      </c>
      <c r="L1189">
        <v>1231</v>
      </c>
      <c r="M1189" t="s">
        <v>52</v>
      </c>
      <c r="N1189">
        <v>2016</v>
      </c>
      <c r="O1189" t="s">
        <v>53</v>
      </c>
      <c r="P1189">
        <v>20170310</v>
      </c>
      <c r="Q1189" s="1">
        <v>42804.468055555553</v>
      </c>
    </row>
    <row r="1190" spans="1:17" x14ac:dyDescent="0.2">
      <c r="A1190" t="s">
        <v>54</v>
      </c>
      <c r="B1190" t="s">
        <v>18</v>
      </c>
      <c r="C1190" t="s">
        <v>318</v>
      </c>
      <c r="D1190">
        <v>20161231</v>
      </c>
      <c r="E1190">
        <v>1</v>
      </c>
      <c r="F1190" t="s">
        <v>30</v>
      </c>
      <c r="G1190">
        <v>4</v>
      </c>
      <c r="H1190" t="s">
        <v>54</v>
      </c>
      <c r="I1190">
        <v>1411579</v>
      </c>
      <c r="J1190">
        <v>260303916</v>
      </c>
      <c r="K1190">
        <v>7830</v>
      </c>
      <c r="L1190">
        <v>1231</v>
      </c>
      <c r="M1190" t="s">
        <v>52</v>
      </c>
      <c r="N1190">
        <v>2016</v>
      </c>
      <c r="O1190" t="s">
        <v>53</v>
      </c>
      <c r="P1190">
        <v>20170310</v>
      </c>
      <c r="Q1190" s="1">
        <v>42804.468055555553</v>
      </c>
    </row>
    <row r="1191" spans="1:17" x14ac:dyDescent="0.2">
      <c r="A1191" t="s">
        <v>54</v>
      </c>
      <c r="B1191" t="s">
        <v>18</v>
      </c>
      <c r="C1191" t="s">
        <v>319</v>
      </c>
      <c r="D1191">
        <v>20161231</v>
      </c>
      <c r="E1191">
        <v>0.5</v>
      </c>
      <c r="F1191" t="s">
        <v>30</v>
      </c>
      <c r="G1191">
        <v>4</v>
      </c>
      <c r="H1191" t="s">
        <v>54</v>
      </c>
      <c r="I1191">
        <v>1411579</v>
      </c>
      <c r="J1191">
        <v>260303916</v>
      </c>
      <c r="K1191">
        <v>7830</v>
      </c>
      <c r="L1191">
        <v>1231</v>
      </c>
      <c r="M1191" t="s">
        <v>52</v>
      </c>
      <c r="N1191">
        <v>2016</v>
      </c>
      <c r="O1191" t="s">
        <v>53</v>
      </c>
      <c r="P1191">
        <v>20170310</v>
      </c>
      <c r="Q1191" s="1">
        <v>42804.468055555553</v>
      </c>
    </row>
    <row r="1192" spans="1:17" x14ac:dyDescent="0.2">
      <c r="A1192" t="s">
        <v>50</v>
      </c>
      <c r="B1192" t="s">
        <v>18</v>
      </c>
      <c r="C1192" t="s">
        <v>320</v>
      </c>
      <c r="D1192">
        <v>20161231</v>
      </c>
      <c r="E1192">
        <v>239900000</v>
      </c>
      <c r="F1192" t="s">
        <v>20</v>
      </c>
      <c r="G1192">
        <v>4</v>
      </c>
      <c r="H1192" t="s">
        <v>51</v>
      </c>
      <c r="I1192">
        <v>1411579</v>
      </c>
      <c r="J1192">
        <v>260303916</v>
      </c>
      <c r="K1192">
        <v>7830</v>
      </c>
      <c r="L1192">
        <v>1231</v>
      </c>
      <c r="M1192" t="s">
        <v>52</v>
      </c>
      <c r="N1192">
        <v>2017</v>
      </c>
      <c r="O1192" t="s">
        <v>53</v>
      </c>
      <c r="P1192">
        <v>20180301</v>
      </c>
      <c r="Q1192" s="1">
        <v>43160.134027777778</v>
      </c>
    </row>
    <row r="1193" spans="1:17" x14ac:dyDescent="0.2">
      <c r="A1193" t="s">
        <v>54</v>
      </c>
      <c r="B1193" t="s">
        <v>18</v>
      </c>
      <c r="C1193" t="s">
        <v>320</v>
      </c>
      <c r="D1193">
        <v>20161231</v>
      </c>
      <c r="E1193">
        <v>239944000</v>
      </c>
      <c r="F1193" t="s">
        <v>20</v>
      </c>
      <c r="G1193">
        <v>4</v>
      </c>
      <c r="H1193" t="s">
        <v>21</v>
      </c>
      <c r="I1193">
        <v>1411579</v>
      </c>
      <c r="J1193">
        <v>260303916</v>
      </c>
      <c r="K1193">
        <v>7830</v>
      </c>
      <c r="L1193">
        <v>1231</v>
      </c>
      <c r="M1193" t="s">
        <v>52</v>
      </c>
      <c r="N1193">
        <v>2016</v>
      </c>
      <c r="O1193" t="s">
        <v>53</v>
      </c>
      <c r="P1193">
        <v>20170310</v>
      </c>
      <c r="Q1193" s="1">
        <v>42804.468055555553</v>
      </c>
    </row>
    <row r="1194" spans="1:17" x14ac:dyDescent="0.2">
      <c r="A1194" t="s">
        <v>55</v>
      </c>
      <c r="B1194" t="s">
        <v>18</v>
      </c>
      <c r="C1194" t="s">
        <v>320</v>
      </c>
      <c r="D1194">
        <v>20161231</v>
      </c>
      <c r="E1194">
        <v>239900000</v>
      </c>
      <c r="F1194" t="s">
        <v>20</v>
      </c>
      <c r="G1194">
        <v>4</v>
      </c>
      <c r="H1194" t="s">
        <v>56</v>
      </c>
      <c r="I1194">
        <v>1411579</v>
      </c>
      <c r="J1194">
        <v>260303916</v>
      </c>
      <c r="K1194">
        <v>7830</v>
      </c>
      <c r="L1194">
        <v>1231</v>
      </c>
      <c r="M1194" t="s">
        <v>52</v>
      </c>
      <c r="N1194">
        <v>2018</v>
      </c>
      <c r="O1194" t="s">
        <v>53</v>
      </c>
      <c r="P1194">
        <v>20190301</v>
      </c>
      <c r="Q1194" s="1">
        <v>43525.063888888886</v>
      </c>
    </row>
    <row r="1195" spans="1:17" x14ac:dyDescent="0.2">
      <c r="A1195" t="s">
        <v>50</v>
      </c>
      <c r="B1195" t="s">
        <v>18</v>
      </c>
      <c r="C1195" t="s">
        <v>69</v>
      </c>
      <c r="D1195">
        <v>20161231</v>
      </c>
      <c r="E1195">
        <v>268200000</v>
      </c>
      <c r="F1195" t="s">
        <v>20</v>
      </c>
      <c r="G1195">
        <v>4</v>
      </c>
      <c r="H1195" t="s">
        <v>51</v>
      </c>
      <c r="I1195">
        <v>1411579</v>
      </c>
      <c r="J1195">
        <v>260303916</v>
      </c>
      <c r="K1195">
        <v>7830</v>
      </c>
      <c r="L1195">
        <v>1231</v>
      </c>
      <c r="M1195" t="s">
        <v>52</v>
      </c>
      <c r="N1195">
        <v>2017</v>
      </c>
      <c r="O1195" t="s">
        <v>53</v>
      </c>
      <c r="P1195">
        <v>20180301</v>
      </c>
      <c r="Q1195" s="1">
        <v>43160.134027777778</v>
      </c>
    </row>
    <row r="1196" spans="1:17" x14ac:dyDescent="0.2">
      <c r="A1196" t="s">
        <v>54</v>
      </c>
      <c r="B1196" t="s">
        <v>18</v>
      </c>
      <c r="C1196" t="s">
        <v>69</v>
      </c>
      <c r="D1196">
        <v>20161231</v>
      </c>
      <c r="E1196">
        <v>268243000</v>
      </c>
      <c r="F1196" t="s">
        <v>20</v>
      </c>
      <c r="G1196">
        <v>4</v>
      </c>
      <c r="H1196" t="s">
        <v>21</v>
      </c>
      <c r="I1196">
        <v>1411579</v>
      </c>
      <c r="J1196">
        <v>260303916</v>
      </c>
      <c r="K1196">
        <v>7830</v>
      </c>
      <c r="L1196">
        <v>1231</v>
      </c>
      <c r="M1196" t="s">
        <v>52</v>
      </c>
      <c r="N1196">
        <v>2016</v>
      </c>
      <c r="O1196" t="s">
        <v>53</v>
      </c>
      <c r="P1196">
        <v>20170310</v>
      </c>
      <c r="Q1196" s="1">
        <v>42804.468055555553</v>
      </c>
    </row>
    <row r="1197" spans="1:17" x14ac:dyDescent="0.2">
      <c r="A1197" t="s">
        <v>55</v>
      </c>
      <c r="B1197" t="s">
        <v>18</v>
      </c>
      <c r="C1197" t="s">
        <v>69</v>
      </c>
      <c r="D1197">
        <v>20161231</v>
      </c>
      <c r="E1197">
        <v>268200000</v>
      </c>
      <c r="F1197" t="s">
        <v>20</v>
      </c>
      <c r="G1197">
        <v>4</v>
      </c>
      <c r="H1197" t="s">
        <v>56</v>
      </c>
      <c r="I1197">
        <v>1411579</v>
      </c>
      <c r="J1197">
        <v>260303916</v>
      </c>
      <c r="K1197">
        <v>7830</v>
      </c>
      <c r="L1197">
        <v>1231</v>
      </c>
      <c r="M1197" t="s">
        <v>52</v>
      </c>
      <c r="N1197">
        <v>2018</v>
      </c>
      <c r="O1197" t="s">
        <v>53</v>
      </c>
      <c r="P1197">
        <v>20190301</v>
      </c>
      <c r="Q1197" s="1">
        <v>43525.063888888886</v>
      </c>
    </row>
    <row r="1198" spans="1:17" x14ac:dyDescent="0.2">
      <c r="A1198" t="s">
        <v>50</v>
      </c>
      <c r="B1198" t="s">
        <v>18</v>
      </c>
      <c r="C1198" t="s">
        <v>321</v>
      </c>
      <c r="D1198">
        <v>20161231</v>
      </c>
      <c r="E1198">
        <v>70400000</v>
      </c>
      <c r="F1198" t="s">
        <v>20</v>
      </c>
      <c r="G1198">
        <v>0</v>
      </c>
      <c r="H1198" t="s">
        <v>51</v>
      </c>
      <c r="I1198">
        <v>1411579</v>
      </c>
      <c r="J1198">
        <v>260303916</v>
      </c>
      <c r="K1198">
        <v>7830</v>
      </c>
      <c r="L1198">
        <v>1231</v>
      </c>
      <c r="M1198" t="s">
        <v>52</v>
      </c>
      <c r="N1198">
        <v>2017</v>
      </c>
      <c r="O1198" t="s">
        <v>53</v>
      </c>
      <c r="P1198">
        <v>20180301</v>
      </c>
      <c r="Q1198" s="1">
        <v>43160.134027777778</v>
      </c>
    </row>
    <row r="1199" spans="1:17" x14ac:dyDescent="0.2">
      <c r="A1199" t="s">
        <v>208</v>
      </c>
      <c r="B1199" t="s">
        <v>18</v>
      </c>
      <c r="C1199" t="s">
        <v>321</v>
      </c>
      <c r="D1199">
        <v>20161231</v>
      </c>
      <c r="E1199">
        <v>70400000</v>
      </c>
      <c r="F1199" t="s">
        <v>20</v>
      </c>
      <c r="G1199">
        <v>0</v>
      </c>
      <c r="H1199" t="s">
        <v>21</v>
      </c>
      <c r="I1199">
        <v>1411579</v>
      </c>
      <c r="J1199">
        <v>260303916</v>
      </c>
      <c r="K1199">
        <v>7830</v>
      </c>
      <c r="L1199">
        <v>1231</v>
      </c>
      <c r="M1199" t="s">
        <v>22</v>
      </c>
      <c r="N1199">
        <v>2017</v>
      </c>
      <c r="O1199" t="s">
        <v>23</v>
      </c>
      <c r="P1199">
        <v>20171109</v>
      </c>
      <c r="Q1199" s="1">
        <v>43048.34375</v>
      </c>
    </row>
    <row r="1200" spans="1:17" x14ac:dyDescent="0.2">
      <c r="A1200" t="s">
        <v>184</v>
      </c>
      <c r="B1200" t="s">
        <v>18</v>
      </c>
      <c r="C1200" t="s">
        <v>321</v>
      </c>
      <c r="D1200">
        <v>20161231</v>
      </c>
      <c r="E1200">
        <v>70400000</v>
      </c>
      <c r="F1200" t="s">
        <v>20</v>
      </c>
      <c r="G1200">
        <v>0</v>
      </c>
      <c r="H1200" t="s">
        <v>21</v>
      </c>
      <c r="I1200">
        <v>1411579</v>
      </c>
      <c r="J1200">
        <v>260303916</v>
      </c>
      <c r="K1200">
        <v>7830</v>
      </c>
      <c r="L1200">
        <v>1231</v>
      </c>
      <c r="M1200" t="s">
        <v>22</v>
      </c>
      <c r="N1200">
        <v>2017</v>
      </c>
      <c r="O1200" t="s">
        <v>31</v>
      </c>
      <c r="P1200">
        <v>20170808</v>
      </c>
      <c r="Q1200" s="1">
        <v>42954.693055555559</v>
      </c>
    </row>
    <row r="1201" spans="1:17" x14ac:dyDescent="0.2">
      <c r="A1201" t="s">
        <v>32</v>
      </c>
      <c r="B1201" t="s">
        <v>18</v>
      </c>
      <c r="C1201" t="s">
        <v>321</v>
      </c>
      <c r="D1201">
        <v>20161231</v>
      </c>
      <c r="E1201">
        <v>70400000</v>
      </c>
      <c r="F1201" t="s">
        <v>20</v>
      </c>
      <c r="G1201">
        <v>0</v>
      </c>
      <c r="H1201" t="s">
        <v>21</v>
      </c>
      <c r="I1201">
        <v>1411579</v>
      </c>
      <c r="J1201">
        <v>260303916</v>
      </c>
      <c r="K1201">
        <v>7830</v>
      </c>
      <c r="L1201">
        <v>1231</v>
      </c>
      <c r="M1201" t="s">
        <v>22</v>
      </c>
      <c r="N1201">
        <v>2017</v>
      </c>
      <c r="O1201" t="s">
        <v>26</v>
      </c>
      <c r="P1201">
        <v>20170508</v>
      </c>
      <c r="Q1201" s="1">
        <v>42863.513194444444</v>
      </c>
    </row>
    <row r="1202" spans="1:17" x14ac:dyDescent="0.2">
      <c r="A1202" t="s">
        <v>50</v>
      </c>
      <c r="B1202" t="s">
        <v>18</v>
      </c>
      <c r="C1202" t="s">
        <v>19</v>
      </c>
      <c r="D1202">
        <v>20161231</v>
      </c>
      <c r="E1202">
        <v>20700000</v>
      </c>
      <c r="F1202" t="s">
        <v>20</v>
      </c>
      <c r="G1202">
        <v>0</v>
      </c>
      <c r="H1202" t="s">
        <v>51</v>
      </c>
      <c r="I1202">
        <v>1411579</v>
      </c>
      <c r="J1202">
        <v>260303916</v>
      </c>
      <c r="K1202">
        <v>7830</v>
      </c>
      <c r="L1202">
        <v>1231</v>
      </c>
      <c r="M1202" t="s">
        <v>52</v>
      </c>
      <c r="N1202">
        <v>2017</v>
      </c>
      <c r="O1202" t="s">
        <v>53</v>
      </c>
      <c r="P1202">
        <v>20180301</v>
      </c>
      <c r="Q1202" s="1">
        <v>43160.134027777778</v>
      </c>
    </row>
    <row r="1203" spans="1:17" x14ac:dyDescent="0.2">
      <c r="A1203" t="s">
        <v>54</v>
      </c>
      <c r="B1203" t="s">
        <v>18</v>
      </c>
      <c r="C1203" t="s">
        <v>19</v>
      </c>
      <c r="D1203">
        <v>20161231</v>
      </c>
      <c r="E1203">
        <v>20666000</v>
      </c>
      <c r="F1203" t="s">
        <v>20</v>
      </c>
      <c r="G1203">
        <v>0</v>
      </c>
      <c r="H1203" t="s">
        <v>21</v>
      </c>
      <c r="I1203">
        <v>1411579</v>
      </c>
      <c r="J1203">
        <v>260303916</v>
      </c>
      <c r="K1203">
        <v>7830</v>
      </c>
      <c r="L1203">
        <v>1231</v>
      </c>
      <c r="M1203" t="s">
        <v>52</v>
      </c>
      <c r="N1203">
        <v>2016</v>
      </c>
      <c r="O1203" t="s">
        <v>53</v>
      </c>
      <c r="P1203">
        <v>20170310</v>
      </c>
      <c r="Q1203" s="1">
        <v>42804.468055555553</v>
      </c>
    </row>
    <row r="1204" spans="1:17" x14ac:dyDescent="0.2">
      <c r="A1204" t="s">
        <v>55</v>
      </c>
      <c r="B1204" t="s">
        <v>18</v>
      </c>
      <c r="C1204" t="s">
        <v>19</v>
      </c>
      <c r="D1204">
        <v>20161231</v>
      </c>
      <c r="E1204">
        <v>25900000</v>
      </c>
      <c r="F1204" t="s">
        <v>20</v>
      </c>
      <c r="G1204">
        <v>0</v>
      </c>
      <c r="H1204" t="s">
        <v>56</v>
      </c>
      <c r="I1204">
        <v>1411579</v>
      </c>
      <c r="J1204">
        <v>260303916</v>
      </c>
      <c r="K1204">
        <v>7830</v>
      </c>
      <c r="L1204">
        <v>1231</v>
      </c>
      <c r="M1204" t="s">
        <v>52</v>
      </c>
      <c r="N1204">
        <v>2018</v>
      </c>
      <c r="O1204" t="s">
        <v>53</v>
      </c>
      <c r="P1204">
        <v>20190301</v>
      </c>
      <c r="Q1204" s="1">
        <v>43525.063888888886</v>
      </c>
    </row>
    <row r="1205" spans="1:17" x14ac:dyDescent="0.2">
      <c r="A1205" t="s">
        <v>50</v>
      </c>
      <c r="B1205" t="s">
        <v>18</v>
      </c>
      <c r="C1205" t="s">
        <v>70</v>
      </c>
      <c r="D1205">
        <v>20161231</v>
      </c>
      <c r="E1205">
        <v>500000</v>
      </c>
      <c r="F1205" t="s">
        <v>20</v>
      </c>
      <c r="G1205">
        <v>0</v>
      </c>
      <c r="H1205" t="s">
        <v>51</v>
      </c>
      <c r="I1205">
        <v>1411579</v>
      </c>
      <c r="J1205">
        <v>260303916</v>
      </c>
      <c r="K1205">
        <v>7830</v>
      </c>
      <c r="L1205">
        <v>1231</v>
      </c>
      <c r="M1205" t="s">
        <v>52</v>
      </c>
      <c r="N1205">
        <v>2017</v>
      </c>
      <c r="O1205" t="s">
        <v>53</v>
      </c>
      <c r="P1205">
        <v>20180301</v>
      </c>
      <c r="Q1205" s="1">
        <v>43160.134027777778</v>
      </c>
    </row>
    <row r="1206" spans="1:17" x14ac:dyDescent="0.2">
      <c r="A1206" t="s">
        <v>54</v>
      </c>
      <c r="B1206" t="s">
        <v>18</v>
      </c>
      <c r="C1206" t="s">
        <v>70</v>
      </c>
      <c r="D1206">
        <v>20161231</v>
      </c>
      <c r="E1206">
        <v>488000</v>
      </c>
      <c r="F1206" t="s">
        <v>20</v>
      </c>
      <c r="G1206">
        <v>0</v>
      </c>
      <c r="H1206" t="s">
        <v>21</v>
      </c>
      <c r="I1206">
        <v>1411579</v>
      </c>
      <c r="J1206">
        <v>260303916</v>
      </c>
      <c r="K1206">
        <v>7830</v>
      </c>
      <c r="L1206">
        <v>1231</v>
      </c>
      <c r="M1206" t="s">
        <v>52</v>
      </c>
      <c r="N1206">
        <v>2016</v>
      </c>
      <c r="O1206" t="s">
        <v>53</v>
      </c>
      <c r="P1206">
        <v>20170310</v>
      </c>
      <c r="Q1206" s="1">
        <v>42804.468055555553</v>
      </c>
    </row>
    <row r="1207" spans="1:17" x14ac:dyDescent="0.2">
      <c r="A1207" t="s">
        <v>55</v>
      </c>
      <c r="B1207" t="s">
        <v>18</v>
      </c>
      <c r="C1207" t="s">
        <v>70</v>
      </c>
      <c r="D1207">
        <v>20161231</v>
      </c>
      <c r="E1207">
        <v>500000</v>
      </c>
      <c r="F1207" t="s">
        <v>20</v>
      </c>
      <c r="G1207">
        <v>0</v>
      </c>
      <c r="H1207" t="s">
        <v>56</v>
      </c>
      <c r="I1207">
        <v>1411579</v>
      </c>
      <c r="J1207">
        <v>260303916</v>
      </c>
      <c r="K1207">
        <v>7830</v>
      </c>
      <c r="L1207">
        <v>1231</v>
      </c>
      <c r="M1207" t="s">
        <v>52</v>
      </c>
      <c r="N1207">
        <v>2018</v>
      </c>
      <c r="O1207" t="s">
        <v>53</v>
      </c>
      <c r="P1207">
        <v>20190301</v>
      </c>
      <c r="Q1207" s="1">
        <v>43525.063888888886</v>
      </c>
    </row>
    <row r="1208" spans="1:17" x14ac:dyDescent="0.2">
      <c r="A1208" t="s">
        <v>50</v>
      </c>
      <c r="B1208" t="s">
        <v>18</v>
      </c>
      <c r="C1208" t="s">
        <v>322</v>
      </c>
      <c r="D1208">
        <v>20161231</v>
      </c>
      <c r="E1208">
        <v>100000</v>
      </c>
      <c r="F1208" t="s">
        <v>20</v>
      </c>
      <c r="G1208">
        <v>0</v>
      </c>
      <c r="H1208" t="s">
        <v>51</v>
      </c>
      <c r="I1208">
        <v>1411579</v>
      </c>
      <c r="J1208">
        <v>260303916</v>
      </c>
      <c r="K1208">
        <v>7830</v>
      </c>
      <c r="L1208">
        <v>1231</v>
      </c>
      <c r="M1208" t="s">
        <v>52</v>
      </c>
      <c r="N1208">
        <v>2017</v>
      </c>
      <c r="O1208" t="s">
        <v>53</v>
      </c>
      <c r="P1208">
        <v>20180301</v>
      </c>
      <c r="Q1208" s="1">
        <v>43160.134027777778</v>
      </c>
    </row>
    <row r="1209" spans="1:17" x14ac:dyDescent="0.2">
      <c r="A1209" t="s">
        <v>54</v>
      </c>
      <c r="B1209" t="s">
        <v>18</v>
      </c>
      <c r="C1209" t="s">
        <v>322</v>
      </c>
      <c r="D1209">
        <v>20161231</v>
      </c>
      <c r="E1209">
        <v>42000</v>
      </c>
      <c r="F1209" t="s">
        <v>20</v>
      </c>
      <c r="G1209">
        <v>0</v>
      </c>
      <c r="H1209" t="s">
        <v>21</v>
      </c>
      <c r="I1209">
        <v>1411579</v>
      </c>
      <c r="J1209">
        <v>260303916</v>
      </c>
      <c r="K1209">
        <v>7830</v>
      </c>
      <c r="L1209">
        <v>1231</v>
      </c>
      <c r="M1209" t="s">
        <v>52</v>
      </c>
      <c r="N1209">
        <v>2016</v>
      </c>
      <c r="O1209" t="s">
        <v>53</v>
      </c>
      <c r="P1209">
        <v>20170310</v>
      </c>
      <c r="Q1209" s="1">
        <v>42804.468055555553</v>
      </c>
    </row>
    <row r="1210" spans="1:17" x14ac:dyDescent="0.2">
      <c r="A1210" t="s">
        <v>50</v>
      </c>
      <c r="B1210" t="s">
        <v>18</v>
      </c>
      <c r="C1210" t="s">
        <v>71</v>
      </c>
      <c r="D1210">
        <v>20161231</v>
      </c>
      <c r="E1210">
        <v>1.1299999999999999</v>
      </c>
      <c r="F1210" t="s">
        <v>20</v>
      </c>
      <c r="G1210">
        <v>4</v>
      </c>
      <c r="H1210" t="s">
        <v>51</v>
      </c>
      <c r="I1210">
        <v>1411579</v>
      </c>
      <c r="J1210">
        <v>260303916</v>
      </c>
      <c r="K1210">
        <v>7830</v>
      </c>
      <c r="L1210">
        <v>1231</v>
      </c>
      <c r="M1210" t="s">
        <v>52</v>
      </c>
      <c r="N1210">
        <v>2017</v>
      </c>
      <c r="O1210" t="s">
        <v>53</v>
      </c>
      <c r="P1210">
        <v>20180301</v>
      </c>
      <c r="Q1210" s="1">
        <v>43160.134027777778</v>
      </c>
    </row>
    <row r="1211" spans="1:17" x14ac:dyDescent="0.2">
      <c r="A1211" t="s">
        <v>54</v>
      </c>
      <c r="B1211" t="s">
        <v>18</v>
      </c>
      <c r="C1211" t="s">
        <v>71</v>
      </c>
      <c r="D1211">
        <v>20161231</v>
      </c>
      <c r="E1211">
        <v>1.1299999999999999</v>
      </c>
      <c r="F1211" t="s">
        <v>20</v>
      </c>
      <c r="G1211">
        <v>4</v>
      </c>
      <c r="H1211" t="s">
        <v>21</v>
      </c>
      <c r="I1211">
        <v>1411579</v>
      </c>
      <c r="J1211">
        <v>260303916</v>
      </c>
      <c r="K1211">
        <v>7830</v>
      </c>
      <c r="L1211">
        <v>1231</v>
      </c>
      <c r="M1211" t="s">
        <v>52</v>
      </c>
      <c r="N1211">
        <v>2016</v>
      </c>
      <c r="O1211" t="s">
        <v>53</v>
      </c>
      <c r="P1211">
        <v>20170310</v>
      </c>
      <c r="Q1211" s="1">
        <v>42804.468055555553</v>
      </c>
    </row>
    <row r="1212" spans="1:17" x14ac:dyDescent="0.2">
      <c r="A1212" t="s">
        <v>55</v>
      </c>
      <c r="B1212" t="s">
        <v>18</v>
      </c>
      <c r="C1212" t="s">
        <v>71</v>
      </c>
      <c r="D1212">
        <v>20161231</v>
      </c>
      <c r="E1212">
        <v>1.1299999999999999</v>
      </c>
      <c r="F1212" t="s">
        <v>20</v>
      </c>
      <c r="G1212">
        <v>4</v>
      </c>
      <c r="H1212" t="s">
        <v>56</v>
      </c>
      <c r="I1212">
        <v>1411579</v>
      </c>
      <c r="J1212">
        <v>260303916</v>
      </c>
      <c r="K1212">
        <v>7830</v>
      </c>
      <c r="L1212">
        <v>1231</v>
      </c>
      <c r="M1212" t="s">
        <v>52</v>
      </c>
      <c r="N1212">
        <v>2018</v>
      </c>
      <c r="O1212" t="s">
        <v>53</v>
      </c>
      <c r="P1212">
        <v>20190301</v>
      </c>
      <c r="Q1212" s="1">
        <v>43525.063888888886</v>
      </c>
    </row>
    <row r="1213" spans="1:17" x14ac:dyDescent="0.2">
      <c r="A1213" t="s">
        <v>50</v>
      </c>
      <c r="B1213" t="s">
        <v>18</v>
      </c>
      <c r="C1213" t="s">
        <v>72</v>
      </c>
      <c r="D1213">
        <v>20161231</v>
      </c>
      <c r="E1213">
        <v>1.1299999999999999</v>
      </c>
      <c r="F1213" t="s">
        <v>20</v>
      </c>
      <c r="G1213">
        <v>4</v>
      </c>
      <c r="H1213" t="s">
        <v>51</v>
      </c>
      <c r="I1213">
        <v>1411579</v>
      </c>
      <c r="J1213">
        <v>260303916</v>
      </c>
      <c r="K1213">
        <v>7830</v>
      </c>
      <c r="L1213">
        <v>1231</v>
      </c>
      <c r="M1213" t="s">
        <v>52</v>
      </c>
      <c r="N1213">
        <v>2017</v>
      </c>
      <c r="O1213" t="s">
        <v>53</v>
      </c>
      <c r="P1213">
        <v>20180301</v>
      </c>
      <c r="Q1213" s="1">
        <v>43160.134027777778</v>
      </c>
    </row>
    <row r="1214" spans="1:17" x14ac:dyDescent="0.2">
      <c r="A1214" t="s">
        <v>54</v>
      </c>
      <c r="B1214" t="s">
        <v>18</v>
      </c>
      <c r="C1214" t="s">
        <v>72</v>
      </c>
      <c r="D1214">
        <v>20161231</v>
      </c>
      <c r="E1214">
        <v>1.1299999999999999</v>
      </c>
      <c r="F1214" t="s">
        <v>20</v>
      </c>
      <c r="G1214">
        <v>4</v>
      </c>
      <c r="H1214" t="s">
        <v>21</v>
      </c>
      <c r="I1214">
        <v>1411579</v>
      </c>
      <c r="J1214">
        <v>260303916</v>
      </c>
      <c r="K1214">
        <v>7830</v>
      </c>
      <c r="L1214">
        <v>1231</v>
      </c>
      <c r="M1214" t="s">
        <v>52</v>
      </c>
      <c r="N1214">
        <v>2016</v>
      </c>
      <c r="O1214" t="s">
        <v>53</v>
      </c>
      <c r="P1214">
        <v>20170310</v>
      </c>
      <c r="Q1214" s="1">
        <v>42804.468055555553</v>
      </c>
    </row>
    <row r="1215" spans="1:17" x14ac:dyDescent="0.2">
      <c r="A1215" t="s">
        <v>55</v>
      </c>
      <c r="B1215" t="s">
        <v>18</v>
      </c>
      <c r="C1215" t="s">
        <v>72</v>
      </c>
      <c r="D1215">
        <v>20161231</v>
      </c>
      <c r="E1215">
        <v>1.1299999999999999</v>
      </c>
      <c r="F1215" t="s">
        <v>20</v>
      </c>
      <c r="G1215">
        <v>4</v>
      </c>
      <c r="H1215" t="s">
        <v>56</v>
      </c>
      <c r="I1215">
        <v>1411579</v>
      </c>
      <c r="J1215">
        <v>260303916</v>
      </c>
      <c r="K1215">
        <v>7830</v>
      </c>
      <c r="L1215">
        <v>1231</v>
      </c>
      <c r="M1215" t="s">
        <v>52</v>
      </c>
      <c r="N1215">
        <v>2018</v>
      </c>
      <c r="O1215" t="s">
        <v>53</v>
      </c>
      <c r="P1215">
        <v>20190301</v>
      </c>
      <c r="Q1215" s="1">
        <v>43525.063888888886</v>
      </c>
    </row>
    <row r="1216" spans="1:17" x14ac:dyDescent="0.2">
      <c r="A1216" t="s">
        <v>50</v>
      </c>
      <c r="B1216" t="s">
        <v>18</v>
      </c>
      <c r="C1216" t="s">
        <v>73</v>
      </c>
      <c r="D1216">
        <v>20161231</v>
      </c>
      <c r="E1216">
        <v>600000</v>
      </c>
      <c r="F1216" t="s">
        <v>20</v>
      </c>
      <c r="G1216">
        <v>4</v>
      </c>
      <c r="H1216" t="s">
        <v>51</v>
      </c>
      <c r="I1216">
        <v>1411579</v>
      </c>
      <c r="J1216">
        <v>260303916</v>
      </c>
      <c r="K1216">
        <v>7830</v>
      </c>
      <c r="L1216">
        <v>1231</v>
      </c>
      <c r="M1216" t="s">
        <v>52</v>
      </c>
      <c r="N1216">
        <v>2017</v>
      </c>
      <c r="O1216" t="s">
        <v>53</v>
      </c>
      <c r="P1216">
        <v>20180301</v>
      </c>
      <c r="Q1216" s="1">
        <v>43160.134027777778</v>
      </c>
    </row>
    <row r="1217" spans="1:17" x14ac:dyDescent="0.2">
      <c r="A1217" t="s">
        <v>54</v>
      </c>
      <c r="B1217" t="s">
        <v>18</v>
      </c>
      <c r="C1217" t="s">
        <v>73</v>
      </c>
      <c r="D1217">
        <v>20161231</v>
      </c>
      <c r="E1217">
        <v>555000</v>
      </c>
      <c r="F1217" t="s">
        <v>20</v>
      </c>
      <c r="G1217">
        <v>4</v>
      </c>
      <c r="H1217" t="s">
        <v>21</v>
      </c>
      <c r="I1217">
        <v>1411579</v>
      </c>
      <c r="J1217">
        <v>260303916</v>
      </c>
      <c r="K1217">
        <v>7830</v>
      </c>
      <c r="L1217">
        <v>1231</v>
      </c>
      <c r="M1217" t="s">
        <v>52</v>
      </c>
      <c r="N1217">
        <v>2016</v>
      </c>
      <c r="O1217" t="s">
        <v>53</v>
      </c>
      <c r="P1217">
        <v>20170310</v>
      </c>
      <c r="Q1217" s="1">
        <v>42804.468055555553</v>
      </c>
    </row>
    <row r="1218" spans="1:17" x14ac:dyDescent="0.2">
      <c r="A1218" t="s">
        <v>55</v>
      </c>
      <c r="B1218" t="s">
        <v>18</v>
      </c>
      <c r="C1218" t="s">
        <v>73</v>
      </c>
      <c r="D1218">
        <v>20161231</v>
      </c>
      <c r="E1218">
        <v>600000</v>
      </c>
      <c r="F1218" t="s">
        <v>20</v>
      </c>
      <c r="G1218">
        <v>4</v>
      </c>
      <c r="H1218" t="s">
        <v>56</v>
      </c>
      <c r="I1218">
        <v>1411579</v>
      </c>
      <c r="J1218">
        <v>260303916</v>
      </c>
      <c r="K1218">
        <v>7830</v>
      </c>
      <c r="L1218">
        <v>1231</v>
      </c>
      <c r="M1218" t="s">
        <v>52</v>
      </c>
      <c r="N1218">
        <v>2018</v>
      </c>
      <c r="O1218" t="s">
        <v>53</v>
      </c>
      <c r="P1218">
        <v>20190301</v>
      </c>
      <c r="Q1218" s="1">
        <v>43525.063888888886</v>
      </c>
    </row>
    <row r="1219" spans="1:17" x14ac:dyDescent="0.2">
      <c r="A1219" t="s">
        <v>50</v>
      </c>
      <c r="B1219" t="s">
        <v>18</v>
      </c>
      <c r="C1219" t="s">
        <v>75</v>
      </c>
      <c r="D1219">
        <v>20161231</v>
      </c>
      <c r="E1219">
        <v>0.254</v>
      </c>
      <c r="F1219" t="s">
        <v>30</v>
      </c>
      <c r="G1219">
        <v>4</v>
      </c>
      <c r="H1219" t="s">
        <v>51</v>
      </c>
      <c r="I1219">
        <v>1411579</v>
      </c>
      <c r="J1219">
        <v>260303916</v>
      </c>
      <c r="K1219">
        <v>7830</v>
      </c>
      <c r="L1219">
        <v>1231</v>
      </c>
      <c r="M1219" t="s">
        <v>52</v>
      </c>
      <c r="N1219">
        <v>2017</v>
      </c>
      <c r="O1219" t="s">
        <v>53</v>
      </c>
      <c r="P1219">
        <v>20180301</v>
      </c>
      <c r="Q1219" s="1">
        <v>43160.134027777778</v>
      </c>
    </row>
    <row r="1220" spans="1:17" x14ac:dyDescent="0.2">
      <c r="A1220" t="s">
        <v>54</v>
      </c>
      <c r="B1220" t="s">
        <v>18</v>
      </c>
      <c r="C1220" t="s">
        <v>75</v>
      </c>
      <c r="D1220">
        <v>20161231</v>
      </c>
      <c r="E1220">
        <v>0.254</v>
      </c>
      <c r="F1220" t="s">
        <v>30</v>
      </c>
      <c r="G1220">
        <v>4</v>
      </c>
      <c r="H1220" t="s">
        <v>21</v>
      </c>
      <c r="I1220">
        <v>1411579</v>
      </c>
      <c r="J1220">
        <v>260303916</v>
      </c>
      <c r="K1220">
        <v>7830</v>
      </c>
      <c r="L1220">
        <v>1231</v>
      </c>
      <c r="M1220" t="s">
        <v>52</v>
      </c>
      <c r="N1220">
        <v>2016</v>
      </c>
      <c r="O1220" t="s">
        <v>53</v>
      </c>
      <c r="P1220">
        <v>20170310</v>
      </c>
      <c r="Q1220" s="1">
        <v>42804.468055555553</v>
      </c>
    </row>
    <row r="1221" spans="1:17" x14ac:dyDescent="0.2">
      <c r="A1221" t="s">
        <v>55</v>
      </c>
      <c r="B1221" t="s">
        <v>18</v>
      </c>
      <c r="C1221" t="s">
        <v>75</v>
      </c>
      <c r="D1221">
        <v>20161231</v>
      </c>
      <c r="E1221">
        <v>0.254</v>
      </c>
      <c r="F1221" t="s">
        <v>30</v>
      </c>
      <c r="G1221">
        <v>4</v>
      </c>
      <c r="H1221" t="s">
        <v>56</v>
      </c>
      <c r="I1221">
        <v>1411579</v>
      </c>
      <c r="J1221">
        <v>260303916</v>
      </c>
      <c r="K1221">
        <v>7830</v>
      </c>
      <c r="L1221">
        <v>1231</v>
      </c>
      <c r="M1221" t="s">
        <v>52</v>
      </c>
      <c r="N1221">
        <v>2018</v>
      </c>
      <c r="O1221" t="s">
        <v>53</v>
      </c>
      <c r="P1221">
        <v>20190301</v>
      </c>
      <c r="Q1221" s="1">
        <v>43525.063888888886</v>
      </c>
    </row>
    <row r="1222" spans="1:17" x14ac:dyDescent="0.2">
      <c r="A1222" t="s">
        <v>24</v>
      </c>
      <c r="B1222" t="s">
        <v>18</v>
      </c>
      <c r="C1222" t="s">
        <v>75</v>
      </c>
      <c r="D1222">
        <v>20161231</v>
      </c>
      <c r="E1222">
        <v>0.39</v>
      </c>
      <c r="F1222" t="s">
        <v>30</v>
      </c>
      <c r="G1222">
        <v>4</v>
      </c>
      <c r="H1222" t="s">
        <v>25</v>
      </c>
      <c r="I1222">
        <v>1411579</v>
      </c>
      <c r="J1222">
        <v>260303916</v>
      </c>
      <c r="K1222">
        <v>7830</v>
      </c>
      <c r="L1222">
        <v>1231</v>
      </c>
      <c r="M1222" t="s">
        <v>22</v>
      </c>
      <c r="N1222">
        <v>2016</v>
      </c>
      <c r="O1222" t="s">
        <v>26</v>
      </c>
      <c r="P1222">
        <v>20160506</v>
      </c>
      <c r="Q1222" s="1">
        <v>42496.470138888886</v>
      </c>
    </row>
    <row r="1223" spans="1:17" x14ac:dyDescent="0.2">
      <c r="A1223" t="s">
        <v>50</v>
      </c>
      <c r="B1223" t="s">
        <v>18</v>
      </c>
      <c r="C1223" t="s">
        <v>323</v>
      </c>
      <c r="D1223">
        <v>20161231</v>
      </c>
      <c r="E1223">
        <v>-9900000</v>
      </c>
      <c r="F1223" t="s">
        <v>20</v>
      </c>
      <c r="G1223">
        <v>4</v>
      </c>
      <c r="H1223" t="s">
        <v>50</v>
      </c>
      <c r="I1223">
        <v>1411579</v>
      </c>
      <c r="J1223">
        <v>260303916</v>
      </c>
      <c r="K1223">
        <v>7830</v>
      </c>
      <c r="L1223">
        <v>1231</v>
      </c>
      <c r="M1223" t="s">
        <v>52</v>
      </c>
      <c r="N1223">
        <v>2017</v>
      </c>
      <c r="O1223" t="s">
        <v>53</v>
      </c>
      <c r="P1223">
        <v>20180301</v>
      </c>
      <c r="Q1223" s="1">
        <v>43160.134027777778</v>
      </c>
    </row>
    <row r="1224" spans="1:17" x14ac:dyDescent="0.2">
      <c r="A1224" t="s">
        <v>54</v>
      </c>
      <c r="B1224" t="s">
        <v>18</v>
      </c>
      <c r="C1224" t="s">
        <v>323</v>
      </c>
      <c r="D1224">
        <v>20161231</v>
      </c>
      <c r="E1224">
        <v>-9856000</v>
      </c>
      <c r="F1224" t="s">
        <v>20</v>
      </c>
      <c r="G1224">
        <v>4</v>
      </c>
      <c r="H1224" t="s">
        <v>54</v>
      </c>
      <c r="I1224">
        <v>1411579</v>
      </c>
      <c r="J1224">
        <v>260303916</v>
      </c>
      <c r="K1224">
        <v>7830</v>
      </c>
      <c r="L1224">
        <v>1231</v>
      </c>
      <c r="M1224" t="s">
        <v>52</v>
      </c>
      <c r="N1224">
        <v>2016</v>
      </c>
      <c r="O1224" t="s">
        <v>53</v>
      </c>
      <c r="P1224">
        <v>20170310</v>
      </c>
      <c r="Q1224" s="1">
        <v>42804.468055555553</v>
      </c>
    </row>
    <row r="1225" spans="1:17" x14ac:dyDescent="0.2">
      <c r="A1225" t="s">
        <v>55</v>
      </c>
      <c r="B1225" t="s">
        <v>18</v>
      </c>
      <c r="C1225" t="s">
        <v>323</v>
      </c>
      <c r="D1225">
        <v>20161231</v>
      </c>
      <c r="E1225">
        <v>-9900000</v>
      </c>
      <c r="F1225" t="s">
        <v>20</v>
      </c>
      <c r="G1225">
        <v>4</v>
      </c>
      <c r="H1225" t="s">
        <v>55</v>
      </c>
      <c r="I1225">
        <v>1411579</v>
      </c>
      <c r="J1225">
        <v>260303916</v>
      </c>
      <c r="K1225">
        <v>7830</v>
      </c>
      <c r="L1225">
        <v>1231</v>
      </c>
      <c r="M1225" t="s">
        <v>52</v>
      </c>
      <c r="N1225">
        <v>2018</v>
      </c>
      <c r="O1225" t="s">
        <v>53</v>
      </c>
      <c r="P1225">
        <v>20190301</v>
      </c>
      <c r="Q1225" s="1">
        <v>43525.063888888886</v>
      </c>
    </row>
    <row r="1226" spans="1:17" x14ac:dyDescent="0.2">
      <c r="A1226" t="s">
        <v>54</v>
      </c>
      <c r="B1226" t="s">
        <v>18</v>
      </c>
      <c r="C1226" t="s">
        <v>76</v>
      </c>
      <c r="D1226">
        <v>20161231</v>
      </c>
      <c r="E1226">
        <v>9502000</v>
      </c>
      <c r="F1226" t="s">
        <v>20</v>
      </c>
      <c r="G1226">
        <v>0</v>
      </c>
      <c r="H1226" t="s">
        <v>21</v>
      </c>
      <c r="I1226">
        <v>1411579</v>
      </c>
      <c r="J1226">
        <v>260303916</v>
      </c>
      <c r="K1226">
        <v>7830</v>
      </c>
      <c r="L1226">
        <v>1231</v>
      </c>
      <c r="M1226" t="s">
        <v>52</v>
      </c>
      <c r="N1226">
        <v>2016</v>
      </c>
      <c r="O1226" t="s">
        <v>53</v>
      </c>
      <c r="P1226">
        <v>20170310</v>
      </c>
      <c r="Q1226" s="1">
        <v>42804.468055555553</v>
      </c>
    </row>
    <row r="1227" spans="1:17" x14ac:dyDescent="0.2">
      <c r="A1227" t="s">
        <v>50</v>
      </c>
      <c r="B1227" t="s">
        <v>18</v>
      </c>
      <c r="C1227" t="s">
        <v>77</v>
      </c>
      <c r="D1227">
        <v>20161231</v>
      </c>
      <c r="E1227">
        <v>40100000</v>
      </c>
      <c r="F1227" t="s">
        <v>20</v>
      </c>
      <c r="G1227">
        <v>4</v>
      </c>
      <c r="H1227" t="s">
        <v>51</v>
      </c>
      <c r="I1227">
        <v>1411579</v>
      </c>
      <c r="J1227">
        <v>260303916</v>
      </c>
      <c r="K1227">
        <v>7830</v>
      </c>
      <c r="L1227">
        <v>1231</v>
      </c>
      <c r="M1227" t="s">
        <v>52</v>
      </c>
      <c r="N1227">
        <v>2017</v>
      </c>
      <c r="O1227" t="s">
        <v>53</v>
      </c>
      <c r="P1227">
        <v>20180301</v>
      </c>
      <c r="Q1227" s="1">
        <v>43160.134027777778</v>
      </c>
    </row>
    <row r="1228" spans="1:17" x14ac:dyDescent="0.2">
      <c r="A1228" t="s">
        <v>54</v>
      </c>
      <c r="B1228" t="s">
        <v>18</v>
      </c>
      <c r="C1228" t="s">
        <v>77</v>
      </c>
      <c r="D1228">
        <v>20161231</v>
      </c>
      <c r="E1228">
        <v>40052000</v>
      </c>
      <c r="F1228" t="s">
        <v>20</v>
      </c>
      <c r="G1228">
        <v>4</v>
      </c>
      <c r="H1228" t="s">
        <v>21</v>
      </c>
      <c r="I1228">
        <v>1411579</v>
      </c>
      <c r="J1228">
        <v>260303916</v>
      </c>
      <c r="K1228">
        <v>7830</v>
      </c>
      <c r="L1228">
        <v>1231</v>
      </c>
      <c r="M1228" t="s">
        <v>52</v>
      </c>
      <c r="N1228">
        <v>2016</v>
      </c>
      <c r="O1228" t="s">
        <v>53</v>
      </c>
      <c r="P1228">
        <v>20170310</v>
      </c>
      <c r="Q1228" s="1">
        <v>42804.468055555553</v>
      </c>
    </row>
    <row r="1229" spans="1:17" x14ac:dyDescent="0.2">
      <c r="A1229" t="s">
        <v>55</v>
      </c>
      <c r="B1229" t="s">
        <v>18</v>
      </c>
      <c r="C1229" t="s">
        <v>77</v>
      </c>
      <c r="D1229">
        <v>20161231</v>
      </c>
      <c r="E1229">
        <v>40100000</v>
      </c>
      <c r="F1229" t="s">
        <v>20</v>
      </c>
      <c r="G1229">
        <v>4</v>
      </c>
      <c r="H1229" t="s">
        <v>56</v>
      </c>
      <c r="I1229">
        <v>1411579</v>
      </c>
      <c r="J1229">
        <v>260303916</v>
      </c>
      <c r="K1229">
        <v>7830</v>
      </c>
      <c r="L1229">
        <v>1231</v>
      </c>
      <c r="M1229" t="s">
        <v>52</v>
      </c>
      <c r="N1229">
        <v>2018</v>
      </c>
      <c r="O1229" t="s">
        <v>53</v>
      </c>
      <c r="P1229">
        <v>20190301</v>
      </c>
      <c r="Q1229" s="1">
        <v>43525.063888888886</v>
      </c>
    </row>
    <row r="1230" spans="1:17" x14ac:dyDescent="0.2">
      <c r="A1230" t="s">
        <v>50</v>
      </c>
      <c r="B1230" t="s">
        <v>18</v>
      </c>
      <c r="C1230" t="s">
        <v>324</v>
      </c>
      <c r="D1230">
        <v>20161231</v>
      </c>
      <c r="E1230">
        <v>2062600000</v>
      </c>
      <c r="F1230" t="s">
        <v>20</v>
      </c>
      <c r="G1230">
        <v>0</v>
      </c>
      <c r="H1230" t="s">
        <v>51</v>
      </c>
      <c r="I1230">
        <v>1411579</v>
      </c>
      <c r="J1230">
        <v>260303916</v>
      </c>
      <c r="K1230">
        <v>7830</v>
      </c>
      <c r="L1230">
        <v>1231</v>
      </c>
      <c r="M1230" t="s">
        <v>52</v>
      </c>
      <c r="N1230">
        <v>2017</v>
      </c>
      <c r="O1230" t="s">
        <v>53</v>
      </c>
      <c r="P1230">
        <v>20180301</v>
      </c>
      <c r="Q1230" s="1">
        <v>43160.134027777778</v>
      </c>
    </row>
    <row r="1231" spans="1:17" x14ac:dyDescent="0.2">
      <c r="A1231" t="s">
        <v>54</v>
      </c>
      <c r="B1231" t="s">
        <v>18</v>
      </c>
      <c r="C1231" t="s">
        <v>324</v>
      </c>
      <c r="D1231">
        <v>20161231</v>
      </c>
      <c r="E1231">
        <v>2062605000</v>
      </c>
      <c r="F1231" t="s">
        <v>20</v>
      </c>
      <c r="G1231">
        <v>0</v>
      </c>
      <c r="H1231" t="s">
        <v>21</v>
      </c>
      <c r="I1231">
        <v>1411579</v>
      </c>
      <c r="J1231">
        <v>260303916</v>
      </c>
      <c r="K1231">
        <v>7830</v>
      </c>
      <c r="L1231">
        <v>1231</v>
      </c>
      <c r="M1231" t="s">
        <v>52</v>
      </c>
      <c r="N1231">
        <v>2016</v>
      </c>
      <c r="O1231" t="s">
        <v>53</v>
      </c>
      <c r="P1231">
        <v>20170310</v>
      </c>
      <c r="Q1231" s="1">
        <v>42804.468055555553</v>
      </c>
    </row>
    <row r="1232" spans="1:17" x14ac:dyDescent="0.2">
      <c r="A1232" t="s">
        <v>50</v>
      </c>
      <c r="B1232" t="s">
        <v>18</v>
      </c>
      <c r="C1232" t="s">
        <v>78</v>
      </c>
      <c r="D1232">
        <v>20161231</v>
      </c>
      <c r="E1232">
        <v>961800000</v>
      </c>
      <c r="F1232" t="s">
        <v>20</v>
      </c>
      <c r="G1232">
        <v>4</v>
      </c>
      <c r="H1232" t="s">
        <v>50</v>
      </c>
      <c r="I1232">
        <v>1411579</v>
      </c>
      <c r="J1232">
        <v>260303916</v>
      </c>
      <c r="K1232">
        <v>7830</v>
      </c>
      <c r="L1232">
        <v>1231</v>
      </c>
      <c r="M1232" t="s">
        <v>52</v>
      </c>
      <c r="N1232">
        <v>2017</v>
      </c>
      <c r="O1232" t="s">
        <v>53</v>
      </c>
      <c r="P1232">
        <v>20180301</v>
      </c>
      <c r="Q1232" s="1">
        <v>43160.134027777778</v>
      </c>
    </row>
    <row r="1233" spans="1:17" x14ac:dyDescent="0.2">
      <c r="A1233" t="s">
        <v>54</v>
      </c>
      <c r="B1233" t="s">
        <v>18</v>
      </c>
      <c r="C1233" t="s">
        <v>78</v>
      </c>
      <c r="D1233">
        <v>20161231</v>
      </c>
      <c r="E1233">
        <v>961738000</v>
      </c>
      <c r="F1233" t="s">
        <v>20</v>
      </c>
      <c r="G1233">
        <v>4</v>
      </c>
      <c r="H1233" t="s">
        <v>54</v>
      </c>
      <c r="I1233">
        <v>1411579</v>
      </c>
      <c r="J1233">
        <v>260303916</v>
      </c>
      <c r="K1233">
        <v>7830</v>
      </c>
      <c r="L1233">
        <v>1231</v>
      </c>
      <c r="M1233" t="s">
        <v>52</v>
      </c>
      <c r="N1233">
        <v>2016</v>
      </c>
      <c r="O1233" t="s">
        <v>53</v>
      </c>
      <c r="P1233">
        <v>20170310</v>
      </c>
      <c r="Q1233" s="1">
        <v>42804.468055555553</v>
      </c>
    </row>
    <row r="1234" spans="1:17" x14ac:dyDescent="0.2">
      <c r="A1234" t="s">
        <v>55</v>
      </c>
      <c r="B1234" t="s">
        <v>18</v>
      </c>
      <c r="C1234" t="s">
        <v>78</v>
      </c>
      <c r="D1234">
        <v>20161231</v>
      </c>
      <c r="E1234">
        <v>961700000</v>
      </c>
      <c r="F1234" t="s">
        <v>20</v>
      </c>
      <c r="G1234">
        <v>4</v>
      </c>
      <c r="H1234" t="s">
        <v>55</v>
      </c>
      <c r="I1234">
        <v>1411579</v>
      </c>
      <c r="J1234">
        <v>260303916</v>
      </c>
      <c r="K1234">
        <v>7830</v>
      </c>
      <c r="L1234">
        <v>1231</v>
      </c>
      <c r="M1234" t="s">
        <v>52</v>
      </c>
      <c r="N1234">
        <v>2018</v>
      </c>
      <c r="O1234" t="s">
        <v>53</v>
      </c>
      <c r="P1234">
        <v>20190301</v>
      </c>
      <c r="Q1234" s="1">
        <v>43525.063888888886</v>
      </c>
    </row>
    <row r="1235" spans="1:17" x14ac:dyDescent="0.2">
      <c r="A1235" t="s">
        <v>50</v>
      </c>
      <c r="B1235" t="s">
        <v>18</v>
      </c>
      <c r="C1235" t="s">
        <v>325</v>
      </c>
      <c r="D1235">
        <v>20161231</v>
      </c>
      <c r="E1235">
        <v>408700000</v>
      </c>
      <c r="F1235" t="s">
        <v>20</v>
      </c>
      <c r="G1235">
        <v>0</v>
      </c>
      <c r="H1235" t="s">
        <v>51</v>
      </c>
      <c r="I1235">
        <v>1411579</v>
      </c>
      <c r="J1235">
        <v>260303916</v>
      </c>
      <c r="K1235">
        <v>7830</v>
      </c>
      <c r="L1235">
        <v>1231</v>
      </c>
      <c r="M1235" t="s">
        <v>52</v>
      </c>
      <c r="N1235">
        <v>2017</v>
      </c>
      <c r="O1235" t="s">
        <v>53</v>
      </c>
      <c r="P1235">
        <v>20180301</v>
      </c>
      <c r="Q1235" s="1">
        <v>43160.134027777778</v>
      </c>
    </row>
    <row r="1236" spans="1:17" x14ac:dyDescent="0.2">
      <c r="A1236" t="s">
        <v>54</v>
      </c>
      <c r="B1236" t="s">
        <v>18</v>
      </c>
      <c r="C1236" t="s">
        <v>325</v>
      </c>
      <c r="D1236">
        <v>20161231</v>
      </c>
      <c r="E1236">
        <v>408670000</v>
      </c>
      <c r="F1236" t="s">
        <v>20</v>
      </c>
      <c r="G1236">
        <v>0</v>
      </c>
      <c r="H1236" t="s">
        <v>21</v>
      </c>
      <c r="I1236">
        <v>1411579</v>
      </c>
      <c r="J1236">
        <v>260303916</v>
      </c>
      <c r="K1236">
        <v>7830</v>
      </c>
      <c r="L1236">
        <v>1231</v>
      </c>
      <c r="M1236" t="s">
        <v>52</v>
      </c>
      <c r="N1236">
        <v>2016</v>
      </c>
      <c r="O1236" t="s">
        <v>53</v>
      </c>
      <c r="P1236">
        <v>20170310</v>
      </c>
      <c r="Q1236" s="1">
        <v>42804.468055555553</v>
      </c>
    </row>
    <row r="1237" spans="1:17" x14ac:dyDescent="0.2">
      <c r="A1237" t="s">
        <v>50</v>
      </c>
      <c r="B1237" t="s">
        <v>18</v>
      </c>
      <c r="C1237" t="s">
        <v>326</v>
      </c>
      <c r="D1237">
        <v>20161231</v>
      </c>
      <c r="E1237">
        <v>306400000</v>
      </c>
      <c r="F1237" t="s">
        <v>20</v>
      </c>
      <c r="G1237">
        <v>0</v>
      </c>
      <c r="H1237" t="s">
        <v>51</v>
      </c>
      <c r="I1237">
        <v>1411579</v>
      </c>
      <c r="J1237">
        <v>260303916</v>
      </c>
      <c r="K1237">
        <v>7830</v>
      </c>
      <c r="L1237">
        <v>1231</v>
      </c>
      <c r="M1237" t="s">
        <v>52</v>
      </c>
      <c r="N1237">
        <v>2017</v>
      </c>
      <c r="O1237" t="s">
        <v>53</v>
      </c>
      <c r="P1237">
        <v>20180301</v>
      </c>
      <c r="Q1237" s="1">
        <v>43160.134027777778</v>
      </c>
    </row>
    <row r="1238" spans="1:17" x14ac:dyDescent="0.2">
      <c r="A1238" t="s">
        <v>54</v>
      </c>
      <c r="B1238" t="s">
        <v>18</v>
      </c>
      <c r="C1238" t="s">
        <v>326</v>
      </c>
      <c r="D1238">
        <v>20161231</v>
      </c>
      <c r="E1238">
        <v>310403000</v>
      </c>
      <c r="F1238" t="s">
        <v>20</v>
      </c>
      <c r="G1238">
        <v>0</v>
      </c>
      <c r="H1238" t="s">
        <v>21</v>
      </c>
      <c r="I1238">
        <v>1411579</v>
      </c>
      <c r="J1238">
        <v>260303916</v>
      </c>
      <c r="K1238">
        <v>7830</v>
      </c>
      <c r="L1238">
        <v>1231</v>
      </c>
      <c r="M1238" t="s">
        <v>52</v>
      </c>
      <c r="N1238">
        <v>2016</v>
      </c>
      <c r="O1238" t="s">
        <v>53</v>
      </c>
      <c r="P1238">
        <v>20170310</v>
      </c>
      <c r="Q1238" s="1">
        <v>42804.468055555553</v>
      </c>
    </row>
    <row r="1239" spans="1:17" x14ac:dyDescent="0.2">
      <c r="A1239" t="s">
        <v>50</v>
      </c>
      <c r="B1239" t="s">
        <v>18</v>
      </c>
      <c r="C1239" t="s">
        <v>327</v>
      </c>
      <c r="D1239">
        <v>20161231</v>
      </c>
      <c r="E1239">
        <v>165200000</v>
      </c>
      <c r="F1239" t="s">
        <v>20</v>
      </c>
      <c r="G1239">
        <v>0</v>
      </c>
      <c r="H1239" t="s">
        <v>51</v>
      </c>
      <c r="I1239">
        <v>1411579</v>
      </c>
      <c r="J1239">
        <v>260303916</v>
      </c>
      <c r="K1239">
        <v>7830</v>
      </c>
      <c r="L1239">
        <v>1231</v>
      </c>
      <c r="M1239" t="s">
        <v>52</v>
      </c>
      <c r="N1239">
        <v>2017</v>
      </c>
      <c r="O1239" t="s">
        <v>53</v>
      </c>
      <c r="P1239">
        <v>20180301</v>
      </c>
      <c r="Q1239" s="1">
        <v>43160.134027777778</v>
      </c>
    </row>
    <row r="1240" spans="1:17" x14ac:dyDescent="0.2">
      <c r="A1240" t="s">
        <v>54</v>
      </c>
      <c r="B1240" t="s">
        <v>18</v>
      </c>
      <c r="C1240" t="s">
        <v>327</v>
      </c>
      <c r="D1240">
        <v>20161231</v>
      </c>
      <c r="E1240">
        <v>165244000</v>
      </c>
      <c r="F1240" t="s">
        <v>20</v>
      </c>
      <c r="G1240">
        <v>0</v>
      </c>
      <c r="H1240" t="s">
        <v>21</v>
      </c>
      <c r="I1240">
        <v>1411579</v>
      </c>
      <c r="J1240">
        <v>260303916</v>
      </c>
      <c r="K1240">
        <v>7830</v>
      </c>
      <c r="L1240">
        <v>1231</v>
      </c>
      <c r="M1240" t="s">
        <v>52</v>
      </c>
      <c r="N1240">
        <v>2016</v>
      </c>
      <c r="O1240" t="s">
        <v>53</v>
      </c>
      <c r="P1240">
        <v>20170310</v>
      </c>
      <c r="Q1240" s="1">
        <v>42804.468055555553</v>
      </c>
    </row>
    <row r="1241" spans="1:17" x14ac:dyDescent="0.2">
      <c r="A1241" t="s">
        <v>50</v>
      </c>
      <c r="B1241" t="s">
        <v>18</v>
      </c>
      <c r="C1241" t="s">
        <v>328</v>
      </c>
      <c r="D1241">
        <v>20161231</v>
      </c>
      <c r="E1241">
        <v>1897400000</v>
      </c>
      <c r="F1241" t="s">
        <v>20</v>
      </c>
      <c r="G1241">
        <v>0</v>
      </c>
      <c r="H1241" t="s">
        <v>51</v>
      </c>
      <c r="I1241">
        <v>1411579</v>
      </c>
      <c r="J1241">
        <v>260303916</v>
      </c>
      <c r="K1241">
        <v>7830</v>
      </c>
      <c r="L1241">
        <v>1231</v>
      </c>
      <c r="M1241" t="s">
        <v>52</v>
      </c>
      <c r="N1241">
        <v>2017</v>
      </c>
      <c r="O1241" t="s">
        <v>53</v>
      </c>
      <c r="P1241">
        <v>20180301</v>
      </c>
      <c r="Q1241" s="1">
        <v>43160.134027777778</v>
      </c>
    </row>
    <row r="1242" spans="1:17" x14ac:dyDescent="0.2">
      <c r="A1242" t="s">
        <v>54</v>
      </c>
      <c r="B1242" t="s">
        <v>18</v>
      </c>
      <c r="C1242" t="s">
        <v>328</v>
      </c>
      <c r="D1242">
        <v>20161231</v>
      </c>
      <c r="E1242">
        <v>1897361000</v>
      </c>
      <c r="F1242" t="s">
        <v>20</v>
      </c>
      <c r="G1242">
        <v>0</v>
      </c>
      <c r="H1242" t="s">
        <v>21</v>
      </c>
      <c r="I1242">
        <v>1411579</v>
      </c>
      <c r="J1242">
        <v>260303916</v>
      </c>
      <c r="K1242">
        <v>7830</v>
      </c>
      <c r="L1242">
        <v>1231</v>
      </c>
      <c r="M1242" t="s">
        <v>52</v>
      </c>
      <c r="N1242">
        <v>2016</v>
      </c>
      <c r="O1242" t="s">
        <v>53</v>
      </c>
      <c r="P1242">
        <v>20170310</v>
      </c>
      <c r="Q1242" s="1">
        <v>42804.468055555553</v>
      </c>
    </row>
    <row r="1243" spans="1:17" x14ac:dyDescent="0.2">
      <c r="A1243" t="s">
        <v>50</v>
      </c>
      <c r="B1243" t="s">
        <v>18</v>
      </c>
      <c r="C1243" t="s">
        <v>329</v>
      </c>
      <c r="D1243">
        <v>20161231</v>
      </c>
      <c r="E1243">
        <v>2062600000</v>
      </c>
      <c r="F1243" t="s">
        <v>20</v>
      </c>
      <c r="G1243">
        <v>0</v>
      </c>
      <c r="H1243" t="s">
        <v>51</v>
      </c>
      <c r="I1243">
        <v>1411579</v>
      </c>
      <c r="J1243">
        <v>260303916</v>
      </c>
      <c r="K1243">
        <v>7830</v>
      </c>
      <c r="L1243">
        <v>1231</v>
      </c>
      <c r="M1243" t="s">
        <v>52</v>
      </c>
      <c r="N1243">
        <v>2017</v>
      </c>
      <c r="O1243" t="s">
        <v>53</v>
      </c>
      <c r="P1243">
        <v>20180301</v>
      </c>
      <c r="Q1243" s="1">
        <v>43160.134027777778</v>
      </c>
    </row>
    <row r="1244" spans="1:17" x14ac:dyDescent="0.2">
      <c r="A1244" t="s">
        <v>54</v>
      </c>
      <c r="B1244" t="s">
        <v>18</v>
      </c>
      <c r="C1244" t="s">
        <v>329</v>
      </c>
      <c r="D1244">
        <v>20161231</v>
      </c>
      <c r="E1244">
        <v>2062605000</v>
      </c>
      <c r="F1244" t="s">
        <v>20</v>
      </c>
      <c r="G1244">
        <v>0</v>
      </c>
      <c r="H1244" t="s">
        <v>21</v>
      </c>
      <c r="I1244">
        <v>1411579</v>
      </c>
      <c r="J1244">
        <v>260303916</v>
      </c>
      <c r="K1244">
        <v>7830</v>
      </c>
      <c r="L1244">
        <v>1231</v>
      </c>
      <c r="M1244" t="s">
        <v>52</v>
      </c>
      <c r="N1244">
        <v>2016</v>
      </c>
      <c r="O1244" t="s">
        <v>53</v>
      </c>
      <c r="P1244">
        <v>20170310</v>
      </c>
      <c r="Q1244" s="1">
        <v>42804.468055555553</v>
      </c>
    </row>
    <row r="1245" spans="1:17" x14ac:dyDescent="0.2">
      <c r="A1245" t="s">
        <v>50</v>
      </c>
      <c r="B1245" t="s">
        <v>18</v>
      </c>
      <c r="C1245" t="s">
        <v>79</v>
      </c>
      <c r="D1245">
        <v>20161231</v>
      </c>
      <c r="E1245">
        <v>159400000</v>
      </c>
      <c r="F1245" t="s">
        <v>20</v>
      </c>
      <c r="G1245">
        <v>4</v>
      </c>
      <c r="H1245" t="s">
        <v>51</v>
      </c>
      <c r="I1245">
        <v>1411579</v>
      </c>
      <c r="J1245">
        <v>260303916</v>
      </c>
      <c r="K1245">
        <v>7830</v>
      </c>
      <c r="L1245">
        <v>1231</v>
      </c>
      <c r="M1245" t="s">
        <v>52</v>
      </c>
      <c r="N1245">
        <v>2017</v>
      </c>
      <c r="O1245" t="s">
        <v>53</v>
      </c>
      <c r="P1245">
        <v>20180301</v>
      </c>
      <c r="Q1245" s="1">
        <v>43160.134027777778</v>
      </c>
    </row>
    <row r="1246" spans="1:17" x14ac:dyDescent="0.2">
      <c r="A1246" t="s">
        <v>54</v>
      </c>
      <c r="B1246" t="s">
        <v>18</v>
      </c>
      <c r="C1246" t="s">
        <v>79</v>
      </c>
      <c r="D1246">
        <v>20161231</v>
      </c>
      <c r="E1246">
        <v>159390000</v>
      </c>
      <c r="F1246" t="s">
        <v>20</v>
      </c>
      <c r="G1246">
        <v>4</v>
      </c>
      <c r="H1246" t="s">
        <v>21</v>
      </c>
      <c r="I1246">
        <v>1411579</v>
      </c>
      <c r="J1246">
        <v>260303916</v>
      </c>
      <c r="K1246">
        <v>7830</v>
      </c>
      <c r="L1246">
        <v>1231</v>
      </c>
      <c r="M1246" t="s">
        <v>52</v>
      </c>
      <c r="N1246">
        <v>2016</v>
      </c>
      <c r="O1246" t="s">
        <v>53</v>
      </c>
      <c r="P1246">
        <v>20170310</v>
      </c>
      <c r="Q1246" s="1">
        <v>42804.468055555553</v>
      </c>
    </row>
    <row r="1247" spans="1:17" x14ac:dyDescent="0.2">
      <c r="A1247" t="s">
        <v>55</v>
      </c>
      <c r="B1247" t="s">
        <v>18</v>
      </c>
      <c r="C1247" t="s">
        <v>79</v>
      </c>
      <c r="D1247">
        <v>20161231</v>
      </c>
      <c r="E1247">
        <v>159400000</v>
      </c>
      <c r="F1247" t="s">
        <v>20</v>
      </c>
      <c r="G1247">
        <v>4</v>
      </c>
      <c r="H1247" t="s">
        <v>56</v>
      </c>
      <c r="I1247">
        <v>1411579</v>
      </c>
      <c r="J1247">
        <v>260303916</v>
      </c>
      <c r="K1247">
        <v>7830</v>
      </c>
      <c r="L1247">
        <v>1231</v>
      </c>
      <c r="M1247" t="s">
        <v>52</v>
      </c>
      <c r="N1247">
        <v>2018</v>
      </c>
      <c r="O1247" t="s">
        <v>53</v>
      </c>
      <c r="P1247">
        <v>20190301</v>
      </c>
      <c r="Q1247" s="1">
        <v>43525.063888888886</v>
      </c>
    </row>
    <row r="1248" spans="1:17" x14ac:dyDescent="0.2">
      <c r="A1248" t="s">
        <v>50</v>
      </c>
      <c r="B1248" t="s">
        <v>18</v>
      </c>
      <c r="C1248" t="s">
        <v>330</v>
      </c>
      <c r="D1248">
        <v>20161231</v>
      </c>
      <c r="E1248">
        <v>1653900000</v>
      </c>
      <c r="F1248" t="s">
        <v>20</v>
      </c>
      <c r="G1248">
        <v>0</v>
      </c>
      <c r="H1248" t="s">
        <v>51</v>
      </c>
      <c r="I1248">
        <v>1411579</v>
      </c>
      <c r="J1248">
        <v>260303916</v>
      </c>
      <c r="K1248">
        <v>7830</v>
      </c>
      <c r="L1248">
        <v>1231</v>
      </c>
      <c r="M1248" t="s">
        <v>52</v>
      </c>
      <c r="N1248">
        <v>2017</v>
      </c>
      <c r="O1248" t="s">
        <v>53</v>
      </c>
      <c r="P1248">
        <v>20180301</v>
      </c>
      <c r="Q1248" s="1">
        <v>43160.134027777778</v>
      </c>
    </row>
    <row r="1249" spans="1:17" x14ac:dyDescent="0.2">
      <c r="A1249" t="s">
        <v>54</v>
      </c>
      <c r="B1249" t="s">
        <v>18</v>
      </c>
      <c r="C1249" t="s">
        <v>330</v>
      </c>
      <c r="D1249">
        <v>20161231</v>
      </c>
      <c r="E1249">
        <v>1653935000</v>
      </c>
      <c r="F1249" t="s">
        <v>20</v>
      </c>
      <c r="G1249">
        <v>0</v>
      </c>
      <c r="H1249" t="s">
        <v>21</v>
      </c>
      <c r="I1249">
        <v>1411579</v>
      </c>
      <c r="J1249">
        <v>260303916</v>
      </c>
      <c r="K1249">
        <v>7830</v>
      </c>
      <c r="L1249">
        <v>1231</v>
      </c>
      <c r="M1249" t="s">
        <v>52</v>
      </c>
      <c r="N1249">
        <v>2016</v>
      </c>
      <c r="O1249" t="s">
        <v>53</v>
      </c>
      <c r="P1249">
        <v>20170310</v>
      </c>
      <c r="Q1249" s="1">
        <v>42804.468055555553</v>
      </c>
    </row>
    <row r="1250" spans="1:17" x14ac:dyDescent="0.2">
      <c r="A1250" t="s">
        <v>50</v>
      </c>
      <c r="B1250" t="s">
        <v>18</v>
      </c>
      <c r="C1250" t="s">
        <v>331</v>
      </c>
      <c r="D1250">
        <v>20161231</v>
      </c>
      <c r="E1250">
        <v>1591000000</v>
      </c>
      <c r="F1250" t="s">
        <v>20</v>
      </c>
      <c r="G1250">
        <v>0</v>
      </c>
      <c r="H1250" t="s">
        <v>51</v>
      </c>
      <c r="I1250">
        <v>1411579</v>
      </c>
      <c r="J1250">
        <v>260303916</v>
      </c>
      <c r="K1250">
        <v>7830</v>
      </c>
      <c r="L1250">
        <v>1231</v>
      </c>
      <c r="M1250" t="s">
        <v>52</v>
      </c>
      <c r="N1250">
        <v>2017</v>
      </c>
      <c r="O1250" t="s">
        <v>53</v>
      </c>
      <c r="P1250">
        <v>20180301</v>
      </c>
      <c r="Q1250" s="1">
        <v>43160.134027777778</v>
      </c>
    </row>
    <row r="1251" spans="1:17" x14ac:dyDescent="0.2">
      <c r="A1251" t="s">
        <v>54</v>
      </c>
      <c r="B1251" t="s">
        <v>18</v>
      </c>
      <c r="C1251" t="s">
        <v>331</v>
      </c>
      <c r="D1251">
        <v>20161231</v>
      </c>
      <c r="E1251">
        <v>1586958000</v>
      </c>
      <c r="F1251" t="s">
        <v>20</v>
      </c>
      <c r="G1251">
        <v>0</v>
      </c>
      <c r="H1251" t="s">
        <v>21</v>
      </c>
      <c r="I1251">
        <v>1411579</v>
      </c>
      <c r="J1251">
        <v>260303916</v>
      </c>
      <c r="K1251">
        <v>7830</v>
      </c>
      <c r="L1251">
        <v>1231</v>
      </c>
      <c r="M1251" t="s">
        <v>52</v>
      </c>
      <c r="N1251">
        <v>2016</v>
      </c>
      <c r="O1251" t="s">
        <v>53</v>
      </c>
      <c r="P1251">
        <v>20170310</v>
      </c>
      <c r="Q1251" s="1">
        <v>42804.468055555553</v>
      </c>
    </row>
    <row r="1252" spans="1:17" x14ac:dyDescent="0.2">
      <c r="A1252" t="s">
        <v>50</v>
      </c>
      <c r="B1252" t="s">
        <v>18</v>
      </c>
      <c r="C1252" t="s">
        <v>80</v>
      </c>
      <c r="D1252">
        <v>20161231</v>
      </c>
      <c r="E1252">
        <v>1121200000</v>
      </c>
      <c r="F1252" t="s">
        <v>20</v>
      </c>
      <c r="G1252">
        <v>4</v>
      </c>
      <c r="H1252" t="s">
        <v>51</v>
      </c>
      <c r="I1252">
        <v>1411579</v>
      </c>
      <c r="J1252">
        <v>260303916</v>
      </c>
      <c r="K1252">
        <v>7830</v>
      </c>
      <c r="L1252">
        <v>1231</v>
      </c>
      <c r="M1252" t="s">
        <v>52</v>
      </c>
      <c r="N1252">
        <v>2017</v>
      </c>
      <c r="O1252" t="s">
        <v>53</v>
      </c>
      <c r="P1252">
        <v>20180301</v>
      </c>
      <c r="Q1252" s="1">
        <v>43160.134027777778</v>
      </c>
    </row>
    <row r="1253" spans="1:17" x14ac:dyDescent="0.2">
      <c r="A1253" t="s">
        <v>54</v>
      </c>
      <c r="B1253" t="s">
        <v>18</v>
      </c>
      <c r="C1253" t="s">
        <v>80</v>
      </c>
      <c r="D1253">
        <v>20161231</v>
      </c>
      <c r="E1253">
        <v>1121128000</v>
      </c>
      <c r="F1253" t="s">
        <v>20</v>
      </c>
      <c r="G1253">
        <v>4</v>
      </c>
      <c r="H1253" t="s">
        <v>21</v>
      </c>
      <c r="I1253">
        <v>1411579</v>
      </c>
      <c r="J1253">
        <v>260303916</v>
      </c>
      <c r="K1253">
        <v>7830</v>
      </c>
      <c r="L1253">
        <v>1231</v>
      </c>
      <c r="M1253" t="s">
        <v>52</v>
      </c>
      <c r="N1253">
        <v>2016</v>
      </c>
      <c r="O1253" t="s">
        <v>53</v>
      </c>
      <c r="P1253">
        <v>20170310</v>
      </c>
      <c r="Q1253" s="1">
        <v>42804.468055555553</v>
      </c>
    </row>
    <row r="1254" spans="1:17" x14ac:dyDescent="0.2">
      <c r="A1254" t="s">
        <v>55</v>
      </c>
      <c r="B1254" t="s">
        <v>18</v>
      </c>
      <c r="C1254" t="s">
        <v>80</v>
      </c>
      <c r="D1254">
        <v>20161231</v>
      </c>
      <c r="E1254">
        <v>1121100000</v>
      </c>
      <c r="F1254" t="s">
        <v>20</v>
      </c>
      <c r="G1254">
        <v>4</v>
      </c>
      <c r="H1254" t="s">
        <v>56</v>
      </c>
      <c r="I1254">
        <v>1411579</v>
      </c>
      <c r="J1254">
        <v>260303916</v>
      </c>
      <c r="K1254">
        <v>7830</v>
      </c>
      <c r="L1254">
        <v>1231</v>
      </c>
      <c r="M1254" t="s">
        <v>52</v>
      </c>
      <c r="N1254">
        <v>2018</v>
      </c>
      <c r="O1254" t="s">
        <v>53</v>
      </c>
      <c r="P1254">
        <v>20190301</v>
      </c>
      <c r="Q1254" s="1">
        <v>43525.063888888886</v>
      </c>
    </row>
    <row r="1255" spans="1:17" x14ac:dyDescent="0.2">
      <c r="A1255" t="s">
        <v>50</v>
      </c>
      <c r="B1255" t="s">
        <v>18</v>
      </c>
      <c r="C1255" t="s">
        <v>332</v>
      </c>
      <c r="D1255">
        <v>20161231</v>
      </c>
      <c r="E1255">
        <v>461000000</v>
      </c>
      <c r="F1255" t="s">
        <v>20</v>
      </c>
      <c r="G1255">
        <v>0</v>
      </c>
      <c r="H1255" t="s">
        <v>51</v>
      </c>
      <c r="I1255">
        <v>1411579</v>
      </c>
      <c r="J1255">
        <v>260303916</v>
      </c>
      <c r="K1255">
        <v>7830</v>
      </c>
      <c r="L1255">
        <v>1231</v>
      </c>
      <c r="M1255" t="s">
        <v>52</v>
      </c>
      <c r="N1255">
        <v>2017</v>
      </c>
      <c r="O1255" t="s">
        <v>53</v>
      </c>
      <c r="P1255">
        <v>20180301</v>
      </c>
      <c r="Q1255" s="1">
        <v>43160.134027777778</v>
      </c>
    </row>
    <row r="1256" spans="1:17" x14ac:dyDescent="0.2">
      <c r="A1256" t="s">
        <v>54</v>
      </c>
      <c r="B1256" t="s">
        <v>18</v>
      </c>
      <c r="C1256" t="s">
        <v>332</v>
      </c>
      <c r="D1256">
        <v>20161231</v>
      </c>
      <c r="E1256">
        <v>461062000</v>
      </c>
      <c r="F1256" t="s">
        <v>20</v>
      </c>
      <c r="G1256">
        <v>0</v>
      </c>
      <c r="H1256" t="s">
        <v>21</v>
      </c>
      <c r="I1256">
        <v>1411579</v>
      </c>
      <c r="J1256">
        <v>260303916</v>
      </c>
      <c r="K1256">
        <v>7830</v>
      </c>
      <c r="L1256">
        <v>1231</v>
      </c>
      <c r="M1256" t="s">
        <v>52</v>
      </c>
      <c r="N1256">
        <v>2016</v>
      </c>
      <c r="O1256" t="s">
        <v>53</v>
      </c>
      <c r="P1256">
        <v>20170310</v>
      </c>
      <c r="Q1256" s="1">
        <v>42804.468055555553</v>
      </c>
    </row>
    <row r="1257" spans="1:17" x14ac:dyDescent="0.2">
      <c r="A1257" t="s">
        <v>50</v>
      </c>
      <c r="B1257" t="s">
        <v>18</v>
      </c>
      <c r="C1257" t="s">
        <v>81</v>
      </c>
      <c r="D1257">
        <v>20161231</v>
      </c>
      <c r="E1257">
        <v>1089500000</v>
      </c>
      <c r="F1257" t="s">
        <v>20</v>
      </c>
      <c r="G1257">
        <v>4</v>
      </c>
      <c r="H1257" t="s">
        <v>50</v>
      </c>
      <c r="I1257">
        <v>1411579</v>
      </c>
      <c r="J1257">
        <v>260303916</v>
      </c>
      <c r="K1257">
        <v>7830</v>
      </c>
      <c r="L1257">
        <v>1231</v>
      </c>
      <c r="M1257" t="s">
        <v>52</v>
      </c>
      <c r="N1257">
        <v>2017</v>
      </c>
      <c r="O1257" t="s">
        <v>53</v>
      </c>
      <c r="P1257">
        <v>20180301</v>
      </c>
      <c r="Q1257" s="1">
        <v>43160.134027777778</v>
      </c>
    </row>
    <row r="1258" spans="1:17" x14ac:dyDescent="0.2">
      <c r="A1258" t="s">
        <v>54</v>
      </c>
      <c r="B1258" t="s">
        <v>18</v>
      </c>
      <c r="C1258" t="s">
        <v>81</v>
      </c>
      <c r="D1258">
        <v>20161231</v>
      </c>
      <c r="E1258">
        <v>1089501000</v>
      </c>
      <c r="F1258" t="s">
        <v>20</v>
      </c>
      <c r="G1258">
        <v>4</v>
      </c>
      <c r="H1258" t="s">
        <v>54</v>
      </c>
      <c r="I1258">
        <v>1411579</v>
      </c>
      <c r="J1258">
        <v>260303916</v>
      </c>
      <c r="K1258">
        <v>7830</v>
      </c>
      <c r="L1258">
        <v>1231</v>
      </c>
      <c r="M1258" t="s">
        <v>52</v>
      </c>
      <c r="N1258">
        <v>2016</v>
      </c>
      <c r="O1258" t="s">
        <v>53</v>
      </c>
      <c r="P1258">
        <v>20170310</v>
      </c>
      <c r="Q1258" s="1">
        <v>42804.468055555553</v>
      </c>
    </row>
    <row r="1259" spans="1:17" x14ac:dyDescent="0.2">
      <c r="A1259" t="s">
        <v>50</v>
      </c>
      <c r="B1259" t="s">
        <v>18</v>
      </c>
      <c r="C1259" t="s">
        <v>333</v>
      </c>
      <c r="D1259">
        <v>20161231</v>
      </c>
      <c r="E1259">
        <v>35500000</v>
      </c>
      <c r="F1259" t="s">
        <v>20</v>
      </c>
      <c r="G1259">
        <v>0</v>
      </c>
      <c r="H1259" t="s">
        <v>51</v>
      </c>
      <c r="I1259">
        <v>1411579</v>
      </c>
      <c r="J1259">
        <v>260303916</v>
      </c>
      <c r="K1259">
        <v>7830</v>
      </c>
      <c r="L1259">
        <v>1231</v>
      </c>
      <c r="M1259" t="s">
        <v>52</v>
      </c>
      <c r="N1259">
        <v>2017</v>
      </c>
      <c r="O1259" t="s">
        <v>53</v>
      </c>
      <c r="P1259">
        <v>20180301</v>
      </c>
      <c r="Q1259" s="1">
        <v>43160.134027777778</v>
      </c>
    </row>
    <row r="1260" spans="1:17" x14ac:dyDescent="0.2">
      <c r="A1260" t="s">
        <v>54</v>
      </c>
      <c r="B1260" t="s">
        <v>18</v>
      </c>
      <c r="C1260" t="s">
        <v>333</v>
      </c>
      <c r="D1260">
        <v>20161231</v>
      </c>
      <c r="E1260">
        <v>35433000</v>
      </c>
      <c r="F1260" t="s">
        <v>20</v>
      </c>
      <c r="G1260">
        <v>0</v>
      </c>
      <c r="H1260" t="s">
        <v>21</v>
      </c>
      <c r="I1260">
        <v>1411579</v>
      </c>
      <c r="J1260">
        <v>260303916</v>
      </c>
      <c r="K1260">
        <v>7830</v>
      </c>
      <c r="L1260">
        <v>1231</v>
      </c>
      <c r="M1260" t="s">
        <v>52</v>
      </c>
      <c r="N1260">
        <v>2016</v>
      </c>
      <c r="O1260" t="s">
        <v>53</v>
      </c>
      <c r="P1260">
        <v>20170310</v>
      </c>
      <c r="Q1260" s="1">
        <v>42804.468055555553</v>
      </c>
    </row>
    <row r="1261" spans="1:17" x14ac:dyDescent="0.2">
      <c r="A1261" t="s">
        <v>208</v>
      </c>
      <c r="B1261" t="s">
        <v>18</v>
      </c>
      <c r="C1261" t="s">
        <v>333</v>
      </c>
      <c r="D1261">
        <v>20161231</v>
      </c>
      <c r="E1261">
        <v>35400000</v>
      </c>
      <c r="F1261" t="s">
        <v>20</v>
      </c>
      <c r="G1261">
        <v>0</v>
      </c>
      <c r="H1261" t="s">
        <v>21</v>
      </c>
      <c r="I1261">
        <v>1411579</v>
      </c>
      <c r="J1261">
        <v>260303916</v>
      </c>
      <c r="K1261">
        <v>7830</v>
      </c>
      <c r="L1261">
        <v>1231</v>
      </c>
      <c r="M1261" t="s">
        <v>22</v>
      </c>
      <c r="N1261">
        <v>2017</v>
      </c>
      <c r="O1261" t="s">
        <v>23</v>
      </c>
      <c r="P1261">
        <v>20171109</v>
      </c>
      <c r="Q1261" s="1">
        <v>43048.34375</v>
      </c>
    </row>
    <row r="1262" spans="1:17" x14ac:dyDescent="0.2">
      <c r="A1262" t="s">
        <v>184</v>
      </c>
      <c r="B1262" t="s">
        <v>18</v>
      </c>
      <c r="C1262" t="s">
        <v>333</v>
      </c>
      <c r="D1262">
        <v>20161231</v>
      </c>
      <c r="E1262">
        <v>35400000</v>
      </c>
      <c r="F1262" t="s">
        <v>20</v>
      </c>
      <c r="G1262">
        <v>0</v>
      </c>
      <c r="H1262" t="s">
        <v>21</v>
      </c>
      <c r="I1262">
        <v>1411579</v>
      </c>
      <c r="J1262">
        <v>260303916</v>
      </c>
      <c r="K1262">
        <v>7830</v>
      </c>
      <c r="L1262">
        <v>1231</v>
      </c>
      <c r="M1262" t="s">
        <v>22</v>
      </c>
      <c r="N1262">
        <v>2017</v>
      </c>
      <c r="O1262" t="s">
        <v>31</v>
      </c>
      <c r="P1262">
        <v>20170808</v>
      </c>
      <c r="Q1262" s="1">
        <v>42954.693055555559</v>
      </c>
    </row>
    <row r="1263" spans="1:17" x14ac:dyDescent="0.2">
      <c r="A1263" t="s">
        <v>54</v>
      </c>
      <c r="B1263" t="s">
        <v>18</v>
      </c>
      <c r="C1263" t="s">
        <v>334</v>
      </c>
      <c r="D1263">
        <v>20161231</v>
      </c>
      <c r="E1263">
        <v>17283000</v>
      </c>
      <c r="F1263" t="s">
        <v>20</v>
      </c>
      <c r="G1263">
        <v>0</v>
      </c>
      <c r="H1263" t="s">
        <v>21</v>
      </c>
      <c r="I1263">
        <v>1411579</v>
      </c>
      <c r="J1263">
        <v>260303916</v>
      </c>
      <c r="K1263">
        <v>7830</v>
      </c>
      <c r="L1263">
        <v>1231</v>
      </c>
      <c r="M1263" t="s">
        <v>52</v>
      </c>
      <c r="N1263">
        <v>2016</v>
      </c>
      <c r="O1263" t="s">
        <v>53</v>
      </c>
      <c r="P1263">
        <v>20170310</v>
      </c>
      <c r="Q1263" s="1">
        <v>42804.468055555553</v>
      </c>
    </row>
    <row r="1264" spans="1:17" x14ac:dyDescent="0.2">
      <c r="A1264" t="s">
        <v>54</v>
      </c>
      <c r="B1264" t="s">
        <v>18</v>
      </c>
      <c r="C1264" t="s">
        <v>335</v>
      </c>
      <c r="D1264">
        <v>20161231</v>
      </c>
      <c r="E1264">
        <v>12940000</v>
      </c>
      <c r="F1264" t="s">
        <v>20</v>
      </c>
      <c r="G1264">
        <v>0</v>
      </c>
      <c r="H1264" t="s">
        <v>21</v>
      </c>
      <c r="I1264">
        <v>1411579</v>
      </c>
      <c r="J1264">
        <v>260303916</v>
      </c>
      <c r="K1264">
        <v>7830</v>
      </c>
      <c r="L1264">
        <v>1231</v>
      </c>
      <c r="M1264" t="s">
        <v>52</v>
      </c>
      <c r="N1264">
        <v>2016</v>
      </c>
      <c r="O1264" t="s">
        <v>53</v>
      </c>
      <c r="P1264">
        <v>20170310</v>
      </c>
      <c r="Q1264" s="1">
        <v>42804.468055555553</v>
      </c>
    </row>
    <row r="1265" spans="1:17" x14ac:dyDescent="0.2">
      <c r="A1265" t="s">
        <v>54</v>
      </c>
      <c r="B1265" t="s">
        <v>18</v>
      </c>
      <c r="C1265" t="s">
        <v>336</v>
      </c>
      <c r="D1265">
        <v>20161231</v>
      </c>
      <c r="E1265">
        <v>13991000</v>
      </c>
      <c r="F1265" t="s">
        <v>20</v>
      </c>
      <c r="G1265">
        <v>0</v>
      </c>
      <c r="H1265" t="s">
        <v>21</v>
      </c>
      <c r="I1265">
        <v>1411579</v>
      </c>
      <c r="J1265">
        <v>260303916</v>
      </c>
      <c r="K1265">
        <v>7830</v>
      </c>
      <c r="L1265">
        <v>1231</v>
      </c>
      <c r="M1265" t="s">
        <v>52</v>
      </c>
      <c r="N1265">
        <v>2016</v>
      </c>
      <c r="O1265" t="s">
        <v>53</v>
      </c>
      <c r="P1265">
        <v>20170310</v>
      </c>
      <c r="Q1265" s="1">
        <v>42804.468055555553</v>
      </c>
    </row>
    <row r="1266" spans="1:17" x14ac:dyDescent="0.2">
      <c r="A1266" t="s">
        <v>54</v>
      </c>
      <c r="B1266" t="s">
        <v>18</v>
      </c>
      <c r="C1266" t="s">
        <v>337</v>
      </c>
      <c r="D1266">
        <v>20161231</v>
      </c>
      <c r="E1266">
        <v>14876000</v>
      </c>
      <c r="F1266" t="s">
        <v>20</v>
      </c>
      <c r="G1266">
        <v>0</v>
      </c>
      <c r="H1266" t="s">
        <v>21</v>
      </c>
      <c r="I1266">
        <v>1411579</v>
      </c>
      <c r="J1266">
        <v>260303916</v>
      </c>
      <c r="K1266">
        <v>7830</v>
      </c>
      <c r="L1266">
        <v>1231</v>
      </c>
      <c r="M1266" t="s">
        <v>52</v>
      </c>
      <c r="N1266">
        <v>2016</v>
      </c>
      <c r="O1266" t="s">
        <v>53</v>
      </c>
      <c r="P1266">
        <v>20170310</v>
      </c>
      <c r="Q1266" s="1">
        <v>42804.468055555553</v>
      </c>
    </row>
    <row r="1267" spans="1:17" x14ac:dyDescent="0.2">
      <c r="A1267" t="s">
        <v>54</v>
      </c>
      <c r="B1267" t="s">
        <v>18</v>
      </c>
      <c r="C1267" t="s">
        <v>338</v>
      </c>
      <c r="D1267">
        <v>20161231</v>
      </c>
      <c r="E1267">
        <v>16576000</v>
      </c>
      <c r="F1267" t="s">
        <v>20</v>
      </c>
      <c r="G1267">
        <v>0</v>
      </c>
      <c r="H1267" t="s">
        <v>21</v>
      </c>
      <c r="I1267">
        <v>1411579</v>
      </c>
      <c r="J1267">
        <v>260303916</v>
      </c>
      <c r="K1267">
        <v>7830</v>
      </c>
      <c r="L1267">
        <v>1231</v>
      </c>
      <c r="M1267" t="s">
        <v>52</v>
      </c>
      <c r="N1267">
        <v>2016</v>
      </c>
      <c r="O1267" t="s">
        <v>53</v>
      </c>
      <c r="P1267">
        <v>20170310</v>
      </c>
      <c r="Q1267" s="1">
        <v>42804.468055555553</v>
      </c>
    </row>
    <row r="1268" spans="1:17" x14ac:dyDescent="0.2">
      <c r="A1268" t="s">
        <v>50</v>
      </c>
      <c r="B1268" t="s">
        <v>18</v>
      </c>
      <c r="C1268" t="s">
        <v>339</v>
      </c>
      <c r="D1268">
        <v>20161231</v>
      </c>
      <c r="E1268">
        <v>245300000</v>
      </c>
      <c r="F1268" t="s">
        <v>20</v>
      </c>
      <c r="G1268">
        <v>0</v>
      </c>
      <c r="H1268" t="s">
        <v>51</v>
      </c>
      <c r="I1268">
        <v>1411579</v>
      </c>
      <c r="J1268">
        <v>260303916</v>
      </c>
      <c r="K1268">
        <v>7830</v>
      </c>
      <c r="L1268">
        <v>1231</v>
      </c>
      <c r="M1268" t="s">
        <v>52</v>
      </c>
      <c r="N1268">
        <v>2017</v>
      </c>
      <c r="O1268" t="s">
        <v>53</v>
      </c>
      <c r="P1268">
        <v>20180301</v>
      </c>
      <c r="Q1268" s="1">
        <v>43160.134027777778</v>
      </c>
    </row>
    <row r="1269" spans="1:17" x14ac:dyDescent="0.2">
      <c r="A1269" t="s">
        <v>54</v>
      </c>
      <c r="B1269" t="s">
        <v>18</v>
      </c>
      <c r="C1269" t="s">
        <v>339</v>
      </c>
      <c r="D1269">
        <v>20161231</v>
      </c>
      <c r="E1269">
        <v>245316000</v>
      </c>
      <c r="F1269" t="s">
        <v>20</v>
      </c>
      <c r="G1269">
        <v>0</v>
      </c>
      <c r="H1269" t="s">
        <v>21</v>
      </c>
      <c r="I1269">
        <v>1411579</v>
      </c>
      <c r="J1269">
        <v>260303916</v>
      </c>
      <c r="K1269">
        <v>7830</v>
      </c>
      <c r="L1269">
        <v>1231</v>
      </c>
      <c r="M1269" t="s">
        <v>52</v>
      </c>
      <c r="N1269">
        <v>2016</v>
      </c>
      <c r="O1269" t="s">
        <v>53</v>
      </c>
      <c r="P1269">
        <v>20170310</v>
      </c>
      <c r="Q1269" s="1">
        <v>42804.468055555553</v>
      </c>
    </row>
    <row r="1270" spans="1:17" x14ac:dyDescent="0.2">
      <c r="A1270" t="s">
        <v>50</v>
      </c>
      <c r="B1270" t="s">
        <v>18</v>
      </c>
      <c r="C1270" t="s">
        <v>82</v>
      </c>
      <c r="D1270">
        <v>20161231</v>
      </c>
      <c r="E1270">
        <v>142200000</v>
      </c>
      <c r="F1270" t="s">
        <v>20</v>
      </c>
      <c r="G1270">
        <v>4</v>
      </c>
      <c r="H1270" t="s">
        <v>51</v>
      </c>
      <c r="I1270">
        <v>1411579</v>
      </c>
      <c r="J1270">
        <v>260303916</v>
      </c>
      <c r="K1270">
        <v>7830</v>
      </c>
      <c r="L1270">
        <v>1231</v>
      </c>
      <c r="M1270" t="s">
        <v>52</v>
      </c>
      <c r="N1270">
        <v>2017</v>
      </c>
      <c r="O1270" t="s">
        <v>53</v>
      </c>
      <c r="P1270">
        <v>20180301</v>
      </c>
      <c r="Q1270" s="1">
        <v>43160.134027777778</v>
      </c>
    </row>
    <row r="1271" spans="1:17" x14ac:dyDescent="0.2">
      <c r="A1271" t="s">
        <v>54</v>
      </c>
      <c r="B1271" t="s">
        <v>18</v>
      </c>
      <c r="C1271" t="s">
        <v>82</v>
      </c>
      <c r="D1271">
        <v>20161231</v>
      </c>
      <c r="E1271">
        <v>142167000</v>
      </c>
      <c r="F1271" t="s">
        <v>20</v>
      </c>
      <c r="G1271">
        <v>4</v>
      </c>
      <c r="H1271" t="s">
        <v>21</v>
      </c>
      <c r="I1271">
        <v>1411579</v>
      </c>
      <c r="J1271">
        <v>260303916</v>
      </c>
      <c r="K1271">
        <v>7830</v>
      </c>
      <c r="L1271">
        <v>1231</v>
      </c>
      <c r="M1271" t="s">
        <v>52</v>
      </c>
      <c r="N1271">
        <v>2016</v>
      </c>
      <c r="O1271" t="s">
        <v>53</v>
      </c>
      <c r="P1271">
        <v>20170310</v>
      </c>
      <c r="Q1271" s="1">
        <v>42804.468055555553</v>
      </c>
    </row>
    <row r="1272" spans="1:17" x14ac:dyDescent="0.2">
      <c r="A1272" t="s">
        <v>50</v>
      </c>
      <c r="B1272" t="s">
        <v>18</v>
      </c>
      <c r="C1272" t="s">
        <v>83</v>
      </c>
      <c r="D1272">
        <v>20161231</v>
      </c>
      <c r="E1272">
        <v>1019100000</v>
      </c>
      <c r="F1272" t="s">
        <v>20</v>
      </c>
      <c r="G1272">
        <v>4</v>
      </c>
      <c r="H1272" t="s">
        <v>51</v>
      </c>
      <c r="I1272">
        <v>1411579</v>
      </c>
      <c r="J1272">
        <v>260303916</v>
      </c>
      <c r="K1272">
        <v>7830</v>
      </c>
      <c r="L1272">
        <v>1231</v>
      </c>
      <c r="M1272" t="s">
        <v>52</v>
      </c>
      <c r="N1272">
        <v>2017</v>
      </c>
      <c r="O1272" t="s">
        <v>53</v>
      </c>
      <c r="P1272">
        <v>20180301</v>
      </c>
      <c r="Q1272" s="1">
        <v>43160.134027777778</v>
      </c>
    </row>
    <row r="1273" spans="1:17" x14ac:dyDescent="0.2">
      <c r="A1273" t="s">
        <v>54</v>
      </c>
      <c r="B1273" t="s">
        <v>18</v>
      </c>
      <c r="C1273" t="s">
        <v>83</v>
      </c>
      <c r="D1273">
        <v>20161231</v>
      </c>
      <c r="E1273">
        <v>1019093000</v>
      </c>
      <c r="F1273" t="s">
        <v>20</v>
      </c>
      <c r="G1273">
        <v>4</v>
      </c>
      <c r="H1273" t="s">
        <v>21</v>
      </c>
      <c r="I1273">
        <v>1411579</v>
      </c>
      <c r="J1273">
        <v>260303916</v>
      </c>
      <c r="K1273">
        <v>7830</v>
      </c>
      <c r="L1273">
        <v>1231</v>
      </c>
      <c r="M1273" t="s">
        <v>52</v>
      </c>
      <c r="N1273">
        <v>2016</v>
      </c>
      <c r="O1273" t="s">
        <v>53</v>
      </c>
      <c r="P1273">
        <v>20170310</v>
      </c>
      <c r="Q1273" s="1">
        <v>42804.468055555553</v>
      </c>
    </row>
    <row r="1274" spans="1:17" x14ac:dyDescent="0.2">
      <c r="A1274" t="s">
        <v>50</v>
      </c>
      <c r="B1274" t="s">
        <v>18</v>
      </c>
      <c r="C1274" t="s">
        <v>84</v>
      </c>
      <c r="D1274">
        <v>20161231</v>
      </c>
      <c r="E1274">
        <v>-5200000</v>
      </c>
      <c r="F1274" t="s">
        <v>20</v>
      </c>
      <c r="G1274">
        <v>4</v>
      </c>
      <c r="H1274" t="s">
        <v>51</v>
      </c>
      <c r="I1274">
        <v>1411579</v>
      </c>
      <c r="J1274">
        <v>260303916</v>
      </c>
      <c r="K1274">
        <v>7830</v>
      </c>
      <c r="L1274">
        <v>1231</v>
      </c>
      <c r="M1274" t="s">
        <v>52</v>
      </c>
      <c r="N1274">
        <v>2017</v>
      </c>
      <c r="O1274" t="s">
        <v>53</v>
      </c>
      <c r="P1274">
        <v>20180301</v>
      </c>
      <c r="Q1274" s="1">
        <v>43160.134027777778</v>
      </c>
    </row>
    <row r="1275" spans="1:17" x14ac:dyDescent="0.2">
      <c r="A1275" t="s">
        <v>54</v>
      </c>
      <c r="B1275" t="s">
        <v>18</v>
      </c>
      <c r="C1275" t="s">
        <v>84</v>
      </c>
      <c r="D1275">
        <v>20161231</v>
      </c>
      <c r="E1275">
        <v>-5204000</v>
      </c>
      <c r="F1275" t="s">
        <v>20</v>
      </c>
      <c r="G1275">
        <v>4</v>
      </c>
      <c r="H1275" t="s">
        <v>21</v>
      </c>
      <c r="I1275">
        <v>1411579</v>
      </c>
      <c r="J1275">
        <v>260303916</v>
      </c>
      <c r="K1275">
        <v>7830</v>
      </c>
      <c r="L1275">
        <v>1231</v>
      </c>
      <c r="M1275" t="s">
        <v>52</v>
      </c>
      <c r="N1275">
        <v>2016</v>
      </c>
      <c r="O1275" t="s">
        <v>53</v>
      </c>
      <c r="P1275">
        <v>20170310</v>
      </c>
      <c r="Q1275" s="1">
        <v>42804.468055555553</v>
      </c>
    </row>
    <row r="1276" spans="1:17" x14ac:dyDescent="0.2">
      <c r="A1276" t="s">
        <v>55</v>
      </c>
      <c r="B1276" t="s">
        <v>18</v>
      </c>
      <c r="C1276" t="s">
        <v>84</v>
      </c>
      <c r="D1276">
        <v>20161231</v>
      </c>
      <c r="E1276">
        <v>-5200000</v>
      </c>
      <c r="F1276" t="s">
        <v>20</v>
      </c>
      <c r="G1276">
        <v>4</v>
      </c>
      <c r="H1276" t="s">
        <v>56</v>
      </c>
      <c r="I1276">
        <v>1411579</v>
      </c>
      <c r="J1276">
        <v>260303916</v>
      </c>
      <c r="K1276">
        <v>7830</v>
      </c>
      <c r="L1276">
        <v>1231</v>
      </c>
      <c r="M1276" t="s">
        <v>52</v>
      </c>
      <c r="N1276">
        <v>2018</v>
      </c>
      <c r="O1276" t="s">
        <v>53</v>
      </c>
      <c r="P1276">
        <v>20190301</v>
      </c>
      <c r="Q1276" s="1">
        <v>43525.063888888886</v>
      </c>
    </row>
    <row r="1277" spans="1:17" x14ac:dyDescent="0.2">
      <c r="A1277" t="s">
        <v>50</v>
      </c>
      <c r="B1277" t="s">
        <v>18</v>
      </c>
      <c r="C1277" t="s">
        <v>85</v>
      </c>
      <c r="D1277">
        <v>20161231</v>
      </c>
      <c r="E1277">
        <v>2400000</v>
      </c>
      <c r="F1277" t="s">
        <v>20</v>
      </c>
      <c r="G1277">
        <v>4</v>
      </c>
      <c r="H1277" t="s">
        <v>51</v>
      </c>
      <c r="I1277">
        <v>1411579</v>
      </c>
      <c r="J1277">
        <v>260303916</v>
      </c>
      <c r="K1277">
        <v>7830</v>
      </c>
      <c r="L1277">
        <v>1231</v>
      </c>
      <c r="M1277" t="s">
        <v>52</v>
      </c>
      <c r="N1277">
        <v>2017</v>
      </c>
      <c r="O1277" t="s">
        <v>53</v>
      </c>
      <c r="P1277">
        <v>20180301</v>
      </c>
      <c r="Q1277" s="1">
        <v>43160.134027777778</v>
      </c>
    </row>
    <row r="1278" spans="1:17" x14ac:dyDescent="0.2">
      <c r="A1278" t="s">
        <v>54</v>
      </c>
      <c r="B1278" t="s">
        <v>18</v>
      </c>
      <c r="C1278" t="s">
        <v>85</v>
      </c>
      <c r="D1278">
        <v>20161231</v>
      </c>
      <c r="E1278">
        <v>2400000</v>
      </c>
      <c r="F1278" t="s">
        <v>20</v>
      </c>
      <c r="G1278">
        <v>4</v>
      </c>
      <c r="H1278" t="s">
        <v>21</v>
      </c>
      <c r="I1278">
        <v>1411579</v>
      </c>
      <c r="J1278">
        <v>260303916</v>
      </c>
      <c r="K1278">
        <v>7830</v>
      </c>
      <c r="L1278">
        <v>1231</v>
      </c>
      <c r="M1278" t="s">
        <v>52</v>
      </c>
      <c r="N1278">
        <v>2016</v>
      </c>
      <c r="O1278" t="s">
        <v>53</v>
      </c>
      <c r="P1278">
        <v>20170310</v>
      </c>
      <c r="Q1278" s="1">
        <v>42804.468055555553</v>
      </c>
    </row>
    <row r="1279" spans="1:17" x14ac:dyDescent="0.2">
      <c r="A1279" t="s">
        <v>55</v>
      </c>
      <c r="B1279" t="s">
        <v>18</v>
      </c>
      <c r="C1279" t="s">
        <v>85</v>
      </c>
      <c r="D1279">
        <v>20161231</v>
      </c>
      <c r="E1279">
        <v>2400000</v>
      </c>
      <c r="F1279" t="s">
        <v>20</v>
      </c>
      <c r="G1279">
        <v>4</v>
      </c>
      <c r="H1279" t="s">
        <v>56</v>
      </c>
      <c r="I1279">
        <v>1411579</v>
      </c>
      <c r="J1279">
        <v>260303916</v>
      </c>
      <c r="K1279">
        <v>7830</v>
      </c>
      <c r="L1279">
        <v>1231</v>
      </c>
      <c r="M1279" t="s">
        <v>52</v>
      </c>
      <c r="N1279">
        <v>2018</v>
      </c>
      <c r="O1279" t="s">
        <v>53</v>
      </c>
      <c r="P1279">
        <v>20190301</v>
      </c>
      <c r="Q1279" s="1">
        <v>43525.063888888886</v>
      </c>
    </row>
    <row r="1280" spans="1:17" x14ac:dyDescent="0.2">
      <c r="A1280" t="s">
        <v>50</v>
      </c>
      <c r="B1280" t="s">
        <v>18</v>
      </c>
      <c r="C1280" t="s">
        <v>340</v>
      </c>
      <c r="D1280">
        <v>20161231</v>
      </c>
      <c r="E1280">
        <v>15600000</v>
      </c>
      <c r="F1280" t="s">
        <v>20</v>
      </c>
      <c r="G1280">
        <v>4</v>
      </c>
      <c r="H1280" t="s">
        <v>50</v>
      </c>
      <c r="I1280">
        <v>1411579</v>
      </c>
      <c r="J1280">
        <v>260303916</v>
      </c>
      <c r="K1280">
        <v>7830</v>
      </c>
      <c r="L1280">
        <v>1231</v>
      </c>
      <c r="M1280" t="s">
        <v>52</v>
      </c>
      <c r="N1280">
        <v>2017</v>
      </c>
      <c r="O1280" t="s">
        <v>53</v>
      </c>
      <c r="P1280">
        <v>20180301</v>
      </c>
      <c r="Q1280" s="1">
        <v>43160.134027777778</v>
      </c>
    </row>
    <row r="1281" spans="1:17" x14ac:dyDescent="0.2">
      <c r="A1281" t="s">
        <v>54</v>
      </c>
      <c r="B1281" t="s">
        <v>18</v>
      </c>
      <c r="C1281" t="s">
        <v>340</v>
      </c>
      <c r="D1281">
        <v>20161231</v>
      </c>
      <c r="E1281">
        <v>15617000</v>
      </c>
      <c r="F1281" t="s">
        <v>20</v>
      </c>
      <c r="G1281">
        <v>4</v>
      </c>
      <c r="H1281" t="s">
        <v>54</v>
      </c>
      <c r="I1281">
        <v>1411579</v>
      </c>
      <c r="J1281">
        <v>260303916</v>
      </c>
      <c r="K1281">
        <v>7830</v>
      </c>
      <c r="L1281">
        <v>1231</v>
      </c>
      <c r="M1281" t="s">
        <v>52</v>
      </c>
      <c r="N1281">
        <v>2016</v>
      </c>
      <c r="O1281" t="s">
        <v>53</v>
      </c>
      <c r="P1281">
        <v>20170310</v>
      </c>
      <c r="Q1281" s="1">
        <v>42804.468055555553</v>
      </c>
    </row>
    <row r="1282" spans="1:17" x14ac:dyDescent="0.2">
      <c r="A1282" t="s">
        <v>55</v>
      </c>
      <c r="B1282" t="s">
        <v>18</v>
      </c>
      <c r="C1282" t="s">
        <v>340</v>
      </c>
      <c r="D1282">
        <v>20161231</v>
      </c>
      <c r="E1282">
        <v>15600000</v>
      </c>
      <c r="F1282" t="s">
        <v>20</v>
      </c>
      <c r="G1282">
        <v>4</v>
      </c>
      <c r="H1282" t="s">
        <v>55</v>
      </c>
      <c r="I1282">
        <v>1411579</v>
      </c>
      <c r="J1282">
        <v>260303916</v>
      </c>
      <c r="K1282">
        <v>7830</v>
      </c>
      <c r="L1282">
        <v>1231</v>
      </c>
      <c r="M1282" t="s">
        <v>52</v>
      </c>
      <c r="N1282">
        <v>2018</v>
      </c>
      <c r="O1282" t="s">
        <v>53</v>
      </c>
      <c r="P1282">
        <v>20190301</v>
      </c>
      <c r="Q1282" s="1">
        <v>43525.063888888886</v>
      </c>
    </row>
    <row r="1283" spans="1:17" x14ac:dyDescent="0.2">
      <c r="A1283" t="s">
        <v>54</v>
      </c>
      <c r="B1283" t="s">
        <v>18</v>
      </c>
      <c r="C1283" t="s">
        <v>341</v>
      </c>
      <c r="D1283">
        <v>20161231</v>
      </c>
      <c r="E1283">
        <v>1000000</v>
      </c>
      <c r="F1283" t="s">
        <v>20</v>
      </c>
      <c r="G1283">
        <v>0</v>
      </c>
      <c r="H1283" t="s">
        <v>54</v>
      </c>
      <c r="I1283">
        <v>1411579</v>
      </c>
      <c r="J1283">
        <v>260303916</v>
      </c>
      <c r="K1283">
        <v>7830</v>
      </c>
      <c r="L1283">
        <v>1231</v>
      </c>
      <c r="M1283" t="s">
        <v>52</v>
      </c>
      <c r="N1283">
        <v>2016</v>
      </c>
      <c r="O1283" t="s">
        <v>53</v>
      </c>
      <c r="P1283">
        <v>20170310</v>
      </c>
      <c r="Q1283" s="1">
        <v>42804.468055555553</v>
      </c>
    </row>
    <row r="1284" spans="1:17" x14ac:dyDescent="0.2">
      <c r="A1284" t="s">
        <v>54</v>
      </c>
      <c r="B1284" t="s">
        <v>18</v>
      </c>
      <c r="C1284" t="s">
        <v>342</v>
      </c>
      <c r="D1284">
        <v>20161231</v>
      </c>
      <c r="E1284">
        <v>500000</v>
      </c>
      <c r="F1284" t="s">
        <v>20</v>
      </c>
      <c r="G1284">
        <v>0</v>
      </c>
      <c r="H1284" t="s">
        <v>54</v>
      </c>
      <c r="I1284">
        <v>1411579</v>
      </c>
      <c r="J1284">
        <v>260303916</v>
      </c>
      <c r="K1284">
        <v>7830</v>
      </c>
      <c r="L1284">
        <v>1231</v>
      </c>
      <c r="M1284" t="s">
        <v>52</v>
      </c>
      <c r="N1284">
        <v>2016</v>
      </c>
      <c r="O1284" t="s">
        <v>53</v>
      </c>
      <c r="P1284">
        <v>20170310</v>
      </c>
      <c r="Q1284" s="1">
        <v>42804.468055555553</v>
      </c>
    </row>
    <row r="1285" spans="1:17" x14ac:dyDescent="0.2">
      <c r="A1285" t="s">
        <v>50</v>
      </c>
      <c r="B1285" t="s">
        <v>18</v>
      </c>
      <c r="C1285" t="s">
        <v>86</v>
      </c>
      <c r="D1285">
        <v>20161231</v>
      </c>
      <c r="E1285">
        <v>3933000000</v>
      </c>
      <c r="F1285" t="s">
        <v>20</v>
      </c>
      <c r="G1285">
        <v>0</v>
      </c>
      <c r="H1285" t="s">
        <v>51</v>
      </c>
      <c r="I1285">
        <v>1411579</v>
      </c>
      <c r="J1285">
        <v>260303916</v>
      </c>
      <c r="K1285">
        <v>7830</v>
      </c>
      <c r="L1285">
        <v>1231</v>
      </c>
      <c r="M1285" t="s">
        <v>52</v>
      </c>
      <c r="N1285">
        <v>2017</v>
      </c>
      <c r="O1285" t="s">
        <v>53</v>
      </c>
      <c r="P1285">
        <v>20180301</v>
      </c>
      <c r="Q1285" s="1">
        <v>43160.134027777778</v>
      </c>
    </row>
    <row r="1286" spans="1:17" x14ac:dyDescent="0.2">
      <c r="A1286" t="s">
        <v>54</v>
      </c>
      <c r="B1286" t="s">
        <v>18</v>
      </c>
      <c r="C1286" t="s">
        <v>86</v>
      </c>
      <c r="D1286">
        <v>20161231</v>
      </c>
      <c r="E1286">
        <v>3932960000</v>
      </c>
      <c r="F1286" t="s">
        <v>20</v>
      </c>
      <c r="G1286">
        <v>0</v>
      </c>
      <c r="H1286" t="s">
        <v>21</v>
      </c>
      <c r="I1286">
        <v>1411579</v>
      </c>
      <c r="J1286">
        <v>260303916</v>
      </c>
      <c r="K1286">
        <v>7830</v>
      </c>
      <c r="L1286">
        <v>1231</v>
      </c>
      <c r="M1286" t="s">
        <v>52</v>
      </c>
      <c r="N1286">
        <v>2016</v>
      </c>
      <c r="O1286" t="s">
        <v>53</v>
      </c>
      <c r="P1286">
        <v>20170310</v>
      </c>
      <c r="Q1286" s="1">
        <v>42804.468055555553</v>
      </c>
    </row>
    <row r="1287" spans="1:17" x14ac:dyDescent="0.2">
      <c r="A1287" t="s">
        <v>208</v>
      </c>
      <c r="B1287" t="s">
        <v>18</v>
      </c>
      <c r="C1287" t="s">
        <v>86</v>
      </c>
      <c r="D1287">
        <v>20161231</v>
      </c>
      <c r="E1287">
        <v>3933000000</v>
      </c>
      <c r="F1287" t="s">
        <v>20</v>
      </c>
      <c r="G1287">
        <v>0</v>
      </c>
      <c r="H1287" t="s">
        <v>21</v>
      </c>
      <c r="I1287">
        <v>1411579</v>
      </c>
      <c r="J1287">
        <v>260303916</v>
      </c>
      <c r="K1287">
        <v>7830</v>
      </c>
      <c r="L1287">
        <v>1231</v>
      </c>
      <c r="M1287" t="s">
        <v>22</v>
      </c>
      <c r="N1287">
        <v>2017</v>
      </c>
      <c r="O1287" t="s">
        <v>23</v>
      </c>
      <c r="P1287">
        <v>20171109</v>
      </c>
      <c r="Q1287" s="1">
        <v>43048.34375</v>
      </c>
    </row>
    <row r="1288" spans="1:17" x14ac:dyDescent="0.2">
      <c r="A1288" t="s">
        <v>55</v>
      </c>
      <c r="B1288" t="s">
        <v>18</v>
      </c>
      <c r="C1288" t="s">
        <v>86</v>
      </c>
      <c r="D1288">
        <v>20161231</v>
      </c>
      <c r="E1288">
        <v>3933000000</v>
      </c>
      <c r="F1288" t="s">
        <v>20</v>
      </c>
      <c r="G1288">
        <v>0</v>
      </c>
      <c r="H1288" t="s">
        <v>56</v>
      </c>
      <c r="I1288">
        <v>1411579</v>
      </c>
      <c r="J1288">
        <v>260303916</v>
      </c>
      <c r="K1288">
        <v>7830</v>
      </c>
      <c r="L1288">
        <v>1231</v>
      </c>
      <c r="M1288" t="s">
        <v>52</v>
      </c>
      <c r="N1288">
        <v>2018</v>
      </c>
      <c r="O1288" t="s">
        <v>53</v>
      </c>
      <c r="P1288">
        <v>20190301</v>
      </c>
      <c r="Q1288" s="1">
        <v>43525.063888888886</v>
      </c>
    </row>
    <row r="1289" spans="1:17" x14ac:dyDescent="0.2">
      <c r="A1289" t="s">
        <v>184</v>
      </c>
      <c r="B1289" t="s">
        <v>18</v>
      </c>
      <c r="C1289" t="s">
        <v>86</v>
      </c>
      <c r="D1289">
        <v>20161231</v>
      </c>
      <c r="E1289">
        <v>3933000000</v>
      </c>
      <c r="F1289" t="s">
        <v>20</v>
      </c>
      <c r="G1289">
        <v>0</v>
      </c>
      <c r="H1289" t="s">
        <v>21</v>
      </c>
      <c r="I1289">
        <v>1411579</v>
      </c>
      <c r="J1289">
        <v>260303916</v>
      </c>
      <c r="K1289">
        <v>7830</v>
      </c>
      <c r="L1289">
        <v>1231</v>
      </c>
      <c r="M1289" t="s">
        <v>22</v>
      </c>
      <c r="N1289">
        <v>2017</v>
      </c>
      <c r="O1289" t="s">
        <v>31</v>
      </c>
      <c r="P1289">
        <v>20170808</v>
      </c>
      <c r="Q1289" s="1">
        <v>42954.693055555559</v>
      </c>
    </row>
    <row r="1290" spans="1:17" x14ac:dyDescent="0.2">
      <c r="A1290" t="s">
        <v>32</v>
      </c>
      <c r="B1290" t="s">
        <v>18</v>
      </c>
      <c r="C1290" t="s">
        <v>86</v>
      </c>
      <c r="D1290">
        <v>20161231</v>
      </c>
      <c r="E1290">
        <v>3933000000</v>
      </c>
      <c r="F1290" t="s">
        <v>20</v>
      </c>
      <c r="G1290">
        <v>0</v>
      </c>
      <c r="H1290" t="s">
        <v>21</v>
      </c>
      <c r="I1290">
        <v>1411579</v>
      </c>
      <c r="J1290">
        <v>260303916</v>
      </c>
      <c r="K1290">
        <v>7830</v>
      </c>
      <c r="L1290">
        <v>1231</v>
      </c>
      <c r="M1290" t="s">
        <v>22</v>
      </c>
      <c r="N1290">
        <v>2017</v>
      </c>
      <c r="O1290" t="s">
        <v>26</v>
      </c>
      <c r="P1290">
        <v>20170508</v>
      </c>
      <c r="Q1290" s="1">
        <v>42863.513194444444</v>
      </c>
    </row>
    <row r="1291" spans="1:17" x14ac:dyDescent="0.2">
      <c r="A1291" t="s">
        <v>50</v>
      </c>
      <c r="B1291" t="s">
        <v>18</v>
      </c>
      <c r="C1291" t="s">
        <v>343</v>
      </c>
      <c r="D1291">
        <v>20161231</v>
      </c>
      <c r="E1291">
        <v>0</v>
      </c>
      <c r="F1291" t="s">
        <v>20</v>
      </c>
      <c r="G1291">
        <v>4</v>
      </c>
      <c r="H1291" t="s">
        <v>51</v>
      </c>
      <c r="I1291">
        <v>1411579</v>
      </c>
      <c r="J1291">
        <v>260303916</v>
      </c>
      <c r="K1291">
        <v>7830</v>
      </c>
      <c r="L1291">
        <v>1231</v>
      </c>
      <c r="M1291" t="s">
        <v>52</v>
      </c>
      <c r="N1291">
        <v>2017</v>
      </c>
      <c r="O1291" t="s">
        <v>53</v>
      </c>
      <c r="P1291">
        <v>20180301</v>
      </c>
      <c r="Q1291" s="1">
        <v>43160.134027777778</v>
      </c>
    </row>
    <row r="1292" spans="1:17" x14ac:dyDescent="0.2">
      <c r="A1292" t="s">
        <v>54</v>
      </c>
      <c r="B1292" t="s">
        <v>18</v>
      </c>
      <c r="C1292" t="s">
        <v>343</v>
      </c>
      <c r="D1292">
        <v>20161231</v>
      </c>
      <c r="E1292">
        <v>0</v>
      </c>
      <c r="F1292" t="s">
        <v>20</v>
      </c>
      <c r="G1292">
        <v>4</v>
      </c>
      <c r="H1292" t="s">
        <v>21</v>
      </c>
      <c r="I1292">
        <v>1411579</v>
      </c>
      <c r="J1292">
        <v>260303916</v>
      </c>
      <c r="K1292">
        <v>7830</v>
      </c>
      <c r="L1292">
        <v>1231</v>
      </c>
      <c r="M1292" t="s">
        <v>52</v>
      </c>
      <c r="N1292">
        <v>2016</v>
      </c>
      <c r="O1292" t="s">
        <v>53</v>
      </c>
      <c r="P1292">
        <v>20170310</v>
      </c>
      <c r="Q1292" s="1">
        <v>42804.468055555553</v>
      </c>
    </row>
    <row r="1293" spans="1:17" x14ac:dyDescent="0.2">
      <c r="A1293" t="s">
        <v>50</v>
      </c>
      <c r="B1293" t="s">
        <v>18</v>
      </c>
      <c r="C1293" t="s">
        <v>344</v>
      </c>
      <c r="D1293">
        <v>20161231</v>
      </c>
      <c r="E1293">
        <v>-10400000</v>
      </c>
      <c r="F1293" t="s">
        <v>20</v>
      </c>
      <c r="G1293">
        <v>4</v>
      </c>
      <c r="H1293" t="s">
        <v>51</v>
      </c>
      <c r="I1293">
        <v>1411579</v>
      </c>
      <c r="J1293">
        <v>260303916</v>
      </c>
      <c r="K1293">
        <v>7830</v>
      </c>
      <c r="L1293">
        <v>1231</v>
      </c>
      <c r="M1293" t="s">
        <v>52</v>
      </c>
      <c r="N1293">
        <v>2017</v>
      </c>
      <c r="O1293" t="s">
        <v>53</v>
      </c>
      <c r="P1293">
        <v>20180301</v>
      </c>
      <c r="Q1293" s="1">
        <v>43160.134027777778</v>
      </c>
    </row>
    <row r="1294" spans="1:17" x14ac:dyDescent="0.2">
      <c r="A1294" t="s">
        <v>54</v>
      </c>
      <c r="B1294" t="s">
        <v>18</v>
      </c>
      <c r="C1294" t="s">
        <v>344</v>
      </c>
      <c r="D1294">
        <v>20161231</v>
      </c>
      <c r="E1294">
        <v>-10421000</v>
      </c>
      <c r="F1294" t="s">
        <v>20</v>
      </c>
      <c r="G1294">
        <v>4</v>
      </c>
      <c r="H1294" t="s">
        <v>21</v>
      </c>
      <c r="I1294">
        <v>1411579</v>
      </c>
      <c r="J1294">
        <v>260303916</v>
      </c>
      <c r="K1294">
        <v>7830</v>
      </c>
      <c r="L1294">
        <v>1231</v>
      </c>
      <c r="M1294" t="s">
        <v>52</v>
      </c>
      <c r="N1294">
        <v>2016</v>
      </c>
      <c r="O1294" t="s">
        <v>53</v>
      </c>
      <c r="P1294">
        <v>20170310</v>
      </c>
      <c r="Q1294" s="1">
        <v>42804.468055555553</v>
      </c>
    </row>
    <row r="1295" spans="1:17" x14ac:dyDescent="0.2">
      <c r="A1295" t="s">
        <v>50</v>
      </c>
      <c r="B1295" t="s">
        <v>18</v>
      </c>
      <c r="C1295" t="s">
        <v>345</v>
      </c>
      <c r="D1295">
        <v>20161231</v>
      </c>
      <c r="E1295">
        <v>0</v>
      </c>
      <c r="F1295" t="s">
        <v>20</v>
      </c>
      <c r="G1295">
        <v>4</v>
      </c>
      <c r="H1295" t="s">
        <v>51</v>
      </c>
      <c r="I1295">
        <v>1411579</v>
      </c>
      <c r="J1295">
        <v>260303916</v>
      </c>
      <c r="K1295">
        <v>7830</v>
      </c>
      <c r="L1295">
        <v>1231</v>
      </c>
      <c r="M1295" t="s">
        <v>52</v>
      </c>
      <c r="N1295">
        <v>2017</v>
      </c>
      <c r="O1295" t="s">
        <v>53</v>
      </c>
      <c r="P1295">
        <v>20180301</v>
      </c>
      <c r="Q1295" s="1">
        <v>43160.134027777778</v>
      </c>
    </row>
    <row r="1296" spans="1:17" x14ac:dyDescent="0.2">
      <c r="A1296" t="s">
        <v>54</v>
      </c>
      <c r="B1296" t="s">
        <v>18</v>
      </c>
      <c r="C1296" t="s">
        <v>345</v>
      </c>
      <c r="D1296">
        <v>20161231</v>
      </c>
      <c r="E1296">
        <v>0</v>
      </c>
      <c r="F1296" t="s">
        <v>20</v>
      </c>
      <c r="G1296">
        <v>4</v>
      </c>
      <c r="H1296" t="s">
        <v>21</v>
      </c>
      <c r="I1296">
        <v>1411579</v>
      </c>
      <c r="J1296">
        <v>260303916</v>
      </c>
      <c r="K1296">
        <v>7830</v>
      </c>
      <c r="L1296">
        <v>1231</v>
      </c>
      <c r="M1296" t="s">
        <v>52</v>
      </c>
      <c r="N1296">
        <v>2016</v>
      </c>
      <c r="O1296" t="s">
        <v>53</v>
      </c>
      <c r="P1296">
        <v>20170310</v>
      </c>
      <c r="Q1296" s="1">
        <v>42804.468055555553</v>
      </c>
    </row>
    <row r="1297" spans="1:17" x14ac:dyDescent="0.2">
      <c r="A1297" t="s">
        <v>50</v>
      </c>
      <c r="B1297" t="s">
        <v>18</v>
      </c>
      <c r="C1297" t="s">
        <v>346</v>
      </c>
      <c r="D1297">
        <v>20161231</v>
      </c>
      <c r="E1297">
        <v>0</v>
      </c>
      <c r="F1297" t="s">
        <v>20</v>
      </c>
      <c r="G1297">
        <v>4</v>
      </c>
      <c r="H1297" t="s">
        <v>51</v>
      </c>
      <c r="I1297">
        <v>1411579</v>
      </c>
      <c r="J1297">
        <v>260303916</v>
      </c>
      <c r="K1297">
        <v>7830</v>
      </c>
      <c r="L1297">
        <v>1231</v>
      </c>
      <c r="M1297" t="s">
        <v>52</v>
      </c>
      <c r="N1297">
        <v>2017</v>
      </c>
      <c r="O1297" t="s">
        <v>53</v>
      </c>
      <c r="P1297">
        <v>20180301</v>
      </c>
      <c r="Q1297" s="1">
        <v>43160.134027777778</v>
      </c>
    </row>
    <row r="1298" spans="1:17" x14ac:dyDescent="0.2">
      <c r="A1298" t="s">
        <v>55</v>
      </c>
      <c r="B1298" t="s">
        <v>18</v>
      </c>
      <c r="C1298" t="s">
        <v>346</v>
      </c>
      <c r="D1298">
        <v>20161231</v>
      </c>
      <c r="E1298">
        <v>0</v>
      </c>
      <c r="F1298" t="s">
        <v>20</v>
      </c>
      <c r="G1298">
        <v>4</v>
      </c>
      <c r="H1298" t="s">
        <v>56</v>
      </c>
      <c r="I1298">
        <v>1411579</v>
      </c>
      <c r="J1298">
        <v>260303916</v>
      </c>
      <c r="K1298">
        <v>7830</v>
      </c>
      <c r="L1298">
        <v>1231</v>
      </c>
      <c r="M1298" t="s">
        <v>52</v>
      </c>
      <c r="N1298">
        <v>2018</v>
      </c>
      <c r="O1298" t="s">
        <v>53</v>
      </c>
      <c r="P1298">
        <v>20190301</v>
      </c>
      <c r="Q1298" s="1">
        <v>43525.063888888886</v>
      </c>
    </row>
    <row r="1299" spans="1:17" x14ac:dyDescent="0.2">
      <c r="A1299" t="s">
        <v>50</v>
      </c>
      <c r="B1299" t="s">
        <v>18</v>
      </c>
      <c r="C1299" t="s">
        <v>347</v>
      </c>
      <c r="D1299">
        <v>20161231</v>
      </c>
      <c r="E1299">
        <v>5500000</v>
      </c>
      <c r="F1299" t="s">
        <v>20</v>
      </c>
      <c r="G1299">
        <v>4</v>
      </c>
      <c r="H1299" t="s">
        <v>51</v>
      </c>
      <c r="I1299">
        <v>1411579</v>
      </c>
      <c r="J1299">
        <v>260303916</v>
      </c>
      <c r="K1299">
        <v>7830</v>
      </c>
      <c r="L1299">
        <v>1231</v>
      </c>
      <c r="M1299" t="s">
        <v>52</v>
      </c>
      <c r="N1299">
        <v>2017</v>
      </c>
      <c r="O1299" t="s">
        <v>53</v>
      </c>
      <c r="P1299">
        <v>20180301</v>
      </c>
      <c r="Q1299" s="1">
        <v>43160.134027777778</v>
      </c>
    </row>
    <row r="1300" spans="1:17" x14ac:dyDescent="0.2">
      <c r="A1300" t="s">
        <v>54</v>
      </c>
      <c r="B1300" t="s">
        <v>18</v>
      </c>
      <c r="C1300" t="s">
        <v>347</v>
      </c>
      <c r="D1300">
        <v>20161231</v>
      </c>
      <c r="E1300">
        <v>5544000</v>
      </c>
      <c r="F1300" t="s">
        <v>20</v>
      </c>
      <c r="G1300">
        <v>4</v>
      </c>
      <c r="H1300" t="s">
        <v>21</v>
      </c>
      <c r="I1300">
        <v>1411579</v>
      </c>
      <c r="J1300">
        <v>260303916</v>
      </c>
      <c r="K1300">
        <v>7830</v>
      </c>
      <c r="L1300">
        <v>1231</v>
      </c>
      <c r="M1300" t="s">
        <v>52</v>
      </c>
      <c r="N1300">
        <v>2016</v>
      </c>
      <c r="O1300" t="s">
        <v>53</v>
      </c>
      <c r="P1300">
        <v>20170310</v>
      </c>
      <c r="Q1300" s="1">
        <v>42804.468055555553</v>
      </c>
    </row>
    <row r="1301" spans="1:17" x14ac:dyDescent="0.2">
      <c r="A1301" t="s">
        <v>55</v>
      </c>
      <c r="B1301" t="s">
        <v>18</v>
      </c>
      <c r="C1301" t="s">
        <v>347</v>
      </c>
      <c r="D1301">
        <v>20161231</v>
      </c>
      <c r="E1301">
        <v>5500000</v>
      </c>
      <c r="F1301" t="s">
        <v>20</v>
      </c>
      <c r="G1301">
        <v>4</v>
      </c>
      <c r="H1301" t="s">
        <v>56</v>
      </c>
      <c r="I1301">
        <v>1411579</v>
      </c>
      <c r="J1301">
        <v>260303916</v>
      </c>
      <c r="K1301">
        <v>7830</v>
      </c>
      <c r="L1301">
        <v>1231</v>
      </c>
      <c r="M1301" t="s">
        <v>52</v>
      </c>
      <c r="N1301">
        <v>2018</v>
      </c>
      <c r="O1301" t="s">
        <v>53</v>
      </c>
      <c r="P1301">
        <v>20190301</v>
      </c>
      <c r="Q1301" s="1">
        <v>43525.063888888886</v>
      </c>
    </row>
    <row r="1302" spans="1:17" x14ac:dyDescent="0.2">
      <c r="A1302" t="s">
        <v>50</v>
      </c>
      <c r="B1302" t="s">
        <v>18</v>
      </c>
      <c r="C1302" t="s">
        <v>348</v>
      </c>
      <c r="D1302">
        <v>20161231</v>
      </c>
      <c r="E1302">
        <v>10800000</v>
      </c>
      <c r="F1302" t="s">
        <v>20</v>
      </c>
      <c r="G1302">
        <v>0</v>
      </c>
      <c r="H1302" t="s">
        <v>51</v>
      </c>
      <c r="I1302">
        <v>1411579</v>
      </c>
      <c r="J1302">
        <v>260303916</v>
      </c>
      <c r="K1302">
        <v>7830</v>
      </c>
      <c r="L1302">
        <v>1231</v>
      </c>
      <c r="M1302" t="s">
        <v>52</v>
      </c>
      <c r="N1302">
        <v>2017</v>
      </c>
      <c r="O1302" t="s">
        <v>53</v>
      </c>
      <c r="P1302">
        <v>20180301</v>
      </c>
      <c r="Q1302" s="1">
        <v>43160.134027777778</v>
      </c>
    </row>
    <row r="1303" spans="1:17" x14ac:dyDescent="0.2">
      <c r="A1303" t="s">
        <v>54</v>
      </c>
      <c r="B1303" t="s">
        <v>18</v>
      </c>
      <c r="C1303" t="s">
        <v>348</v>
      </c>
      <c r="D1303">
        <v>20161231</v>
      </c>
      <c r="E1303">
        <v>10820000</v>
      </c>
      <c r="F1303" t="s">
        <v>20</v>
      </c>
      <c r="G1303">
        <v>0</v>
      </c>
      <c r="H1303" t="s">
        <v>21</v>
      </c>
      <c r="I1303">
        <v>1411579</v>
      </c>
      <c r="J1303">
        <v>260303916</v>
      </c>
      <c r="K1303">
        <v>7830</v>
      </c>
      <c r="L1303">
        <v>1231</v>
      </c>
      <c r="M1303" t="s">
        <v>52</v>
      </c>
      <c r="N1303">
        <v>2016</v>
      </c>
      <c r="O1303" t="s">
        <v>53</v>
      </c>
      <c r="P1303">
        <v>20170310</v>
      </c>
      <c r="Q1303" s="1">
        <v>42804.468055555553</v>
      </c>
    </row>
    <row r="1304" spans="1:17" x14ac:dyDescent="0.2">
      <c r="A1304" t="s">
        <v>50</v>
      </c>
      <c r="B1304" t="s">
        <v>18</v>
      </c>
      <c r="C1304" t="s">
        <v>88</v>
      </c>
      <c r="D1304">
        <v>20161231</v>
      </c>
      <c r="E1304">
        <v>111700000</v>
      </c>
      <c r="F1304" t="s">
        <v>20</v>
      </c>
      <c r="G1304">
        <v>4</v>
      </c>
      <c r="H1304" t="s">
        <v>51</v>
      </c>
      <c r="I1304">
        <v>1411579</v>
      </c>
      <c r="J1304">
        <v>260303916</v>
      </c>
      <c r="K1304">
        <v>7830</v>
      </c>
      <c r="L1304">
        <v>1231</v>
      </c>
      <c r="M1304" t="s">
        <v>52</v>
      </c>
      <c r="N1304">
        <v>2017</v>
      </c>
      <c r="O1304" t="s">
        <v>53</v>
      </c>
      <c r="P1304">
        <v>20180301</v>
      </c>
      <c r="Q1304" s="1">
        <v>43160.134027777778</v>
      </c>
    </row>
    <row r="1305" spans="1:17" x14ac:dyDescent="0.2">
      <c r="A1305" t="s">
        <v>54</v>
      </c>
      <c r="B1305" t="s">
        <v>18</v>
      </c>
      <c r="C1305" t="s">
        <v>88</v>
      </c>
      <c r="D1305">
        <v>20161231</v>
      </c>
      <c r="E1305">
        <v>111667000</v>
      </c>
      <c r="F1305" t="s">
        <v>20</v>
      </c>
      <c r="G1305">
        <v>4</v>
      </c>
      <c r="H1305" t="s">
        <v>21</v>
      </c>
      <c r="I1305">
        <v>1411579</v>
      </c>
      <c r="J1305">
        <v>260303916</v>
      </c>
      <c r="K1305">
        <v>7830</v>
      </c>
      <c r="L1305">
        <v>1231</v>
      </c>
      <c r="M1305" t="s">
        <v>52</v>
      </c>
      <c r="N1305">
        <v>2016</v>
      </c>
      <c r="O1305" t="s">
        <v>53</v>
      </c>
      <c r="P1305">
        <v>20170310</v>
      </c>
      <c r="Q1305" s="1">
        <v>42804.468055555553</v>
      </c>
    </row>
    <row r="1306" spans="1:17" x14ac:dyDescent="0.2">
      <c r="A1306" t="s">
        <v>55</v>
      </c>
      <c r="B1306" t="s">
        <v>18</v>
      </c>
      <c r="C1306" t="s">
        <v>88</v>
      </c>
      <c r="D1306">
        <v>20161231</v>
      </c>
      <c r="E1306">
        <v>111700000</v>
      </c>
      <c r="F1306" t="s">
        <v>20</v>
      </c>
      <c r="G1306">
        <v>4</v>
      </c>
      <c r="H1306" t="s">
        <v>56</v>
      </c>
      <c r="I1306">
        <v>1411579</v>
      </c>
      <c r="J1306">
        <v>260303916</v>
      </c>
      <c r="K1306">
        <v>7830</v>
      </c>
      <c r="L1306">
        <v>1231</v>
      </c>
      <c r="M1306" t="s">
        <v>52</v>
      </c>
      <c r="N1306">
        <v>2018</v>
      </c>
      <c r="O1306" t="s">
        <v>53</v>
      </c>
      <c r="P1306">
        <v>20190301</v>
      </c>
      <c r="Q1306" s="1">
        <v>43525.063888888886</v>
      </c>
    </row>
    <row r="1307" spans="1:17" x14ac:dyDescent="0.2">
      <c r="A1307" t="s">
        <v>50</v>
      </c>
      <c r="B1307" t="s">
        <v>18</v>
      </c>
      <c r="C1307" t="s">
        <v>349</v>
      </c>
      <c r="D1307">
        <v>20161231</v>
      </c>
      <c r="E1307">
        <v>149700000</v>
      </c>
      <c r="F1307" t="s">
        <v>20</v>
      </c>
      <c r="G1307">
        <v>4</v>
      </c>
      <c r="H1307" t="s">
        <v>50</v>
      </c>
      <c r="I1307">
        <v>1411579</v>
      </c>
      <c r="J1307">
        <v>260303916</v>
      </c>
      <c r="K1307">
        <v>7830</v>
      </c>
      <c r="L1307">
        <v>1231</v>
      </c>
      <c r="M1307" t="s">
        <v>52</v>
      </c>
      <c r="N1307">
        <v>2017</v>
      </c>
      <c r="O1307" t="s">
        <v>53</v>
      </c>
      <c r="P1307">
        <v>20180301</v>
      </c>
      <c r="Q1307" s="1">
        <v>43160.134027777778</v>
      </c>
    </row>
    <row r="1308" spans="1:17" x14ac:dyDescent="0.2">
      <c r="A1308" t="s">
        <v>54</v>
      </c>
      <c r="B1308" t="s">
        <v>18</v>
      </c>
      <c r="C1308" t="s">
        <v>349</v>
      </c>
      <c r="D1308">
        <v>20161231</v>
      </c>
      <c r="E1308">
        <v>149639000</v>
      </c>
      <c r="F1308" t="s">
        <v>20</v>
      </c>
      <c r="G1308">
        <v>4</v>
      </c>
      <c r="H1308" t="s">
        <v>54</v>
      </c>
      <c r="I1308">
        <v>1411579</v>
      </c>
      <c r="J1308">
        <v>260303916</v>
      </c>
      <c r="K1308">
        <v>7830</v>
      </c>
      <c r="L1308">
        <v>1231</v>
      </c>
      <c r="M1308" t="s">
        <v>52</v>
      </c>
      <c r="N1308">
        <v>2016</v>
      </c>
      <c r="O1308" t="s">
        <v>53</v>
      </c>
      <c r="P1308">
        <v>20170310</v>
      </c>
      <c r="Q1308" s="1">
        <v>42804.468055555553</v>
      </c>
    </row>
    <row r="1309" spans="1:17" x14ac:dyDescent="0.2">
      <c r="A1309" t="s">
        <v>55</v>
      </c>
      <c r="B1309" t="s">
        <v>18</v>
      </c>
      <c r="C1309" t="s">
        <v>349</v>
      </c>
      <c r="D1309">
        <v>20161231</v>
      </c>
      <c r="E1309">
        <v>149700000</v>
      </c>
      <c r="F1309" t="s">
        <v>20</v>
      </c>
      <c r="G1309">
        <v>4</v>
      </c>
      <c r="H1309" t="s">
        <v>55</v>
      </c>
      <c r="I1309">
        <v>1411579</v>
      </c>
      <c r="J1309">
        <v>260303916</v>
      </c>
      <c r="K1309">
        <v>7830</v>
      </c>
      <c r="L1309">
        <v>1231</v>
      </c>
      <c r="M1309" t="s">
        <v>52</v>
      </c>
      <c r="N1309">
        <v>2018</v>
      </c>
      <c r="O1309" t="s">
        <v>53</v>
      </c>
      <c r="P1309">
        <v>20190301</v>
      </c>
      <c r="Q1309" s="1">
        <v>43525.063888888886</v>
      </c>
    </row>
    <row r="1310" spans="1:17" x14ac:dyDescent="0.2">
      <c r="A1310" t="s">
        <v>50</v>
      </c>
      <c r="B1310" t="s">
        <v>18</v>
      </c>
      <c r="C1310" t="s">
        <v>350</v>
      </c>
      <c r="D1310">
        <v>20161231</v>
      </c>
      <c r="E1310">
        <v>135400000</v>
      </c>
      <c r="F1310" t="s">
        <v>20</v>
      </c>
      <c r="G1310">
        <v>4</v>
      </c>
      <c r="H1310" t="s">
        <v>51</v>
      </c>
      <c r="I1310">
        <v>1411579</v>
      </c>
      <c r="J1310">
        <v>260303916</v>
      </c>
      <c r="K1310">
        <v>7830</v>
      </c>
      <c r="L1310">
        <v>1231</v>
      </c>
      <c r="M1310" t="s">
        <v>52</v>
      </c>
      <c r="N1310">
        <v>2017</v>
      </c>
      <c r="O1310" t="s">
        <v>53</v>
      </c>
      <c r="P1310">
        <v>20180301</v>
      </c>
      <c r="Q1310" s="1">
        <v>43160.134027777778</v>
      </c>
    </row>
    <row r="1311" spans="1:17" x14ac:dyDescent="0.2">
      <c r="A1311" t="s">
        <v>54</v>
      </c>
      <c r="B1311" t="s">
        <v>18</v>
      </c>
      <c r="C1311" t="s">
        <v>350</v>
      </c>
      <c r="D1311">
        <v>20161231</v>
      </c>
      <c r="E1311">
        <v>135391000</v>
      </c>
      <c r="F1311" t="s">
        <v>20</v>
      </c>
      <c r="G1311">
        <v>4</v>
      </c>
      <c r="H1311" t="s">
        <v>21</v>
      </c>
      <c r="I1311">
        <v>1411579</v>
      </c>
      <c r="J1311">
        <v>260303916</v>
      </c>
      <c r="K1311">
        <v>7830</v>
      </c>
      <c r="L1311">
        <v>1231</v>
      </c>
      <c r="M1311" t="s">
        <v>52</v>
      </c>
      <c r="N1311">
        <v>2016</v>
      </c>
      <c r="O1311" t="s">
        <v>53</v>
      </c>
      <c r="P1311">
        <v>20170310</v>
      </c>
      <c r="Q1311" s="1">
        <v>42804.468055555553</v>
      </c>
    </row>
    <row r="1312" spans="1:17" x14ac:dyDescent="0.2">
      <c r="A1312" t="s">
        <v>55</v>
      </c>
      <c r="B1312" t="s">
        <v>18</v>
      </c>
      <c r="C1312" t="s">
        <v>350</v>
      </c>
      <c r="D1312">
        <v>20161231</v>
      </c>
      <c r="E1312">
        <v>135400000</v>
      </c>
      <c r="F1312" t="s">
        <v>20</v>
      </c>
      <c r="G1312">
        <v>4</v>
      </c>
      <c r="H1312" t="s">
        <v>56</v>
      </c>
      <c r="I1312">
        <v>1411579</v>
      </c>
      <c r="J1312">
        <v>260303916</v>
      </c>
      <c r="K1312">
        <v>7830</v>
      </c>
      <c r="L1312">
        <v>1231</v>
      </c>
      <c r="M1312" t="s">
        <v>52</v>
      </c>
      <c r="N1312">
        <v>2018</v>
      </c>
      <c r="O1312" t="s">
        <v>53</v>
      </c>
      <c r="P1312">
        <v>20190301</v>
      </c>
      <c r="Q1312" s="1">
        <v>43525.063888888886</v>
      </c>
    </row>
    <row r="1313" spans="1:17" x14ac:dyDescent="0.2">
      <c r="A1313" t="s">
        <v>50</v>
      </c>
      <c r="B1313" t="s">
        <v>18</v>
      </c>
      <c r="C1313" t="s">
        <v>89</v>
      </c>
      <c r="D1313">
        <v>20161231</v>
      </c>
      <c r="E1313">
        <v>149700000</v>
      </c>
      <c r="F1313" t="s">
        <v>20</v>
      </c>
      <c r="G1313">
        <v>4</v>
      </c>
      <c r="H1313" t="s">
        <v>51</v>
      </c>
      <c r="I1313">
        <v>1411579</v>
      </c>
      <c r="J1313">
        <v>260303916</v>
      </c>
      <c r="K1313">
        <v>7830</v>
      </c>
      <c r="L1313">
        <v>1231</v>
      </c>
      <c r="M1313" t="s">
        <v>52</v>
      </c>
      <c r="N1313">
        <v>2017</v>
      </c>
      <c r="O1313" t="s">
        <v>53</v>
      </c>
      <c r="P1313">
        <v>20180301</v>
      </c>
      <c r="Q1313" s="1">
        <v>43160.134027777778</v>
      </c>
    </row>
    <row r="1314" spans="1:17" x14ac:dyDescent="0.2">
      <c r="A1314" t="s">
        <v>54</v>
      </c>
      <c r="B1314" t="s">
        <v>18</v>
      </c>
      <c r="C1314" t="s">
        <v>89</v>
      </c>
      <c r="D1314">
        <v>20161231</v>
      </c>
      <c r="E1314">
        <v>149639000</v>
      </c>
      <c r="F1314" t="s">
        <v>20</v>
      </c>
      <c r="G1314">
        <v>4</v>
      </c>
      <c r="H1314" t="s">
        <v>21</v>
      </c>
      <c r="I1314">
        <v>1411579</v>
      </c>
      <c r="J1314">
        <v>260303916</v>
      </c>
      <c r="K1314">
        <v>7830</v>
      </c>
      <c r="L1314">
        <v>1231</v>
      </c>
      <c r="M1314" t="s">
        <v>52</v>
      </c>
      <c r="N1314">
        <v>2016</v>
      </c>
      <c r="O1314" t="s">
        <v>53</v>
      </c>
      <c r="P1314">
        <v>20170310</v>
      </c>
      <c r="Q1314" s="1">
        <v>42804.468055555553</v>
      </c>
    </row>
    <row r="1315" spans="1:17" x14ac:dyDescent="0.2">
      <c r="A1315" t="s">
        <v>55</v>
      </c>
      <c r="B1315" t="s">
        <v>18</v>
      </c>
      <c r="C1315" t="s">
        <v>89</v>
      </c>
      <c r="D1315">
        <v>20161231</v>
      </c>
      <c r="E1315">
        <v>149700000</v>
      </c>
      <c r="F1315" t="s">
        <v>20</v>
      </c>
      <c r="G1315">
        <v>4</v>
      </c>
      <c r="H1315" t="s">
        <v>56</v>
      </c>
      <c r="I1315">
        <v>1411579</v>
      </c>
      <c r="J1315">
        <v>260303916</v>
      </c>
      <c r="K1315">
        <v>7830</v>
      </c>
      <c r="L1315">
        <v>1231</v>
      </c>
      <c r="M1315" t="s">
        <v>52</v>
      </c>
      <c r="N1315">
        <v>2018</v>
      </c>
      <c r="O1315" t="s">
        <v>53</v>
      </c>
      <c r="P1315">
        <v>20190301</v>
      </c>
      <c r="Q1315" s="1">
        <v>43525.063888888886</v>
      </c>
    </row>
    <row r="1316" spans="1:17" x14ac:dyDescent="0.2">
      <c r="A1316" t="s">
        <v>50</v>
      </c>
      <c r="B1316" t="s">
        <v>18</v>
      </c>
      <c r="C1316" t="s">
        <v>351</v>
      </c>
      <c r="D1316">
        <v>20161231</v>
      </c>
      <c r="E1316">
        <v>14300000</v>
      </c>
      <c r="F1316" t="s">
        <v>20</v>
      </c>
      <c r="G1316">
        <v>4</v>
      </c>
      <c r="H1316" t="s">
        <v>51</v>
      </c>
      <c r="I1316">
        <v>1411579</v>
      </c>
      <c r="J1316">
        <v>260303916</v>
      </c>
      <c r="K1316">
        <v>7830</v>
      </c>
      <c r="L1316">
        <v>1231</v>
      </c>
      <c r="M1316" t="s">
        <v>52</v>
      </c>
      <c r="N1316">
        <v>2017</v>
      </c>
      <c r="O1316" t="s">
        <v>53</v>
      </c>
      <c r="P1316">
        <v>20180301</v>
      </c>
      <c r="Q1316" s="1">
        <v>43160.134027777778</v>
      </c>
    </row>
    <row r="1317" spans="1:17" x14ac:dyDescent="0.2">
      <c r="A1317" t="s">
        <v>54</v>
      </c>
      <c r="B1317" t="s">
        <v>18</v>
      </c>
      <c r="C1317" t="s">
        <v>351</v>
      </c>
      <c r="D1317">
        <v>20161231</v>
      </c>
      <c r="E1317">
        <v>14248000</v>
      </c>
      <c r="F1317" t="s">
        <v>20</v>
      </c>
      <c r="G1317">
        <v>4</v>
      </c>
      <c r="H1317" t="s">
        <v>21</v>
      </c>
      <c r="I1317">
        <v>1411579</v>
      </c>
      <c r="J1317">
        <v>260303916</v>
      </c>
      <c r="K1317">
        <v>7830</v>
      </c>
      <c r="L1317">
        <v>1231</v>
      </c>
      <c r="M1317" t="s">
        <v>52</v>
      </c>
      <c r="N1317">
        <v>2016</v>
      </c>
      <c r="O1317" t="s">
        <v>53</v>
      </c>
      <c r="P1317">
        <v>20170310</v>
      </c>
      <c r="Q1317" s="1">
        <v>42804.468055555553</v>
      </c>
    </row>
    <row r="1318" spans="1:17" x14ac:dyDescent="0.2">
      <c r="A1318" t="s">
        <v>55</v>
      </c>
      <c r="B1318" t="s">
        <v>18</v>
      </c>
      <c r="C1318" t="s">
        <v>351</v>
      </c>
      <c r="D1318">
        <v>20161231</v>
      </c>
      <c r="E1318">
        <v>14300000</v>
      </c>
      <c r="F1318" t="s">
        <v>20</v>
      </c>
      <c r="G1318">
        <v>4</v>
      </c>
      <c r="H1318" t="s">
        <v>56</v>
      </c>
      <c r="I1318">
        <v>1411579</v>
      </c>
      <c r="J1318">
        <v>260303916</v>
      </c>
      <c r="K1318">
        <v>7830</v>
      </c>
      <c r="L1318">
        <v>1231</v>
      </c>
      <c r="M1318" t="s">
        <v>52</v>
      </c>
      <c r="N1318">
        <v>2018</v>
      </c>
      <c r="O1318" t="s">
        <v>53</v>
      </c>
      <c r="P1318">
        <v>20190301</v>
      </c>
      <c r="Q1318" s="1">
        <v>43525.063888888886</v>
      </c>
    </row>
    <row r="1319" spans="1:17" x14ac:dyDescent="0.2">
      <c r="A1319" t="s">
        <v>50</v>
      </c>
      <c r="B1319" t="s">
        <v>18</v>
      </c>
      <c r="C1319" t="s">
        <v>90</v>
      </c>
      <c r="D1319">
        <v>20161231</v>
      </c>
      <c r="E1319">
        <v>1.1299999999999999</v>
      </c>
      <c r="F1319" t="s">
        <v>20</v>
      </c>
      <c r="G1319">
        <v>4</v>
      </c>
      <c r="H1319" t="s">
        <v>51</v>
      </c>
      <c r="I1319">
        <v>1411579</v>
      </c>
      <c r="J1319">
        <v>260303916</v>
      </c>
      <c r="K1319">
        <v>7830</v>
      </c>
      <c r="L1319">
        <v>1231</v>
      </c>
      <c r="M1319" t="s">
        <v>52</v>
      </c>
      <c r="N1319">
        <v>2017</v>
      </c>
      <c r="O1319" t="s">
        <v>53</v>
      </c>
      <c r="P1319">
        <v>20180301</v>
      </c>
      <c r="Q1319" s="1">
        <v>43160.134027777778</v>
      </c>
    </row>
    <row r="1320" spans="1:17" x14ac:dyDescent="0.2">
      <c r="A1320" t="s">
        <v>50</v>
      </c>
      <c r="B1320" t="s">
        <v>18</v>
      </c>
      <c r="C1320" t="s">
        <v>90</v>
      </c>
      <c r="D1320">
        <v>20161231</v>
      </c>
      <c r="E1320">
        <v>0.28999999999999998</v>
      </c>
      <c r="F1320" t="s">
        <v>20</v>
      </c>
      <c r="G1320">
        <v>1</v>
      </c>
      <c r="H1320" t="s">
        <v>51</v>
      </c>
      <c r="I1320">
        <v>1411579</v>
      </c>
      <c r="J1320">
        <v>260303916</v>
      </c>
      <c r="K1320">
        <v>7830</v>
      </c>
      <c r="L1320">
        <v>1231</v>
      </c>
      <c r="M1320" t="s">
        <v>52</v>
      </c>
      <c r="N1320">
        <v>2017</v>
      </c>
      <c r="O1320" t="s">
        <v>53</v>
      </c>
      <c r="P1320">
        <v>20180301</v>
      </c>
      <c r="Q1320" s="1">
        <v>43160.134027777778</v>
      </c>
    </row>
    <row r="1321" spans="1:17" x14ac:dyDescent="0.2">
      <c r="A1321" t="s">
        <v>54</v>
      </c>
      <c r="B1321" t="s">
        <v>18</v>
      </c>
      <c r="C1321" t="s">
        <v>90</v>
      </c>
      <c r="D1321">
        <v>20161231</v>
      </c>
      <c r="E1321">
        <v>1.1299999999999999</v>
      </c>
      <c r="F1321" t="s">
        <v>20</v>
      </c>
      <c r="G1321">
        <v>4</v>
      </c>
      <c r="H1321" t="s">
        <v>21</v>
      </c>
      <c r="I1321">
        <v>1411579</v>
      </c>
      <c r="J1321">
        <v>260303916</v>
      </c>
      <c r="K1321">
        <v>7830</v>
      </c>
      <c r="L1321">
        <v>1231</v>
      </c>
      <c r="M1321" t="s">
        <v>52</v>
      </c>
      <c r="N1321">
        <v>2016</v>
      </c>
      <c r="O1321" t="s">
        <v>53</v>
      </c>
      <c r="P1321">
        <v>20170310</v>
      </c>
      <c r="Q1321" s="1">
        <v>42804.468055555553</v>
      </c>
    </row>
    <row r="1322" spans="1:17" x14ac:dyDescent="0.2">
      <c r="A1322" t="s">
        <v>54</v>
      </c>
      <c r="B1322" t="s">
        <v>18</v>
      </c>
      <c r="C1322" t="s">
        <v>90</v>
      </c>
      <c r="D1322">
        <v>20161231</v>
      </c>
      <c r="E1322">
        <v>0.28999999999999998</v>
      </c>
      <c r="F1322" t="s">
        <v>20</v>
      </c>
      <c r="G1322">
        <v>1</v>
      </c>
      <c r="H1322" t="s">
        <v>21</v>
      </c>
      <c r="I1322">
        <v>1411579</v>
      </c>
      <c r="J1322">
        <v>260303916</v>
      </c>
      <c r="K1322">
        <v>7830</v>
      </c>
      <c r="L1322">
        <v>1231</v>
      </c>
      <c r="M1322" t="s">
        <v>52</v>
      </c>
      <c r="N1322">
        <v>2016</v>
      </c>
      <c r="O1322" t="s">
        <v>53</v>
      </c>
      <c r="P1322">
        <v>20170310</v>
      </c>
      <c r="Q1322" s="1">
        <v>42804.468055555553</v>
      </c>
    </row>
    <row r="1323" spans="1:17" x14ac:dyDescent="0.2">
      <c r="A1323" t="s">
        <v>55</v>
      </c>
      <c r="B1323" t="s">
        <v>18</v>
      </c>
      <c r="C1323" t="s">
        <v>90</v>
      </c>
      <c r="D1323">
        <v>20161231</v>
      </c>
      <c r="E1323">
        <v>1.1299999999999999</v>
      </c>
      <c r="F1323" t="s">
        <v>20</v>
      </c>
      <c r="G1323">
        <v>4</v>
      </c>
      <c r="H1323" t="s">
        <v>56</v>
      </c>
      <c r="I1323">
        <v>1411579</v>
      </c>
      <c r="J1323">
        <v>260303916</v>
      </c>
      <c r="K1323">
        <v>7830</v>
      </c>
      <c r="L1323">
        <v>1231</v>
      </c>
      <c r="M1323" t="s">
        <v>52</v>
      </c>
      <c r="N1323">
        <v>2018</v>
      </c>
      <c r="O1323" t="s">
        <v>53</v>
      </c>
      <c r="P1323">
        <v>20190301</v>
      </c>
      <c r="Q1323" s="1">
        <v>43525.063888888886</v>
      </c>
    </row>
    <row r="1324" spans="1:17" x14ac:dyDescent="0.2">
      <c r="A1324" t="s">
        <v>50</v>
      </c>
      <c r="B1324" t="s">
        <v>18</v>
      </c>
      <c r="C1324" t="s">
        <v>91</v>
      </c>
      <c r="D1324">
        <v>20161231</v>
      </c>
      <c r="E1324">
        <v>0.28999999999999998</v>
      </c>
      <c r="F1324" t="s">
        <v>20</v>
      </c>
      <c r="G1324">
        <v>1</v>
      </c>
      <c r="H1324" t="s">
        <v>51</v>
      </c>
      <c r="I1324">
        <v>1411579</v>
      </c>
      <c r="J1324">
        <v>260303916</v>
      </c>
      <c r="K1324">
        <v>7830</v>
      </c>
      <c r="L1324">
        <v>1231</v>
      </c>
      <c r="M1324" t="s">
        <v>52</v>
      </c>
      <c r="N1324">
        <v>2017</v>
      </c>
      <c r="O1324" t="s">
        <v>53</v>
      </c>
      <c r="P1324">
        <v>20180301</v>
      </c>
      <c r="Q1324" s="1">
        <v>43160.134027777778</v>
      </c>
    </row>
    <row r="1325" spans="1:17" x14ac:dyDescent="0.2">
      <c r="A1325" t="s">
        <v>50</v>
      </c>
      <c r="B1325" t="s">
        <v>18</v>
      </c>
      <c r="C1325" t="s">
        <v>91</v>
      </c>
      <c r="D1325">
        <v>20161231</v>
      </c>
      <c r="E1325">
        <v>1.1299999999999999</v>
      </c>
      <c r="F1325" t="s">
        <v>20</v>
      </c>
      <c r="G1325">
        <v>4</v>
      </c>
      <c r="H1325" t="s">
        <v>51</v>
      </c>
      <c r="I1325">
        <v>1411579</v>
      </c>
      <c r="J1325">
        <v>260303916</v>
      </c>
      <c r="K1325">
        <v>7830</v>
      </c>
      <c r="L1325">
        <v>1231</v>
      </c>
      <c r="M1325" t="s">
        <v>52</v>
      </c>
      <c r="N1325">
        <v>2017</v>
      </c>
      <c r="O1325" t="s">
        <v>53</v>
      </c>
      <c r="P1325">
        <v>20180301</v>
      </c>
      <c r="Q1325" s="1">
        <v>43160.134027777778</v>
      </c>
    </row>
    <row r="1326" spans="1:17" x14ac:dyDescent="0.2">
      <c r="A1326" t="s">
        <v>54</v>
      </c>
      <c r="B1326" t="s">
        <v>18</v>
      </c>
      <c r="C1326" t="s">
        <v>91</v>
      </c>
      <c r="D1326">
        <v>20161231</v>
      </c>
      <c r="E1326">
        <v>0.28999999999999998</v>
      </c>
      <c r="F1326" t="s">
        <v>20</v>
      </c>
      <c r="G1326">
        <v>1</v>
      </c>
      <c r="H1326" t="s">
        <v>21</v>
      </c>
      <c r="I1326">
        <v>1411579</v>
      </c>
      <c r="J1326">
        <v>260303916</v>
      </c>
      <c r="K1326">
        <v>7830</v>
      </c>
      <c r="L1326">
        <v>1231</v>
      </c>
      <c r="M1326" t="s">
        <v>52</v>
      </c>
      <c r="N1326">
        <v>2016</v>
      </c>
      <c r="O1326" t="s">
        <v>53</v>
      </c>
      <c r="P1326">
        <v>20170310</v>
      </c>
      <c r="Q1326" s="1">
        <v>42804.468055555553</v>
      </c>
    </row>
    <row r="1327" spans="1:17" x14ac:dyDescent="0.2">
      <c r="A1327" t="s">
        <v>54</v>
      </c>
      <c r="B1327" t="s">
        <v>18</v>
      </c>
      <c r="C1327" t="s">
        <v>91</v>
      </c>
      <c r="D1327">
        <v>20161231</v>
      </c>
      <c r="E1327">
        <v>1.1299999999999999</v>
      </c>
      <c r="F1327" t="s">
        <v>20</v>
      </c>
      <c r="G1327">
        <v>4</v>
      </c>
      <c r="H1327" t="s">
        <v>21</v>
      </c>
      <c r="I1327">
        <v>1411579</v>
      </c>
      <c r="J1327">
        <v>260303916</v>
      </c>
      <c r="K1327">
        <v>7830</v>
      </c>
      <c r="L1327">
        <v>1231</v>
      </c>
      <c r="M1327" t="s">
        <v>52</v>
      </c>
      <c r="N1327">
        <v>2016</v>
      </c>
      <c r="O1327" t="s">
        <v>53</v>
      </c>
      <c r="P1327">
        <v>20170310</v>
      </c>
      <c r="Q1327" s="1">
        <v>42804.468055555553</v>
      </c>
    </row>
    <row r="1328" spans="1:17" x14ac:dyDescent="0.2">
      <c r="A1328" t="s">
        <v>55</v>
      </c>
      <c r="B1328" t="s">
        <v>18</v>
      </c>
      <c r="C1328" t="s">
        <v>91</v>
      </c>
      <c r="D1328">
        <v>20161231</v>
      </c>
      <c r="E1328">
        <v>1.1299999999999999</v>
      </c>
      <c r="F1328" t="s">
        <v>20</v>
      </c>
      <c r="G1328">
        <v>4</v>
      </c>
      <c r="H1328" t="s">
        <v>56</v>
      </c>
      <c r="I1328">
        <v>1411579</v>
      </c>
      <c r="J1328">
        <v>260303916</v>
      </c>
      <c r="K1328">
        <v>7830</v>
      </c>
      <c r="L1328">
        <v>1231</v>
      </c>
      <c r="M1328" t="s">
        <v>52</v>
      </c>
      <c r="N1328">
        <v>2018</v>
      </c>
      <c r="O1328" t="s">
        <v>53</v>
      </c>
      <c r="P1328">
        <v>20190301</v>
      </c>
      <c r="Q1328" s="1">
        <v>43525.063888888886</v>
      </c>
    </row>
    <row r="1329" spans="1:17" x14ac:dyDescent="0.2">
      <c r="A1329" t="s">
        <v>50</v>
      </c>
      <c r="B1329" t="s">
        <v>18</v>
      </c>
      <c r="C1329" t="s">
        <v>92</v>
      </c>
      <c r="D1329">
        <v>20161231</v>
      </c>
      <c r="E1329">
        <v>47700000</v>
      </c>
      <c r="F1329" t="s">
        <v>20</v>
      </c>
      <c r="G1329">
        <v>4</v>
      </c>
      <c r="H1329" t="s">
        <v>51</v>
      </c>
      <c r="I1329">
        <v>1411579</v>
      </c>
      <c r="J1329">
        <v>260303916</v>
      </c>
      <c r="K1329">
        <v>7830</v>
      </c>
      <c r="L1329">
        <v>1231</v>
      </c>
      <c r="M1329" t="s">
        <v>52</v>
      </c>
      <c r="N1329">
        <v>2017</v>
      </c>
      <c r="O1329" t="s">
        <v>53</v>
      </c>
      <c r="P1329">
        <v>20180301</v>
      </c>
      <c r="Q1329" s="1">
        <v>43160.134027777778</v>
      </c>
    </row>
    <row r="1330" spans="1:17" x14ac:dyDescent="0.2">
      <c r="A1330" t="s">
        <v>54</v>
      </c>
      <c r="B1330" t="s">
        <v>18</v>
      </c>
      <c r="C1330" t="s">
        <v>92</v>
      </c>
      <c r="D1330">
        <v>20161231</v>
      </c>
      <c r="E1330">
        <v>47718000</v>
      </c>
      <c r="F1330" t="s">
        <v>20</v>
      </c>
      <c r="G1330">
        <v>4</v>
      </c>
      <c r="H1330" t="s">
        <v>21</v>
      </c>
      <c r="I1330">
        <v>1411579</v>
      </c>
      <c r="J1330">
        <v>260303916</v>
      </c>
      <c r="K1330">
        <v>7830</v>
      </c>
      <c r="L1330">
        <v>1231</v>
      </c>
      <c r="M1330" t="s">
        <v>52</v>
      </c>
      <c r="N1330">
        <v>2016</v>
      </c>
      <c r="O1330" t="s">
        <v>53</v>
      </c>
      <c r="P1330">
        <v>20170310</v>
      </c>
      <c r="Q1330" s="1">
        <v>42804.468055555553</v>
      </c>
    </row>
    <row r="1331" spans="1:17" x14ac:dyDescent="0.2">
      <c r="A1331" t="s">
        <v>55</v>
      </c>
      <c r="B1331" t="s">
        <v>18</v>
      </c>
      <c r="C1331" t="s">
        <v>92</v>
      </c>
      <c r="D1331">
        <v>20161231</v>
      </c>
      <c r="E1331">
        <v>47700000</v>
      </c>
      <c r="F1331" t="s">
        <v>20</v>
      </c>
      <c r="G1331">
        <v>4</v>
      </c>
      <c r="H1331" t="s">
        <v>56</v>
      </c>
      <c r="I1331">
        <v>1411579</v>
      </c>
      <c r="J1331">
        <v>260303916</v>
      </c>
      <c r="K1331">
        <v>7830</v>
      </c>
      <c r="L1331">
        <v>1231</v>
      </c>
      <c r="M1331" t="s">
        <v>52</v>
      </c>
      <c r="N1331">
        <v>2018</v>
      </c>
      <c r="O1331" t="s">
        <v>53</v>
      </c>
      <c r="P1331">
        <v>20190301</v>
      </c>
      <c r="Q1331" s="1">
        <v>43525.063888888886</v>
      </c>
    </row>
    <row r="1332" spans="1:17" x14ac:dyDescent="0.2">
      <c r="A1332" t="s">
        <v>50</v>
      </c>
      <c r="B1332" t="s">
        <v>18</v>
      </c>
      <c r="C1332" t="s">
        <v>93</v>
      </c>
      <c r="D1332">
        <v>20161231</v>
      </c>
      <c r="E1332">
        <v>15400000</v>
      </c>
      <c r="F1332" t="s">
        <v>20</v>
      </c>
      <c r="G1332">
        <v>4</v>
      </c>
      <c r="H1332" t="s">
        <v>51</v>
      </c>
      <c r="I1332">
        <v>1411579</v>
      </c>
      <c r="J1332">
        <v>260303916</v>
      </c>
      <c r="K1332">
        <v>7830</v>
      </c>
      <c r="L1332">
        <v>1231</v>
      </c>
      <c r="M1332" t="s">
        <v>52</v>
      </c>
      <c r="N1332">
        <v>2017</v>
      </c>
      <c r="O1332" t="s">
        <v>53</v>
      </c>
      <c r="P1332">
        <v>20180301</v>
      </c>
      <c r="Q1332" s="1">
        <v>43160.134027777778</v>
      </c>
    </row>
    <row r="1333" spans="1:17" x14ac:dyDescent="0.2">
      <c r="A1333" t="s">
        <v>54</v>
      </c>
      <c r="B1333" t="s">
        <v>18</v>
      </c>
      <c r="C1333" t="s">
        <v>93</v>
      </c>
      <c r="D1333">
        <v>20161231</v>
      </c>
      <c r="E1333">
        <v>15455000</v>
      </c>
      <c r="F1333" t="s">
        <v>20</v>
      </c>
      <c r="G1333">
        <v>4</v>
      </c>
      <c r="H1333" t="s">
        <v>21</v>
      </c>
      <c r="I1333">
        <v>1411579</v>
      </c>
      <c r="J1333">
        <v>260303916</v>
      </c>
      <c r="K1333">
        <v>7830</v>
      </c>
      <c r="L1333">
        <v>1231</v>
      </c>
      <c r="M1333" t="s">
        <v>52</v>
      </c>
      <c r="N1333">
        <v>2016</v>
      </c>
      <c r="O1333" t="s">
        <v>53</v>
      </c>
      <c r="P1333">
        <v>20170310</v>
      </c>
      <c r="Q1333" s="1">
        <v>42804.468055555553</v>
      </c>
    </row>
    <row r="1334" spans="1:17" x14ac:dyDescent="0.2">
      <c r="A1334" t="s">
        <v>55</v>
      </c>
      <c r="B1334" t="s">
        <v>18</v>
      </c>
      <c r="C1334" t="s">
        <v>93</v>
      </c>
      <c r="D1334">
        <v>20161231</v>
      </c>
      <c r="E1334">
        <v>15400000</v>
      </c>
      <c r="F1334" t="s">
        <v>20</v>
      </c>
      <c r="G1334">
        <v>4</v>
      </c>
      <c r="H1334" t="s">
        <v>56</v>
      </c>
      <c r="I1334">
        <v>1411579</v>
      </c>
      <c r="J1334">
        <v>260303916</v>
      </c>
      <c r="K1334">
        <v>7830</v>
      </c>
      <c r="L1334">
        <v>1231</v>
      </c>
      <c r="M1334" t="s">
        <v>52</v>
      </c>
      <c r="N1334">
        <v>2018</v>
      </c>
      <c r="O1334" t="s">
        <v>53</v>
      </c>
      <c r="P1334">
        <v>20190301</v>
      </c>
      <c r="Q1334" s="1">
        <v>43525.063888888886</v>
      </c>
    </row>
    <row r="1335" spans="1:17" x14ac:dyDescent="0.2">
      <c r="A1335" t="s">
        <v>50</v>
      </c>
      <c r="B1335" t="s">
        <v>18</v>
      </c>
      <c r="C1335" t="s">
        <v>352</v>
      </c>
      <c r="D1335">
        <v>20161231</v>
      </c>
      <c r="E1335">
        <v>1000000</v>
      </c>
      <c r="F1335" t="s">
        <v>20</v>
      </c>
      <c r="G1335">
        <v>4</v>
      </c>
      <c r="H1335" t="s">
        <v>51</v>
      </c>
      <c r="I1335">
        <v>1411579</v>
      </c>
      <c r="J1335">
        <v>260303916</v>
      </c>
      <c r="K1335">
        <v>7830</v>
      </c>
      <c r="L1335">
        <v>1231</v>
      </c>
      <c r="M1335" t="s">
        <v>52</v>
      </c>
      <c r="N1335">
        <v>2017</v>
      </c>
      <c r="O1335" t="s">
        <v>53</v>
      </c>
      <c r="P1335">
        <v>20180301</v>
      </c>
      <c r="Q1335" s="1">
        <v>43160.134027777778</v>
      </c>
    </row>
    <row r="1336" spans="1:17" x14ac:dyDescent="0.2">
      <c r="A1336" t="s">
        <v>50</v>
      </c>
      <c r="B1336" t="s">
        <v>18</v>
      </c>
      <c r="C1336" t="s">
        <v>353</v>
      </c>
      <c r="D1336">
        <v>20161231</v>
      </c>
      <c r="E1336">
        <v>600000</v>
      </c>
      <c r="F1336" t="s">
        <v>20</v>
      </c>
      <c r="G1336">
        <v>4</v>
      </c>
      <c r="H1336" t="s">
        <v>50</v>
      </c>
      <c r="I1336">
        <v>1411579</v>
      </c>
      <c r="J1336">
        <v>260303916</v>
      </c>
      <c r="K1336">
        <v>7830</v>
      </c>
      <c r="L1336">
        <v>1231</v>
      </c>
      <c r="M1336" t="s">
        <v>52</v>
      </c>
      <c r="N1336">
        <v>2017</v>
      </c>
      <c r="O1336" t="s">
        <v>53</v>
      </c>
      <c r="P1336">
        <v>20180301</v>
      </c>
      <c r="Q1336" s="1">
        <v>43160.134027777778</v>
      </c>
    </row>
    <row r="1337" spans="1:17" x14ac:dyDescent="0.2">
      <c r="A1337" t="s">
        <v>50</v>
      </c>
      <c r="B1337" t="s">
        <v>18</v>
      </c>
      <c r="C1337" t="s">
        <v>354</v>
      </c>
      <c r="D1337">
        <v>20161231</v>
      </c>
      <c r="E1337">
        <v>10200000</v>
      </c>
      <c r="F1337" t="s">
        <v>20</v>
      </c>
      <c r="G1337">
        <v>0</v>
      </c>
      <c r="H1337" t="s">
        <v>51</v>
      </c>
      <c r="I1337">
        <v>1411579</v>
      </c>
      <c r="J1337">
        <v>260303916</v>
      </c>
      <c r="K1337">
        <v>7830</v>
      </c>
      <c r="L1337">
        <v>1231</v>
      </c>
      <c r="M1337" t="s">
        <v>52</v>
      </c>
      <c r="N1337">
        <v>2017</v>
      </c>
      <c r="O1337" t="s">
        <v>53</v>
      </c>
      <c r="P1337">
        <v>20180301</v>
      </c>
      <c r="Q1337" s="1">
        <v>43160.134027777778</v>
      </c>
    </row>
    <row r="1338" spans="1:17" x14ac:dyDescent="0.2">
      <c r="A1338" t="s">
        <v>50</v>
      </c>
      <c r="B1338" t="s">
        <v>18</v>
      </c>
      <c r="C1338" t="s">
        <v>94</v>
      </c>
      <c r="D1338">
        <v>20161231</v>
      </c>
      <c r="E1338">
        <v>38000000</v>
      </c>
      <c r="F1338" t="s">
        <v>20</v>
      </c>
      <c r="G1338">
        <v>4</v>
      </c>
      <c r="H1338" t="s">
        <v>51</v>
      </c>
      <c r="I1338">
        <v>1411579</v>
      </c>
      <c r="J1338">
        <v>260303916</v>
      </c>
      <c r="K1338">
        <v>7830</v>
      </c>
      <c r="L1338">
        <v>1231</v>
      </c>
      <c r="M1338" t="s">
        <v>52</v>
      </c>
      <c r="N1338">
        <v>2017</v>
      </c>
      <c r="O1338" t="s">
        <v>53</v>
      </c>
      <c r="P1338">
        <v>20180301</v>
      </c>
      <c r="Q1338" s="1">
        <v>43160.134027777778</v>
      </c>
    </row>
    <row r="1339" spans="1:17" x14ac:dyDescent="0.2">
      <c r="A1339" t="s">
        <v>50</v>
      </c>
      <c r="B1339" t="s">
        <v>18</v>
      </c>
      <c r="C1339" t="s">
        <v>94</v>
      </c>
      <c r="D1339">
        <v>20161231</v>
      </c>
      <c r="E1339">
        <v>19200000</v>
      </c>
      <c r="F1339" t="s">
        <v>20</v>
      </c>
      <c r="G1339">
        <v>1</v>
      </c>
      <c r="H1339" t="s">
        <v>51</v>
      </c>
      <c r="I1339">
        <v>1411579</v>
      </c>
      <c r="J1339">
        <v>260303916</v>
      </c>
      <c r="K1339">
        <v>7830</v>
      </c>
      <c r="L1339">
        <v>1231</v>
      </c>
      <c r="M1339" t="s">
        <v>52</v>
      </c>
      <c r="N1339">
        <v>2017</v>
      </c>
      <c r="O1339" t="s">
        <v>53</v>
      </c>
      <c r="P1339">
        <v>20180301</v>
      </c>
      <c r="Q1339" s="1">
        <v>43160.134027777778</v>
      </c>
    </row>
    <row r="1340" spans="1:17" x14ac:dyDescent="0.2">
      <c r="A1340" t="s">
        <v>54</v>
      </c>
      <c r="B1340" t="s">
        <v>18</v>
      </c>
      <c r="C1340" t="s">
        <v>94</v>
      </c>
      <c r="D1340">
        <v>20161231</v>
      </c>
      <c r="E1340">
        <v>19200000</v>
      </c>
      <c r="F1340" t="s">
        <v>20</v>
      </c>
      <c r="G1340">
        <v>1</v>
      </c>
      <c r="H1340" t="s">
        <v>21</v>
      </c>
      <c r="I1340">
        <v>1411579</v>
      </c>
      <c r="J1340">
        <v>260303916</v>
      </c>
      <c r="K1340">
        <v>7830</v>
      </c>
      <c r="L1340">
        <v>1231</v>
      </c>
      <c r="M1340" t="s">
        <v>52</v>
      </c>
      <c r="N1340">
        <v>2016</v>
      </c>
      <c r="O1340" t="s">
        <v>53</v>
      </c>
      <c r="P1340">
        <v>20170310</v>
      </c>
      <c r="Q1340" s="1">
        <v>42804.468055555553</v>
      </c>
    </row>
    <row r="1341" spans="1:17" x14ac:dyDescent="0.2">
      <c r="A1341" t="s">
        <v>54</v>
      </c>
      <c r="B1341" t="s">
        <v>18</v>
      </c>
      <c r="C1341" t="s">
        <v>94</v>
      </c>
      <c r="D1341">
        <v>20161231</v>
      </c>
      <c r="E1341">
        <v>37972000</v>
      </c>
      <c r="F1341" t="s">
        <v>20</v>
      </c>
      <c r="G1341">
        <v>4</v>
      </c>
      <c r="H1341" t="s">
        <v>21</v>
      </c>
      <c r="I1341">
        <v>1411579</v>
      </c>
      <c r="J1341">
        <v>260303916</v>
      </c>
      <c r="K1341">
        <v>7830</v>
      </c>
      <c r="L1341">
        <v>1231</v>
      </c>
      <c r="M1341" t="s">
        <v>52</v>
      </c>
      <c r="N1341">
        <v>2016</v>
      </c>
      <c r="O1341" t="s">
        <v>53</v>
      </c>
      <c r="P1341">
        <v>20170310</v>
      </c>
      <c r="Q1341" s="1">
        <v>42804.468055555553</v>
      </c>
    </row>
    <row r="1342" spans="1:17" x14ac:dyDescent="0.2">
      <c r="A1342" t="s">
        <v>55</v>
      </c>
      <c r="B1342" t="s">
        <v>18</v>
      </c>
      <c r="C1342" t="s">
        <v>94</v>
      </c>
      <c r="D1342">
        <v>20161231</v>
      </c>
      <c r="E1342">
        <v>38000000</v>
      </c>
      <c r="F1342" t="s">
        <v>20</v>
      </c>
      <c r="G1342">
        <v>4</v>
      </c>
      <c r="H1342" t="s">
        <v>56</v>
      </c>
      <c r="I1342">
        <v>1411579</v>
      </c>
      <c r="J1342">
        <v>260303916</v>
      </c>
      <c r="K1342">
        <v>7830</v>
      </c>
      <c r="L1342">
        <v>1231</v>
      </c>
      <c r="M1342" t="s">
        <v>52</v>
      </c>
      <c r="N1342">
        <v>2018</v>
      </c>
      <c r="O1342" t="s">
        <v>53</v>
      </c>
      <c r="P1342">
        <v>20190301</v>
      </c>
      <c r="Q1342" s="1">
        <v>43525.063888888886</v>
      </c>
    </row>
    <row r="1343" spans="1:17" x14ac:dyDescent="0.2">
      <c r="A1343" t="s">
        <v>32</v>
      </c>
      <c r="B1343" t="s">
        <v>18</v>
      </c>
      <c r="C1343" t="s">
        <v>94</v>
      </c>
      <c r="D1343">
        <v>20161231</v>
      </c>
      <c r="E1343">
        <v>-19200000</v>
      </c>
      <c r="F1343" t="s">
        <v>20</v>
      </c>
      <c r="G1343">
        <v>1</v>
      </c>
      <c r="H1343" t="s">
        <v>21</v>
      </c>
      <c r="I1343">
        <v>1411579</v>
      </c>
      <c r="J1343">
        <v>260303916</v>
      </c>
      <c r="K1343">
        <v>7830</v>
      </c>
      <c r="L1343">
        <v>1231</v>
      </c>
      <c r="M1343" t="s">
        <v>22</v>
      </c>
      <c r="N1343">
        <v>2017</v>
      </c>
      <c r="O1343" t="s">
        <v>26</v>
      </c>
      <c r="P1343">
        <v>20170508</v>
      </c>
      <c r="Q1343" s="1">
        <v>42863.513194444444</v>
      </c>
    </row>
    <row r="1344" spans="1:17" x14ac:dyDescent="0.2">
      <c r="A1344" t="s">
        <v>50</v>
      </c>
      <c r="B1344" t="s">
        <v>18</v>
      </c>
      <c r="C1344" t="s">
        <v>355</v>
      </c>
      <c r="D1344">
        <v>20161231</v>
      </c>
      <c r="E1344">
        <v>38000000</v>
      </c>
      <c r="F1344" t="s">
        <v>20</v>
      </c>
      <c r="G1344">
        <v>4</v>
      </c>
      <c r="H1344" t="s">
        <v>50</v>
      </c>
      <c r="I1344">
        <v>1411579</v>
      </c>
      <c r="J1344">
        <v>260303916</v>
      </c>
      <c r="K1344">
        <v>7830</v>
      </c>
      <c r="L1344">
        <v>1231</v>
      </c>
      <c r="M1344" t="s">
        <v>52</v>
      </c>
      <c r="N1344">
        <v>2017</v>
      </c>
      <c r="O1344" t="s">
        <v>53</v>
      </c>
      <c r="P1344">
        <v>20180301</v>
      </c>
      <c r="Q1344" s="1">
        <v>43160.134027777778</v>
      </c>
    </row>
    <row r="1345" spans="1:17" x14ac:dyDescent="0.2">
      <c r="A1345" t="s">
        <v>54</v>
      </c>
      <c r="B1345" t="s">
        <v>18</v>
      </c>
      <c r="C1345" t="s">
        <v>355</v>
      </c>
      <c r="D1345">
        <v>20161231</v>
      </c>
      <c r="E1345">
        <v>37972000</v>
      </c>
      <c r="F1345" t="s">
        <v>20</v>
      </c>
      <c r="G1345">
        <v>4</v>
      </c>
      <c r="H1345" t="s">
        <v>54</v>
      </c>
      <c r="I1345">
        <v>1411579</v>
      </c>
      <c r="J1345">
        <v>260303916</v>
      </c>
      <c r="K1345">
        <v>7830</v>
      </c>
      <c r="L1345">
        <v>1231</v>
      </c>
      <c r="M1345" t="s">
        <v>52</v>
      </c>
      <c r="N1345">
        <v>2016</v>
      </c>
      <c r="O1345" t="s">
        <v>53</v>
      </c>
      <c r="P1345">
        <v>20170310</v>
      </c>
      <c r="Q1345" s="1">
        <v>42804.468055555553</v>
      </c>
    </row>
    <row r="1346" spans="1:17" x14ac:dyDescent="0.2">
      <c r="A1346" t="s">
        <v>55</v>
      </c>
      <c r="B1346" t="s">
        <v>18</v>
      </c>
      <c r="C1346" t="s">
        <v>355</v>
      </c>
      <c r="D1346">
        <v>20161231</v>
      </c>
      <c r="E1346">
        <v>38000000</v>
      </c>
      <c r="F1346" t="s">
        <v>20</v>
      </c>
      <c r="G1346">
        <v>4</v>
      </c>
      <c r="H1346" t="s">
        <v>55</v>
      </c>
      <c r="I1346">
        <v>1411579</v>
      </c>
      <c r="J1346">
        <v>260303916</v>
      </c>
      <c r="K1346">
        <v>7830</v>
      </c>
      <c r="L1346">
        <v>1231</v>
      </c>
      <c r="M1346" t="s">
        <v>52</v>
      </c>
      <c r="N1346">
        <v>2018</v>
      </c>
      <c r="O1346" t="s">
        <v>53</v>
      </c>
      <c r="P1346">
        <v>20190301</v>
      </c>
      <c r="Q1346" s="1">
        <v>43525.063888888886</v>
      </c>
    </row>
    <row r="1347" spans="1:17" x14ac:dyDescent="0.2">
      <c r="A1347" t="s">
        <v>50</v>
      </c>
      <c r="B1347" t="s">
        <v>18</v>
      </c>
      <c r="C1347" t="s">
        <v>356</v>
      </c>
      <c r="D1347">
        <v>20161231</v>
      </c>
      <c r="E1347">
        <v>2800000</v>
      </c>
      <c r="F1347" t="s">
        <v>20</v>
      </c>
      <c r="G1347">
        <v>4</v>
      </c>
      <c r="H1347" t="s">
        <v>51</v>
      </c>
      <c r="I1347">
        <v>1411579</v>
      </c>
      <c r="J1347">
        <v>260303916</v>
      </c>
      <c r="K1347">
        <v>7830</v>
      </c>
      <c r="L1347">
        <v>1231</v>
      </c>
      <c r="M1347" t="s">
        <v>52</v>
      </c>
      <c r="N1347">
        <v>2017</v>
      </c>
      <c r="O1347" t="s">
        <v>53</v>
      </c>
      <c r="P1347">
        <v>20180301</v>
      </c>
      <c r="Q1347" s="1">
        <v>43160.134027777778</v>
      </c>
    </row>
    <row r="1348" spans="1:17" x14ac:dyDescent="0.2">
      <c r="A1348" t="s">
        <v>54</v>
      </c>
      <c r="B1348" t="s">
        <v>18</v>
      </c>
      <c r="C1348" t="s">
        <v>356</v>
      </c>
      <c r="D1348">
        <v>20161231</v>
      </c>
      <c r="E1348">
        <v>2760000</v>
      </c>
      <c r="F1348" t="s">
        <v>20</v>
      </c>
      <c r="G1348">
        <v>4</v>
      </c>
      <c r="H1348" t="s">
        <v>21</v>
      </c>
      <c r="I1348">
        <v>1411579</v>
      </c>
      <c r="J1348">
        <v>260303916</v>
      </c>
      <c r="K1348">
        <v>7830</v>
      </c>
      <c r="L1348">
        <v>1231</v>
      </c>
      <c r="M1348" t="s">
        <v>52</v>
      </c>
      <c r="N1348">
        <v>2016</v>
      </c>
      <c r="O1348" t="s">
        <v>53</v>
      </c>
      <c r="P1348">
        <v>20170310</v>
      </c>
      <c r="Q1348" s="1">
        <v>42804.468055555553</v>
      </c>
    </row>
    <row r="1349" spans="1:17" x14ac:dyDescent="0.2">
      <c r="A1349" t="s">
        <v>55</v>
      </c>
      <c r="B1349" t="s">
        <v>18</v>
      </c>
      <c r="C1349" t="s">
        <v>356</v>
      </c>
      <c r="D1349">
        <v>20161231</v>
      </c>
      <c r="E1349">
        <v>2800000</v>
      </c>
      <c r="F1349" t="s">
        <v>20</v>
      </c>
      <c r="G1349">
        <v>4</v>
      </c>
      <c r="H1349" t="s">
        <v>56</v>
      </c>
      <c r="I1349">
        <v>1411579</v>
      </c>
      <c r="J1349">
        <v>260303916</v>
      </c>
      <c r="K1349">
        <v>7830</v>
      </c>
      <c r="L1349">
        <v>1231</v>
      </c>
      <c r="M1349" t="s">
        <v>52</v>
      </c>
      <c r="N1349">
        <v>2018</v>
      </c>
      <c r="O1349" t="s">
        <v>53</v>
      </c>
      <c r="P1349">
        <v>20190301</v>
      </c>
      <c r="Q1349" s="1">
        <v>43525.063888888886</v>
      </c>
    </row>
    <row r="1350" spans="1:17" x14ac:dyDescent="0.2">
      <c r="A1350" t="s">
        <v>50</v>
      </c>
      <c r="B1350" t="s">
        <v>18</v>
      </c>
      <c r="C1350" t="s">
        <v>357</v>
      </c>
      <c r="D1350">
        <v>20161231</v>
      </c>
      <c r="E1350">
        <v>-2200000</v>
      </c>
      <c r="F1350" t="s">
        <v>20</v>
      </c>
      <c r="G1350">
        <v>4</v>
      </c>
      <c r="H1350" t="s">
        <v>51</v>
      </c>
      <c r="I1350">
        <v>1411579</v>
      </c>
      <c r="J1350">
        <v>260303916</v>
      </c>
      <c r="K1350">
        <v>7830</v>
      </c>
      <c r="L1350">
        <v>1231</v>
      </c>
      <c r="M1350" t="s">
        <v>52</v>
      </c>
      <c r="N1350">
        <v>2017</v>
      </c>
      <c r="O1350" t="s">
        <v>53</v>
      </c>
      <c r="P1350">
        <v>20180301</v>
      </c>
      <c r="Q1350" s="1">
        <v>43160.134027777778</v>
      </c>
    </row>
    <row r="1351" spans="1:17" x14ac:dyDescent="0.2">
      <c r="A1351" t="s">
        <v>54</v>
      </c>
      <c r="B1351" t="s">
        <v>18</v>
      </c>
      <c r="C1351" t="s">
        <v>357</v>
      </c>
      <c r="D1351">
        <v>20161231</v>
      </c>
      <c r="E1351">
        <v>-2222000</v>
      </c>
      <c r="F1351" t="s">
        <v>20</v>
      </c>
      <c r="G1351">
        <v>4</v>
      </c>
      <c r="H1351" t="s">
        <v>21</v>
      </c>
      <c r="I1351">
        <v>1411579</v>
      </c>
      <c r="J1351">
        <v>260303916</v>
      </c>
      <c r="K1351">
        <v>7830</v>
      </c>
      <c r="L1351">
        <v>1231</v>
      </c>
      <c r="M1351" t="s">
        <v>52</v>
      </c>
      <c r="N1351">
        <v>2016</v>
      </c>
      <c r="O1351" t="s">
        <v>53</v>
      </c>
      <c r="P1351">
        <v>20170310</v>
      </c>
      <c r="Q1351" s="1">
        <v>42804.468055555553</v>
      </c>
    </row>
    <row r="1352" spans="1:17" x14ac:dyDescent="0.2">
      <c r="A1352" t="s">
        <v>55</v>
      </c>
      <c r="B1352" t="s">
        <v>18</v>
      </c>
      <c r="C1352" t="s">
        <v>357</v>
      </c>
      <c r="D1352">
        <v>20161231</v>
      </c>
      <c r="E1352">
        <v>-2200000</v>
      </c>
      <c r="F1352" t="s">
        <v>20</v>
      </c>
      <c r="G1352">
        <v>4</v>
      </c>
      <c r="H1352" t="s">
        <v>56</v>
      </c>
      <c r="I1352">
        <v>1411579</v>
      </c>
      <c r="J1352">
        <v>260303916</v>
      </c>
      <c r="K1352">
        <v>7830</v>
      </c>
      <c r="L1352">
        <v>1231</v>
      </c>
      <c r="M1352" t="s">
        <v>52</v>
      </c>
      <c r="N1352">
        <v>2018</v>
      </c>
      <c r="O1352" t="s">
        <v>53</v>
      </c>
      <c r="P1352">
        <v>20190301</v>
      </c>
      <c r="Q1352" s="1">
        <v>43525.063888888886</v>
      </c>
    </row>
    <row r="1353" spans="1:17" x14ac:dyDescent="0.2">
      <c r="A1353" t="s">
        <v>50</v>
      </c>
      <c r="B1353" t="s">
        <v>18</v>
      </c>
      <c r="C1353" t="s">
        <v>358</v>
      </c>
      <c r="D1353">
        <v>20161231</v>
      </c>
      <c r="E1353">
        <v>52400000</v>
      </c>
      <c r="F1353" t="s">
        <v>20</v>
      </c>
      <c r="G1353">
        <v>4</v>
      </c>
      <c r="H1353" t="s">
        <v>51</v>
      </c>
      <c r="I1353">
        <v>1411579</v>
      </c>
      <c r="J1353">
        <v>260303916</v>
      </c>
      <c r="K1353">
        <v>7830</v>
      </c>
      <c r="L1353">
        <v>1231</v>
      </c>
      <c r="M1353" t="s">
        <v>52</v>
      </c>
      <c r="N1353">
        <v>2017</v>
      </c>
      <c r="O1353" t="s">
        <v>53</v>
      </c>
      <c r="P1353">
        <v>20180301</v>
      </c>
      <c r="Q1353" s="1">
        <v>43160.134027777778</v>
      </c>
    </row>
    <row r="1354" spans="1:17" x14ac:dyDescent="0.2">
      <c r="A1354" t="s">
        <v>54</v>
      </c>
      <c r="B1354" t="s">
        <v>18</v>
      </c>
      <c r="C1354" t="s">
        <v>358</v>
      </c>
      <c r="D1354">
        <v>20161231</v>
      </c>
      <c r="E1354">
        <v>52374000</v>
      </c>
      <c r="F1354" t="s">
        <v>20</v>
      </c>
      <c r="G1354">
        <v>4</v>
      </c>
      <c r="H1354" t="s">
        <v>21</v>
      </c>
      <c r="I1354">
        <v>1411579</v>
      </c>
      <c r="J1354">
        <v>260303916</v>
      </c>
      <c r="K1354">
        <v>7830</v>
      </c>
      <c r="L1354">
        <v>1231</v>
      </c>
      <c r="M1354" t="s">
        <v>52</v>
      </c>
      <c r="N1354">
        <v>2016</v>
      </c>
      <c r="O1354" t="s">
        <v>53</v>
      </c>
      <c r="P1354">
        <v>20170310</v>
      </c>
      <c r="Q1354" s="1">
        <v>42804.468055555553</v>
      </c>
    </row>
    <row r="1355" spans="1:17" x14ac:dyDescent="0.2">
      <c r="A1355" t="s">
        <v>55</v>
      </c>
      <c r="B1355" t="s">
        <v>18</v>
      </c>
      <c r="C1355" t="s">
        <v>358</v>
      </c>
      <c r="D1355">
        <v>20161231</v>
      </c>
      <c r="E1355">
        <v>52400000</v>
      </c>
      <c r="F1355" t="s">
        <v>20</v>
      </c>
      <c r="G1355">
        <v>4</v>
      </c>
      <c r="H1355" t="s">
        <v>56</v>
      </c>
      <c r="I1355">
        <v>1411579</v>
      </c>
      <c r="J1355">
        <v>260303916</v>
      </c>
      <c r="K1355">
        <v>7830</v>
      </c>
      <c r="L1355">
        <v>1231</v>
      </c>
      <c r="M1355" t="s">
        <v>52</v>
      </c>
      <c r="N1355">
        <v>2018</v>
      </c>
      <c r="O1355" t="s">
        <v>53</v>
      </c>
      <c r="P1355">
        <v>20190301</v>
      </c>
      <c r="Q1355" s="1">
        <v>43525.063888888886</v>
      </c>
    </row>
    <row r="1356" spans="1:17" x14ac:dyDescent="0.2">
      <c r="A1356" t="s">
        <v>50</v>
      </c>
      <c r="B1356" t="s">
        <v>18</v>
      </c>
      <c r="C1356" t="s">
        <v>359</v>
      </c>
      <c r="D1356">
        <v>20161231</v>
      </c>
      <c r="E1356">
        <v>200000</v>
      </c>
      <c r="F1356" t="s">
        <v>20</v>
      </c>
      <c r="G1356">
        <v>4</v>
      </c>
      <c r="H1356" t="s">
        <v>51</v>
      </c>
      <c r="I1356">
        <v>1411579</v>
      </c>
      <c r="J1356">
        <v>260303916</v>
      </c>
      <c r="K1356">
        <v>7830</v>
      </c>
      <c r="L1356">
        <v>1231</v>
      </c>
      <c r="M1356" t="s">
        <v>52</v>
      </c>
      <c r="N1356">
        <v>2017</v>
      </c>
      <c r="O1356" t="s">
        <v>53</v>
      </c>
      <c r="P1356">
        <v>20180301</v>
      </c>
      <c r="Q1356" s="1">
        <v>43160.134027777778</v>
      </c>
    </row>
    <row r="1357" spans="1:17" x14ac:dyDescent="0.2">
      <c r="A1357" t="s">
        <v>54</v>
      </c>
      <c r="B1357" t="s">
        <v>18</v>
      </c>
      <c r="C1357" t="s">
        <v>359</v>
      </c>
      <c r="D1357">
        <v>20161231</v>
      </c>
      <c r="E1357">
        <v>265000</v>
      </c>
      <c r="F1357" t="s">
        <v>20</v>
      </c>
      <c r="G1357">
        <v>4</v>
      </c>
      <c r="H1357" t="s">
        <v>21</v>
      </c>
      <c r="I1357">
        <v>1411579</v>
      </c>
      <c r="J1357">
        <v>260303916</v>
      </c>
      <c r="K1357">
        <v>7830</v>
      </c>
      <c r="L1357">
        <v>1231</v>
      </c>
      <c r="M1357" t="s">
        <v>52</v>
      </c>
      <c r="N1357">
        <v>2016</v>
      </c>
      <c r="O1357" t="s">
        <v>53</v>
      </c>
      <c r="P1357">
        <v>20170310</v>
      </c>
      <c r="Q1357" s="1">
        <v>42804.468055555553</v>
      </c>
    </row>
    <row r="1358" spans="1:17" x14ac:dyDescent="0.2">
      <c r="A1358" t="s">
        <v>55</v>
      </c>
      <c r="B1358" t="s">
        <v>18</v>
      </c>
      <c r="C1358" t="s">
        <v>359</v>
      </c>
      <c r="D1358">
        <v>20161231</v>
      </c>
      <c r="E1358">
        <v>200000</v>
      </c>
      <c r="F1358" t="s">
        <v>20</v>
      </c>
      <c r="G1358">
        <v>4</v>
      </c>
      <c r="H1358" t="s">
        <v>56</v>
      </c>
      <c r="I1358">
        <v>1411579</v>
      </c>
      <c r="J1358">
        <v>260303916</v>
      </c>
      <c r="K1358">
        <v>7830</v>
      </c>
      <c r="L1358">
        <v>1231</v>
      </c>
      <c r="M1358" t="s">
        <v>52</v>
      </c>
      <c r="N1358">
        <v>2018</v>
      </c>
      <c r="O1358" t="s">
        <v>53</v>
      </c>
      <c r="P1358">
        <v>20190301</v>
      </c>
      <c r="Q1358" s="1">
        <v>43525.063888888886</v>
      </c>
    </row>
    <row r="1359" spans="1:17" x14ac:dyDescent="0.2">
      <c r="A1359" t="s">
        <v>50</v>
      </c>
      <c r="B1359" t="s">
        <v>18</v>
      </c>
      <c r="C1359" t="s">
        <v>360</v>
      </c>
      <c r="D1359">
        <v>20161231</v>
      </c>
      <c r="E1359">
        <v>6500000</v>
      </c>
      <c r="F1359" t="s">
        <v>20</v>
      </c>
      <c r="G1359">
        <v>4</v>
      </c>
      <c r="H1359" t="s">
        <v>51</v>
      </c>
      <c r="I1359">
        <v>1411579</v>
      </c>
      <c r="J1359">
        <v>260303916</v>
      </c>
      <c r="K1359">
        <v>7830</v>
      </c>
      <c r="L1359">
        <v>1231</v>
      </c>
      <c r="M1359" t="s">
        <v>52</v>
      </c>
      <c r="N1359">
        <v>2017</v>
      </c>
      <c r="O1359" t="s">
        <v>53</v>
      </c>
      <c r="P1359">
        <v>20180301</v>
      </c>
      <c r="Q1359" s="1">
        <v>43160.134027777778</v>
      </c>
    </row>
    <row r="1360" spans="1:17" x14ac:dyDescent="0.2">
      <c r="A1360" t="s">
        <v>54</v>
      </c>
      <c r="B1360" t="s">
        <v>18</v>
      </c>
      <c r="C1360" t="s">
        <v>360</v>
      </c>
      <c r="D1360">
        <v>20161231</v>
      </c>
      <c r="E1360">
        <v>6460000</v>
      </c>
      <c r="F1360" t="s">
        <v>20</v>
      </c>
      <c r="G1360">
        <v>4</v>
      </c>
      <c r="H1360" t="s">
        <v>21</v>
      </c>
      <c r="I1360">
        <v>1411579</v>
      </c>
      <c r="J1360">
        <v>260303916</v>
      </c>
      <c r="K1360">
        <v>7830</v>
      </c>
      <c r="L1360">
        <v>1231</v>
      </c>
      <c r="M1360" t="s">
        <v>52</v>
      </c>
      <c r="N1360">
        <v>2016</v>
      </c>
      <c r="O1360" t="s">
        <v>53</v>
      </c>
      <c r="P1360">
        <v>20170310</v>
      </c>
      <c r="Q1360" s="1">
        <v>42804.468055555553</v>
      </c>
    </row>
    <row r="1361" spans="1:17" x14ac:dyDescent="0.2">
      <c r="A1361" t="s">
        <v>55</v>
      </c>
      <c r="B1361" t="s">
        <v>18</v>
      </c>
      <c r="C1361" t="s">
        <v>360</v>
      </c>
      <c r="D1361">
        <v>20161231</v>
      </c>
      <c r="E1361">
        <v>6500000</v>
      </c>
      <c r="F1361" t="s">
        <v>20</v>
      </c>
      <c r="G1361">
        <v>4</v>
      </c>
      <c r="H1361" t="s">
        <v>56</v>
      </c>
      <c r="I1361">
        <v>1411579</v>
      </c>
      <c r="J1361">
        <v>260303916</v>
      </c>
      <c r="K1361">
        <v>7830</v>
      </c>
      <c r="L1361">
        <v>1231</v>
      </c>
      <c r="M1361" t="s">
        <v>52</v>
      </c>
      <c r="N1361">
        <v>2018</v>
      </c>
      <c r="O1361" t="s">
        <v>53</v>
      </c>
      <c r="P1361">
        <v>20190301</v>
      </c>
      <c r="Q1361" s="1">
        <v>43525.063888888886</v>
      </c>
    </row>
    <row r="1362" spans="1:17" x14ac:dyDescent="0.2">
      <c r="A1362" t="s">
        <v>50</v>
      </c>
      <c r="B1362" t="s">
        <v>18</v>
      </c>
      <c r="C1362" t="s">
        <v>361</v>
      </c>
      <c r="D1362">
        <v>20161231</v>
      </c>
      <c r="E1362">
        <v>2700000</v>
      </c>
      <c r="F1362" t="s">
        <v>20</v>
      </c>
      <c r="G1362">
        <v>4</v>
      </c>
      <c r="H1362" t="s">
        <v>51</v>
      </c>
      <c r="I1362">
        <v>1411579</v>
      </c>
      <c r="J1362">
        <v>260303916</v>
      </c>
      <c r="K1362">
        <v>7830</v>
      </c>
      <c r="L1362">
        <v>1231</v>
      </c>
      <c r="M1362" t="s">
        <v>52</v>
      </c>
      <c r="N1362">
        <v>2017</v>
      </c>
      <c r="O1362" t="s">
        <v>53</v>
      </c>
      <c r="P1362">
        <v>20180301</v>
      </c>
      <c r="Q1362" s="1">
        <v>43160.134027777778</v>
      </c>
    </row>
    <row r="1363" spans="1:17" x14ac:dyDescent="0.2">
      <c r="A1363" t="s">
        <v>54</v>
      </c>
      <c r="B1363" t="s">
        <v>18</v>
      </c>
      <c r="C1363" t="s">
        <v>361</v>
      </c>
      <c r="D1363">
        <v>20161231</v>
      </c>
      <c r="E1363">
        <v>2690000</v>
      </c>
      <c r="F1363" t="s">
        <v>20</v>
      </c>
      <c r="G1363">
        <v>4</v>
      </c>
      <c r="H1363" t="s">
        <v>21</v>
      </c>
      <c r="I1363">
        <v>1411579</v>
      </c>
      <c r="J1363">
        <v>260303916</v>
      </c>
      <c r="K1363">
        <v>7830</v>
      </c>
      <c r="L1363">
        <v>1231</v>
      </c>
      <c r="M1363" t="s">
        <v>52</v>
      </c>
      <c r="N1363">
        <v>2016</v>
      </c>
      <c r="O1363" t="s">
        <v>53</v>
      </c>
      <c r="P1363">
        <v>20170310</v>
      </c>
      <c r="Q1363" s="1">
        <v>42804.468055555553</v>
      </c>
    </row>
    <row r="1364" spans="1:17" x14ac:dyDescent="0.2">
      <c r="A1364" t="s">
        <v>55</v>
      </c>
      <c r="B1364" t="s">
        <v>18</v>
      </c>
      <c r="C1364" t="s">
        <v>361</v>
      </c>
      <c r="D1364">
        <v>20161231</v>
      </c>
      <c r="E1364">
        <v>2700000</v>
      </c>
      <c r="F1364" t="s">
        <v>20</v>
      </c>
      <c r="G1364">
        <v>4</v>
      </c>
      <c r="H1364" t="s">
        <v>56</v>
      </c>
      <c r="I1364">
        <v>1411579</v>
      </c>
      <c r="J1364">
        <v>260303916</v>
      </c>
      <c r="K1364">
        <v>7830</v>
      </c>
      <c r="L1364">
        <v>1231</v>
      </c>
      <c r="M1364" t="s">
        <v>52</v>
      </c>
      <c r="N1364">
        <v>2018</v>
      </c>
      <c r="O1364" t="s">
        <v>53</v>
      </c>
      <c r="P1364">
        <v>20190301</v>
      </c>
      <c r="Q1364" s="1">
        <v>43525.063888888886</v>
      </c>
    </row>
    <row r="1365" spans="1:17" x14ac:dyDescent="0.2">
      <c r="A1365" t="s">
        <v>50</v>
      </c>
      <c r="B1365" t="s">
        <v>18</v>
      </c>
      <c r="C1365" t="s">
        <v>95</v>
      </c>
      <c r="D1365">
        <v>20161231</v>
      </c>
      <c r="E1365">
        <v>4700000</v>
      </c>
      <c r="F1365" t="s">
        <v>20</v>
      </c>
      <c r="G1365">
        <v>4</v>
      </c>
      <c r="H1365" t="s">
        <v>51</v>
      </c>
      <c r="I1365">
        <v>1411579</v>
      </c>
      <c r="J1365">
        <v>260303916</v>
      </c>
      <c r="K1365">
        <v>7830</v>
      </c>
      <c r="L1365">
        <v>1231</v>
      </c>
      <c r="M1365" t="s">
        <v>52</v>
      </c>
      <c r="N1365">
        <v>2017</v>
      </c>
      <c r="O1365" t="s">
        <v>53</v>
      </c>
      <c r="P1365">
        <v>20180301</v>
      </c>
      <c r="Q1365" s="1">
        <v>43160.134027777778</v>
      </c>
    </row>
    <row r="1366" spans="1:17" x14ac:dyDescent="0.2">
      <c r="A1366" t="s">
        <v>54</v>
      </c>
      <c r="B1366" t="s">
        <v>18</v>
      </c>
      <c r="C1366" t="s">
        <v>95</v>
      </c>
      <c r="D1366">
        <v>20161231</v>
      </c>
      <c r="E1366">
        <v>4738000</v>
      </c>
      <c r="F1366" t="s">
        <v>20</v>
      </c>
      <c r="G1366">
        <v>4</v>
      </c>
      <c r="H1366" t="s">
        <v>21</v>
      </c>
      <c r="I1366">
        <v>1411579</v>
      </c>
      <c r="J1366">
        <v>260303916</v>
      </c>
      <c r="K1366">
        <v>7830</v>
      </c>
      <c r="L1366">
        <v>1231</v>
      </c>
      <c r="M1366" t="s">
        <v>52</v>
      </c>
      <c r="N1366">
        <v>2016</v>
      </c>
      <c r="O1366" t="s">
        <v>53</v>
      </c>
      <c r="P1366">
        <v>20170310</v>
      </c>
      <c r="Q1366" s="1">
        <v>42804.468055555553</v>
      </c>
    </row>
    <row r="1367" spans="1:17" x14ac:dyDescent="0.2">
      <c r="A1367" t="s">
        <v>55</v>
      </c>
      <c r="B1367" t="s">
        <v>18</v>
      </c>
      <c r="C1367" t="s">
        <v>95</v>
      </c>
      <c r="D1367">
        <v>20161231</v>
      </c>
      <c r="E1367">
        <v>4700000</v>
      </c>
      <c r="F1367" t="s">
        <v>20</v>
      </c>
      <c r="G1367">
        <v>4</v>
      </c>
      <c r="H1367" t="s">
        <v>56</v>
      </c>
      <c r="I1367">
        <v>1411579</v>
      </c>
      <c r="J1367">
        <v>260303916</v>
      </c>
      <c r="K1367">
        <v>7830</v>
      </c>
      <c r="L1367">
        <v>1231</v>
      </c>
      <c r="M1367" t="s">
        <v>52</v>
      </c>
      <c r="N1367">
        <v>2018</v>
      </c>
      <c r="O1367" t="s">
        <v>53</v>
      </c>
      <c r="P1367">
        <v>20190301</v>
      </c>
      <c r="Q1367" s="1">
        <v>43525.063888888886</v>
      </c>
    </row>
    <row r="1368" spans="1:17" x14ac:dyDescent="0.2">
      <c r="A1368" t="s">
        <v>50</v>
      </c>
      <c r="B1368" t="s">
        <v>18</v>
      </c>
      <c r="C1368" t="s">
        <v>362</v>
      </c>
      <c r="D1368">
        <v>20161231</v>
      </c>
      <c r="E1368">
        <v>8700000</v>
      </c>
      <c r="F1368" t="s">
        <v>20</v>
      </c>
      <c r="G1368">
        <v>0</v>
      </c>
      <c r="H1368" t="s">
        <v>51</v>
      </c>
      <c r="I1368">
        <v>1411579</v>
      </c>
      <c r="J1368">
        <v>260303916</v>
      </c>
      <c r="K1368">
        <v>7830</v>
      </c>
      <c r="L1368">
        <v>1231</v>
      </c>
      <c r="M1368" t="s">
        <v>52</v>
      </c>
      <c r="N1368">
        <v>2017</v>
      </c>
      <c r="O1368" t="s">
        <v>53</v>
      </c>
      <c r="P1368">
        <v>20180301</v>
      </c>
      <c r="Q1368" s="1">
        <v>43160.134027777778</v>
      </c>
    </row>
    <row r="1369" spans="1:17" x14ac:dyDescent="0.2">
      <c r="A1369" t="s">
        <v>54</v>
      </c>
      <c r="B1369" t="s">
        <v>18</v>
      </c>
      <c r="C1369" t="s">
        <v>362</v>
      </c>
      <c r="D1369">
        <v>20161231</v>
      </c>
      <c r="E1369">
        <v>8722000</v>
      </c>
      <c r="F1369" t="s">
        <v>20</v>
      </c>
      <c r="G1369">
        <v>0</v>
      </c>
      <c r="H1369" t="s">
        <v>21</v>
      </c>
      <c r="I1369">
        <v>1411579</v>
      </c>
      <c r="J1369">
        <v>260303916</v>
      </c>
      <c r="K1369">
        <v>7830</v>
      </c>
      <c r="L1369">
        <v>1231</v>
      </c>
      <c r="M1369" t="s">
        <v>52</v>
      </c>
      <c r="N1369">
        <v>2016</v>
      </c>
      <c r="O1369" t="s">
        <v>53</v>
      </c>
      <c r="P1369">
        <v>20170310</v>
      </c>
      <c r="Q1369" s="1">
        <v>42804.468055555553</v>
      </c>
    </row>
    <row r="1370" spans="1:17" x14ac:dyDescent="0.2">
      <c r="A1370" t="s">
        <v>50</v>
      </c>
      <c r="B1370" t="s">
        <v>18</v>
      </c>
      <c r="C1370" t="s">
        <v>96</v>
      </c>
      <c r="D1370">
        <v>20161231</v>
      </c>
      <c r="E1370">
        <v>21500000</v>
      </c>
      <c r="F1370" t="s">
        <v>20</v>
      </c>
      <c r="G1370">
        <v>4</v>
      </c>
      <c r="H1370" t="s">
        <v>51</v>
      </c>
      <c r="I1370">
        <v>1411579</v>
      </c>
      <c r="J1370">
        <v>260303916</v>
      </c>
      <c r="K1370">
        <v>7830</v>
      </c>
      <c r="L1370">
        <v>1231</v>
      </c>
      <c r="M1370" t="s">
        <v>52</v>
      </c>
      <c r="N1370">
        <v>2017</v>
      </c>
      <c r="O1370" t="s">
        <v>53</v>
      </c>
      <c r="P1370">
        <v>20180301</v>
      </c>
      <c r="Q1370" s="1">
        <v>43160.134027777778</v>
      </c>
    </row>
    <row r="1371" spans="1:17" x14ac:dyDescent="0.2">
      <c r="A1371" t="s">
        <v>54</v>
      </c>
      <c r="B1371" t="s">
        <v>18</v>
      </c>
      <c r="C1371" t="s">
        <v>96</v>
      </c>
      <c r="D1371">
        <v>20161231</v>
      </c>
      <c r="E1371">
        <v>21490000</v>
      </c>
      <c r="F1371" t="s">
        <v>20</v>
      </c>
      <c r="G1371">
        <v>4</v>
      </c>
      <c r="H1371" t="s">
        <v>21</v>
      </c>
      <c r="I1371">
        <v>1411579</v>
      </c>
      <c r="J1371">
        <v>260303916</v>
      </c>
      <c r="K1371">
        <v>7830</v>
      </c>
      <c r="L1371">
        <v>1231</v>
      </c>
      <c r="M1371" t="s">
        <v>52</v>
      </c>
      <c r="N1371">
        <v>2016</v>
      </c>
      <c r="O1371" t="s">
        <v>53</v>
      </c>
      <c r="P1371">
        <v>20170310</v>
      </c>
      <c r="Q1371" s="1">
        <v>42804.468055555553</v>
      </c>
    </row>
    <row r="1372" spans="1:17" x14ac:dyDescent="0.2">
      <c r="A1372" t="s">
        <v>55</v>
      </c>
      <c r="B1372" t="s">
        <v>18</v>
      </c>
      <c r="C1372" t="s">
        <v>96</v>
      </c>
      <c r="D1372">
        <v>20161231</v>
      </c>
      <c r="E1372">
        <v>21500000</v>
      </c>
      <c r="F1372" t="s">
        <v>20</v>
      </c>
      <c r="G1372">
        <v>4</v>
      </c>
      <c r="H1372" t="s">
        <v>56</v>
      </c>
      <c r="I1372">
        <v>1411579</v>
      </c>
      <c r="J1372">
        <v>260303916</v>
      </c>
      <c r="K1372">
        <v>7830</v>
      </c>
      <c r="L1372">
        <v>1231</v>
      </c>
      <c r="M1372" t="s">
        <v>52</v>
      </c>
      <c r="N1372">
        <v>2018</v>
      </c>
      <c r="O1372" t="s">
        <v>53</v>
      </c>
      <c r="P1372">
        <v>20190301</v>
      </c>
      <c r="Q1372" s="1">
        <v>43525.063888888886</v>
      </c>
    </row>
    <row r="1373" spans="1:17" x14ac:dyDescent="0.2">
      <c r="A1373" t="s">
        <v>50</v>
      </c>
      <c r="B1373" t="s">
        <v>18</v>
      </c>
      <c r="C1373" t="s">
        <v>97</v>
      </c>
      <c r="D1373">
        <v>20161231</v>
      </c>
      <c r="E1373">
        <v>-18400000</v>
      </c>
      <c r="F1373" t="s">
        <v>20</v>
      </c>
      <c r="G1373">
        <v>4</v>
      </c>
      <c r="H1373" t="s">
        <v>51</v>
      </c>
      <c r="I1373">
        <v>1411579</v>
      </c>
      <c r="J1373">
        <v>260303916</v>
      </c>
      <c r="K1373">
        <v>7830</v>
      </c>
      <c r="L1373">
        <v>1231</v>
      </c>
      <c r="M1373" t="s">
        <v>52</v>
      </c>
      <c r="N1373">
        <v>2017</v>
      </c>
      <c r="O1373" t="s">
        <v>53</v>
      </c>
      <c r="P1373">
        <v>20180301</v>
      </c>
      <c r="Q1373" s="1">
        <v>43160.134027777778</v>
      </c>
    </row>
    <row r="1374" spans="1:17" x14ac:dyDescent="0.2">
      <c r="A1374" t="s">
        <v>54</v>
      </c>
      <c r="B1374" t="s">
        <v>18</v>
      </c>
      <c r="C1374" t="s">
        <v>97</v>
      </c>
      <c r="D1374">
        <v>20161231</v>
      </c>
      <c r="E1374">
        <v>-18373000</v>
      </c>
      <c r="F1374" t="s">
        <v>20</v>
      </c>
      <c r="G1374">
        <v>4</v>
      </c>
      <c r="H1374" t="s">
        <v>21</v>
      </c>
      <c r="I1374">
        <v>1411579</v>
      </c>
      <c r="J1374">
        <v>260303916</v>
      </c>
      <c r="K1374">
        <v>7830</v>
      </c>
      <c r="L1374">
        <v>1231</v>
      </c>
      <c r="M1374" t="s">
        <v>52</v>
      </c>
      <c r="N1374">
        <v>2016</v>
      </c>
      <c r="O1374" t="s">
        <v>53</v>
      </c>
      <c r="P1374">
        <v>20170310</v>
      </c>
      <c r="Q1374" s="1">
        <v>42804.468055555553</v>
      </c>
    </row>
    <row r="1375" spans="1:17" x14ac:dyDescent="0.2">
      <c r="A1375" t="s">
        <v>55</v>
      </c>
      <c r="B1375" t="s">
        <v>18</v>
      </c>
      <c r="C1375" t="s">
        <v>97</v>
      </c>
      <c r="D1375">
        <v>20161231</v>
      </c>
      <c r="E1375">
        <v>-18400000</v>
      </c>
      <c r="F1375" t="s">
        <v>20</v>
      </c>
      <c r="G1375">
        <v>4</v>
      </c>
      <c r="H1375" t="s">
        <v>56</v>
      </c>
      <c r="I1375">
        <v>1411579</v>
      </c>
      <c r="J1375">
        <v>260303916</v>
      </c>
      <c r="K1375">
        <v>7830</v>
      </c>
      <c r="L1375">
        <v>1231</v>
      </c>
      <c r="M1375" t="s">
        <v>52</v>
      </c>
      <c r="N1375">
        <v>2018</v>
      </c>
      <c r="O1375" t="s">
        <v>53</v>
      </c>
      <c r="P1375">
        <v>20190301</v>
      </c>
      <c r="Q1375" s="1">
        <v>43525.063888888886</v>
      </c>
    </row>
    <row r="1376" spans="1:17" x14ac:dyDescent="0.2">
      <c r="A1376" t="s">
        <v>50</v>
      </c>
      <c r="B1376" t="s">
        <v>18</v>
      </c>
      <c r="C1376" t="s">
        <v>363</v>
      </c>
      <c r="D1376">
        <v>20161231</v>
      </c>
      <c r="E1376">
        <v>-44600000</v>
      </c>
      <c r="F1376" t="s">
        <v>20</v>
      </c>
      <c r="G1376">
        <v>4</v>
      </c>
      <c r="H1376" t="s">
        <v>51</v>
      </c>
      <c r="I1376">
        <v>1411579</v>
      </c>
      <c r="J1376">
        <v>260303916</v>
      </c>
      <c r="K1376">
        <v>7830</v>
      </c>
      <c r="L1376">
        <v>1231</v>
      </c>
      <c r="M1376" t="s">
        <v>52</v>
      </c>
      <c r="N1376">
        <v>2017</v>
      </c>
      <c r="O1376" t="s">
        <v>53</v>
      </c>
      <c r="P1376">
        <v>20180301</v>
      </c>
      <c r="Q1376" s="1">
        <v>43160.134027777778</v>
      </c>
    </row>
    <row r="1377" spans="1:17" x14ac:dyDescent="0.2">
      <c r="A1377" t="s">
        <v>54</v>
      </c>
      <c r="B1377" t="s">
        <v>18</v>
      </c>
      <c r="C1377" t="s">
        <v>363</v>
      </c>
      <c r="D1377">
        <v>20161231</v>
      </c>
      <c r="E1377">
        <v>-44577000</v>
      </c>
      <c r="F1377" t="s">
        <v>20</v>
      </c>
      <c r="G1377">
        <v>4</v>
      </c>
      <c r="H1377" t="s">
        <v>21</v>
      </c>
      <c r="I1377">
        <v>1411579</v>
      </c>
      <c r="J1377">
        <v>260303916</v>
      </c>
      <c r="K1377">
        <v>7830</v>
      </c>
      <c r="L1377">
        <v>1231</v>
      </c>
      <c r="M1377" t="s">
        <v>52</v>
      </c>
      <c r="N1377">
        <v>2016</v>
      </c>
      <c r="O1377" t="s">
        <v>53</v>
      </c>
      <c r="P1377">
        <v>20170310</v>
      </c>
      <c r="Q1377" s="1">
        <v>42804.468055555553</v>
      </c>
    </row>
    <row r="1378" spans="1:17" x14ac:dyDescent="0.2">
      <c r="A1378" t="s">
        <v>50</v>
      </c>
      <c r="B1378" t="s">
        <v>18</v>
      </c>
      <c r="C1378" t="s">
        <v>364</v>
      </c>
      <c r="D1378">
        <v>20161231</v>
      </c>
      <c r="E1378">
        <v>9200000</v>
      </c>
      <c r="F1378" t="s">
        <v>20</v>
      </c>
      <c r="G1378">
        <v>4</v>
      </c>
      <c r="H1378" t="s">
        <v>51</v>
      </c>
      <c r="I1378">
        <v>1411579</v>
      </c>
      <c r="J1378">
        <v>260303916</v>
      </c>
      <c r="K1378">
        <v>7830</v>
      </c>
      <c r="L1378">
        <v>1231</v>
      </c>
      <c r="M1378" t="s">
        <v>52</v>
      </c>
      <c r="N1378">
        <v>2017</v>
      </c>
      <c r="O1378" t="s">
        <v>53</v>
      </c>
      <c r="P1378">
        <v>20180301</v>
      </c>
      <c r="Q1378" s="1">
        <v>43160.134027777778</v>
      </c>
    </row>
    <row r="1379" spans="1:17" x14ac:dyDescent="0.2">
      <c r="A1379" t="s">
        <v>50</v>
      </c>
      <c r="B1379" t="s">
        <v>18</v>
      </c>
      <c r="C1379" t="s">
        <v>98</v>
      </c>
      <c r="D1379">
        <v>20161231</v>
      </c>
      <c r="E1379">
        <v>29100000</v>
      </c>
      <c r="F1379" t="s">
        <v>20</v>
      </c>
      <c r="G1379">
        <v>4</v>
      </c>
      <c r="H1379" t="s">
        <v>51</v>
      </c>
      <c r="I1379">
        <v>1411579</v>
      </c>
      <c r="J1379">
        <v>260303916</v>
      </c>
      <c r="K1379">
        <v>7830</v>
      </c>
      <c r="L1379">
        <v>1231</v>
      </c>
      <c r="M1379" t="s">
        <v>52</v>
      </c>
      <c r="N1379">
        <v>2017</v>
      </c>
      <c r="O1379" t="s">
        <v>53</v>
      </c>
      <c r="P1379">
        <v>20180301</v>
      </c>
      <c r="Q1379" s="1">
        <v>43160.134027777778</v>
      </c>
    </row>
    <row r="1380" spans="1:17" x14ac:dyDescent="0.2">
      <c r="A1380" t="s">
        <v>54</v>
      </c>
      <c r="B1380" t="s">
        <v>18</v>
      </c>
      <c r="C1380" t="s">
        <v>98</v>
      </c>
      <c r="D1380">
        <v>20161231</v>
      </c>
      <c r="E1380">
        <v>29133000</v>
      </c>
      <c r="F1380" t="s">
        <v>20</v>
      </c>
      <c r="G1380">
        <v>4</v>
      </c>
      <c r="H1380" t="s">
        <v>21</v>
      </c>
      <c r="I1380">
        <v>1411579</v>
      </c>
      <c r="J1380">
        <v>260303916</v>
      </c>
      <c r="K1380">
        <v>7830</v>
      </c>
      <c r="L1380">
        <v>1231</v>
      </c>
      <c r="M1380" t="s">
        <v>52</v>
      </c>
      <c r="N1380">
        <v>2016</v>
      </c>
      <c r="O1380" t="s">
        <v>53</v>
      </c>
      <c r="P1380">
        <v>20170310</v>
      </c>
      <c r="Q1380" s="1">
        <v>42804.468055555553</v>
      </c>
    </row>
    <row r="1381" spans="1:17" x14ac:dyDescent="0.2">
      <c r="A1381" t="s">
        <v>55</v>
      </c>
      <c r="B1381" t="s">
        <v>18</v>
      </c>
      <c r="C1381" t="s">
        <v>98</v>
      </c>
      <c r="D1381">
        <v>20161231</v>
      </c>
      <c r="E1381">
        <v>29100000</v>
      </c>
      <c r="F1381" t="s">
        <v>20</v>
      </c>
      <c r="G1381">
        <v>4</v>
      </c>
      <c r="H1381" t="s">
        <v>56</v>
      </c>
      <c r="I1381">
        <v>1411579</v>
      </c>
      <c r="J1381">
        <v>260303916</v>
      </c>
      <c r="K1381">
        <v>7830</v>
      </c>
      <c r="L1381">
        <v>1231</v>
      </c>
      <c r="M1381" t="s">
        <v>52</v>
      </c>
      <c r="N1381">
        <v>2018</v>
      </c>
      <c r="O1381" t="s">
        <v>53</v>
      </c>
      <c r="P1381">
        <v>20190301</v>
      </c>
      <c r="Q1381" s="1">
        <v>43525.063888888886</v>
      </c>
    </row>
    <row r="1382" spans="1:17" x14ac:dyDescent="0.2">
      <c r="A1382" t="s">
        <v>50</v>
      </c>
      <c r="B1382" t="s">
        <v>18</v>
      </c>
      <c r="C1382" t="s">
        <v>99</v>
      </c>
      <c r="D1382">
        <v>20161231</v>
      </c>
      <c r="E1382">
        <v>-4200000</v>
      </c>
      <c r="F1382" t="s">
        <v>20</v>
      </c>
      <c r="G1382">
        <v>4</v>
      </c>
      <c r="H1382" t="s">
        <v>51</v>
      </c>
      <c r="I1382">
        <v>1411579</v>
      </c>
      <c r="J1382">
        <v>260303916</v>
      </c>
      <c r="K1382">
        <v>7830</v>
      </c>
      <c r="L1382">
        <v>1231</v>
      </c>
      <c r="M1382" t="s">
        <v>52</v>
      </c>
      <c r="N1382">
        <v>2017</v>
      </c>
      <c r="O1382" t="s">
        <v>53</v>
      </c>
      <c r="P1382">
        <v>20180301</v>
      </c>
      <c r="Q1382" s="1">
        <v>43160.134027777778</v>
      </c>
    </row>
    <row r="1383" spans="1:17" x14ac:dyDescent="0.2">
      <c r="A1383" t="s">
        <v>54</v>
      </c>
      <c r="B1383" t="s">
        <v>18</v>
      </c>
      <c r="C1383" t="s">
        <v>99</v>
      </c>
      <c r="D1383">
        <v>20161231</v>
      </c>
      <c r="E1383">
        <v>-4214000</v>
      </c>
      <c r="F1383" t="s">
        <v>20</v>
      </c>
      <c r="G1383">
        <v>4</v>
      </c>
      <c r="H1383" t="s">
        <v>21</v>
      </c>
      <c r="I1383">
        <v>1411579</v>
      </c>
      <c r="J1383">
        <v>260303916</v>
      </c>
      <c r="K1383">
        <v>7830</v>
      </c>
      <c r="L1383">
        <v>1231</v>
      </c>
      <c r="M1383" t="s">
        <v>52</v>
      </c>
      <c r="N1383">
        <v>2016</v>
      </c>
      <c r="O1383" t="s">
        <v>53</v>
      </c>
      <c r="P1383">
        <v>20170310</v>
      </c>
      <c r="Q1383" s="1">
        <v>42804.468055555553</v>
      </c>
    </row>
    <row r="1384" spans="1:17" x14ac:dyDescent="0.2">
      <c r="A1384" t="s">
        <v>55</v>
      </c>
      <c r="B1384" t="s">
        <v>18</v>
      </c>
      <c r="C1384" t="s">
        <v>99</v>
      </c>
      <c r="D1384">
        <v>20161231</v>
      </c>
      <c r="E1384">
        <v>-4200000</v>
      </c>
      <c r="F1384" t="s">
        <v>20</v>
      </c>
      <c r="G1384">
        <v>4</v>
      </c>
      <c r="H1384" t="s">
        <v>56</v>
      </c>
      <c r="I1384">
        <v>1411579</v>
      </c>
      <c r="J1384">
        <v>260303916</v>
      </c>
      <c r="K1384">
        <v>7830</v>
      </c>
      <c r="L1384">
        <v>1231</v>
      </c>
      <c r="M1384" t="s">
        <v>52</v>
      </c>
      <c r="N1384">
        <v>2018</v>
      </c>
      <c r="O1384" t="s">
        <v>53</v>
      </c>
      <c r="P1384">
        <v>20190301</v>
      </c>
      <c r="Q1384" s="1">
        <v>43525.063888888886</v>
      </c>
    </row>
    <row r="1385" spans="1:17" x14ac:dyDescent="0.2">
      <c r="A1385" t="s">
        <v>50</v>
      </c>
      <c r="B1385" t="s">
        <v>18</v>
      </c>
      <c r="C1385" t="s">
        <v>100</v>
      </c>
      <c r="D1385">
        <v>20161231</v>
      </c>
      <c r="E1385">
        <v>56700000</v>
      </c>
      <c r="F1385" t="s">
        <v>20</v>
      </c>
      <c r="G1385">
        <v>4</v>
      </c>
      <c r="H1385" t="s">
        <v>51</v>
      </c>
      <c r="I1385">
        <v>1411579</v>
      </c>
      <c r="J1385">
        <v>260303916</v>
      </c>
      <c r="K1385">
        <v>7830</v>
      </c>
      <c r="L1385">
        <v>1231</v>
      </c>
      <c r="M1385" t="s">
        <v>52</v>
      </c>
      <c r="N1385">
        <v>2017</v>
      </c>
      <c r="O1385" t="s">
        <v>53</v>
      </c>
      <c r="P1385">
        <v>20180301</v>
      </c>
      <c r="Q1385" s="1">
        <v>43160.134027777778</v>
      </c>
    </row>
    <row r="1386" spans="1:17" x14ac:dyDescent="0.2">
      <c r="A1386" t="s">
        <v>54</v>
      </c>
      <c r="B1386" t="s">
        <v>18</v>
      </c>
      <c r="C1386" t="s">
        <v>100</v>
      </c>
      <c r="D1386">
        <v>20161231</v>
      </c>
      <c r="E1386">
        <v>56750000</v>
      </c>
      <c r="F1386" t="s">
        <v>20</v>
      </c>
      <c r="G1386">
        <v>4</v>
      </c>
      <c r="H1386" t="s">
        <v>21</v>
      </c>
      <c r="I1386">
        <v>1411579</v>
      </c>
      <c r="J1386">
        <v>260303916</v>
      </c>
      <c r="K1386">
        <v>7830</v>
      </c>
      <c r="L1386">
        <v>1231</v>
      </c>
      <c r="M1386" t="s">
        <v>52</v>
      </c>
      <c r="N1386">
        <v>2016</v>
      </c>
      <c r="O1386" t="s">
        <v>53</v>
      </c>
      <c r="P1386">
        <v>20170310</v>
      </c>
      <c r="Q1386" s="1">
        <v>42804.468055555553</v>
      </c>
    </row>
    <row r="1387" spans="1:17" x14ac:dyDescent="0.2">
      <c r="A1387" t="s">
        <v>55</v>
      </c>
      <c r="B1387" t="s">
        <v>18</v>
      </c>
      <c r="C1387" t="s">
        <v>100</v>
      </c>
      <c r="D1387">
        <v>20161231</v>
      </c>
      <c r="E1387">
        <v>56700000</v>
      </c>
      <c r="F1387" t="s">
        <v>20</v>
      </c>
      <c r="G1387">
        <v>4</v>
      </c>
      <c r="H1387" t="s">
        <v>56</v>
      </c>
      <c r="I1387">
        <v>1411579</v>
      </c>
      <c r="J1387">
        <v>260303916</v>
      </c>
      <c r="K1387">
        <v>7830</v>
      </c>
      <c r="L1387">
        <v>1231</v>
      </c>
      <c r="M1387" t="s">
        <v>52</v>
      </c>
      <c r="N1387">
        <v>2018</v>
      </c>
      <c r="O1387" t="s">
        <v>53</v>
      </c>
      <c r="P1387">
        <v>20190301</v>
      </c>
      <c r="Q1387" s="1">
        <v>43525.063888888886</v>
      </c>
    </row>
    <row r="1388" spans="1:17" x14ac:dyDescent="0.2">
      <c r="A1388" t="s">
        <v>50</v>
      </c>
      <c r="B1388" t="s">
        <v>18</v>
      </c>
      <c r="C1388" t="s">
        <v>365</v>
      </c>
      <c r="D1388">
        <v>20161231</v>
      </c>
      <c r="E1388">
        <v>4400000</v>
      </c>
      <c r="F1388" t="s">
        <v>20</v>
      </c>
      <c r="G1388">
        <v>4</v>
      </c>
      <c r="H1388" t="s">
        <v>50</v>
      </c>
      <c r="I1388">
        <v>1411579</v>
      </c>
      <c r="J1388">
        <v>260303916</v>
      </c>
      <c r="K1388">
        <v>7830</v>
      </c>
      <c r="L1388">
        <v>1231</v>
      </c>
      <c r="M1388" t="s">
        <v>52</v>
      </c>
      <c r="N1388">
        <v>2017</v>
      </c>
      <c r="O1388" t="s">
        <v>53</v>
      </c>
      <c r="P1388">
        <v>20180301</v>
      </c>
      <c r="Q1388" s="1">
        <v>43160.134027777778</v>
      </c>
    </row>
    <row r="1389" spans="1:17" x14ac:dyDescent="0.2">
      <c r="A1389" t="s">
        <v>54</v>
      </c>
      <c r="B1389" t="s">
        <v>18</v>
      </c>
      <c r="C1389" t="s">
        <v>365</v>
      </c>
      <c r="D1389">
        <v>20161231</v>
      </c>
      <c r="E1389">
        <v>4378000</v>
      </c>
      <c r="F1389" t="s">
        <v>20</v>
      </c>
      <c r="G1389">
        <v>4</v>
      </c>
      <c r="H1389" t="s">
        <v>54</v>
      </c>
      <c r="I1389">
        <v>1411579</v>
      </c>
      <c r="J1389">
        <v>260303916</v>
      </c>
      <c r="K1389">
        <v>7830</v>
      </c>
      <c r="L1389">
        <v>1231</v>
      </c>
      <c r="M1389" t="s">
        <v>52</v>
      </c>
      <c r="N1389">
        <v>2016</v>
      </c>
      <c r="O1389" t="s">
        <v>53</v>
      </c>
      <c r="P1389">
        <v>20170310</v>
      </c>
      <c r="Q1389" s="1">
        <v>42804.468055555553</v>
      </c>
    </row>
    <row r="1390" spans="1:17" x14ac:dyDescent="0.2">
      <c r="A1390" t="s">
        <v>55</v>
      </c>
      <c r="B1390" t="s">
        <v>18</v>
      </c>
      <c r="C1390" t="s">
        <v>365</v>
      </c>
      <c r="D1390">
        <v>20161231</v>
      </c>
      <c r="E1390">
        <v>4400000</v>
      </c>
      <c r="F1390" t="s">
        <v>20</v>
      </c>
      <c r="G1390">
        <v>4</v>
      </c>
      <c r="H1390" t="s">
        <v>55</v>
      </c>
      <c r="I1390">
        <v>1411579</v>
      </c>
      <c r="J1390">
        <v>260303916</v>
      </c>
      <c r="K1390">
        <v>7830</v>
      </c>
      <c r="L1390">
        <v>1231</v>
      </c>
      <c r="M1390" t="s">
        <v>52</v>
      </c>
      <c r="N1390">
        <v>2018</v>
      </c>
      <c r="O1390" t="s">
        <v>53</v>
      </c>
      <c r="P1390">
        <v>20190301</v>
      </c>
      <c r="Q1390" s="1">
        <v>43525.063888888886</v>
      </c>
    </row>
    <row r="1391" spans="1:17" x14ac:dyDescent="0.2">
      <c r="A1391" t="s">
        <v>50</v>
      </c>
      <c r="B1391" t="s">
        <v>18</v>
      </c>
      <c r="C1391" t="s">
        <v>366</v>
      </c>
      <c r="D1391">
        <v>20161231</v>
      </c>
      <c r="E1391">
        <v>5700000</v>
      </c>
      <c r="F1391" t="s">
        <v>20</v>
      </c>
      <c r="G1391">
        <v>4</v>
      </c>
      <c r="H1391" t="s">
        <v>50</v>
      </c>
      <c r="I1391">
        <v>1411579</v>
      </c>
      <c r="J1391">
        <v>260303916</v>
      </c>
      <c r="K1391">
        <v>7830</v>
      </c>
      <c r="L1391">
        <v>1231</v>
      </c>
      <c r="M1391" t="s">
        <v>52</v>
      </c>
      <c r="N1391">
        <v>2017</v>
      </c>
      <c r="O1391" t="s">
        <v>53</v>
      </c>
      <c r="P1391">
        <v>20180301</v>
      </c>
      <c r="Q1391" s="1">
        <v>43160.134027777778</v>
      </c>
    </row>
    <row r="1392" spans="1:17" x14ac:dyDescent="0.2">
      <c r="A1392" t="s">
        <v>54</v>
      </c>
      <c r="B1392" t="s">
        <v>18</v>
      </c>
      <c r="C1392" t="s">
        <v>366</v>
      </c>
      <c r="D1392">
        <v>20161231</v>
      </c>
      <c r="E1392">
        <v>5655000</v>
      </c>
      <c r="F1392" t="s">
        <v>20</v>
      </c>
      <c r="G1392">
        <v>4</v>
      </c>
      <c r="H1392" t="s">
        <v>54</v>
      </c>
      <c r="I1392">
        <v>1411579</v>
      </c>
      <c r="J1392">
        <v>260303916</v>
      </c>
      <c r="K1392">
        <v>7830</v>
      </c>
      <c r="L1392">
        <v>1231</v>
      </c>
      <c r="M1392" t="s">
        <v>52</v>
      </c>
      <c r="N1392">
        <v>2016</v>
      </c>
      <c r="O1392" t="s">
        <v>53</v>
      </c>
      <c r="P1392">
        <v>20170310</v>
      </c>
      <c r="Q1392" s="1">
        <v>42804.468055555553</v>
      </c>
    </row>
    <row r="1393" spans="1:17" x14ac:dyDescent="0.2">
      <c r="A1393" t="s">
        <v>55</v>
      </c>
      <c r="B1393" t="s">
        <v>18</v>
      </c>
      <c r="C1393" t="s">
        <v>366</v>
      </c>
      <c r="D1393">
        <v>20161231</v>
      </c>
      <c r="E1393">
        <v>5700000</v>
      </c>
      <c r="F1393" t="s">
        <v>20</v>
      </c>
      <c r="G1393">
        <v>4</v>
      </c>
      <c r="H1393" t="s">
        <v>55</v>
      </c>
      <c r="I1393">
        <v>1411579</v>
      </c>
      <c r="J1393">
        <v>260303916</v>
      </c>
      <c r="K1393">
        <v>7830</v>
      </c>
      <c r="L1393">
        <v>1231</v>
      </c>
      <c r="M1393" t="s">
        <v>52</v>
      </c>
      <c r="N1393">
        <v>2018</v>
      </c>
      <c r="O1393" t="s">
        <v>53</v>
      </c>
      <c r="P1393">
        <v>20190301</v>
      </c>
      <c r="Q1393" s="1">
        <v>43525.063888888886</v>
      </c>
    </row>
    <row r="1394" spans="1:17" x14ac:dyDescent="0.2">
      <c r="A1394" t="s">
        <v>50</v>
      </c>
      <c r="B1394" t="s">
        <v>18</v>
      </c>
      <c r="C1394" t="s">
        <v>367</v>
      </c>
      <c r="D1394">
        <v>20161231</v>
      </c>
      <c r="E1394">
        <v>-19200000</v>
      </c>
      <c r="F1394" t="s">
        <v>20</v>
      </c>
      <c r="G1394">
        <v>4</v>
      </c>
      <c r="H1394" t="s">
        <v>50</v>
      </c>
      <c r="I1394">
        <v>1411579</v>
      </c>
      <c r="J1394">
        <v>260303916</v>
      </c>
      <c r="K1394">
        <v>7830</v>
      </c>
      <c r="L1394">
        <v>1231</v>
      </c>
      <c r="M1394" t="s">
        <v>52</v>
      </c>
      <c r="N1394">
        <v>2017</v>
      </c>
      <c r="O1394" t="s">
        <v>53</v>
      </c>
      <c r="P1394">
        <v>20180301</v>
      </c>
      <c r="Q1394" s="1">
        <v>43160.134027777778</v>
      </c>
    </row>
    <row r="1395" spans="1:17" x14ac:dyDescent="0.2">
      <c r="A1395" t="s">
        <v>54</v>
      </c>
      <c r="B1395" t="s">
        <v>18</v>
      </c>
      <c r="C1395" t="s">
        <v>367</v>
      </c>
      <c r="D1395">
        <v>20161231</v>
      </c>
      <c r="E1395">
        <v>-19152000</v>
      </c>
      <c r="F1395" t="s">
        <v>20</v>
      </c>
      <c r="G1395">
        <v>4</v>
      </c>
      <c r="H1395" t="s">
        <v>54</v>
      </c>
      <c r="I1395">
        <v>1411579</v>
      </c>
      <c r="J1395">
        <v>260303916</v>
      </c>
      <c r="K1395">
        <v>7830</v>
      </c>
      <c r="L1395">
        <v>1231</v>
      </c>
      <c r="M1395" t="s">
        <v>52</v>
      </c>
      <c r="N1395">
        <v>2016</v>
      </c>
      <c r="O1395" t="s">
        <v>53</v>
      </c>
      <c r="P1395">
        <v>20170310</v>
      </c>
      <c r="Q1395" s="1">
        <v>42804.468055555553</v>
      </c>
    </row>
    <row r="1396" spans="1:17" x14ac:dyDescent="0.2">
      <c r="A1396" t="s">
        <v>55</v>
      </c>
      <c r="B1396" t="s">
        <v>18</v>
      </c>
      <c r="C1396" t="s">
        <v>367</v>
      </c>
      <c r="D1396">
        <v>20161231</v>
      </c>
      <c r="E1396">
        <v>-19200000</v>
      </c>
      <c r="F1396" t="s">
        <v>20</v>
      </c>
      <c r="G1396">
        <v>4</v>
      </c>
      <c r="H1396" t="s">
        <v>55</v>
      </c>
      <c r="I1396">
        <v>1411579</v>
      </c>
      <c r="J1396">
        <v>260303916</v>
      </c>
      <c r="K1396">
        <v>7830</v>
      </c>
      <c r="L1396">
        <v>1231</v>
      </c>
      <c r="M1396" t="s">
        <v>52</v>
      </c>
      <c r="N1396">
        <v>2018</v>
      </c>
      <c r="O1396" t="s">
        <v>53</v>
      </c>
      <c r="P1396">
        <v>20190301</v>
      </c>
      <c r="Q1396" s="1">
        <v>43525.063888888886</v>
      </c>
    </row>
    <row r="1397" spans="1:17" x14ac:dyDescent="0.2">
      <c r="A1397" t="s">
        <v>50</v>
      </c>
      <c r="B1397" t="s">
        <v>18</v>
      </c>
      <c r="C1397" t="s">
        <v>102</v>
      </c>
      <c r="D1397">
        <v>20161231</v>
      </c>
      <c r="E1397">
        <v>34000</v>
      </c>
      <c r="F1397" t="s">
        <v>63</v>
      </c>
      <c r="G1397">
        <v>4</v>
      </c>
      <c r="H1397" t="s">
        <v>51</v>
      </c>
      <c r="I1397">
        <v>1411579</v>
      </c>
      <c r="J1397">
        <v>260303916</v>
      </c>
      <c r="K1397">
        <v>7830</v>
      </c>
      <c r="L1397">
        <v>1231</v>
      </c>
      <c r="M1397" t="s">
        <v>52</v>
      </c>
      <c r="N1397">
        <v>2017</v>
      </c>
      <c r="O1397" t="s">
        <v>53</v>
      </c>
      <c r="P1397">
        <v>20180301</v>
      </c>
      <c r="Q1397" s="1">
        <v>43160.134027777778</v>
      </c>
    </row>
    <row r="1398" spans="1:17" x14ac:dyDescent="0.2">
      <c r="A1398" t="s">
        <v>54</v>
      </c>
      <c r="B1398" t="s">
        <v>18</v>
      </c>
      <c r="C1398" t="s">
        <v>102</v>
      </c>
      <c r="D1398">
        <v>20161231</v>
      </c>
      <c r="E1398">
        <v>34000</v>
      </c>
      <c r="F1398" t="s">
        <v>63</v>
      </c>
      <c r="G1398">
        <v>4</v>
      </c>
      <c r="H1398" t="s">
        <v>21</v>
      </c>
      <c r="I1398">
        <v>1411579</v>
      </c>
      <c r="J1398">
        <v>260303916</v>
      </c>
      <c r="K1398">
        <v>7830</v>
      </c>
      <c r="L1398">
        <v>1231</v>
      </c>
      <c r="M1398" t="s">
        <v>52</v>
      </c>
      <c r="N1398">
        <v>2016</v>
      </c>
      <c r="O1398" t="s">
        <v>53</v>
      </c>
      <c r="P1398">
        <v>20170310</v>
      </c>
      <c r="Q1398" s="1">
        <v>42804.468055555553</v>
      </c>
    </row>
    <row r="1399" spans="1:17" x14ac:dyDescent="0.2">
      <c r="A1399" t="s">
        <v>55</v>
      </c>
      <c r="B1399" t="s">
        <v>18</v>
      </c>
      <c r="C1399" t="s">
        <v>102</v>
      </c>
      <c r="D1399">
        <v>20161231</v>
      </c>
      <c r="E1399">
        <v>34000</v>
      </c>
      <c r="F1399" t="s">
        <v>63</v>
      </c>
      <c r="G1399">
        <v>4</v>
      </c>
      <c r="H1399" t="s">
        <v>56</v>
      </c>
      <c r="I1399">
        <v>1411579</v>
      </c>
      <c r="J1399">
        <v>260303916</v>
      </c>
      <c r="K1399">
        <v>7830</v>
      </c>
      <c r="L1399">
        <v>1231</v>
      </c>
      <c r="M1399" t="s">
        <v>52</v>
      </c>
      <c r="N1399">
        <v>2018</v>
      </c>
      <c r="O1399" t="s">
        <v>53</v>
      </c>
      <c r="P1399">
        <v>20190301</v>
      </c>
      <c r="Q1399" s="1">
        <v>43525.063888888886</v>
      </c>
    </row>
    <row r="1400" spans="1:17" x14ac:dyDescent="0.2">
      <c r="A1400" t="s">
        <v>50</v>
      </c>
      <c r="B1400" t="s">
        <v>18</v>
      </c>
      <c r="C1400" t="s">
        <v>368</v>
      </c>
      <c r="D1400">
        <v>20161231</v>
      </c>
      <c r="E1400">
        <v>155300000</v>
      </c>
      <c r="F1400" t="s">
        <v>20</v>
      </c>
      <c r="G1400">
        <v>0</v>
      </c>
      <c r="H1400" t="s">
        <v>51</v>
      </c>
      <c r="I1400">
        <v>1411579</v>
      </c>
      <c r="J1400">
        <v>260303916</v>
      </c>
      <c r="K1400">
        <v>7830</v>
      </c>
      <c r="L1400">
        <v>1231</v>
      </c>
      <c r="M1400" t="s">
        <v>52</v>
      </c>
      <c r="N1400">
        <v>2017</v>
      </c>
      <c r="O1400" t="s">
        <v>53</v>
      </c>
      <c r="P1400">
        <v>20180301</v>
      </c>
      <c r="Q1400" s="1">
        <v>43160.134027777778</v>
      </c>
    </row>
    <row r="1401" spans="1:17" x14ac:dyDescent="0.2">
      <c r="A1401" t="s">
        <v>54</v>
      </c>
      <c r="B1401" t="s">
        <v>18</v>
      </c>
      <c r="C1401" t="s">
        <v>368</v>
      </c>
      <c r="D1401">
        <v>20161231</v>
      </c>
      <c r="E1401">
        <v>155259000</v>
      </c>
      <c r="F1401" t="s">
        <v>20</v>
      </c>
      <c r="G1401">
        <v>0</v>
      </c>
      <c r="H1401" t="s">
        <v>21</v>
      </c>
      <c r="I1401">
        <v>1411579</v>
      </c>
      <c r="J1401">
        <v>260303916</v>
      </c>
      <c r="K1401">
        <v>7830</v>
      </c>
      <c r="L1401">
        <v>1231</v>
      </c>
      <c r="M1401" t="s">
        <v>52</v>
      </c>
      <c r="N1401">
        <v>2016</v>
      </c>
      <c r="O1401" t="s">
        <v>53</v>
      </c>
      <c r="P1401">
        <v>20170310</v>
      </c>
      <c r="Q1401" s="1">
        <v>42804.468055555553</v>
      </c>
    </row>
    <row r="1402" spans="1:17" x14ac:dyDescent="0.2">
      <c r="A1402" t="s">
        <v>54</v>
      </c>
      <c r="B1402" t="s">
        <v>18</v>
      </c>
      <c r="C1402" t="s">
        <v>369</v>
      </c>
      <c r="D1402">
        <v>20161231</v>
      </c>
      <c r="E1402">
        <v>104400000</v>
      </c>
      <c r="F1402" t="s">
        <v>20</v>
      </c>
      <c r="G1402">
        <v>0</v>
      </c>
      <c r="H1402" t="s">
        <v>21</v>
      </c>
      <c r="I1402">
        <v>1411579</v>
      </c>
      <c r="J1402">
        <v>260303916</v>
      </c>
      <c r="K1402">
        <v>7830</v>
      </c>
      <c r="L1402">
        <v>1231</v>
      </c>
      <c r="M1402" t="s">
        <v>52</v>
      </c>
      <c r="N1402">
        <v>2016</v>
      </c>
      <c r="O1402" t="s">
        <v>53</v>
      </c>
      <c r="P1402">
        <v>20170310</v>
      </c>
      <c r="Q1402" s="1">
        <v>42804.468055555553</v>
      </c>
    </row>
    <row r="1403" spans="1:17" x14ac:dyDescent="0.2">
      <c r="A1403" t="s">
        <v>50</v>
      </c>
      <c r="B1403" t="s">
        <v>18</v>
      </c>
      <c r="C1403" t="s">
        <v>103</v>
      </c>
      <c r="D1403">
        <v>20161231</v>
      </c>
      <c r="E1403">
        <v>365100000</v>
      </c>
      <c r="F1403" t="s">
        <v>20</v>
      </c>
      <c r="G1403">
        <v>0</v>
      </c>
      <c r="H1403" t="s">
        <v>51</v>
      </c>
      <c r="I1403">
        <v>1411579</v>
      </c>
      <c r="J1403">
        <v>260303916</v>
      </c>
      <c r="K1403">
        <v>7830</v>
      </c>
      <c r="L1403">
        <v>1231</v>
      </c>
      <c r="M1403" t="s">
        <v>52</v>
      </c>
      <c r="N1403">
        <v>2017</v>
      </c>
      <c r="O1403" t="s">
        <v>53</v>
      </c>
      <c r="P1403">
        <v>20180301</v>
      </c>
      <c r="Q1403" s="1">
        <v>43160.134027777778</v>
      </c>
    </row>
    <row r="1404" spans="1:17" x14ac:dyDescent="0.2">
      <c r="A1404" t="s">
        <v>54</v>
      </c>
      <c r="B1404" t="s">
        <v>18</v>
      </c>
      <c r="C1404" t="s">
        <v>103</v>
      </c>
      <c r="D1404">
        <v>20161231</v>
      </c>
      <c r="E1404">
        <v>365142000</v>
      </c>
      <c r="F1404" t="s">
        <v>20</v>
      </c>
      <c r="G1404">
        <v>0</v>
      </c>
      <c r="H1404" t="s">
        <v>21</v>
      </c>
      <c r="I1404">
        <v>1411579</v>
      </c>
      <c r="J1404">
        <v>260303916</v>
      </c>
      <c r="K1404">
        <v>7830</v>
      </c>
      <c r="L1404">
        <v>1231</v>
      </c>
      <c r="M1404" t="s">
        <v>52</v>
      </c>
      <c r="N1404">
        <v>2016</v>
      </c>
      <c r="O1404" t="s">
        <v>53</v>
      </c>
      <c r="P1404">
        <v>20170310</v>
      </c>
      <c r="Q1404" s="1">
        <v>42804.468055555553</v>
      </c>
    </row>
    <row r="1405" spans="1:17" x14ac:dyDescent="0.2">
      <c r="A1405" t="s">
        <v>208</v>
      </c>
      <c r="B1405" t="s">
        <v>18</v>
      </c>
      <c r="C1405" t="s">
        <v>103</v>
      </c>
      <c r="D1405">
        <v>20161231</v>
      </c>
      <c r="E1405">
        <v>365100000</v>
      </c>
      <c r="F1405" t="s">
        <v>20</v>
      </c>
      <c r="G1405">
        <v>0</v>
      </c>
      <c r="H1405" t="s">
        <v>21</v>
      </c>
      <c r="I1405">
        <v>1411579</v>
      </c>
      <c r="J1405">
        <v>260303916</v>
      </c>
      <c r="K1405">
        <v>7830</v>
      </c>
      <c r="L1405">
        <v>1231</v>
      </c>
      <c r="M1405" t="s">
        <v>22</v>
      </c>
      <c r="N1405">
        <v>2017</v>
      </c>
      <c r="O1405" t="s">
        <v>23</v>
      </c>
      <c r="P1405">
        <v>20171109</v>
      </c>
      <c r="Q1405" s="1">
        <v>43048.34375</v>
      </c>
    </row>
    <row r="1406" spans="1:17" x14ac:dyDescent="0.2">
      <c r="A1406" t="s">
        <v>184</v>
      </c>
      <c r="B1406" t="s">
        <v>18</v>
      </c>
      <c r="C1406" t="s">
        <v>103</v>
      </c>
      <c r="D1406">
        <v>20161231</v>
      </c>
      <c r="E1406">
        <v>365100000</v>
      </c>
      <c r="F1406" t="s">
        <v>20</v>
      </c>
      <c r="G1406">
        <v>0</v>
      </c>
      <c r="H1406" t="s">
        <v>21</v>
      </c>
      <c r="I1406">
        <v>1411579</v>
      </c>
      <c r="J1406">
        <v>260303916</v>
      </c>
      <c r="K1406">
        <v>7830</v>
      </c>
      <c r="L1406">
        <v>1231</v>
      </c>
      <c r="M1406" t="s">
        <v>22</v>
      </c>
      <c r="N1406">
        <v>2017</v>
      </c>
      <c r="O1406" t="s">
        <v>31</v>
      </c>
      <c r="P1406">
        <v>20170808</v>
      </c>
      <c r="Q1406" s="1">
        <v>42954.693055555559</v>
      </c>
    </row>
    <row r="1407" spans="1:17" x14ac:dyDescent="0.2">
      <c r="A1407" t="s">
        <v>32</v>
      </c>
      <c r="B1407" t="s">
        <v>18</v>
      </c>
      <c r="C1407" t="s">
        <v>103</v>
      </c>
      <c r="D1407">
        <v>20161231</v>
      </c>
      <c r="E1407">
        <v>365100000</v>
      </c>
      <c r="F1407" t="s">
        <v>20</v>
      </c>
      <c r="G1407">
        <v>0</v>
      </c>
      <c r="H1407" t="s">
        <v>21</v>
      </c>
      <c r="I1407">
        <v>1411579</v>
      </c>
      <c r="J1407">
        <v>260303916</v>
      </c>
      <c r="K1407">
        <v>7830</v>
      </c>
      <c r="L1407">
        <v>1231</v>
      </c>
      <c r="M1407" t="s">
        <v>22</v>
      </c>
      <c r="N1407">
        <v>2017</v>
      </c>
      <c r="O1407" t="s">
        <v>26</v>
      </c>
      <c r="P1407">
        <v>20170508</v>
      </c>
      <c r="Q1407" s="1">
        <v>42863.513194444444</v>
      </c>
    </row>
    <row r="1408" spans="1:17" x14ac:dyDescent="0.2">
      <c r="A1408" t="s">
        <v>208</v>
      </c>
      <c r="B1408" t="s">
        <v>18</v>
      </c>
      <c r="C1408" t="s">
        <v>370</v>
      </c>
      <c r="D1408">
        <v>20161231</v>
      </c>
      <c r="E1408">
        <v>12700000</v>
      </c>
      <c r="F1408" t="s">
        <v>20</v>
      </c>
      <c r="G1408">
        <v>0</v>
      </c>
      <c r="H1408" t="s">
        <v>208</v>
      </c>
      <c r="I1408">
        <v>1411579</v>
      </c>
      <c r="J1408">
        <v>260303916</v>
      </c>
      <c r="K1408">
        <v>7830</v>
      </c>
      <c r="L1408">
        <v>1231</v>
      </c>
      <c r="M1408" t="s">
        <v>22</v>
      </c>
      <c r="N1408">
        <v>2017</v>
      </c>
      <c r="O1408" t="s">
        <v>23</v>
      </c>
      <c r="P1408">
        <v>20171109</v>
      </c>
      <c r="Q1408" s="1">
        <v>43048.34375</v>
      </c>
    </row>
    <row r="1409" spans="1:17" x14ac:dyDescent="0.2">
      <c r="A1409" t="s">
        <v>184</v>
      </c>
      <c r="B1409" t="s">
        <v>18</v>
      </c>
      <c r="C1409" t="s">
        <v>370</v>
      </c>
      <c r="D1409">
        <v>20161231</v>
      </c>
      <c r="E1409">
        <v>12700000</v>
      </c>
      <c r="F1409" t="s">
        <v>20</v>
      </c>
      <c r="G1409">
        <v>0</v>
      </c>
      <c r="H1409" t="s">
        <v>184</v>
      </c>
      <c r="I1409">
        <v>1411579</v>
      </c>
      <c r="J1409">
        <v>260303916</v>
      </c>
      <c r="K1409">
        <v>7830</v>
      </c>
      <c r="L1409">
        <v>1231</v>
      </c>
      <c r="M1409" t="s">
        <v>22</v>
      </c>
      <c r="N1409">
        <v>2017</v>
      </c>
      <c r="O1409" t="s">
        <v>31</v>
      </c>
      <c r="P1409">
        <v>20170808</v>
      </c>
      <c r="Q1409" s="1">
        <v>42954.693055555559</v>
      </c>
    </row>
    <row r="1410" spans="1:17" x14ac:dyDescent="0.2">
      <c r="A1410" t="s">
        <v>32</v>
      </c>
      <c r="B1410" t="s">
        <v>18</v>
      </c>
      <c r="C1410" t="s">
        <v>370</v>
      </c>
      <c r="D1410">
        <v>20161231</v>
      </c>
      <c r="E1410">
        <v>12700000</v>
      </c>
      <c r="F1410" t="s">
        <v>20</v>
      </c>
      <c r="G1410">
        <v>0</v>
      </c>
      <c r="H1410" t="s">
        <v>32</v>
      </c>
      <c r="I1410">
        <v>1411579</v>
      </c>
      <c r="J1410">
        <v>260303916</v>
      </c>
      <c r="K1410">
        <v>7830</v>
      </c>
      <c r="L1410">
        <v>1231</v>
      </c>
      <c r="M1410" t="s">
        <v>22</v>
      </c>
      <c r="N1410">
        <v>2017</v>
      </c>
      <c r="O1410" t="s">
        <v>26</v>
      </c>
      <c r="P1410">
        <v>20170508</v>
      </c>
      <c r="Q1410" s="1">
        <v>42863.513194444444</v>
      </c>
    </row>
    <row r="1411" spans="1:17" x14ac:dyDescent="0.2">
      <c r="A1411" t="s">
        <v>50</v>
      </c>
      <c r="B1411" t="s">
        <v>18</v>
      </c>
      <c r="C1411" t="s">
        <v>104</v>
      </c>
      <c r="D1411">
        <v>20161231</v>
      </c>
      <c r="E1411">
        <v>121500000</v>
      </c>
      <c r="F1411" t="s">
        <v>20</v>
      </c>
      <c r="G1411">
        <v>4</v>
      </c>
      <c r="H1411" t="s">
        <v>51</v>
      </c>
      <c r="I1411">
        <v>1411579</v>
      </c>
      <c r="J1411">
        <v>260303916</v>
      </c>
      <c r="K1411">
        <v>7830</v>
      </c>
      <c r="L1411">
        <v>1231</v>
      </c>
      <c r="M1411" t="s">
        <v>52</v>
      </c>
      <c r="N1411">
        <v>2017</v>
      </c>
      <c r="O1411" t="s">
        <v>53</v>
      </c>
      <c r="P1411">
        <v>20180301</v>
      </c>
      <c r="Q1411" s="1">
        <v>43160.134027777778</v>
      </c>
    </row>
    <row r="1412" spans="1:17" x14ac:dyDescent="0.2">
      <c r="A1412" t="s">
        <v>54</v>
      </c>
      <c r="B1412" t="s">
        <v>18</v>
      </c>
      <c r="C1412" t="s">
        <v>104</v>
      </c>
      <c r="D1412">
        <v>20161231</v>
      </c>
      <c r="E1412">
        <v>121537000</v>
      </c>
      <c r="F1412" t="s">
        <v>20</v>
      </c>
      <c r="G1412">
        <v>4</v>
      </c>
      <c r="H1412" t="s">
        <v>21</v>
      </c>
      <c r="I1412">
        <v>1411579</v>
      </c>
      <c r="J1412">
        <v>260303916</v>
      </c>
      <c r="K1412">
        <v>7830</v>
      </c>
      <c r="L1412">
        <v>1231</v>
      </c>
      <c r="M1412" t="s">
        <v>52</v>
      </c>
      <c r="N1412">
        <v>2016</v>
      </c>
      <c r="O1412" t="s">
        <v>53</v>
      </c>
      <c r="P1412">
        <v>20170310</v>
      </c>
      <c r="Q1412" s="1">
        <v>42804.468055555553</v>
      </c>
    </row>
    <row r="1413" spans="1:17" x14ac:dyDescent="0.2">
      <c r="A1413" t="s">
        <v>55</v>
      </c>
      <c r="B1413" t="s">
        <v>18</v>
      </c>
      <c r="C1413" t="s">
        <v>104</v>
      </c>
      <c r="D1413">
        <v>20161231</v>
      </c>
      <c r="E1413">
        <v>121500000</v>
      </c>
      <c r="F1413" t="s">
        <v>20</v>
      </c>
      <c r="G1413">
        <v>4</v>
      </c>
      <c r="H1413" t="s">
        <v>56</v>
      </c>
      <c r="I1413">
        <v>1411579</v>
      </c>
      <c r="J1413">
        <v>260303916</v>
      </c>
      <c r="K1413">
        <v>7830</v>
      </c>
      <c r="L1413">
        <v>1231</v>
      </c>
      <c r="M1413" t="s">
        <v>52</v>
      </c>
      <c r="N1413">
        <v>2018</v>
      </c>
      <c r="O1413" t="s">
        <v>53</v>
      </c>
      <c r="P1413">
        <v>20190301</v>
      </c>
      <c r="Q1413" s="1">
        <v>43525.063888888886</v>
      </c>
    </row>
    <row r="1414" spans="1:17" x14ac:dyDescent="0.2">
      <c r="A1414" t="s">
        <v>50</v>
      </c>
      <c r="B1414" t="s">
        <v>18</v>
      </c>
      <c r="C1414" t="s">
        <v>105</v>
      </c>
      <c r="D1414">
        <v>20161231</v>
      </c>
      <c r="E1414">
        <v>10800000</v>
      </c>
      <c r="F1414" t="s">
        <v>20</v>
      </c>
      <c r="G1414">
        <v>4</v>
      </c>
      <c r="H1414" t="s">
        <v>50</v>
      </c>
      <c r="I1414">
        <v>1411579</v>
      </c>
      <c r="J1414">
        <v>260303916</v>
      </c>
      <c r="K1414">
        <v>7830</v>
      </c>
      <c r="L1414">
        <v>1231</v>
      </c>
      <c r="M1414" t="s">
        <v>52</v>
      </c>
      <c r="N1414">
        <v>2017</v>
      </c>
      <c r="O1414" t="s">
        <v>53</v>
      </c>
      <c r="P1414">
        <v>20180301</v>
      </c>
      <c r="Q1414" s="1">
        <v>43160.134027777778</v>
      </c>
    </row>
    <row r="1415" spans="1:17" x14ac:dyDescent="0.2">
      <c r="A1415" t="s">
        <v>54</v>
      </c>
      <c r="B1415" t="s">
        <v>18</v>
      </c>
      <c r="C1415" t="s">
        <v>105</v>
      </c>
      <c r="D1415">
        <v>20161231</v>
      </c>
      <c r="E1415">
        <v>10806000</v>
      </c>
      <c r="F1415" t="s">
        <v>20</v>
      </c>
      <c r="G1415">
        <v>4</v>
      </c>
      <c r="H1415" t="s">
        <v>54</v>
      </c>
      <c r="I1415">
        <v>1411579</v>
      </c>
      <c r="J1415">
        <v>260303916</v>
      </c>
      <c r="K1415">
        <v>7830</v>
      </c>
      <c r="L1415">
        <v>1231</v>
      </c>
      <c r="M1415" t="s">
        <v>52</v>
      </c>
      <c r="N1415">
        <v>2016</v>
      </c>
      <c r="O1415" t="s">
        <v>53</v>
      </c>
      <c r="P1415">
        <v>20170310</v>
      </c>
      <c r="Q1415" s="1">
        <v>42804.468055555553</v>
      </c>
    </row>
    <row r="1416" spans="1:17" x14ac:dyDescent="0.2">
      <c r="A1416" t="s">
        <v>55</v>
      </c>
      <c r="B1416" t="s">
        <v>18</v>
      </c>
      <c r="C1416" t="s">
        <v>105</v>
      </c>
      <c r="D1416">
        <v>20161231</v>
      </c>
      <c r="E1416">
        <v>10800000</v>
      </c>
      <c r="F1416" t="s">
        <v>20</v>
      </c>
      <c r="G1416">
        <v>4</v>
      </c>
      <c r="H1416" t="s">
        <v>55</v>
      </c>
      <c r="I1416">
        <v>1411579</v>
      </c>
      <c r="J1416">
        <v>260303916</v>
      </c>
      <c r="K1416">
        <v>7830</v>
      </c>
      <c r="L1416">
        <v>1231</v>
      </c>
      <c r="M1416" t="s">
        <v>52</v>
      </c>
      <c r="N1416">
        <v>2018</v>
      </c>
      <c r="O1416" t="s">
        <v>53</v>
      </c>
      <c r="P1416">
        <v>20190301</v>
      </c>
      <c r="Q1416" s="1">
        <v>43525.063888888886</v>
      </c>
    </row>
    <row r="1417" spans="1:17" x14ac:dyDescent="0.2">
      <c r="A1417" t="s">
        <v>50</v>
      </c>
      <c r="B1417" t="s">
        <v>18</v>
      </c>
      <c r="C1417" t="s">
        <v>106</v>
      </c>
      <c r="D1417">
        <v>20161231</v>
      </c>
      <c r="E1417">
        <v>110700000</v>
      </c>
      <c r="F1417" t="s">
        <v>20</v>
      </c>
      <c r="G1417">
        <v>4</v>
      </c>
      <c r="H1417" t="s">
        <v>51</v>
      </c>
      <c r="I1417">
        <v>1411579</v>
      </c>
      <c r="J1417">
        <v>260303916</v>
      </c>
      <c r="K1417">
        <v>7830</v>
      </c>
      <c r="L1417">
        <v>1231</v>
      </c>
      <c r="M1417" t="s">
        <v>52</v>
      </c>
      <c r="N1417">
        <v>2017</v>
      </c>
      <c r="O1417" t="s">
        <v>53</v>
      </c>
      <c r="P1417">
        <v>20180301</v>
      </c>
      <c r="Q1417" s="1">
        <v>43160.134027777778</v>
      </c>
    </row>
    <row r="1418" spans="1:17" x14ac:dyDescent="0.2">
      <c r="A1418" t="s">
        <v>54</v>
      </c>
      <c r="B1418" t="s">
        <v>18</v>
      </c>
      <c r="C1418" t="s">
        <v>106</v>
      </c>
      <c r="D1418">
        <v>20161231</v>
      </c>
      <c r="E1418">
        <v>110731000</v>
      </c>
      <c r="F1418" t="s">
        <v>20</v>
      </c>
      <c r="G1418">
        <v>4</v>
      </c>
      <c r="H1418" t="s">
        <v>21</v>
      </c>
      <c r="I1418">
        <v>1411579</v>
      </c>
      <c r="J1418">
        <v>260303916</v>
      </c>
      <c r="K1418">
        <v>7830</v>
      </c>
      <c r="L1418">
        <v>1231</v>
      </c>
      <c r="M1418" t="s">
        <v>52</v>
      </c>
      <c r="N1418">
        <v>2016</v>
      </c>
      <c r="O1418" t="s">
        <v>53</v>
      </c>
      <c r="P1418">
        <v>20170310</v>
      </c>
      <c r="Q1418" s="1">
        <v>42804.468055555553</v>
      </c>
    </row>
    <row r="1419" spans="1:17" x14ac:dyDescent="0.2">
      <c r="A1419" t="s">
        <v>55</v>
      </c>
      <c r="B1419" t="s">
        <v>18</v>
      </c>
      <c r="C1419" t="s">
        <v>106</v>
      </c>
      <c r="D1419">
        <v>20161231</v>
      </c>
      <c r="E1419">
        <v>110700000</v>
      </c>
      <c r="F1419" t="s">
        <v>20</v>
      </c>
      <c r="G1419">
        <v>4</v>
      </c>
      <c r="H1419" t="s">
        <v>56</v>
      </c>
      <c r="I1419">
        <v>1411579</v>
      </c>
      <c r="J1419">
        <v>260303916</v>
      </c>
      <c r="K1419">
        <v>7830</v>
      </c>
      <c r="L1419">
        <v>1231</v>
      </c>
      <c r="M1419" t="s">
        <v>52</v>
      </c>
      <c r="N1419">
        <v>2018</v>
      </c>
      <c r="O1419" t="s">
        <v>53</v>
      </c>
      <c r="P1419">
        <v>20190301</v>
      </c>
      <c r="Q1419" s="1">
        <v>43525.063888888886</v>
      </c>
    </row>
    <row r="1420" spans="1:17" x14ac:dyDescent="0.2">
      <c r="A1420" t="s">
        <v>50</v>
      </c>
      <c r="B1420" t="s">
        <v>18</v>
      </c>
      <c r="C1420" t="s">
        <v>107</v>
      </c>
      <c r="D1420">
        <v>20161231</v>
      </c>
      <c r="E1420">
        <v>105400000</v>
      </c>
      <c r="F1420" t="s">
        <v>20</v>
      </c>
      <c r="G1420">
        <v>4</v>
      </c>
      <c r="H1420" t="s">
        <v>51</v>
      </c>
      <c r="I1420">
        <v>1411579</v>
      </c>
      <c r="J1420">
        <v>260303916</v>
      </c>
      <c r="K1420">
        <v>7830</v>
      </c>
      <c r="L1420">
        <v>1231</v>
      </c>
      <c r="M1420" t="s">
        <v>52</v>
      </c>
      <c r="N1420">
        <v>2017</v>
      </c>
      <c r="O1420" t="s">
        <v>53</v>
      </c>
      <c r="P1420">
        <v>20180301</v>
      </c>
      <c r="Q1420" s="1">
        <v>43160.134027777778</v>
      </c>
    </row>
    <row r="1421" spans="1:17" x14ac:dyDescent="0.2">
      <c r="A1421" t="s">
        <v>54</v>
      </c>
      <c r="B1421" t="s">
        <v>18</v>
      </c>
      <c r="C1421" t="s">
        <v>107</v>
      </c>
      <c r="D1421">
        <v>20161231</v>
      </c>
      <c r="E1421">
        <v>105380000</v>
      </c>
      <c r="F1421" t="s">
        <v>20</v>
      </c>
      <c r="G1421">
        <v>4</v>
      </c>
      <c r="H1421" t="s">
        <v>21</v>
      </c>
      <c r="I1421">
        <v>1411579</v>
      </c>
      <c r="J1421">
        <v>260303916</v>
      </c>
      <c r="K1421">
        <v>7830</v>
      </c>
      <c r="L1421">
        <v>1231</v>
      </c>
      <c r="M1421" t="s">
        <v>52</v>
      </c>
      <c r="N1421">
        <v>2016</v>
      </c>
      <c r="O1421" t="s">
        <v>53</v>
      </c>
      <c r="P1421">
        <v>20170310</v>
      </c>
      <c r="Q1421" s="1">
        <v>42804.468055555553</v>
      </c>
    </row>
    <row r="1422" spans="1:17" x14ac:dyDescent="0.2">
      <c r="A1422" t="s">
        <v>55</v>
      </c>
      <c r="B1422" t="s">
        <v>18</v>
      </c>
      <c r="C1422" t="s">
        <v>107</v>
      </c>
      <c r="D1422">
        <v>20161231</v>
      </c>
      <c r="E1422">
        <v>105400000</v>
      </c>
      <c r="F1422" t="s">
        <v>20</v>
      </c>
      <c r="G1422">
        <v>4</v>
      </c>
      <c r="H1422" t="s">
        <v>56</v>
      </c>
      <c r="I1422">
        <v>1411579</v>
      </c>
      <c r="J1422">
        <v>260303916</v>
      </c>
      <c r="K1422">
        <v>7830</v>
      </c>
      <c r="L1422">
        <v>1231</v>
      </c>
      <c r="M1422" t="s">
        <v>52</v>
      </c>
      <c r="N1422">
        <v>2018</v>
      </c>
      <c r="O1422" t="s">
        <v>53</v>
      </c>
      <c r="P1422">
        <v>20190301</v>
      </c>
      <c r="Q1422" s="1">
        <v>43525.063888888886</v>
      </c>
    </row>
    <row r="1423" spans="1:17" x14ac:dyDescent="0.2">
      <c r="A1423" t="s">
        <v>50</v>
      </c>
      <c r="B1423" t="s">
        <v>18</v>
      </c>
      <c r="C1423" t="s">
        <v>108</v>
      </c>
      <c r="D1423">
        <v>20161231</v>
      </c>
      <c r="E1423">
        <v>200000</v>
      </c>
      <c r="F1423" t="s">
        <v>20</v>
      </c>
      <c r="G1423">
        <v>4</v>
      </c>
      <c r="H1423" t="s">
        <v>51</v>
      </c>
      <c r="I1423">
        <v>1411579</v>
      </c>
      <c r="J1423">
        <v>260303916</v>
      </c>
      <c r="K1423">
        <v>7830</v>
      </c>
      <c r="L1423">
        <v>1231</v>
      </c>
      <c r="M1423" t="s">
        <v>52</v>
      </c>
      <c r="N1423">
        <v>2017</v>
      </c>
      <c r="O1423" t="s">
        <v>53</v>
      </c>
      <c r="P1423">
        <v>20180301</v>
      </c>
      <c r="Q1423" s="1">
        <v>43160.134027777778</v>
      </c>
    </row>
    <row r="1424" spans="1:17" x14ac:dyDescent="0.2">
      <c r="A1424" t="s">
        <v>54</v>
      </c>
      <c r="B1424" t="s">
        <v>18</v>
      </c>
      <c r="C1424" t="s">
        <v>108</v>
      </c>
      <c r="D1424">
        <v>20161231</v>
      </c>
      <c r="E1424">
        <v>234000</v>
      </c>
      <c r="F1424" t="s">
        <v>20</v>
      </c>
      <c r="G1424">
        <v>4</v>
      </c>
      <c r="H1424" t="s">
        <v>21</v>
      </c>
      <c r="I1424">
        <v>1411579</v>
      </c>
      <c r="J1424">
        <v>260303916</v>
      </c>
      <c r="K1424">
        <v>7830</v>
      </c>
      <c r="L1424">
        <v>1231</v>
      </c>
      <c r="M1424" t="s">
        <v>52</v>
      </c>
      <c r="N1424">
        <v>2016</v>
      </c>
      <c r="O1424" t="s">
        <v>53</v>
      </c>
      <c r="P1424">
        <v>20170310</v>
      </c>
      <c r="Q1424" s="1">
        <v>42804.468055555553</v>
      </c>
    </row>
    <row r="1425" spans="1:17" x14ac:dyDescent="0.2">
      <c r="A1425" t="s">
        <v>55</v>
      </c>
      <c r="B1425" t="s">
        <v>18</v>
      </c>
      <c r="C1425" t="s">
        <v>108</v>
      </c>
      <c r="D1425">
        <v>20161231</v>
      </c>
      <c r="E1425">
        <v>200000</v>
      </c>
      <c r="F1425" t="s">
        <v>20</v>
      </c>
      <c r="G1425">
        <v>4</v>
      </c>
      <c r="H1425" t="s">
        <v>56</v>
      </c>
      <c r="I1425">
        <v>1411579</v>
      </c>
      <c r="J1425">
        <v>260303916</v>
      </c>
      <c r="K1425">
        <v>7830</v>
      </c>
      <c r="L1425">
        <v>1231</v>
      </c>
      <c r="M1425" t="s">
        <v>52</v>
      </c>
      <c r="N1425">
        <v>2018</v>
      </c>
      <c r="O1425" t="s">
        <v>53</v>
      </c>
      <c r="P1425">
        <v>20190301</v>
      </c>
      <c r="Q1425" s="1">
        <v>43525.063888888886</v>
      </c>
    </row>
    <row r="1426" spans="1:17" x14ac:dyDescent="0.2">
      <c r="A1426" t="s">
        <v>50</v>
      </c>
      <c r="B1426" t="s">
        <v>18</v>
      </c>
      <c r="C1426" t="s">
        <v>371</v>
      </c>
      <c r="D1426">
        <v>20161231</v>
      </c>
      <c r="E1426">
        <v>22100000</v>
      </c>
      <c r="F1426" t="s">
        <v>20</v>
      </c>
      <c r="G1426">
        <v>0</v>
      </c>
      <c r="H1426" t="s">
        <v>51</v>
      </c>
      <c r="I1426">
        <v>1411579</v>
      </c>
      <c r="J1426">
        <v>260303916</v>
      </c>
      <c r="K1426">
        <v>7830</v>
      </c>
      <c r="L1426">
        <v>1231</v>
      </c>
      <c r="M1426" t="s">
        <v>52</v>
      </c>
      <c r="N1426">
        <v>2017</v>
      </c>
      <c r="O1426" t="s">
        <v>53</v>
      </c>
      <c r="P1426">
        <v>20180301</v>
      </c>
      <c r="Q1426" s="1">
        <v>43160.134027777778</v>
      </c>
    </row>
    <row r="1427" spans="1:17" x14ac:dyDescent="0.2">
      <c r="A1427" t="s">
        <v>54</v>
      </c>
      <c r="B1427" t="s">
        <v>18</v>
      </c>
      <c r="C1427" t="s">
        <v>371</v>
      </c>
      <c r="D1427">
        <v>20161231</v>
      </c>
      <c r="E1427">
        <v>22115000</v>
      </c>
      <c r="F1427" t="s">
        <v>20</v>
      </c>
      <c r="G1427">
        <v>0</v>
      </c>
      <c r="H1427" t="s">
        <v>21</v>
      </c>
      <c r="I1427">
        <v>1411579</v>
      </c>
      <c r="J1427">
        <v>260303916</v>
      </c>
      <c r="K1427">
        <v>7830</v>
      </c>
      <c r="L1427">
        <v>1231</v>
      </c>
      <c r="M1427" t="s">
        <v>52</v>
      </c>
      <c r="N1427">
        <v>2016</v>
      </c>
      <c r="O1427" t="s">
        <v>53</v>
      </c>
      <c r="P1427">
        <v>20170310</v>
      </c>
      <c r="Q1427" s="1">
        <v>42804.468055555553</v>
      </c>
    </row>
    <row r="1428" spans="1:17" x14ac:dyDescent="0.2">
      <c r="A1428" t="s">
        <v>50</v>
      </c>
      <c r="B1428" t="s">
        <v>18</v>
      </c>
      <c r="C1428" t="s">
        <v>109</v>
      </c>
      <c r="D1428">
        <v>20161231</v>
      </c>
      <c r="E1428">
        <v>10200000</v>
      </c>
      <c r="F1428" t="s">
        <v>20</v>
      </c>
      <c r="G1428">
        <v>4</v>
      </c>
      <c r="H1428" t="s">
        <v>51</v>
      </c>
      <c r="I1428">
        <v>1411579</v>
      </c>
      <c r="J1428">
        <v>260303916</v>
      </c>
      <c r="K1428">
        <v>7830</v>
      </c>
      <c r="L1428">
        <v>1231</v>
      </c>
      <c r="M1428" t="s">
        <v>52</v>
      </c>
      <c r="N1428">
        <v>2017</v>
      </c>
      <c r="O1428" t="s">
        <v>53</v>
      </c>
      <c r="P1428">
        <v>20180301</v>
      </c>
      <c r="Q1428" s="1">
        <v>43160.134027777778</v>
      </c>
    </row>
    <row r="1429" spans="1:17" x14ac:dyDescent="0.2">
      <c r="A1429" t="s">
        <v>54</v>
      </c>
      <c r="B1429" t="s">
        <v>18</v>
      </c>
      <c r="C1429" t="s">
        <v>109</v>
      </c>
      <c r="D1429">
        <v>20161231</v>
      </c>
      <c r="E1429">
        <v>10154000</v>
      </c>
      <c r="F1429" t="s">
        <v>20</v>
      </c>
      <c r="G1429">
        <v>4</v>
      </c>
      <c r="H1429" t="s">
        <v>21</v>
      </c>
      <c r="I1429">
        <v>1411579</v>
      </c>
      <c r="J1429">
        <v>260303916</v>
      </c>
      <c r="K1429">
        <v>7830</v>
      </c>
      <c r="L1429">
        <v>1231</v>
      </c>
      <c r="M1429" t="s">
        <v>52</v>
      </c>
      <c r="N1429">
        <v>2016</v>
      </c>
      <c r="O1429" t="s">
        <v>53</v>
      </c>
      <c r="P1429">
        <v>20170310</v>
      </c>
      <c r="Q1429" s="1">
        <v>42804.468055555553</v>
      </c>
    </row>
    <row r="1430" spans="1:17" x14ac:dyDescent="0.2">
      <c r="A1430" t="s">
        <v>55</v>
      </c>
      <c r="B1430" t="s">
        <v>18</v>
      </c>
      <c r="C1430" t="s">
        <v>109</v>
      </c>
      <c r="D1430">
        <v>20161231</v>
      </c>
      <c r="E1430">
        <v>10200000</v>
      </c>
      <c r="F1430" t="s">
        <v>20</v>
      </c>
      <c r="G1430">
        <v>4</v>
      </c>
      <c r="H1430" t="s">
        <v>56</v>
      </c>
      <c r="I1430">
        <v>1411579</v>
      </c>
      <c r="J1430">
        <v>260303916</v>
      </c>
      <c r="K1430">
        <v>7830</v>
      </c>
      <c r="L1430">
        <v>1231</v>
      </c>
      <c r="M1430" t="s">
        <v>52</v>
      </c>
      <c r="N1430">
        <v>2018</v>
      </c>
      <c r="O1430" t="s">
        <v>53</v>
      </c>
      <c r="P1430">
        <v>20190301</v>
      </c>
      <c r="Q1430" s="1">
        <v>43525.063888888886</v>
      </c>
    </row>
    <row r="1431" spans="1:17" x14ac:dyDescent="0.2">
      <c r="A1431" t="s">
        <v>50</v>
      </c>
      <c r="B1431" t="s">
        <v>18</v>
      </c>
      <c r="C1431" t="s">
        <v>111</v>
      </c>
      <c r="D1431">
        <v>20161231</v>
      </c>
      <c r="E1431">
        <v>125100000</v>
      </c>
      <c r="F1431" t="s">
        <v>20</v>
      </c>
      <c r="G1431">
        <v>4</v>
      </c>
      <c r="H1431" t="s">
        <v>50</v>
      </c>
      <c r="I1431">
        <v>1411579</v>
      </c>
      <c r="J1431">
        <v>260303916</v>
      </c>
      <c r="K1431">
        <v>7830</v>
      </c>
      <c r="L1431">
        <v>1231</v>
      </c>
      <c r="M1431" t="s">
        <v>52</v>
      </c>
      <c r="N1431">
        <v>2017</v>
      </c>
      <c r="O1431" t="s">
        <v>53</v>
      </c>
      <c r="P1431">
        <v>20180301</v>
      </c>
      <c r="Q1431" s="1">
        <v>43160.134027777778</v>
      </c>
    </row>
    <row r="1432" spans="1:17" x14ac:dyDescent="0.2">
      <c r="A1432" t="s">
        <v>54</v>
      </c>
      <c r="B1432" t="s">
        <v>18</v>
      </c>
      <c r="C1432" t="s">
        <v>111</v>
      </c>
      <c r="D1432">
        <v>20161231</v>
      </c>
      <c r="E1432">
        <v>125139000</v>
      </c>
      <c r="F1432" t="s">
        <v>20</v>
      </c>
      <c r="G1432">
        <v>4</v>
      </c>
      <c r="H1432" t="s">
        <v>54</v>
      </c>
      <c r="I1432">
        <v>1411579</v>
      </c>
      <c r="J1432">
        <v>260303916</v>
      </c>
      <c r="K1432">
        <v>7830</v>
      </c>
      <c r="L1432">
        <v>1231</v>
      </c>
      <c r="M1432" t="s">
        <v>52</v>
      </c>
      <c r="N1432">
        <v>2016</v>
      </c>
      <c r="O1432" t="s">
        <v>53</v>
      </c>
      <c r="P1432">
        <v>20170310</v>
      </c>
      <c r="Q1432" s="1">
        <v>42804.468055555553</v>
      </c>
    </row>
    <row r="1433" spans="1:17" x14ac:dyDescent="0.2">
      <c r="A1433" t="s">
        <v>55</v>
      </c>
      <c r="B1433" t="s">
        <v>18</v>
      </c>
      <c r="C1433" t="s">
        <v>111</v>
      </c>
      <c r="D1433">
        <v>20161231</v>
      </c>
      <c r="E1433">
        <v>125100000</v>
      </c>
      <c r="F1433" t="s">
        <v>20</v>
      </c>
      <c r="G1433">
        <v>4</v>
      </c>
      <c r="H1433" t="s">
        <v>55</v>
      </c>
      <c r="I1433">
        <v>1411579</v>
      </c>
      <c r="J1433">
        <v>260303916</v>
      </c>
      <c r="K1433">
        <v>7830</v>
      </c>
      <c r="L1433">
        <v>1231</v>
      </c>
      <c r="M1433" t="s">
        <v>52</v>
      </c>
      <c r="N1433">
        <v>2018</v>
      </c>
      <c r="O1433" t="s">
        <v>53</v>
      </c>
      <c r="P1433">
        <v>20190301</v>
      </c>
      <c r="Q1433" s="1">
        <v>43525.063888888886</v>
      </c>
    </row>
    <row r="1434" spans="1:17" x14ac:dyDescent="0.2">
      <c r="A1434" t="s">
        <v>50</v>
      </c>
      <c r="B1434" t="s">
        <v>18</v>
      </c>
      <c r="C1434" t="s">
        <v>112</v>
      </c>
      <c r="D1434">
        <v>20161231</v>
      </c>
      <c r="E1434">
        <v>505500000</v>
      </c>
      <c r="F1434" t="s">
        <v>20</v>
      </c>
      <c r="G1434">
        <v>4</v>
      </c>
      <c r="H1434" t="s">
        <v>51</v>
      </c>
      <c r="I1434">
        <v>1411579</v>
      </c>
      <c r="J1434">
        <v>260303916</v>
      </c>
      <c r="K1434">
        <v>7830</v>
      </c>
      <c r="L1434">
        <v>1231</v>
      </c>
      <c r="M1434" t="s">
        <v>52</v>
      </c>
      <c r="N1434">
        <v>2017</v>
      </c>
      <c r="O1434" t="s">
        <v>53</v>
      </c>
      <c r="P1434">
        <v>20180301</v>
      </c>
      <c r="Q1434" s="1">
        <v>43160.134027777778</v>
      </c>
    </row>
    <row r="1435" spans="1:17" x14ac:dyDescent="0.2">
      <c r="A1435" t="s">
        <v>54</v>
      </c>
      <c r="B1435" t="s">
        <v>18</v>
      </c>
      <c r="C1435" t="s">
        <v>112</v>
      </c>
      <c r="D1435">
        <v>20161231</v>
      </c>
      <c r="E1435">
        <v>505463000</v>
      </c>
      <c r="F1435" t="s">
        <v>20</v>
      </c>
      <c r="G1435">
        <v>4</v>
      </c>
      <c r="H1435" t="s">
        <v>21</v>
      </c>
      <c r="I1435">
        <v>1411579</v>
      </c>
      <c r="J1435">
        <v>260303916</v>
      </c>
      <c r="K1435">
        <v>7830</v>
      </c>
      <c r="L1435">
        <v>1231</v>
      </c>
      <c r="M1435" t="s">
        <v>52</v>
      </c>
      <c r="N1435">
        <v>2016</v>
      </c>
      <c r="O1435" t="s">
        <v>53</v>
      </c>
      <c r="P1435">
        <v>20170310</v>
      </c>
      <c r="Q1435" s="1">
        <v>42804.468055555553</v>
      </c>
    </row>
    <row r="1436" spans="1:17" x14ac:dyDescent="0.2">
      <c r="A1436" t="s">
        <v>55</v>
      </c>
      <c r="B1436" t="s">
        <v>18</v>
      </c>
      <c r="C1436" t="s">
        <v>112</v>
      </c>
      <c r="D1436">
        <v>20161231</v>
      </c>
      <c r="E1436">
        <v>505500000</v>
      </c>
      <c r="F1436" t="s">
        <v>20</v>
      </c>
      <c r="G1436">
        <v>4</v>
      </c>
      <c r="H1436" t="s">
        <v>56</v>
      </c>
      <c r="I1436">
        <v>1411579</v>
      </c>
      <c r="J1436">
        <v>260303916</v>
      </c>
      <c r="K1436">
        <v>7830</v>
      </c>
      <c r="L1436">
        <v>1231</v>
      </c>
      <c r="M1436" t="s">
        <v>52</v>
      </c>
      <c r="N1436">
        <v>2018</v>
      </c>
      <c r="O1436" t="s">
        <v>53</v>
      </c>
      <c r="P1436">
        <v>20190301</v>
      </c>
      <c r="Q1436" s="1">
        <v>43525.063888888886</v>
      </c>
    </row>
    <row r="1437" spans="1:17" x14ac:dyDescent="0.2">
      <c r="A1437" t="s">
        <v>50</v>
      </c>
      <c r="B1437" t="s">
        <v>18</v>
      </c>
      <c r="C1437" t="s">
        <v>113</v>
      </c>
      <c r="D1437">
        <v>20161231</v>
      </c>
      <c r="E1437">
        <v>6631100000</v>
      </c>
      <c r="F1437" t="s">
        <v>20</v>
      </c>
      <c r="G1437">
        <v>0</v>
      </c>
      <c r="H1437" t="s">
        <v>51</v>
      </c>
      <c r="I1437">
        <v>1411579</v>
      </c>
      <c r="J1437">
        <v>260303916</v>
      </c>
      <c r="K1437">
        <v>7830</v>
      </c>
      <c r="L1437">
        <v>1231</v>
      </c>
      <c r="M1437" t="s">
        <v>52</v>
      </c>
      <c r="N1437">
        <v>2017</v>
      </c>
      <c r="O1437" t="s">
        <v>53</v>
      </c>
      <c r="P1437">
        <v>20180301</v>
      </c>
      <c r="Q1437" s="1">
        <v>43160.134027777778</v>
      </c>
    </row>
    <row r="1438" spans="1:17" x14ac:dyDescent="0.2">
      <c r="A1438" t="s">
        <v>54</v>
      </c>
      <c r="B1438" t="s">
        <v>18</v>
      </c>
      <c r="C1438" t="s">
        <v>113</v>
      </c>
      <c r="D1438">
        <v>20161231</v>
      </c>
      <c r="E1438">
        <v>6631107000</v>
      </c>
      <c r="F1438" t="s">
        <v>20</v>
      </c>
      <c r="G1438">
        <v>0</v>
      </c>
      <c r="H1438" t="s">
        <v>21</v>
      </c>
      <c r="I1438">
        <v>1411579</v>
      </c>
      <c r="J1438">
        <v>260303916</v>
      </c>
      <c r="K1438">
        <v>7830</v>
      </c>
      <c r="L1438">
        <v>1231</v>
      </c>
      <c r="M1438" t="s">
        <v>52</v>
      </c>
      <c r="N1438">
        <v>2016</v>
      </c>
      <c r="O1438" t="s">
        <v>53</v>
      </c>
      <c r="P1438">
        <v>20170310</v>
      </c>
      <c r="Q1438" s="1">
        <v>42804.468055555553</v>
      </c>
    </row>
    <row r="1439" spans="1:17" x14ac:dyDescent="0.2">
      <c r="A1439" t="s">
        <v>208</v>
      </c>
      <c r="B1439" t="s">
        <v>18</v>
      </c>
      <c r="C1439" t="s">
        <v>113</v>
      </c>
      <c r="D1439">
        <v>20161231</v>
      </c>
      <c r="E1439">
        <v>6631100000</v>
      </c>
      <c r="F1439" t="s">
        <v>20</v>
      </c>
      <c r="G1439">
        <v>0</v>
      </c>
      <c r="H1439" t="s">
        <v>21</v>
      </c>
      <c r="I1439">
        <v>1411579</v>
      </c>
      <c r="J1439">
        <v>260303916</v>
      </c>
      <c r="K1439">
        <v>7830</v>
      </c>
      <c r="L1439">
        <v>1231</v>
      </c>
      <c r="M1439" t="s">
        <v>22</v>
      </c>
      <c r="N1439">
        <v>2017</v>
      </c>
      <c r="O1439" t="s">
        <v>23</v>
      </c>
      <c r="P1439">
        <v>20171109</v>
      </c>
      <c r="Q1439" s="1">
        <v>43048.34375</v>
      </c>
    </row>
    <row r="1440" spans="1:17" x14ac:dyDescent="0.2">
      <c r="A1440" t="s">
        <v>184</v>
      </c>
      <c r="B1440" t="s">
        <v>18</v>
      </c>
      <c r="C1440" t="s">
        <v>113</v>
      </c>
      <c r="D1440">
        <v>20161231</v>
      </c>
      <c r="E1440">
        <v>6631100000</v>
      </c>
      <c r="F1440" t="s">
        <v>20</v>
      </c>
      <c r="G1440">
        <v>0</v>
      </c>
      <c r="H1440" t="s">
        <v>21</v>
      </c>
      <c r="I1440">
        <v>1411579</v>
      </c>
      <c r="J1440">
        <v>260303916</v>
      </c>
      <c r="K1440">
        <v>7830</v>
      </c>
      <c r="L1440">
        <v>1231</v>
      </c>
      <c r="M1440" t="s">
        <v>22</v>
      </c>
      <c r="N1440">
        <v>2017</v>
      </c>
      <c r="O1440" t="s">
        <v>31</v>
      </c>
      <c r="P1440">
        <v>20170808</v>
      </c>
      <c r="Q1440" s="1">
        <v>42954.693055555559</v>
      </c>
    </row>
    <row r="1441" spans="1:17" x14ac:dyDescent="0.2">
      <c r="A1441" t="s">
        <v>32</v>
      </c>
      <c r="B1441" t="s">
        <v>18</v>
      </c>
      <c r="C1441" t="s">
        <v>113</v>
      </c>
      <c r="D1441">
        <v>20161231</v>
      </c>
      <c r="E1441">
        <v>6631100000</v>
      </c>
      <c r="F1441" t="s">
        <v>20</v>
      </c>
      <c r="G1441">
        <v>0</v>
      </c>
      <c r="H1441" t="s">
        <v>21</v>
      </c>
      <c r="I1441">
        <v>1411579</v>
      </c>
      <c r="J1441">
        <v>260303916</v>
      </c>
      <c r="K1441">
        <v>7830</v>
      </c>
      <c r="L1441">
        <v>1231</v>
      </c>
      <c r="M1441" t="s">
        <v>22</v>
      </c>
      <c r="N1441">
        <v>2017</v>
      </c>
      <c r="O1441" t="s">
        <v>26</v>
      </c>
      <c r="P1441">
        <v>20170508</v>
      </c>
      <c r="Q1441" s="1">
        <v>42863.513194444444</v>
      </c>
    </row>
    <row r="1442" spans="1:17" x14ac:dyDescent="0.2">
      <c r="A1442" t="s">
        <v>50</v>
      </c>
      <c r="B1442" t="s">
        <v>18</v>
      </c>
      <c r="C1442" t="s">
        <v>114</v>
      </c>
      <c r="D1442">
        <v>20161231</v>
      </c>
      <c r="E1442">
        <v>8641800000</v>
      </c>
      <c r="F1442" t="s">
        <v>20</v>
      </c>
      <c r="G1442">
        <v>0</v>
      </c>
      <c r="H1442" t="s">
        <v>51</v>
      </c>
      <c r="I1442">
        <v>1411579</v>
      </c>
      <c r="J1442">
        <v>260303916</v>
      </c>
      <c r="K1442">
        <v>7830</v>
      </c>
      <c r="L1442">
        <v>1231</v>
      </c>
      <c r="M1442" t="s">
        <v>52</v>
      </c>
      <c r="N1442">
        <v>2017</v>
      </c>
      <c r="O1442" t="s">
        <v>53</v>
      </c>
      <c r="P1442">
        <v>20180301</v>
      </c>
      <c r="Q1442" s="1">
        <v>43160.134027777778</v>
      </c>
    </row>
    <row r="1443" spans="1:17" x14ac:dyDescent="0.2">
      <c r="A1443" t="s">
        <v>54</v>
      </c>
      <c r="B1443" t="s">
        <v>18</v>
      </c>
      <c r="C1443" t="s">
        <v>114</v>
      </c>
      <c r="D1443">
        <v>20161231</v>
      </c>
      <c r="E1443">
        <v>8641841000</v>
      </c>
      <c r="F1443" t="s">
        <v>20</v>
      </c>
      <c r="G1443">
        <v>0</v>
      </c>
      <c r="H1443" t="s">
        <v>21</v>
      </c>
      <c r="I1443">
        <v>1411579</v>
      </c>
      <c r="J1443">
        <v>260303916</v>
      </c>
      <c r="K1443">
        <v>7830</v>
      </c>
      <c r="L1443">
        <v>1231</v>
      </c>
      <c r="M1443" t="s">
        <v>52</v>
      </c>
      <c r="N1443">
        <v>2016</v>
      </c>
      <c r="O1443" t="s">
        <v>53</v>
      </c>
      <c r="P1443">
        <v>20170310</v>
      </c>
      <c r="Q1443" s="1">
        <v>42804.468055555553</v>
      </c>
    </row>
    <row r="1444" spans="1:17" x14ac:dyDescent="0.2">
      <c r="A1444" t="s">
        <v>208</v>
      </c>
      <c r="B1444" t="s">
        <v>18</v>
      </c>
      <c r="C1444" t="s">
        <v>114</v>
      </c>
      <c r="D1444">
        <v>20161231</v>
      </c>
      <c r="E1444">
        <v>8641800000</v>
      </c>
      <c r="F1444" t="s">
        <v>20</v>
      </c>
      <c r="G1444">
        <v>0</v>
      </c>
      <c r="H1444" t="s">
        <v>21</v>
      </c>
      <c r="I1444">
        <v>1411579</v>
      </c>
      <c r="J1444">
        <v>260303916</v>
      </c>
      <c r="K1444">
        <v>7830</v>
      </c>
      <c r="L1444">
        <v>1231</v>
      </c>
      <c r="M1444" t="s">
        <v>22</v>
      </c>
      <c r="N1444">
        <v>2017</v>
      </c>
      <c r="O1444" t="s">
        <v>23</v>
      </c>
      <c r="P1444">
        <v>20171109</v>
      </c>
      <c r="Q1444" s="1">
        <v>43048.34375</v>
      </c>
    </row>
    <row r="1445" spans="1:17" x14ac:dyDescent="0.2">
      <c r="A1445" t="s">
        <v>184</v>
      </c>
      <c r="B1445" t="s">
        <v>18</v>
      </c>
      <c r="C1445" t="s">
        <v>114</v>
      </c>
      <c r="D1445">
        <v>20161231</v>
      </c>
      <c r="E1445">
        <v>8641800000</v>
      </c>
      <c r="F1445" t="s">
        <v>20</v>
      </c>
      <c r="G1445">
        <v>0</v>
      </c>
      <c r="H1445" t="s">
        <v>21</v>
      </c>
      <c r="I1445">
        <v>1411579</v>
      </c>
      <c r="J1445">
        <v>260303916</v>
      </c>
      <c r="K1445">
        <v>7830</v>
      </c>
      <c r="L1445">
        <v>1231</v>
      </c>
      <c r="M1445" t="s">
        <v>22</v>
      </c>
      <c r="N1445">
        <v>2017</v>
      </c>
      <c r="O1445" t="s">
        <v>31</v>
      </c>
      <c r="P1445">
        <v>20170808</v>
      </c>
      <c r="Q1445" s="1">
        <v>42954.693055555559</v>
      </c>
    </row>
    <row r="1446" spans="1:17" x14ac:dyDescent="0.2">
      <c r="A1446" t="s">
        <v>32</v>
      </c>
      <c r="B1446" t="s">
        <v>18</v>
      </c>
      <c r="C1446" t="s">
        <v>114</v>
      </c>
      <c r="D1446">
        <v>20161231</v>
      </c>
      <c r="E1446">
        <v>8641800000</v>
      </c>
      <c r="F1446" t="s">
        <v>20</v>
      </c>
      <c r="G1446">
        <v>0</v>
      </c>
      <c r="H1446" t="s">
        <v>21</v>
      </c>
      <c r="I1446">
        <v>1411579</v>
      </c>
      <c r="J1446">
        <v>260303916</v>
      </c>
      <c r="K1446">
        <v>7830</v>
      </c>
      <c r="L1446">
        <v>1231</v>
      </c>
      <c r="M1446" t="s">
        <v>22</v>
      </c>
      <c r="N1446">
        <v>2017</v>
      </c>
      <c r="O1446" t="s">
        <v>26</v>
      </c>
      <c r="P1446">
        <v>20170508</v>
      </c>
      <c r="Q1446" s="1">
        <v>42863.513194444444</v>
      </c>
    </row>
    <row r="1447" spans="1:17" x14ac:dyDescent="0.2">
      <c r="A1447" t="s">
        <v>50</v>
      </c>
      <c r="B1447" t="s">
        <v>18</v>
      </c>
      <c r="C1447" t="s">
        <v>115</v>
      </c>
      <c r="D1447">
        <v>20161231</v>
      </c>
      <c r="E1447">
        <v>1189200000</v>
      </c>
      <c r="F1447" t="s">
        <v>20</v>
      </c>
      <c r="G1447">
        <v>0</v>
      </c>
      <c r="H1447" t="s">
        <v>51</v>
      </c>
      <c r="I1447">
        <v>1411579</v>
      </c>
      <c r="J1447">
        <v>260303916</v>
      </c>
      <c r="K1447">
        <v>7830</v>
      </c>
      <c r="L1447">
        <v>1231</v>
      </c>
      <c r="M1447" t="s">
        <v>52</v>
      </c>
      <c r="N1447">
        <v>2017</v>
      </c>
      <c r="O1447" t="s">
        <v>53</v>
      </c>
      <c r="P1447">
        <v>20180301</v>
      </c>
      <c r="Q1447" s="1">
        <v>43160.134027777778</v>
      </c>
    </row>
    <row r="1448" spans="1:17" x14ac:dyDescent="0.2">
      <c r="A1448" t="s">
        <v>54</v>
      </c>
      <c r="B1448" t="s">
        <v>18</v>
      </c>
      <c r="C1448" t="s">
        <v>115</v>
      </c>
      <c r="D1448">
        <v>20161231</v>
      </c>
      <c r="E1448">
        <v>1189190000</v>
      </c>
      <c r="F1448" t="s">
        <v>20</v>
      </c>
      <c r="G1448">
        <v>0</v>
      </c>
      <c r="H1448" t="s">
        <v>21</v>
      </c>
      <c r="I1448">
        <v>1411579</v>
      </c>
      <c r="J1448">
        <v>260303916</v>
      </c>
      <c r="K1448">
        <v>7830</v>
      </c>
      <c r="L1448">
        <v>1231</v>
      </c>
      <c r="M1448" t="s">
        <v>52</v>
      </c>
      <c r="N1448">
        <v>2016</v>
      </c>
      <c r="O1448" t="s">
        <v>53</v>
      </c>
      <c r="P1448">
        <v>20170310</v>
      </c>
      <c r="Q1448" s="1">
        <v>42804.468055555553</v>
      </c>
    </row>
    <row r="1449" spans="1:17" x14ac:dyDescent="0.2">
      <c r="A1449" t="s">
        <v>208</v>
      </c>
      <c r="B1449" t="s">
        <v>18</v>
      </c>
      <c r="C1449" t="s">
        <v>115</v>
      </c>
      <c r="D1449">
        <v>20161231</v>
      </c>
      <c r="E1449">
        <v>1189200000</v>
      </c>
      <c r="F1449" t="s">
        <v>20</v>
      </c>
      <c r="G1449">
        <v>0</v>
      </c>
      <c r="H1449" t="s">
        <v>21</v>
      </c>
      <c r="I1449">
        <v>1411579</v>
      </c>
      <c r="J1449">
        <v>260303916</v>
      </c>
      <c r="K1449">
        <v>7830</v>
      </c>
      <c r="L1449">
        <v>1231</v>
      </c>
      <c r="M1449" t="s">
        <v>22</v>
      </c>
      <c r="N1449">
        <v>2017</v>
      </c>
      <c r="O1449" t="s">
        <v>23</v>
      </c>
      <c r="P1449">
        <v>20171109</v>
      </c>
      <c r="Q1449" s="1">
        <v>43048.34375</v>
      </c>
    </row>
    <row r="1450" spans="1:17" x14ac:dyDescent="0.2">
      <c r="A1450" t="s">
        <v>184</v>
      </c>
      <c r="B1450" t="s">
        <v>18</v>
      </c>
      <c r="C1450" t="s">
        <v>115</v>
      </c>
      <c r="D1450">
        <v>20161231</v>
      </c>
      <c r="E1450">
        <v>1189200000</v>
      </c>
      <c r="F1450" t="s">
        <v>20</v>
      </c>
      <c r="G1450">
        <v>0</v>
      </c>
      <c r="H1450" t="s">
        <v>21</v>
      </c>
      <c r="I1450">
        <v>1411579</v>
      </c>
      <c r="J1450">
        <v>260303916</v>
      </c>
      <c r="K1450">
        <v>7830</v>
      </c>
      <c r="L1450">
        <v>1231</v>
      </c>
      <c r="M1450" t="s">
        <v>22</v>
      </c>
      <c r="N1450">
        <v>2017</v>
      </c>
      <c r="O1450" t="s">
        <v>31</v>
      </c>
      <c r="P1450">
        <v>20170808</v>
      </c>
      <c r="Q1450" s="1">
        <v>42954.693055555559</v>
      </c>
    </row>
    <row r="1451" spans="1:17" x14ac:dyDescent="0.2">
      <c r="A1451" t="s">
        <v>32</v>
      </c>
      <c r="B1451" t="s">
        <v>18</v>
      </c>
      <c r="C1451" t="s">
        <v>115</v>
      </c>
      <c r="D1451">
        <v>20161231</v>
      </c>
      <c r="E1451">
        <v>1189200000</v>
      </c>
      <c r="F1451" t="s">
        <v>20</v>
      </c>
      <c r="G1451">
        <v>0</v>
      </c>
      <c r="H1451" t="s">
        <v>21</v>
      </c>
      <c r="I1451">
        <v>1411579</v>
      </c>
      <c r="J1451">
        <v>260303916</v>
      </c>
      <c r="K1451">
        <v>7830</v>
      </c>
      <c r="L1451">
        <v>1231</v>
      </c>
      <c r="M1451" t="s">
        <v>22</v>
      </c>
      <c r="N1451">
        <v>2017</v>
      </c>
      <c r="O1451" t="s">
        <v>26</v>
      </c>
      <c r="P1451">
        <v>20170508</v>
      </c>
      <c r="Q1451" s="1">
        <v>42863.513194444444</v>
      </c>
    </row>
    <row r="1452" spans="1:17" x14ac:dyDescent="0.2">
      <c r="A1452" t="s">
        <v>54</v>
      </c>
      <c r="B1452" t="s">
        <v>18</v>
      </c>
      <c r="C1452" t="s">
        <v>372</v>
      </c>
      <c r="D1452">
        <v>20161231</v>
      </c>
      <c r="E1452">
        <v>3834398000</v>
      </c>
      <c r="F1452" t="s">
        <v>20</v>
      </c>
      <c r="G1452">
        <v>0</v>
      </c>
      <c r="H1452" t="s">
        <v>21</v>
      </c>
      <c r="I1452">
        <v>1411579</v>
      </c>
      <c r="J1452">
        <v>260303916</v>
      </c>
      <c r="K1452">
        <v>7830</v>
      </c>
      <c r="L1452">
        <v>1231</v>
      </c>
      <c r="M1452" t="s">
        <v>52</v>
      </c>
      <c r="N1452">
        <v>2016</v>
      </c>
      <c r="O1452" t="s">
        <v>53</v>
      </c>
      <c r="P1452">
        <v>20170310</v>
      </c>
      <c r="Q1452" s="1">
        <v>42804.468055555553</v>
      </c>
    </row>
    <row r="1453" spans="1:17" x14ac:dyDescent="0.2">
      <c r="A1453" t="s">
        <v>50</v>
      </c>
      <c r="B1453" t="s">
        <v>18</v>
      </c>
      <c r="C1453" t="s">
        <v>373</v>
      </c>
      <c r="D1453">
        <v>20161231</v>
      </c>
      <c r="E1453">
        <v>4436300000</v>
      </c>
      <c r="F1453" t="s">
        <v>20</v>
      </c>
      <c r="G1453">
        <v>0</v>
      </c>
      <c r="H1453" t="s">
        <v>50</v>
      </c>
      <c r="I1453">
        <v>1411579</v>
      </c>
      <c r="J1453">
        <v>260303916</v>
      </c>
      <c r="K1453">
        <v>7830</v>
      </c>
      <c r="L1453">
        <v>1231</v>
      </c>
      <c r="M1453" t="s">
        <v>52</v>
      </c>
      <c r="N1453">
        <v>2017</v>
      </c>
      <c r="O1453" t="s">
        <v>53</v>
      </c>
      <c r="P1453">
        <v>20180301</v>
      </c>
      <c r="Q1453" s="1">
        <v>43160.134027777778</v>
      </c>
    </row>
    <row r="1454" spans="1:17" x14ac:dyDescent="0.2">
      <c r="A1454" t="s">
        <v>54</v>
      </c>
      <c r="B1454" t="s">
        <v>18</v>
      </c>
      <c r="C1454" t="s">
        <v>373</v>
      </c>
      <c r="D1454">
        <v>20161231</v>
      </c>
      <c r="E1454">
        <v>4436357000</v>
      </c>
      <c r="F1454" t="s">
        <v>20</v>
      </c>
      <c r="G1454">
        <v>0</v>
      </c>
      <c r="H1454" t="s">
        <v>54</v>
      </c>
      <c r="I1454">
        <v>1411579</v>
      </c>
      <c r="J1454">
        <v>260303916</v>
      </c>
      <c r="K1454">
        <v>7830</v>
      </c>
      <c r="L1454">
        <v>1231</v>
      </c>
      <c r="M1454" t="s">
        <v>52</v>
      </c>
      <c r="N1454">
        <v>2016</v>
      </c>
      <c r="O1454" t="s">
        <v>53</v>
      </c>
      <c r="P1454">
        <v>20170310</v>
      </c>
      <c r="Q1454" s="1">
        <v>42804.468055555553</v>
      </c>
    </row>
    <row r="1455" spans="1:17" x14ac:dyDescent="0.2">
      <c r="A1455" t="s">
        <v>50</v>
      </c>
      <c r="B1455" t="s">
        <v>18</v>
      </c>
      <c r="C1455" t="s">
        <v>116</v>
      </c>
      <c r="D1455">
        <v>20161231</v>
      </c>
      <c r="E1455">
        <v>81200000</v>
      </c>
      <c r="F1455" t="s">
        <v>20</v>
      </c>
      <c r="G1455">
        <v>0</v>
      </c>
      <c r="H1455" t="s">
        <v>50</v>
      </c>
      <c r="I1455">
        <v>1411579</v>
      </c>
      <c r="J1455">
        <v>260303916</v>
      </c>
      <c r="K1455">
        <v>7830</v>
      </c>
      <c r="L1455">
        <v>1231</v>
      </c>
      <c r="M1455" t="s">
        <v>52</v>
      </c>
      <c r="N1455">
        <v>2017</v>
      </c>
      <c r="O1455" t="s">
        <v>53</v>
      </c>
      <c r="P1455">
        <v>20180301</v>
      </c>
      <c r="Q1455" s="1">
        <v>43160.134027777778</v>
      </c>
    </row>
    <row r="1456" spans="1:17" x14ac:dyDescent="0.2">
      <c r="A1456" t="s">
        <v>54</v>
      </c>
      <c r="B1456" t="s">
        <v>18</v>
      </c>
      <c r="C1456" t="s">
        <v>116</v>
      </c>
      <c r="D1456">
        <v>20161231</v>
      </c>
      <c r="E1456">
        <v>81243000</v>
      </c>
      <c r="F1456" t="s">
        <v>20</v>
      </c>
      <c r="G1456">
        <v>0</v>
      </c>
      <c r="H1456" t="s">
        <v>54</v>
      </c>
      <c r="I1456">
        <v>1411579</v>
      </c>
      <c r="J1456">
        <v>260303916</v>
      </c>
      <c r="K1456">
        <v>7830</v>
      </c>
      <c r="L1456">
        <v>1231</v>
      </c>
      <c r="M1456" t="s">
        <v>52</v>
      </c>
      <c r="N1456">
        <v>2016</v>
      </c>
      <c r="O1456" t="s">
        <v>53</v>
      </c>
      <c r="P1456">
        <v>20170310</v>
      </c>
      <c r="Q1456" s="1">
        <v>42804.468055555553</v>
      </c>
    </row>
    <row r="1457" spans="1:17" x14ac:dyDescent="0.2">
      <c r="A1457" t="s">
        <v>208</v>
      </c>
      <c r="B1457" t="s">
        <v>18</v>
      </c>
      <c r="C1457" t="s">
        <v>116</v>
      </c>
      <c r="D1457">
        <v>20161231</v>
      </c>
      <c r="E1457">
        <v>81200000</v>
      </c>
      <c r="F1457" t="s">
        <v>20</v>
      </c>
      <c r="G1457">
        <v>0</v>
      </c>
      <c r="H1457" t="s">
        <v>208</v>
      </c>
      <c r="I1457">
        <v>1411579</v>
      </c>
      <c r="J1457">
        <v>260303916</v>
      </c>
      <c r="K1457">
        <v>7830</v>
      </c>
      <c r="L1457">
        <v>1231</v>
      </c>
      <c r="M1457" t="s">
        <v>22</v>
      </c>
      <c r="N1457">
        <v>2017</v>
      </c>
      <c r="O1457" t="s">
        <v>23</v>
      </c>
      <c r="P1457">
        <v>20171109</v>
      </c>
      <c r="Q1457" s="1">
        <v>43048.34375</v>
      </c>
    </row>
    <row r="1458" spans="1:17" x14ac:dyDescent="0.2">
      <c r="A1458" t="s">
        <v>184</v>
      </c>
      <c r="B1458" t="s">
        <v>18</v>
      </c>
      <c r="C1458" t="s">
        <v>116</v>
      </c>
      <c r="D1458">
        <v>20161231</v>
      </c>
      <c r="E1458">
        <v>81200000</v>
      </c>
      <c r="F1458" t="s">
        <v>20</v>
      </c>
      <c r="G1458">
        <v>0</v>
      </c>
      <c r="H1458" t="s">
        <v>184</v>
      </c>
      <c r="I1458">
        <v>1411579</v>
      </c>
      <c r="J1458">
        <v>260303916</v>
      </c>
      <c r="K1458">
        <v>7830</v>
      </c>
      <c r="L1458">
        <v>1231</v>
      </c>
      <c r="M1458" t="s">
        <v>22</v>
      </c>
      <c r="N1458">
        <v>2017</v>
      </c>
      <c r="O1458" t="s">
        <v>31</v>
      </c>
      <c r="P1458">
        <v>20170808</v>
      </c>
      <c r="Q1458" s="1">
        <v>42954.693055555559</v>
      </c>
    </row>
    <row r="1459" spans="1:17" x14ac:dyDescent="0.2">
      <c r="A1459" t="s">
        <v>32</v>
      </c>
      <c r="B1459" t="s">
        <v>18</v>
      </c>
      <c r="C1459" t="s">
        <v>116</v>
      </c>
      <c r="D1459">
        <v>20161231</v>
      </c>
      <c r="E1459">
        <v>81200000</v>
      </c>
      <c r="F1459" t="s">
        <v>20</v>
      </c>
      <c r="G1459">
        <v>0</v>
      </c>
      <c r="H1459" t="s">
        <v>32</v>
      </c>
      <c r="I1459">
        <v>1411579</v>
      </c>
      <c r="J1459">
        <v>260303916</v>
      </c>
      <c r="K1459">
        <v>7830</v>
      </c>
      <c r="L1459">
        <v>1231</v>
      </c>
      <c r="M1459" t="s">
        <v>22</v>
      </c>
      <c r="N1459">
        <v>2017</v>
      </c>
      <c r="O1459" t="s">
        <v>26</v>
      </c>
      <c r="P1459">
        <v>20170508</v>
      </c>
      <c r="Q1459" s="1">
        <v>42863.513194444444</v>
      </c>
    </row>
    <row r="1460" spans="1:17" x14ac:dyDescent="0.2">
      <c r="A1460" t="s">
        <v>50</v>
      </c>
      <c r="B1460" t="s">
        <v>18</v>
      </c>
      <c r="C1460" t="s">
        <v>374</v>
      </c>
      <c r="D1460">
        <v>20161231</v>
      </c>
      <c r="E1460">
        <v>4355100000</v>
      </c>
      <c r="F1460" t="s">
        <v>20</v>
      </c>
      <c r="G1460">
        <v>0</v>
      </c>
      <c r="H1460" t="s">
        <v>50</v>
      </c>
      <c r="I1460">
        <v>1411579</v>
      </c>
      <c r="J1460">
        <v>260303916</v>
      </c>
      <c r="K1460">
        <v>7830</v>
      </c>
      <c r="L1460">
        <v>1231</v>
      </c>
      <c r="M1460" t="s">
        <v>52</v>
      </c>
      <c r="N1460">
        <v>2017</v>
      </c>
      <c r="O1460" t="s">
        <v>53</v>
      </c>
      <c r="P1460">
        <v>20180301</v>
      </c>
      <c r="Q1460" s="1">
        <v>43160.134027777778</v>
      </c>
    </row>
    <row r="1461" spans="1:17" x14ac:dyDescent="0.2">
      <c r="A1461" t="s">
        <v>54</v>
      </c>
      <c r="B1461" t="s">
        <v>18</v>
      </c>
      <c r="C1461" t="s">
        <v>374</v>
      </c>
      <c r="D1461">
        <v>20161231</v>
      </c>
      <c r="E1461">
        <v>4355114000</v>
      </c>
      <c r="F1461" t="s">
        <v>20</v>
      </c>
      <c r="G1461">
        <v>0</v>
      </c>
      <c r="H1461" t="s">
        <v>54</v>
      </c>
      <c r="I1461">
        <v>1411579</v>
      </c>
      <c r="J1461">
        <v>260303916</v>
      </c>
      <c r="K1461">
        <v>7830</v>
      </c>
      <c r="L1461">
        <v>1231</v>
      </c>
      <c r="M1461" t="s">
        <v>52</v>
      </c>
      <c r="N1461">
        <v>2016</v>
      </c>
      <c r="O1461" t="s">
        <v>53</v>
      </c>
      <c r="P1461">
        <v>20170310</v>
      </c>
      <c r="Q1461" s="1">
        <v>42804.468055555553</v>
      </c>
    </row>
    <row r="1462" spans="1:17" x14ac:dyDescent="0.2">
      <c r="A1462" t="s">
        <v>208</v>
      </c>
      <c r="B1462" t="s">
        <v>18</v>
      </c>
      <c r="C1462" t="s">
        <v>374</v>
      </c>
      <c r="D1462">
        <v>20161231</v>
      </c>
      <c r="E1462">
        <v>4355100000</v>
      </c>
      <c r="F1462" t="s">
        <v>20</v>
      </c>
      <c r="G1462">
        <v>0</v>
      </c>
      <c r="H1462" t="s">
        <v>208</v>
      </c>
      <c r="I1462">
        <v>1411579</v>
      </c>
      <c r="J1462">
        <v>260303916</v>
      </c>
      <c r="K1462">
        <v>7830</v>
      </c>
      <c r="L1462">
        <v>1231</v>
      </c>
      <c r="M1462" t="s">
        <v>22</v>
      </c>
      <c r="N1462">
        <v>2017</v>
      </c>
      <c r="O1462" t="s">
        <v>23</v>
      </c>
      <c r="P1462">
        <v>20171109</v>
      </c>
      <c r="Q1462" s="1">
        <v>43048.34375</v>
      </c>
    </row>
    <row r="1463" spans="1:17" x14ac:dyDescent="0.2">
      <c r="A1463" t="s">
        <v>184</v>
      </c>
      <c r="B1463" t="s">
        <v>18</v>
      </c>
      <c r="C1463" t="s">
        <v>374</v>
      </c>
      <c r="D1463">
        <v>20161231</v>
      </c>
      <c r="E1463">
        <v>4355100000</v>
      </c>
      <c r="F1463" t="s">
        <v>20</v>
      </c>
      <c r="G1463">
        <v>0</v>
      </c>
      <c r="H1463" t="s">
        <v>184</v>
      </c>
      <c r="I1463">
        <v>1411579</v>
      </c>
      <c r="J1463">
        <v>260303916</v>
      </c>
      <c r="K1463">
        <v>7830</v>
      </c>
      <c r="L1463">
        <v>1231</v>
      </c>
      <c r="M1463" t="s">
        <v>22</v>
      </c>
      <c r="N1463">
        <v>2017</v>
      </c>
      <c r="O1463" t="s">
        <v>31</v>
      </c>
      <c r="P1463">
        <v>20170808</v>
      </c>
      <c r="Q1463" s="1">
        <v>42954.693055555559</v>
      </c>
    </row>
    <row r="1464" spans="1:17" x14ac:dyDescent="0.2">
      <c r="A1464" t="s">
        <v>32</v>
      </c>
      <c r="B1464" t="s">
        <v>18</v>
      </c>
      <c r="C1464" t="s">
        <v>374</v>
      </c>
      <c r="D1464">
        <v>20161231</v>
      </c>
      <c r="E1464">
        <v>4355100000</v>
      </c>
      <c r="F1464" t="s">
        <v>20</v>
      </c>
      <c r="G1464">
        <v>0</v>
      </c>
      <c r="H1464" t="s">
        <v>32</v>
      </c>
      <c r="I1464">
        <v>1411579</v>
      </c>
      <c r="J1464">
        <v>260303916</v>
      </c>
      <c r="K1464">
        <v>7830</v>
      </c>
      <c r="L1464">
        <v>1231</v>
      </c>
      <c r="M1464" t="s">
        <v>22</v>
      </c>
      <c r="N1464">
        <v>2017</v>
      </c>
      <c r="O1464" t="s">
        <v>26</v>
      </c>
      <c r="P1464">
        <v>20170508</v>
      </c>
      <c r="Q1464" s="1">
        <v>42863.513194444444</v>
      </c>
    </row>
    <row r="1465" spans="1:17" x14ac:dyDescent="0.2">
      <c r="A1465" t="s">
        <v>208</v>
      </c>
      <c r="B1465" t="s">
        <v>18</v>
      </c>
      <c r="C1465" t="s">
        <v>375</v>
      </c>
      <c r="D1465">
        <v>20161231</v>
      </c>
      <c r="E1465">
        <v>4436300000</v>
      </c>
      <c r="F1465" t="s">
        <v>20</v>
      </c>
      <c r="G1465">
        <v>0</v>
      </c>
      <c r="H1465" t="s">
        <v>21</v>
      </c>
      <c r="I1465">
        <v>1411579</v>
      </c>
      <c r="J1465">
        <v>260303916</v>
      </c>
      <c r="K1465">
        <v>7830</v>
      </c>
      <c r="L1465">
        <v>1231</v>
      </c>
      <c r="M1465" t="s">
        <v>22</v>
      </c>
      <c r="N1465">
        <v>2017</v>
      </c>
      <c r="O1465" t="s">
        <v>23</v>
      </c>
      <c r="P1465">
        <v>20171109</v>
      </c>
      <c r="Q1465" s="1">
        <v>43048.34375</v>
      </c>
    </row>
    <row r="1466" spans="1:17" x14ac:dyDescent="0.2">
      <c r="A1466" t="s">
        <v>184</v>
      </c>
      <c r="B1466" t="s">
        <v>18</v>
      </c>
      <c r="C1466" t="s">
        <v>375</v>
      </c>
      <c r="D1466">
        <v>20161231</v>
      </c>
      <c r="E1466">
        <v>4436300000</v>
      </c>
      <c r="F1466" t="s">
        <v>20</v>
      </c>
      <c r="G1466">
        <v>0</v>
      </c>
      <c r="H1466" t="s">
        <v>21</v>
      </c>
      <c r="I1466">
        <v>1411579</v>
      </c>
      <c r="J1466">
        <v>260303916</v>
      </c>
      <c r="K1466">
        <v>7830</v>
      </c>
      <c r="L1466">
        <v>1231</v>
      </c>
      <c r="M1466" t="s">
        <v>22</v>
      </c>
      <c r="N1466">
        <v>2017</v>
      </c>
      <c r="O1466" t="s">
        <v>31</v>
      </c>
      <c r="P1466">
        <v>20170808</v>
      </c>
      <c r="Q1466" s="1">
        <v>42954.693055555559</v>
      </c>
    </row>
    <row r="1467" spans="1:17" x14ac:dyDescent="0.2">
      <c r="A1467" t="s">
        <v>32</v>
      </c>
      <c r="B1467" t="s">
        <v>18</v>
      </c>
      <c r="C1467" t="s">
        <v>375</v>
      </c>
      <c r="D1467">
        <v>20161231</v>
      </c>
      <c r="E1467">
        <v>4436300000</v>
      </c>
      <c r="F1467" t="s">
        <v>20</v>
      </c>
      <c r="G1467">
        <v>0</v>
      </c>
      <c r="H1467" t="s">
        <v>21</v>
      </c>
      <c r="I1467">
        <v>1411579</v>
      </c>
      <c r="J1467">
        <v>260303916</v>
      </c>
      <c r="K1467">
        <v>7830</v>
      </c>
      <c r="L1467">
        <v>1231</v>
      </c>
      <c r="M1467" t="s">
        <v>22</v>
      </c>
      <c r="N1467">
        <v>2017</v>
      </c>
      <c r="O1467" t="s">
        <v>26</v>
      </c>
      <c r="P1467">
        <v>20170508</v>
      </c>
      <c r="Q1467" s="1">
        <v>42863.513194444444</v>
      </c>
    </row>
    <row r="1468" spans="1:17" x14ac:dyDescent="0.2">
      <c r="A1468" t="s">
        <v>50</v>
      </c>
      <c r="B1468" t="s">
        <v>18</v>
      </c>
      <c r="C1468" t="s">
        <v>117</v>
      </c>
      <c r="D1468">
        <v>20161231</v>
      </c>
      <c r="E1468">
        <v>15200000</v>
      </c>
      <c r="F1468" t="s">
        <v>20</v>
      </c>
      <c r="G1468">
        <v>0</v>
      </c>
      <c r="H1468" t="s">
        <v>51</v>
      </c>
      <c r="I1468">
        <v>1411579</v>
      </c>
      <c r="J1468">
        <v>260303916</v>
      </c>
      <c r="K1468">
        <v>7830</v>
      </c>
      <c r="L1468">
        <v>1231</v>
      </c>
      <c r="M1468" t="s">
        <v>52</v>
      </c>
      <c r="N1468">
        <v>2017</v>
      </c>
      <c r="O1468" t="s">
        <v>53</v>
      </c>
      <c r="P1468">
        <v>20180301</v>
      </c>
      <c r="Q1468" s="1">
        <v>43160.134027777778</v>
      </c>
    </row>
    <row r="1469" spans="1:17" x14ac:dyDescent="0.2">
      <c r="A1469" t="s">
        <v>54</v>
      </c>
      <c r="B1469" t="s">
        <v>18</v>
      </c>
      <c r="C1469" t="s">
        <v>117</v>
      </c>
      <c r="D1469">
        <v>20161231</v>
      </c>
      <c r="E1469">
        <v>15195000</v>
      </c>
      <c r="F1469" t="s">
        <v>20</v>
      </c>
      <c r="G1469">
        <v>0</v>
      </c>
      <c r="H1469" t="s">
        <v>21</v>
      </c>
      <c r="I1469">
        <v>1411579</v>
      </c>
      <c r="J1469">
        <v>260303916</v>
      </c>
      <c r="K1469">
        <v>7830</v>
      </c>
      <c r="L1469">
        <v>1231</v>
      </c>
      <c r="M1469" t="s">
        <v>52</v>
      </c>
      <c r="N1469">
        <v>2016</v>
      </c>
      <c r="O1469" t="s">
        <v>53</v>
      </c>
      <c r="P1469">
        <v>20170310</v>
      </c>
      <c r="Q1469" s="1">
        <v>42804.468055555553</v>
      </c>
    </row>
    <row r="1470" spans="1:17" x14ac:dyDescent="0.2">
      <c r="A1470" t="s">
        <v>54</v>
      </c>
      <c r="B1470" t="s">
        <v>18</v>
      </c>
      <c r="C1470" t="s">
        <v>376</v>
      </c>
      <c r="D1470">
        <v>20161231</v>
      </c>
      <c r="E1470">
        <v>3411201000</v>
      </c>
      <c r="F1470" t="s">
        <v>20</v>
      </c>
      <c r="G1470">
        <v>0</v>
      </c>
      <c r="H1470" t="s">
        <v>21</v>
      </c>
      <c r="I1470">
        <v>1411579</v>
      </c>
      <c r="J1470">
        <v>260303916</v>
      </c>
      <c r="K1470">
        <v>7830</v>
      </c>
      <c r="L1470">
        <v>1231</v>
      </c>
      <c r="M1470" t="s">
        <v>52</v>
      </c>
      <c r="N1470">
        <v>2016</v>
      </c>
      <c r="O1470" t="s">
        <v>53</v>
      </c>
      <c r="P1470">
        <v>20170310</v>
      </c>
      <c r="Q1470" s="1">
        <v>42804.468055555553</v>
      </c>
    </row>
    <row r="1471" spans="1:17" x14ac:dyDescent="0.2">
      <c r="A1471" t="s">
        <v>54</v>
      </c>
      <c r="B1471" t="s">
        <v>18</v>
      </c>
      <c r="C1471" t="s">
        <v>377</v>
      </c>
      <c r="D1471">
        <v>20161231</v>
      </c>
      <c r="E1471">
        <v>365195000</v>
      </c>
      <c r="F1471" t="s">
        <v>20</v>
      </c>
      <c r="G1471">
        <v>0</v>
      </c>
      <c r="H1471" t="s">
        <v>21</v>
      </c>
      <c r="I1471">
        <v>1411579</v>
      </c>
      <c r="J1471">
        <v>260303916</v>
      </c>
      <c r="K1471">
        <v>7830</v>
      </c>
      <c r="L1471">
        <v>1231</v>
      </c>
      <c r="M1471" t="s">
        <v>52</v>
      </c>
      <c r="N1471">
        <v>2016</v>
      </c>
      <c r="O1471" t="s">
        <v>53</v>
      </c>
      <c r="P1471">
        <v>20170310</v>
      </c>
      <c r="Q1471" s="1">
        <v>42804.468055555553</v>
      </c>
    </row>
    <row r="1472" spans="1:17" x14ac:dyDescent="0.2">
      <c r="A1472" t="s">
        <v>54</v>
      </c>
      <c r="B1472" t="s">
        <v>18</v>
      </c>
      <c r="C1472" t="s">
        <v>378</v>
      </c>
      <c r="D1472">
        <v>20161231</v>
      </c>
      <c r="E1472">
        <v>13806000</v>
      </c>
      <c r="F1472" t="s">
        <v>20</v>
      </c>
      <c r="G1472">
        <v>0</v>
      </c>
      <c r="H1472" t="s">
        <v>21</v>
      </c>
      <c r="I1472">
        <v>1411579</v>
      </c>
      <c r="J1472">
        <v>260303916</v>
      </c>
      <c r="K1472">
        <v>7830</v>
      </c>
      <c r="L1472">
        <v>1231</v>
      </c>
      <c r="M1472" t="s">
        <v>52</v>
      </c>
      <c r="N1472">
        <v>2016</v>
      </c>
      <c r="O1472" t="s">
        <v>53</v>
      </c>
      <c r="P1472">
        <v>20170310</v>
      </c>
      <c r="Q1472" s="1">
        <v>42804.468055555553</v>
      </c>
    </row>
    <row r="1473" spans="1:17" x14ac:dyDescent="0.2">
      <c r="A1473" t="s">
        <v>54</v>
      </c>
      <c r="B1473" t="s">
        <v>18</v>
      </c>
      <c r="C1473" t="s">
        <v>379</v>
      </c>
      <c r="D1473">
        <v>20161231</v>
      </c>
      <c r="E1473">
        <v>13806000</v>
      </c>
      <c r="F1473" t="s">
        <v>20</v>
      </c>
      <c r="G1473">
        <v>0</v>
      </c>
      <c r="H1473" t="s">
        <v>21</v>
      </c>
      <c r="I1473">
        <v>1411579</v>
      </c>
      <c r="J1473">
        <v>260303916</v>
      </c>
      <c r="K1473">
        <v>7830</v>
      </c>
      <c r="L1473">
        <v>1231</v>
      </c>
      <c r="M1473" t="s">
        <v>52</v>
      </c>
      <c r="N1473">
        <v>2016</v>
      </c>
      <c r="O1473" t="s">
        <v>53</v>
      </c>
      <c r="P1473">
        <v>20170310</v>
      </c>
      <c r="Q1473" s="1">
        <v>42804.468055555553</v>
      </c>
    </row>
    <row r="1474" spans="1:17" x14ac:dyDescent="0.2">
      <c r="A1474" t="s">
        <v>54</v>
      </c>
      <c r="B1474" t="s">
        <v>18</v>
      </c>
      <c r="C1474" t="s">
        <v>380</v>
      </c>
      <c r="D1474">
        <v>20161231</v>
      </c>
      <c r="E1474">
        <v>15195000</v>
      </c>
      <c r="F1474" t="s">
        <v>20</v>
      </c>
      <c r="G1474">
        <v>0</v>
      </c>
      <c r="H1474" t="s">
        <v>21</v>
      </c>
      <c r="I1474">
        <v>1411579</v>
      </c>
      <c r="J1474">
        <v>260303916</v>
      </c>
      <c r="K1474">
        <v>7830</v>
      </c>
      <c r="L1474">
        <v>1231</v>
      </c>
      <c r="M1474" t="s">
        <v>52</v>
      </c>
      <c r="N1474">
        <v>2016</v>
      </c>
      <c r="O1474" t="s">
        <v>53</v>
      </c>
      <c r="P1474">
        <v>20170310</v>
      </c>
      <c r="Q1474" s="1">
        <v>42804.468055555553</v>
      </c>
    </row>
    <row r="1475" spans="1:17" x14ac:dyDescent="0.2">
      <c r="A1475" t="s">
        <v>54</v>
      </c>
      <c r="B1475" t="s">
        <v>18</v>
      </c>
      <c r="C1475" t="s">
        <v>381</v>
      </c>
      <c r="D1475">
        <v>20161231</v>
      </c>
      <c r="E1475">
        <v>15195000</v>
      </c>
      <c r="F1475" t="s">
        <v>20</v>
      </c>
      <c r="G1475">
        <v>0</v>
      </c>
      <c r="H1475" t="s">
        <v>21</v>
      </c>
      <c r="I1475">
        <v>1411579</v>
      </c>
      <c r="J1475">
        <v>260303916</v>
      </c>
      <c r="K1475">
        <v>7830</v>
      </c>
      <c r="L1475">
        <v>1231</v>
      </c>
      <c r="M1475" t="s">
        <v>52</v>
      </c>
      <c r="N1475">
        <v>2016</v>
      </c>
      <c r="O1475" t="s">
        <v>53</v>
      </c>
      <c r="P1475">
        <v>20170310</v>
      </c>
      <c r="Q1475" s="1">
        <v>42804.468055555553</v>
      </c>
    </row>
    <row r="1476" spans="1:17" x14ac:dyDescent="0.2">
      <c r="A1476" t="s">
        <v>50</v>
      </c>
      <c r="B1476" t="s">
        <v>18</v>
      </c>
      <c r="C1476" t="s">
        <v>118</v>
      </c>
      <c r="D1476">
        <v>20161231</v>
      </c>
      <c r="E1476">
        <v>3745800000</v>
      </c>
      <c r="F1476" t="s">
        <v>20</v>
      </c>
      <c r="G1476">
        <v>0</v>
      </c>
      <c r="H1476" t="s">
        <v>51</v>
      </c>
      <c r="I1476">
        <v>1411579</v>
      </c>
      <c r="J1476">
        <v>260303916</v>
      </c>
      <c r="K1476">
        <v>7830</v>
      </c>
      <c r="L1476">
        <v>1231</v>
      </c>
      <c r="M1476" t="s">
        <v>52</v>
      </c>
      <c r="N1476">
        <v>2017</v>
      </c>
      <c r="O1476" t="s">
        <v>53</v>
      </c>
      <c r="P1476">
        <v>20180301</v>
      </c>
      <c r="Q1476" s="1">
        <v>43160.134027777778</v>
      </c>
    </row>
    <row r="1477" spans="1:17" x14ac:dyDescent="0.2">
      <c r="A1477" t="s">
        <v>54</v>
      </c>
      <c r="B1477" t="s">
        <v>18</v>
      </c>
      <c r="C1477" t="s">
        <v>118</v>
      </c>
      <c r="D1477">
        <v>20161231</v>
      </c>
      <c r="E1477">
        <v>3745755000</v>
      </c>
      <c r="F1477" t="s">
        <v>20</v>
      </c>
      <c r="G1477">
        <v>0</v>
      </c>
      <c r="H1477" t="s">
        <v>21</v>
      </c>
      <c r="I1477">
        <v>1411579</v>
      </c>
      <c r="J1477">
        <v>260303916</v>
      </c>
      <c r="K1477">
        <v>7830</v>
      </c>
      <c r="L1477">
        <v>1231</v>
      </c>
      <c r="M1477" t="s">
        <v>52</v>
      </c>
      <c r="N1477">
        <v>2016</v>
      </c>
      <c r="O1477" t="s">
        <v>53</v>
      </c>
      <c r="P1477">
        <v>20170310</v>
      </c>
      <c r="Q1477" s="1">
        <v>42804.468055555553</v>
      </c>
    </row>
    <row r="1478" spans="1:17" x14ac:dyDescent="0.2">
      <c r="A1478" t="s">
        <v>208</v>
      </c>
      <c r="B1478" t="s">
        <v>18</v>
      </c>
      <c r="C1478" t="s">
        <v>118</v>
      </c>
      <c r="D1478">
        <v>20161231</v>
      </c>
      <c r="E1478">
        <v>3745800000</v>
      </c>
      <c r="F1478" t="s">
        <v>20</v>
      </c>
      <c r="G1478">
        <v>0</v>
      </c>
      <c r="H1478" t="s">
        <v>21</v>
      </c>
      <c r="I1478">
        <v>1411579</v>
      </c>
      <c r="J1478">
        <v>260303916</v>
      </c>
      <c r="K1478">
        <v>7830</v>
      </c>
      <c r="L1478">
        <v>1231</v>
      </c>
      <c r="M1478" t="s">
        <v>22</v>
      </c>
      <c r="N1478">
        <v>2017</v>
      </c>
      <c r="O1478" t="s">
        <v>23</v>
      </c>
      <c r="P1478">
        <v>20171109</v>
      </c>
      <c r="Q1478" s="1">
        <v>43048.34375</v>
      </c>
    </row>
    <row r="1479" spans="1:17" x14ac:dyDescent="0.2">
      <c r="A1479" t="s">
        <v>184</v>
      </c>
      <c r="B1479" t="s">
        <v>18</v>
      </c>
      <c r="C1479" t="s">
        <v>118</v>
      </c>
      <c r="D1479">
        <v>20161231</v>
      </c>
      <c r="E1479">
        <v>3745800000</v>
      </c>
      <c r="F1479" t="s">
        <v>20</v>
      </c>
      <c r="G1479">
        <v>0</v>
      </c>
      <c r="H1479" t="s">
        <v>21</v>
      </c>
      <c r="I1479">
        <v>1411579</v>
      </c>
      <c r="J1479">
        <v>260303916</v>
      </c>
      <c r="K1479">
        <v>7830</v>
      </c>
      <c r="L1479">
        <v>1231</v>
      </c>
      <c r="M1479" t="s">
        <v>22</v>
      </c>
      <c r="N1479">
        <v>2017</v>
      </c>
      <c r="O1479" t="s">
        <v>31</v>
      </c>
      <c r="P1479">
        <v>20170808</v>
      </c>
      <c r="Q1479" s="1">
        <v>42954.693055555559</v>
      </c>
    </row>
    <row r="1480" spans="1:17" x14ac:dyDescent="0.2">
      <c r="A1480" t="s">
        <v>32</v>
      </c>
      <c r="B1480" t="s">
        <v>18</v>
      </c>
      <c r="C1480" t="s">
        <v>118</v>
      </c>
      <c r="D1480">
        <v>20161231</v>
      </c>
      <c r="E1480">
        <v>3745800000</v>
      </c>
      <c r="F1480" t="s">
        <v>20</v>
      </c>
      <c r="G1480">
        <v>0</v>
      </c>
      <c r="H1480" t="s">
        <v>21</v>
      </c>
      <c r="I1480">
        <v>1411579</v>
      </c>
      <c r="J1480">
        <v>260303916</v>
      </c>
      <c r="K1480">
        <v>7830</v>
      </c>
      <c r="L1480">
        <v>1231</v>
      </c>
      <c r="M1480" t="s">
        <v>22</v>
      </c>
      <c r="N1480">
        <v>2017</v>
      </c>
      <c r="O1480" t="s">
        <v>26</v>
      </c>
      <c r="P1480">
        <v>20170508</v>
      </c>
      <c r="Q1480" s="1">
        <v>42863.513194444444</v>
      </c>
    </row>
    <row r="1481" spans="1:17" x14ac:dyDescent="0.2">
      <c r="A1481" t="s">
        <v>54</v>
      </c>
      <c r="B1481" t="s">
        <v>18</v>
      </c>
      <c r="C1481" t="s">
        <v>382</v>
      </c>
      <c r="D1481">
        <v>20161231</v>
      </c>
      <c r="E1481">
        <v>9601000</v>
      </c>
      <c r="F1481" t="s">
        <v>20</v>
      </c>
      <c r="G1481">
        <v>0</v>
      </c>
      <c r="H1481" t="s">
        <v>54</v>
      </c>
      <c r="I1481">
        <v>1411579</v>
      </c>
      <c r="J1481">
        <v>260303916</v>
      </c>
      <c r="K1481">
        <v>7830</v>
      </c>
      <c r="L1481">
        <v>1231</v>
      </c>
      <c r="M1481" t="s">
        <v>52</v>
      </c>
      <c r="N1481">
        <v>2016</v>
      </c>
      <c r="O1481" t="s">
        <v>53</v>
      </c>
      <c r="P1481">
        <v>20170310</v>
      </c>
      <c r="Q1481" s="1">
        <v>42804.468055555553</v>
      </c>
    </row>
    <row r="1482" spans="1:17" x14ac:dyDescent="0.2">
      <c r="A1482" t="s">
        <v>54</v>
      </c>
      <c r="B1482" t="s">
        <v>18</v>
      </c>
      <c r="C1482" t="s">
        <v>383</v>
      </c>
      <c r="D1482">
        <v>20161231</v>
      </c>
      <c r="E1482">
        <v>38600000</v>
      </c>
      <c r="F1482" t="s">
        <v>20</v>
      </c>
      <c r="G1482">
        <v>0</v>
      </c>
      <c r="H1482" t="s">
        <v>54</v>
      </c>
      <c r="I1482">
        <v>1411579</v>
      </c>
      <c r="J1482">
        <v>260303916</v>
      </c>
      <c r="K1482">
        <v>7830</v>
      </c>
      <c r="L1482">
        <v>1231</v>
      </c>
      <c r="M1482" t="s">
        <v>52</v>
      </c>
      <c r="N1482">
        <v>2016</v>
      </c>
      <c r="O1482" t="s">
        <v>53</v>
      </c>
      <c r="P1482">
        <v>20170310</v>
      </c>
      <c r="Q1482" s="1">
        <v>42804.468055555553</v>
      </c>
    </row>
    <row r="1483" spans="1:17" x14ac:dyDescent="0.2">
      <c r="A1483" t="s">
        <v>50</v>
      </c>
      <c r="B1483" t="s">
        <v>18</v>
      </c>
      <c r="C1483" t="s">
        <v>384</v>
      </c>
      <c r="D1483">
        <v>20161231</v>
      </c>
      <c r="E1483">
        <v>10000000</v>
      </c>
      <c r="F1483" t="s">
        <v>20</v>
      </c>
      <c r="G1483">
        <v>1</v>
      </c>
      <c r="H1483" t="s">
        <v>50</v>
      </c>
      <c r="I1483">
        <v>1411579</v>
      </c>
      <c r="J1483">
        <v>260303916</v>
      </c>
      <c r="K1483">
        <v>7830</v>
      </c>
      <c r="L1483">
        <v>1231</v>
      </c>
      <c r="M1483" t="s">
        <v>52</v>
      </c>
      <c r="N1483">
        <v>2017</v>
      </c>
      <c r="O1483" t="s">
        <v>53</v>
      </c>
      <c r="P1483">
        <v>20180301</v>
      </c>
      <c r="Q1483" s="1">
        <v>43160.134027777778</v>
      </c>
    </row>
    <row r="1484" spans="1:17" x14ac:dyDescent="0.2">
      <c r="A1484" t="s">
        <v>54</v>
      </c>
      <c r="B1484" t="s">
        <v>18</v>
      </c>
      <c r="C1484" t="s">
        <v>384</v>
      </c>
      <c r="D1484">
        <v>20161231</v>
      </c>
      <c r="E1484">
        <v>10000000</v>
      </c>
      <c r="F1484" t="s">
        <v>20</v>
      </c>
      <c r="G1484">
        <v>1</v>
      </c>
      <c r="H1484" t="s">
        <v>54</v>
      </c>
      <c r="I1484">
        <v>1411579</v>
      </c>
      <c r="J1484">
        <v>260303916</v>
      </c>
      <c r="K1484">
        <v>7830</v>
      </c>
      <c r="L1484">
        <v>1231</v>
      </c>
      <c r="M1484" t="s">
        <v>52</v>
      </c>
      <c r="N1484">
        <v>2016</v>
      </c>
      <c r="O1484" t="s">
        <v>53</v>
      </c>
      <c r="P1484">
        <v>20170310</v>
      </c>
      <c r="Q1484" s="1">
        <v>42804.468055555553</v>
      </c>
    </row>
    <row r="1485" spans="1:17" x14ac:dyDescent="0.2">
      <c r="A1485" t="s">
        <v>50</v>
      </c>
      <c r="B1485" t="s">
        <v>18</v>
      </c>
      <c r="C1485" t="s">
        <v>119</v>
      </c>
      <c r="D1485">
        <v>20161231</v>
      </c>
      <c r="E1485">
        <v>47900000</v>
      </c>
      <c r="F1485" t="s">
        <v>20</v>
      </c>
      <c r="G1485">
        <v>4</v>
      </c>
      <c r="H1485" t="s">
        <v>50</v>
      </c>
      <c r="I1485">
        <v>1411579</v>
      </c>
      <c r="J1485">
        <v>260303916</v>
      </c>
      <c r="K1485">
        <v>7830</v>
      </c>
      <c r="L1485">
        <v>1231</v>
      </c>
      <c r="M1485" t="s">
        <v>52</v>
      </c>
      <c r="N1485">
        <v>2017</v>
      </c>
      <c r="O1485" t="s">
        <v>53</v>
      </c>
      <c r="P1485">
        <v>20180301</v>
      </c>
      <c r="Q1485" s="1">
        <v>43160.134027777778</v>
      </c>
    </row>
    <row r="1486" spans="1:17" x14ac:dyDescent="0.2">
      <c r="A1486" t="s">
        <v>54</v>
      </c>
      <c r="B1486" t="s">
        <v>18</v>
      </c>
      <c r="C1486" t="s">
        <v>119</v>
      </c>
      <c r="D1486">
        <v>20161231</v>
      </c>
      <c r="E1486">
        <v>47895000</v>
      </c>
      <c r="F1486" t="s">
        <v>20</v>
      </c>
      <c r="G1486">
        <v>4</v>
      </c>
      <c r="H1486" t="s">
        <v>54</v>
      </c>
      <c r="I1486">
        <v>1411579</v>
      </c>
      <c r="J1486">
        <v>260303916</v>
      </c>
      <c r="K1486">
        <v>7830</v>
      </c>
      <c r="L1486">
        <v>1231</v>
      </c>
      <c r="M1486" t="s">
        <v>52</v>
      </c>
      <c r="N1486">
        <v>2016</v>
      </c>
      <c r="O1486" t="s">
        <v>53</v>
      </c>
      <c r="P1486">
        <v>20170310</v>
      </c>
      <c r="Q1486" s="1">
        <v>42804.468055555553</v>
      </c>
    </row>
    <row r="1487" spans="1:17" x14ac:dyDescent="0.2">
      <c r="A1487" t="s">
        <v>55</v>
      </c>
      <c r="B1487" t="s">
        <v>18</v>
      </c>
      <c r="C1487" t="s">
        <v>119</v>
      </c>
      <c r="D1487">
        <v>20161231</v>
      </c>
      <c r="E1487">
        <v>47900000</v>
      </c>
      <c r="F1487" t="s">
        <v>20</v>
      </c>
      <c r="G1487">
        <v>4</v>
      </c>
      <c r="H1487" t="s">
        <v>55</v>
      </c>
      <c r="I1487">
        <v>1411579</v>
      </c>
      <c r="J1487">
        <v>260303916</v>
      </c>
      <c r="K1487">
        <v>7830</v>
      </c>
      <c r="L1487">
        <v>1231</v>
      </c>
      <c r="M1487" t="s">
        <v>52</v>
      </c>
      <c r="N1487">
        <v>2018</v>
      </c>
      <c r="O1487" t="s">
        <v>53</v>
      </c>
      <c r="P1487">
        <v>20190301</v>
      </c>
      <c r="Q1487" s="1">
        <v>43525.063888888886</v>
      </c>
    </row>
    <row r="1488" spans="1:17" x14ac:dyDescent="0.2">
      <c r="A1488" t="s">
        <v>54</v>
      </c>
      <c r="B1488" t="s">
        <v>18</v>
      </c>
      <c r="C1488" t="s">
        <v>210</v>
      </c>
      <c r="D1488">
        <v>20161231</v>
      </c>
      <c r="E1488">
        <v>0</v>
      </c>
      <c r="F1488" t="s">
        <v>30</v>
      </c>
      <c r="G1488">
        <v>0</v>
      </c>
      <c r="H1488" t="s">
        <v>21</v>
      </c>
      <c r="I1488">
        <v>1411579</v>
      </c>
      <c r="J1488">
        <v>260303916</v>
      </c>
      <c r="K1488">
        <v>7830</v>
      </c>
      <c r="L1488">
        <v>1231</v>
      </c>
      <c r="M1488" t="s">
        <v>52</v>
      </c>
      <c r="N1488">
        <v>2016</v>
      </c>
      <c r="O1488" t="s">
        <v>53</v>
      </c>
      <c r="P1488">
        <v>20170310</v>
      </c>
      <c r="Q1488" s="1">
        <v>42804.468055555553</v>
      </c>
    </row>
    <row r="1489" spans="1:17" x14ac:dyDescent="0.2">
      <c r="A1489" t="s">
        <v>54</v>
      </c>
      <c r="B1489" t="s">
        <v>18</v>
      </c>
      <c r="C1489" t="s">
        <v>385</v>
      </c>
      <c r="D1489">
        <v>20161231</v>
      </c>
      <c r="E1489">
        <v>0</v>
      </c>
      <c r="F1489" t="s">
        <v>20</v>
      </c>
      <c r="G1489">
        <v>4</v>
      </c>
      <c r="H1489" t="s">
        <v>21</v>
      </c>
      <c r="I1489">
        <v>1411579</v>
      </c>
      <c r="J1489">
        <v>260303916</v>
      </c>
      <c r="K1489">
        <v>7830</v>
      </c>
      <c r="L1489">
        <v>1231</v>
      </c>
      <c r="M1489" t="s">
        <v>52</v>
      </c>
      <c r="N1489">
        <v>2016</v>
      </c>
      <c r="O1489" t="s">
        <v>53</v>
      </c>
      <c r="P1489">
        <v>20170310</v>
      </c>
      <c r="Q1489" s="1">
        <v>42804.468055555553</v>
      </c>
    </row>
    <row r="1490" spans="1:17" x14ac:dyDescent="0.2">
      <c r="A1490" t="s">
        <v>50</v>
      </c>
      <c r="B1490" t="s">
        <v>18</v>
      </c>
      <c r="C1490" t="s">
        <v>121</v>
      </c>
      <c r="D1490">
        <v>20161231</v>
      </c>
      <c r="E1490">
        <v>918200000</v>
      </c>
      <c r="F1490" t="s">
        <v>20</v>
      </c>
      <c r="G1490">
        <v>4</v>
      </c>
      <c r="H1490" t="s">
        <v>51</v>
      </c>
      <c r="I1490">
        <v>1411579</v>
      </c>
      <c r="J1490">
        <v>260303916</v>
      </c>
      <c r="K1490">
        <v>7830</v>
      </c>
      <c r="L1490">
        <v>1231</v>
      </c>
      <c r="M1490" t="s">
        <v>52</v>
      </c>
      <c r="N1490">
        <v>2017</v>
      </c>
      <c r="O1490" t="s">
        <v>53</v>
      </c>
      <c r="P1490">
        <v>20180301</v>
      </c>
      <c r="Q1490" s="1">
        <v>43160.134027777778</v>
      </c>
    </row>
    <row r="1491" spans="1:17" x14ac:dyDescent="0.2">
      <c r="A1491" t="s">
        <v>55</v>
      </c>
      <c r="B1491" t="s">
        <v>18</v>
      </c>
      <c r="C1491" t="s">
        <v>121</v>
      </c>
      <c r="D1491">
        <v>20161231</v>
      </c>
      <c r="E1491">
        <v>918200000</v>
      </c>
      <c r="F1491" t="s">
        <v>20</v>
      </c>
      <c r="G1491">
        <v>4</v>
      </c>
      <c r="H1491" t="s">
        <v>56</v>
      </c>
      <c r="I1491">
        <v>1411579</v>
      </c>
      <c r="J1491">
        <v>260303916</v>
      </c>
      <c r="K1491">
        <v>7830</v>
      </c>
      <c r="L1491">
        <v>1231</v>
      </c>
      <c r="M1491" t="s">
        <v>52</v>
      </c>
      <c r="N1491">
        <v>2018</v>
      </c>
      <c r="O1491" t="s">
        <v>53</v>
      </c>
      <c r="P1491">
        <v>20190301</v>
      </c>
      <c r="Q1491" s="1">
        <v>43525.063888888886</v>
      </c>
    </row>
    <row r="1492" spans="1:17" x14ac:dyDescent="0.2">
      <c r="A1492" t="s">
        <v>54</v>
      </c>
      <c r="B1492" t="s">
        <v>18</v>
      </c>
      <c r="C1492" t="s">
        <v>122</v>
      </c>
      <c r="D1492">
        <v>20161231</v>
      </c>
      <c r="E1492">
        <v>918263000</v>
      </c>
      <c r="F1492" t="s">
        <v>20</v>
      </c>
      <c r="G1492">
        <v>4</v>
      </c>
      <c r="H1492" t="s">
        <v>21</v>
      </c>
      <c r="I1492">
        <v>1411579</v>
      </c>
      <c r="J1492">
        <v>260303916</v>
      </c>
      <c r="K1492">
        <v>7830</v>
      </c>
      <c r="L1492">
        <v>1231</v>
      </c>
      <c r="M1492" t="s">
        <v>52</v>
      </c>
      <c r="N1492">
        <v>2016</v>
      </c>
      <c r="O1492" t="s">
        <v>53</v>
      </c>
      <c r="P1492">
        <v>20170310</v>
      </c>
      <c r="Q1492" s="1">
        <v>42804.468055555553</v>
      </c>
    </row>
    <row r="1493" spans="1:17" x14ac:dyDescent="0.2">
      <c r="A1493" t="s">
        <v>50</v>
      </c>
      <c r="B1493" t="s">
        <v>18</v>
      </c>
      <c r="C1493" t="s">
        <v>123</v>
      </c>
      <c r="D1493">
        <v>20161231</v>
      </c>
      <c r="E1493">
        <v>-1354600000</v>
      </c>
      <c r="F1493" t="s">
        <v>20</v>
      </c>
      <c r="G1493">
        <v>4</v>
      </c>
      <c r="H1493" t="s">
        <v>51</v>
      </c>
      <c r="I1493">
        <v>1411579</v>
      </c>
      <c r="J1493">
        <v>260303916</v>
      </c>
      <c r="K1493">
        <v>7830</v>
      </c>
      <c r="L1493">
        <v>1231</v>
      </c>
      <c r="M1493" t="s">
        <v>52</v>
      </c>
      <c r="N1493">
        <v>2017</v>
      </c>
      <c r="O1493" t="s">
        <v>53</v>
      </c>
      <c r="P1493">
        <v>20180301</v>
      </c>
      <c r="Q1493" s="1">
        <v>43160.134027777778</v>
      </c>
    </row>
    <row r="1494" spans="1:17" x14ac:dyDescent="0.2">
      <c r="A1494" t="s">
        <v>55</v>
      </c>
      <c r="B1494" t="s">
        <v>18</v>
      </c>
      <c r="C1494" t="s">
        <v>123</v>
      </c>
      <c r="D1494">
        <v>20161231</v>
      </c>
      <c r="E1494">
        <v>-1331500000</v>
      </c>
      <c r="F1494" t="s">
        <v>20</v>
      </c>
      <c r="G1494">
        <v>4</v>
      </c>
      <c r="H1494" t="s">
        <v>56</v>
      </c>
      <c r="I1494">
        <v>1411579</v>
      </c>
      <c r="J1494">
        <v>260303916</v>
      </c>
      <c r="K1494">
        <v>7830</v>
      </c>
      <c r="L1494">
        <v>1231</v>
      </c>
      <c r="M1494" t="s">
        <v>52</v>
      </c>
      <c r="N1494">
        <v>2018</v>
      </c>
      <c r="O1494" t="s">
        <v>53</v>
      </c>
      <c r="P1494">
        <v>20190301</v>
      </c>
      <c r="Q1494" s="1">
        <v>43525.063888888886</v>
      </c>
    </row>
    <row r="1495" spans="1:17" x14ac:dyDescent="0.2">
      <c r="A1495" t="s">
        <v>54</v>
      </c>
      <c r="B1495" t="s">
        <v>18</v>
      </c>
      <c r="C1495" t="s">
        <v>124</v>
      </c>
      <c r="D1495">
        <v>20161231</v>
      </c>
      <c r="E1495">
        <v>-1354650000</v>
      </c>
      <c r="F1495" t="s">
        <v>20</v>
      </c>
      <c r="G1495">
        <v>4</v>
      </c>
      <c r="H1495" t="s">
        <v>21</v>
      </c>
      <c r="I1495">
        <v>1411579</v>
      </c>
      <c r="J1495">
        <v>260303916</v>
      </c>
      <c r="K1495">
        <v>7830</v>
      </c>
      <c r="L1495">
        <v>1231</v>
      </c>
      <c r="M1495" t="s">
        <v>52</v>
      </c>
      <c r="N1495">
        <v>2016</v>
      </c>
      <c r="O1495" t="s">
        <v>53</v>
      </c>
      <c r="P1495">
        <v>20170310</v>
      </c>
      <c r="Q1495" s="1">
        <v>42804.468055555553</v>
      </c>
    </row>
    <row r="1496" spans="1:17" x14ac:dyDescent="0.2">
      <c r="A1496" t="s">
        <v>50</v>
      </c>
      <c r="B1496" t="s">
        <v>18</v>
      </c>
      <c r="C1496" t="s">
        <v>125</v>
      </c>
      <c r="D1496">
        <v>20161231</v>
      </c>
      <c r="E1496">
        <v>431700000</v>
      </c>
      <c r="F1496" t="s">
        <v>20</v>
      </c>
      <c r="G1496">
        <v>4</v>
      </c>
      <c r="H1496" t="s">
        <v>51</v>
      </c>
      <c r="I1496">
        <v>1411579</v>
      </c>
      <c r="J1496">
        <v>260303916</v>
      </c>
      <c r="K1496">
        <v>7830</v>
      </c>
      <c r="L1496">
        <v>1231</v>
      </c>
      <c r="M1496" t="s">
        <v>52</v>
      </c>
      <c r="N1496">
        <v>2017</v>
      </c>
      <c r="O1496" t="s">
        <v>53</v>
      </c>
      <c r="P1496">
        <v>20180301</v>
      </c>
      <c r="Q1496" s="1">
        <v>43160.134027777778</v>
      </c>
    </row>
    <row r="1497" spans="1:17" x14ac:dyDescent="0.2">
      <c r="A1497" t="s">
        <v>55</v>
      </c>
      <c r="B1497" t="s">
        <v>18</v>
      </c>
      <c r="C1497" t="s">
        <v>125</v>
      </c>
      <c r="D1497">
        <v>20161231</v>
      </c>
      <c r="E1497">
        <v>431700000</v>
      </c>
      <c r="F1497" t="s">
        <v>20</v>
      </c>
      <c r="G1497">
        <v>4</v>
      </c>
      <c r="H1497" t="s">
        <v>56</v>
      </c>
      <c r="I1497">
        <v>1411579</v>
      </c>
      <c r="J1497">
        <v>260303916</v>
      </c>
      <c r="K1497">
        <v>7830</v>
      </c>
      <c r="L1497">
        <v>1231</v>
      </c>
      <c r="M1497" t="s">
        <v>52</v>
      </c>
      <c r="N1497">
        <v>2018</v>
      </c>
      <c r="O1497" t="s">
        <v>53</v>
      </c>
      <c r="P1497">
        <v>20190301</v>
      </c>
      <c r="Q1497" s="1">
        <v>43525.063888888886</v>
      </c>
    </row>
    <row r="1498" spans="1:17" x14ac:dyDescent="0.2">
      <c r="A1498" t="s">
        <v>54</v>
      </c>
      <c r="B1498" t="s">
        <v>18</v>
      </c>
      <c r="C1498" t="s">
        <v>126</v>
      </c>
      <c r="D1498">
        <v>20161231</v>
      </c>
      <c r="E1498">
        <v>431655000</v>
      </c>
      <c r="F1498" t="s">
        <v>20</v>
      </c>
      <c r="G1498">
        <v>4</v>
      </c>
      <c r="H1498" t="s">
        <v>21</v>
      </c>
      <c r="I1498">
        <v>1411579</v>
      </c>
      <c r="J1498">
        <v>260303916</v>
      </c>
      <c r="K1498">
        <v>7830</v>
      </c>
      <c r="L1498">
        <v>1231</v>
      </c>
      <c r="M1498" t="s">
        <v>52</v>
      </c>
      <c r="N1498">
        <v>2016</v>
      </c>
      <c r="O1498" t="s">
        <v>53</v>
      </c>
      <c r="P1498">
        <v>20170310</v>
      </c>
      <c r="Q1498" s="1">
        <v>42804.468055555553</v>
      </c>
    </row>
    <row r="1499" spans="1:17" x14ac:dyDescent="0.2">
      <c r="A1499" t="s">
        <v>50</v>
      </c>
      <c r="B1499" t="s">
        <v>18</v>
      </c>
      <c r="C1499" t="s">
        <v>127</v>
      </c>
      <c r="D1499">
        <v>20161231</v>
      </c>
      <c r="E1499">
        <v>111700000</v>
      </c>
      <c r="F1499" t="s">
        <v>20</v>
      </c>
      <c r="G1499">
        <v>4</v>
      </c>
      <c r="H1499" t="s">
        <v>51</v>
      </c>
      <c r="I1499">
        <v>1411579</v>
      </c>
      <c r="J1499">
        <v>260303916</v>
      </c>
      <c r="K1499">
        <v>7830</v>
      </c>
      <c r="L1499">
        <v>1231</v>
      </c>
      <c r="M1499" t="s">
        <v>52</v>
      </c>
      <c r="N1499">
        <v>2017</v>
      </c>
      <c r="O1499" t="s">
        <v>53</v>
      </c>
      <c r="P1499">
        <v>20180301</v>
      </c>
      <c r="Q1499" s="1">
        <v>43160.134027777778</v>
      </c>
    </row>
    <row r="1500" spans="1:17" x14ac:dyDescent="0.2">
      <c r="A1500" t="s">
        <v>50</v>
      </c>
      <c r="B1500" t="s">
        <v>18</v>
      </c>
      <c r="C1500" t="s">
        <v>127</v>
      </c>
      <c r="D1500">
        <v>20161231</v>
      </c>
      <c r="E1500">
        <v>29000000</v>
      </c>
      <c r="F1500" t="s">
        <v>20</v>
      </c>
      <c r="G1500">
        <v>1</v>
      </c>
      <c r="H1500" t="s">
        <v>51</v>
      </c>
      <c r="I1500">
        <v>1411579</v>
      </c>
      <c r="J1500">
        <v>260303916</v>
      </c>
      <c r="K1500">
        <v>7830</v>
      </c>
      <c r="L1500">
        <v>1231</v>
      </c>
      <c r="M1500" t="s">
        <v>52</v>
      </c>
      <c r="N1500">
        <v>2017</v>
      </c>
      <c r="O1500" t="s">
        <v>53</v>
      </c>
      <c r="P1500">
        <v>20180301</v>
      </c>
      <c r="Q1500" s="1">
        <v>43160.134027777778</v>
      </c>
    </row>
    <row r="1501" spans="1:17" x14ac:dyDescent="0.2">
      <c r="A1501" t="s">
        <v>55</v>
      </c>
      <c r="B1501" t="s">
        <v>18</v>
      </c>
      <c r="C1501" t="s">
        <v>127</v>
      </c>
      <c r="D1501">
        <v>20161231</v>
      </c>
      <c r="E1501">
        <v>111700000</v>
      </c>
      <c r="F1501" t="s">
        <v>20</v>
      </c>
      <c r="G1501">
        <v>4</v>
      </c>
      <c r="H1501" t="s">
        <v>56</v>
      </c>
      <c r="I1501">
        <v>1411579</v>
      </c>
      <c r="J1501">
        <v>260303916</v>
      </c>
      <c r="K1501">
        <v>7830</v>
      </c>
      <c r="L1501">
        <v>1231</v>
      </c>
      <c r="M1501" t="s">
        <v>52</v>
      </c>
      <c r="N1501">
        <v>2018</v>
      </c>
      <c r="O1501" t="s">
        <v>53</v>
      </c>
      <c r="P1501">
        <v>20190301</v>
      </c>
      <c r="Q1501" s="1">
        <v>43525.063888888886</v>
      </c>
    </row>
    <row r="1502" spans="1:17" x14ac:dyDescent="0.2">
      <c r="A1502" t="s">
        <v>54</v>
      </c>
      <c r="B1502" t="s">
        <v>18</v>
      </c>
      <c r="C1502" t="s">
        <v>128</v>
      </c>
      <c r="D1502">
        <v>20161231</v>
      </c>
      <c r="E1502">
        <v>111667000</v>
      </c>
      <c r="F1502" t="s">
        <v>20</v>
      </c>
      <c r="G1502">
        <v>4</v>
      </c>
      <c r="H1502" t="s">
        <v>21</v>
      </c>
      <c r="I1502">
        <v>1411579</v>
      </c>
      <c r="J1502">
        <v>260303916</v>
      </c>
      <c r="K1502">
        <v>7830</v>
      </c>
      <c r="L1502">
        <v>1231</v>
      </c>
      <c r="M1502" t="s">
        <v>52</v>
      </c>
      <c r="N1502">
        <v>2016</v>
      </c>
      <c r="O1502" t="s">
        <v>53</v>
      </c>
      <c r="P1502">
        <v>20170310</v>
      </c>
      <c r="Q1502" s="1">
        <v>42804.468055555553</v>
      </c>
    </row>
    <row r="1503" spans="1:17" x14ac:dyDescent="0.2">
      <c r="A1503" t="s">
        <v>54</v>
      </c>
      <c r="B1503" t="s">
        <v>18</v>
      </c>
      <c r="C1503" t="s">
        <v>128</v>
      </c>
      <c r="D1503">
        <v>20161231</v>
      </c>
      <c r="E1503">
        <v>28973000</v>
      </c>
      <c r="F1503" t="s">
        <v>20</v>
      </c>
      <c r="G1503">
        <v>1</v>
      </c>
      <c r="H1503" t="s">
        <v>21</v>
      </c>
      <c r="I1503">
        <v>1411579</v>
      </c>
      <c r="J1503">
        <v>260303916</v>
      </c>
      <c r="K1503">
        <v>7830</v>
      </c>
      <c r="L1503">
        <v>1231</v>
      </c>
      <c r="M1503" t="s">
        <v>52</v>
      </c>
      <c r="N1503">
        <v>2016</v>
      </c>
      <c r="O1503" t="s">
        <v>53</v>
      </c>
      <c r="P1503">
        <v>20170310</v>
      </c>
      <c r="Q1503" s="1">
        <v>42804.468055555553</v>
      </c>
    </row>
    <row r="1504" spans="1:17" x14ac:dyDescent="0.2">
      <c r="A1504" t="s">
        <v>55</v>
      </c>
      <c r="B1504" t="s">
        <v>18</v>
      </c>
      <c r="C1504" t="s">
        <v>386</v>
      </c>
      <c r="D1504">
        <v>20161231</v>
      </c>
      <c r="E1504">
        <v>700000</v>
      </c>
      <c r="F1504" t="s">
        <v>20</v>
      </c>
      <c r="G1504">
        <v>4</v>
      </c>
      <c r="H1504" t="s">
        <v>55</v>
      </c>
      <c r="I1504">
        <v>1411579</v>
      </c>
      <c r="J1504">
        <v>260303916</v>
      </c>
      <c r="K1504">
        <v>7830</v>
      </c>
      <c r="L1504">
        <v>1231</v>
      </c>
      <c r="M1504" t="s">
        <v>52</v>
      </c>
      <c r="N1504">
        <v>2018</v>
      </c>
      <c r="O1504" t="s">
        <v>53</v>
      </c>
      <c r="P1504">
        <v>20190301</v>
      </c>
      <c r="Q1504" s="1">
        <v>43525.063888888886</v>
      </c>
    </row>
    <row r="1505" spans="1:17" x14ac:dyDescent="0.2">
      <c r="A1505" t="s">
        <v>50</v>
      </c>
      <c r="B1505" t="s">
        <v>18</v>
      </c>
      <c r="C1505" t="s">
        <v>129</v>
      </c>
      <c r="D1505">
        <v>20161231</v>
      </c>
      <c r="E1505">
        <v>7958200000</v>
      </c>
      <c r="F1505" t="s">
        <v>20</v>
      </c>
      <c r="G1505">
        <v>0</v>
      </c>
      <c r="H1505" t="s">
        <v>51</v>
      </c>
      <c r="I1505">
        <v>1411579</v>
      </c>
      <c r="J1505">
        <v>260303916</v>
      </c>
      <c r="K1505">
        <v>7830</v>
      </c>
      <c r="L1505">
        <v>1231</v>
      </c>
      <c r="M1505" t="s">
        <v>52</v>
      </c>
      <c r="N1505">
        <v>2017</v>
      </c>
      <c r="O1505" t="s">
        <v>53</v>
      </c>
      <c r="P1505">
        <v>20180301</v>
      </c>
      <c r="Q1505" s="1">
        <v>43160.134027777778</v>
      </c>
    </row>
    <row r="1506" spans="1:17" x14ac:dyDescent="0.2">
      <c r="A1506" t="s">
        <v>54</v>
      </c>
      <c r="B1506" t="s">
        <v>18</v>
      </c>
      <c r="C1506" t="s">
        <v>129</v>
      </c>
      <c r="D1506">
        <v>20161231</v>
      </c>
      <c r="E1506">
        <v>7958198000</v>
      </c>
      <c r="F1506" t="s">
        <v>20</v>
      </c>
      <c r="G1506">
        <v>0</v>
      </c>
      <c r="H1506" t="s">
        <v>21</v>
      </c>
      <c r="I1506">
        <v>1411579</v>
      </c>
      <c r="J1506">
        <v>260303916</v>
      </c>
      <c r="K1506">
        <v>7830</v>
      </c>
      <c r="L1506">
        <v>1231</v>
      </c>
      <c r="M1506" t="s">
        <v>52</v>
      </c>
      <c r="N1506">
        <v>2016</v>
      </c>
      <c r="O1506" t="s">
        <v>53</v>
      </c>
      <c r="P1506">
        <v>20170310</v>
      </c>
      <c r="Q1506" s="1">
        <v>42804.468055555553</v>
      </c>
    </row>
    <row r="1507" spans="1:17" x14ac:dyDescent="0.2">
      <c r="A1507" t="s">
        <v>50</v>
      </c>
      <c r="B1507" t="s">
        <v>18</v>
      </c>
      <c r="C1507" t="s">
        <v>130</v>
      </c>
      <c r="D1507">
        <v>20161231</v>
      </c>
      <c r="E1507">
        <v>-63200000</v>
      </c>
      <c r="F1507" t="s">
        <v>20</v>
      </c>
      <c r="G1507">
        <v>4</v>
      </c>
      <c r="H1507" t="s">
        <v>50</v>
      </c>
      <c r="I1507">
        <v>1411579</v>
      </c>
      <c r="J1507">
        <v>260303916</v>
      </c>
      <c r="K1507">
        <v>7830</v>
      </c>
      <c r="L1507">
        <v>1231</v>
      </c>
      <c r="M1507" t="s">
        <v>52</v>
      </c>
      <c r="N1507">
        <v>2017</v>
      </c>
      <c r="O1507" t="s">
        <v>53</v>
      </c>
      <c r="P1507">
        <v>20180301</v>
      </c>
      <c r="Q1507" s="1">
        <v>43160.134027777778</v>
      </c>
    </row>
    <row r="1508" spans="1:17" x14ac:dyDescent="0.2">
      <c r="A1508" t="s">
        <v>54</v>
      </c>
      <c r="B1508" t="s">
        <v>18</v>
      </c>
      <c r="C1508" t="s">
        <v>130</v>
      </c>
      <c r="D1508">
        <v>20161231</v>
      </c>
      <c r="E1508">
        <v>-63219000</v>
      </c>
      <c r="F1508" t="s">
        <v>20</v>
      </c>
      <c r="G1508">
        <v>4</v>
      </c>
      <c r="H1508" t="s">
        <v>54</v>
      </c>
      <c r="I1508">
        <v>1411579</v>
      </c>
      <c r="J1508">
        <v>260303916</v>
      </c>
      <c r="K1508">
        <v>7830</v>
      </c>
      <c r="L1508">
        <v>1231</v>
      </c>
      <c r="M1508" t="s">
        <v>52</v>
      </c>
      <c r="N1508">
        <v>2016</v>
      </c>
      <c r="O1508" t="s">
        <v>53</v>
      </c>
      <c r="P1508">
        <v>20170310</v>
      </c>
      <c r="Q1508" s="1">
        <v>42804.468055555553</v>
      </c>
    </row>
    <row r="1509" spans="1:17" x14ac:dyDescent="0.2">
      <c r="A1509" t="s">
        <v>55</v>
      </c>
      <c r="B1509" t="s">
        <v>18</v>
      </c>
      <c r="C1509" t="s">
        <v>130</v>
      </c>
      <c r="D1509">
        <v>20161231</v>
      </c>
      <c r="E1509">
        <v>-63900000</v>
      </c>
      <c r="F1509" t="s">
        <v>20</v>
      </c>
      <c r="G1509">
        <v>4</v>
      </c>
      <c r="H1509" t="s">
        <v>55</v>
      </c>
      <c r="I1509">
        <v>1411579</v>
      </c>
      <c r="J1509">
        <v>260303916</v>
      </c>
      <c r="K1509">
        <v>7830</v>
      </c>
      <c r="L1509">
        <v>1231</v>
      </c>
      <c r="M1509" t="s">
        <v>52</v>
      </c>
      <c r="N1509">
        <v>2018</v>
      </c>
      <c r="O1509" t="s">
        <v>53</v>
      </c>
      <c r="P1509">
        <v>20190301</v>
      </c>
      <c r="Q1509" s="1">
        <v>43525.063888888886</v>
      </c>
    </row>
    <row r="1510" spans="1:17" x14ac:dyDescent="0.2">
      <c r="A1510" t="s">
        <v>54</v>
      </c>
      <c r="B1510" t="s">
        <v>18</v>
      </c>
      <c r="C1510" t="s">
        <v>387</v>
      </c>
      <c r="D1510">
        <v>20161231</v>
      </c>
      <c r="E1510">
        <v>4</v>
      </c>
      <c r="F1510" t="s">
        <v>274</v>
      </c>
      <c r="G1510">
        <v>4</v>
      </c>
      <c r="H1510" t="s">
        <v>54</v>
      </c>
      <c r="I1510">
        <v>1411579</v>
      </c>
      <c r="J1510">
        <v>260303916</v>
      </c>
      <c r="K1510">
        <v>7830</v>
      </c>
      <c r="L1510">
        <v>1231</v>
      </c>
      <c r="M1510" t="s">
        <v>52</v>
      </c>
      <c r="N1510">
        <v>2016</v>
      </c>
      <c r="O1510" t="s">
        <v>53</v>
      </c>
      <c r="P1510">
        <v>20170310</v>
      </c>
      <c r="Q1510" s="1">
        <v>42804.468055555553</v>
      </c>
    </row>
    <row r="1511" spans="1:17" x14ac:dyDescent="0.2">
      <c r="A1511" t="s">
        <v>50</v>
      </c>
      <c r="B1511" t="s">
        <v>18</v>
      </c>
      <c r="C1511" t="s">
        <v>194</v>
      </c>
      <c r="D1511">
        <v>20161231</v>
      </c>
      <c r="E1511">
        <v>2</v>
      </c>
      <c r="F1511" t="s">
        <v>195</v>
      </c>
      <c r="G1511">
        <v>4</v>
      </c>
      <c r="H1511" t="s">
        <v>51</v>
      </c>
      <c r="I1511">
        <v>1411579</v>
      </c>
      <c r="J1511">
        <v>260303916</v>
      </c>
      <c r="K1511">
        <v>7830</v>
      </c>
      <c r="L1511">
        <v>1231</v>
      </c>
      <c r="M1511" t="s">
        <v>52</v>
      </c>
      <c r="N1511">
        <v>2017</v>
      </c>
      <c r="O1511" t="s">
        <v>53</v>
      </c>
      <c r="P1511">
        <v>20180301</v>
      </c>
      <c r="Q1511" s="1">
        <v>43160.134027777778</v>
      </c>
    </row>
    <row r="1512" spans="1:17" x14ac:dyDescent="0.2">
      <c r="A1512" t="s">
        <v>54</v>
      </c>
      <c r="B1512" t="s">
        <v>18</v>
      </c>
      <c r="C1512" t="s">
        <v>194</v>
      </c>
      <c r="D1512">
        <v>20161231</v>
      </c>
      <c r="E1512">
        <v>2</v>
      </c>
      <c r="F1512" t="s">
        <v>195</v>
      </c>
      <c r="G1512">
        <v>4</v>
      </c>
      <c r="H1512" t="s">
        <v>21</v>
      </c>
      <c r="I1512">
        <v>1411579</v>
      </c>
      <c r="J1512">
        <v>260303916</v>
      </c>
      <c r="K1512">
        <v>7830</v>
      </c>
      <c r="L1512">
        <v>1231</v>
      </c>
      <c r="M1512" t="s">
        <v>52</v>
      </c>
      <c r="N1512">
        <v>2016</v>
      </c>
      <c r="O1512" t="s">
        <v>53</v>
      </c>
      <c r="P1512">
        <v>20170310</v>
      </c>
      <c r="Q1512" s="1">
        <v>42804.468055555553</v>
      </c>
    </row>
    <row r="1513" spans="1:17" x14ac:dyDescent="0.2">
      <c r="A1513" t="s">
        <v>55</v>
      </c>
      <c r="B1513" t="s">
        <v>18</v>
      </c>
      <c r="C1513" t="s">
        <v>194</v>
      </c>
      <c r="D1513">
        <v>20161231</v>
      </c>
      <c r="E1513">
        <v>2</v>
      </c>
      <c r="F1513" t="s">
        <v>195</v>
      </c>
      <c r="G1513">
        <v>4</v>
      </c>
      <c r="H1513" t="s">
        <v>56</v>
      </c>
      <c r="I1513">
        <v>1411579</v>
      </c>
      <c r="J1513">
        <v>260303916</v>
      </c>
      <c r="K1513">
        <v>7830</v>
      </c>
      <c r="L1513">
        <v>1231</v>
      </c>
      <c r="M1513" t="s">
        <v>52</v>
      </c>
      <c r="N1513">
        <v>2018</v>
      </c>
      <c r="O1513" t="s">
        <v>53</v>
      </c>
      <c r="P1513">
        <v>20190301</v>
      </c>
      <c r="Q1513" s="1">
        <v>43525.063888888886</v>
      </c>
    </row>
    <row r="1514" spans="1:17" x14ac:dyDescent="0.2">
      <c r="A1514" t="s">
        <v>54</v>
      </c>
      <c r="B1514" t="s">
        <v>18</v>
      </c>
      <c r="C1514" t="s">
        <v>388</v>
      </c>
      <c r="D1514">
        <v>20161231</v>
      </c>
      <c r="E1514">
        <v>77</v>
      </c>
      <c r="F1514" t="s">
        <v>274</v>
      </c>
      <c r="G1514">
        <v>4</v>
      </c>
      <c r="H1514" t="s">
        <v>54</v>
      </c>
      <c r="I1514">
        <v>1411579</v>
      </c>
      <c r="J1514">
        <v>260303916</v>
      </c>
      <c r="K1514">
        <v>7830</v>
      </c>
      <c r="L1514">
        <v>1231</v>
      </c>
      <c r="M1514" t="s">
        <v>52</v>
      </c>
      <c r="N1514">
        <v>2016</v>
      </c>
      <c r="O1514" t="s">
        <v>53</v>
      </c>
      <c r="P1514">
        <v>20170310</v>
      </c>
      <c r="Q1514" s="1">
        <v>42804.468055555553</v>
      </c>
    </row>
    <row r="1515" spans="1:17" x14ac:dyDescent="0.2">
      <c r="A1515" t="s">
        <v>54</v>
      </c>
      <c r="B1515" t="s">
        <v>18</v>
      </c>
      <c r="C1515" t="s">
        <v>389</v>
      </c>
      <c r="D1515">
        <v>20161231</v>
      </c>
      <c r="E1515">
        <v>1</v>
      </c>
      <c r="F1515" t="s">
        <v>274</v>
      </c>
      <c r="G1515">
        <v>4</v>
      </c>
      <c r="H1515" t="s">
        <v>54</v>
      </c>
      <c r="I1515">
        <v>1411579</v>
      </c>
      <c r="J1515">
        <v>260303916</v>
      </c>
      <c r="K1515">
        <v>7830</v>
      </c>
      <c r="L1515">
        <v>1231</v>
      </c>
      <c r="M1515" t="s">
        <v>52</v>
      </c>
      <c r="N1515">
        <v>2016</v>
      </c>
      <c r="O1515" t="s">
        <v>53</v>
      </c>
      <c r="P1515">
        <v>20170310</v>
      </c>
      <c r="Q1515" s="1">
        <v>42804.468055555553</v>
      </c>
    </row>
    <row r="1516" spans="1:17" x14ac:dyDescent="0.2">
      <c r="A1516" t="s">
        <v>54</v>
      </c>
      <c r="B1516" t="s">
        <v>18</v>
      </c>
      <c r="C1516" t="s">
        <v>390</v>
      </c>
      <c r="D1516">
        <v>20161231</v>
      </c>
      <c r="E1516">
        <v>8</v>
      </c>
      <c r="F1516" t="s">
        <v>274</v>
      </c>
      <c r="G1516">
        <v>4</v>
      </c>
      <c r="H1516" t="s">
        <v>54</v>
      </c>
      <c r="I1516">
        <v>1411579</v>
      </c>
      <c r="J1516">
        <v>260303916</v>
      </c>
      <c r="K1516">
        <v>7830</v>
      </c>
      <c r="L1516">
        <v>1231</v>
      </c>
      <c r="M1516" t="s">
        <v>52</v>
      </c>
      <c r="N1516">
        <v>2016</v>
      </c>
      <c r="O1516" t="s">
        <v>53</v>
      </c>
      <c r="P1516">
        <v>20170310</v>
      </c>
      <c r="Q1516" s="1">
        <v>42804.468055555553</v>
      </c>
    </row>
    <row r="1517" spans="1:17" x14ac:dyDescent="0.2">
      <c r="A1517" t="s">
        <v>50</v>
      </c>
      <c r="B1517" t="s">
        <v>18</v>
      </c>
      <c r="C1517" t="s">
        <v>391</v>
      </c>
      <c r="D1517">
        <v>20161231</v>
      </c>
      <c r="E1517">
        <v>216600000</v>
      </c>
      <c r="F1517" t="s">
        <v>20</v>
      </c>
      <c r="G1517">
        <v>0</v>
      </c>
      <c r="H1517" t="s">
        <v>51</v>
      </c>
      <c r="I1517">
        <v>1411579</v>
      </c>
      <c r="J1517">
        <v>260303916</v>
      </c>
      <c r="K1517">
        <v>7830</v>
      </c>
      <c r="L1517">
        <v>1231</v>
      </c>
      <c r="M1517" t="s">
        <v>52</v>
      </c>
      <c r="N1517">
        <v>2017</v>
      </c>
      <c r="O1517" t="s">
        <v>53</v>
      </c>
      <c r="P1517">
        <v>20180301</v>
      </c>
      <c r="Q1517" s="1">
        <v>43160.134027777778</v>
      </c>
    </row>
    <row r="1518" spans="1:17" x14ac:dyDescent="0.2">
      <c r="A1518" t="s">
        <v>54</v>
      </c>
      <c r="B1518" t="s">
        <v>18</v>
      </c>
      <c r="C1518" t="s">
        <v>391</v>
      </c>
      <c r="D1518">
        <v>20161231</v>
      </c>
      <c r="E1518">
        <v>216581000</v>
      </c>
      <c r="F1518" t="s">
        <v>20</v>
      </c>
      <c r="G1518">
        <v>0</v>
      </c>
      <c r="H1518" t="s">
        <v>21</v>
      </c>
      <c r="I1518">
        <v>1411579</v>
      </c>
      <c r="J1518">
        <v>260303916</v>
      </c>
      <c r="K1518">
        <v>7830</v>
      </c>
      <c r="L1518">
        <v>1231</v>
      </c>
      <c r="M1518" t="s">
        <v>52</v>
      </c>
      <c r="N1518">
        <v>2016</v>
      </c>
      <c r="O1518" t="s">
        <v>53</v>
      </c>
      <c r="P1518">
        <v>20170310</v>
      </c>
      <c r="Q1518" s="1">
        <v>42804.468055555553</v>
      </c>
    </row>
    <row r="1519" spans="1:17" x14ac:dyDescent="0.2">
      <c r="A1519" t="s">
        <v>50</v>
      </c>
      <c r="B1519" t="s">
        <v>18</v>
      </c>
      <c r="C1519" t="s">
        <v>131</v>
      </c>
      <c r="D1519">
        <v>20161231</v>
      </c>
      <c r="E1519">
        <v>20200000</v>
      </c>
      <c r="F1519" t="s">
        <v>20</v>
      </c>
      <c r="G1519">
        <v>4</v>
      </c>
      <c r="H1519" t="s">
        <v>51</v>
      </c>
      <c r="I1519">
        <v>1411579</v>
      </c>
      <c r="J1519">
        <v>260303916</v>
      </c>
      <c r="K1519">
        <v>7830</v>
      </c>
      <c r="L1519">
        <v>1231</v>
      </c>
      <c r="M1519" t="s">
        <v>52</v>
      </c>
      <c r="N1519">
        <v>2017</v>
      </c>
      <c r="O1519" t="s">
        <v>53</v>
      </c>
      <c r="P1519">
        <v>20180301</v>
      </c>
      <c r="Q1519" s="1">
        <v>43160.134027777778</v>
      </c>
    </row>
    <row r="1520" spans="1:17" x14ac:dyDescent="0.2">
      <c r="A1520" t="s">
        <v>54</v>
      </c>
      <c r="B1520" t="s">
        <v>18</v>
      </c>
      <c r="C1520" t="s">
        <v>131</v>
      </c>
      <c r="D1520">
        <v>20161231</v>
      </c>
      <c r="E1520">
        <v>20117000</v>
      </c>
      <c r="F1520" t="s">
        <v>20</v>
      </c>
      <c r="G1520">
        <v>4</v>
      </c>
      <c r="H1520" t="s">
        <v>21</v>
      </c>
      <c r="I1520">
        <v>1411579</v>
      </c>
      <c r="J1520">
        <v>260303916</v>
      </c>
      <c r="K1520">
        <v>7830</v>
      </c>
      <c r="L1520">
        <v>1231</v>
      </c>
      <c r="M1520" t="s">
        <v>52</v>
      </c>
      <c r="N1520">
        <v>2016</v>
      </c>
      <c r="O1520" t="s">
        <v>53</v>
      </c>
      <c r="P1520">
        <v>20170310</v>
      </c>
      <c r="Q1520" s="1">
        <v>42804.468055555553</v>
      </c>
    </row>
    <row r="1521" spans="1:17" x14ac:dyDescent="0.2">
      <c r="A1521" t="s">
        <v>55</v>
      </c>
      <c r="B1521" t="s">
        <v>18</v>
      </c>
      <c r="C1521" t="s">
        <v>131</v>
      </c>
      <c r="D1521">
        <v>20161231</v>
      </c>
      <c r="E1521">
        <v>20200000</v>
      </c>
      <c r="F1521" t="s">
        <v>20</v>
      </c>
      <c r="G1521">
        <v>4</v>
      </c>
      <c r="H1521" t="s">
        <v>56</v>
      </c>
      <c r="I1521">
        <v>1411579</v>
      </c>
      <c r="J1521">
        <v>260303916</v>
      </c>
      <c r="K1521">
        <v>7830</v>
      </c>
      <c r="L1521">
        <v>1231</v>
      </c>
      <c r="M1521" t="s">
        <v>52</v>
      </c>
      <c r="N1521">
        <v>2018</v>
      </c>
      <c r="O1521" t="s">
        <v>53</v>
      </c>
      <c r="P1521">
        <v>20190301</v>
      </c>
      <c r="Q1521" s="1">
        <v>43525.063888888886</v>
      </c>
    </row>
    <row r="1522" spans="1:17" x14ac:dyDescent="0.2">
      <c r="A1522" t="s">
        <v>50</v>
      </c>
      <c r="B1522" t="s">
        <v>18</v>
      </c>
      <c r="C1522" t="s">
        <v>132</v>
      </c>
      <c r="D1522">
        <v>20161231</v>
      </c>
      <c r="E1522">
        <v>212900000</v>
      </c>
      <c r="F1522" t="s">
        <v>20</v>
      </c>
      <c r="G1522">
        <v>4</v>
      </c>
      <c r="H1522" t="s">
        <v>51</v>
      </c>
      <c r="I1522">
        <v>1411579</v>
      </c>
      <c r="J1522">
        <v>260303916</v>
      </c>
      <c r="K1522">
        <v>7830</v>
      </c>
      <c r="L1522">
        <v>1231</v>
      </c>
      <c r="M1522" t="s">
        <v>52</v>
      </c>
      <c r="N1522">
        <v>2017</v>
      </c>
      <c r="O1522" t="s">
        <v>53</v>
      </c>
      <c r="P1522">
        <v>20180301</v>
      </c>
      <c r="Q1522" s="1">
        <v>43160.134027777778</v>
      </c>
    </row>
    <row r="1523" spans="1:17" x14ac:dyDescent="0.2">
      <c r="A1523" t="s">
        <v>50</v>
      </c>
      <c r="B1523" t="s">
        <v>18</v>
      </c>
      <c r="C1523" t="s">
        <v>132</v>
      </c>
      <c r="D1523">
        <v>20161231</v>
      </c>
      <c r="E1523">
        <v>32500000</v>
      </c>
      <c r="F1523" t="s">
        <v>20</v>
      </c>
      <c r="G1523">
        <v>1</v>
      </c>
      <c r="H1523" t="s">
        <v>51</v>
      </c>
      <c r="I1523">
        <v>1411579</v>
      </c>
      <c r="J1523">
        <v>260303916</v>
      </c>
      <c r="K1523">
        <v>7830</v>
      </c>
      <c r="L1523">
        <v>1231</v>
      </c>
      <c r="M1523" t="s">
        <v>52</v>
      </c>
      <c r="N1523">
        <v>2017</v>
      </c>
      <c r="O1523" t="s">
        <v>53</v>
      </c>
      <c r="P1523">
        <v>20180301</v>
      </c>
      <c r="Q1523" s="1">
        <v>43160.134027777778</v>
      </c>
    </row>
    <row r="1524" spans="1:17" x14ac:dyDescent="0.2">
      <c r="A1524" t="s">
        <v>54</v>
      </c>
      <c r="B1524" t="s">
        <v>18</v>
      </c>
      <c r="C1524" t="s">
        <v>132</v>
      </c>
      <c r="D1524">
        <v>20161231</v>
      </c>
      <c r="E1524">
        <v>32479000</v>
      </c>
      <c r="F1524" t="s">
        <v>20</v>
      </c>
      <c r="G1524">
        <v>1</v>
      </c>
      <c r="H1524" t="s">
        <v>21</v>
      </c>
      <c r="I1524">
        <v>1411579</v>
      </c>
      <c r="J1524">
        <v>260303916</v>
      </c>
      <c r="K1524">
        <v>7830</v>
      </c>
      <c r="L1524">
        <v>1231</v>
      </c>
      <c r="M1524" t="s">
        <v>52</v>
      </c>
      <c r="N1524">
        <v>2016</v>
      </c>
      <c r="O1524" t="s">
        <v>53</v>
      </c>
      <c r="P1524">
        <v>20170310</v>
      </c>
      <c r="Q1524" s="1">
        <v>42804.468055555553</v>
      </c>
    </row>
    <row r="1525" spans="1:17" x14ac:dyDescent="0.2">
      <c r="A1525" t="s">
        <v>54</v>
      </c>
      <c r="B1525" t="s">
        <v>18</v>
      </c>
      <c r="C1525" t="s">
        <v>132</v>
      </c>
      <c r="D1525">
        <v>20161231</v>
      </c>
      <c r="E1525">
        <v>212858000</v>
      </c>
      <c r="F1525" t="s">
        <v>20</v>
      </c>
      <c r="G1525">
        <v>4</v>
      </c>
      <c r="H1525" t="s">
        <v>21</v>
      </c>
      <c r="I1525">
        <v>1411579</v>
      </c>
      <c r="J1525">
        <v>260303916</v>
      </c>
      <c r="K1525">
        <v>7830</v>
      </c>
      <c r="L1525">
        <v>1231</v>
      </c>
      <c r="M1525" t="s">
        <v>52</v>
      </c>
      <c r="N1525">
        <v>2016</v>
      </c>
      <c r="O1525" t="s">
        <v>53</v>
      </c>
      <c r="P1525">
        <v>20170310</v>
      </c>
      <c r="Q1525" s="1">
        <v>42804.468055555553</v>
      </c>
    </row>
    <row r="1526" spans="1:17" x14ac:dyDescent="0.2">
      <c r="A1526" t="s">
        <v>55</v>
      </c>
      <c r="B1526" t="s">
        <v>18</v>
      </c>
      <c r="C1526" t="s">
        <v>132</v>
      </c>
      <c r="D1526">
        <v>20161231</v>
      </c>
      <c r="E1526">
        <v>213600000</v>
      </c>
      <c r="F1526" t="s">
        <v>20</v>
      </c>
      <c r="G1526">
        <v>4</v>
      </c>
      <c r="H1526" t="s">
        <v>56</v>
      </c>
      <c r="I1526">
        <v>1411579</v>
      </c>
      <c r="J1526">
        <v>260303916</v>
      </c>
      <c r="K1526">
        <v>7830</v>
      </c>
      <c r="L1526">
        <v>1231</v>
      </c>
      <c r="M1526" t="s">
        <v>52</v>
      </c>
      <c r="N1526">
        <v>2018</v>
      </c>
      <c r="O1526" t="s">
        <v>53</v>
      </c>
      <c r="P1526">
        <v>20190301</v>
      </c>
      <c r="Q1526" s="1">
        <v>43525.063888888886</v>
      </c>
    </row>
    <row r="1527" spans="1:17" x14ac:dyDescent="0.2">
      <c r="A1527" t="s">
        <v>54</v>
      </c>
      <c r="B1527" t="s">
        <v>18</v>
      </c>
      <c r="C1527" t="s">
        <v>392</v>
      </c>
      <c r="D1527">
        <v>20161231</v>
      </c>
      <c r="E1527">
        <v>6208008000</v>
      </c>
      <c r="F1527" t="s">
        <v>20</v>
      </c>
      <c r="G1527">
        <v>0</v>
      </c>
      <c r="H1527" t="s">
        <v>21</v>
      </c>
      <c r="I1527">
        <v>1411579</v>
      </c>
      <c r="J1527">
        <v>260303916</v>
      </c>
      <c r="K1527">
        <v>7830</v>
      </c>
      <c r="L1527">
        <v>1231</v>
      </c>
      <c r="M1527" t="s">
        <v>52</v>
      </c>
      <c r="N1527">
        <v>2016</v>
      </c>
      <c r="O1527" t="s">
        <v>53</v>
      </c>
      <c r="P1527">
        <v>20170310</v>
      </c>
      <c r="Q1527" s="1">
        <v>42804.468055555553</v>
      </c>
    </row>
    <row r="1528" spans="1:17" x14ac:dyDescent="0.2">
      <c r="A1528" t="s">
        <v>54</v>
      </c>
      <c r="B1528" t="s">
        <v>18</v>
      </c>
      <c r="C1528" t="s">
        <v>393</v>
      </c>
      <c r="D1528">
        <v>20161231</v>
      </c>
      <c r="E1528">
        <v>666740000</v>
      </c>
      <c r="F1528" t="s">
        <v>20</v>
      </c>
      <c r="G1528">
        <v>0</v>
      </c>
      <c r="H1528" t="s">
        <v>21</v>
      </c>
      <c r="I1528">
        <v>1411579</v>
      </c>
      <c r="J1528">
        <v>260303916</v>
      </c>
      <c r="K1528">
        <v>7830</v>
      </c>
      <c r="L1528">
        <v>1231</v>
      </c>
      <c r="M1528" t="s">
        <v>52</v>
      </c>
      <c r="N1528">
        <v>2016</v>
      </c>
      <c r="O1528" t="s">
        <v>53</v>
      </c>
      <c r="P1528">
        <v>20170310</v>
      </c>
      <c r="Q1528" s="1">
        <v>42804.468055555553</v>
      </c>
    </row>
    <row r="1529" spans="1:17" x14ac:dyDescent="0.2">
      <c r="A1529" t="s">
        <v>54</v>
      </c>
      <c r="B1529" t="s">
        <v>18</v>
      </c>
      <c r="C1529" t="s">
        <v>394</v>
      </c>
      <c r="D1529">
        <v>20161231</v>
      </c>
      <c r="E1529">
        <v>534731000</v>
      </c>
      <c r="F1529" t="s">
        <v>20</v>
      </c>
      <c r="G1529">
        <v>0</v>
      </c>
      <c r="H1529" t="s">
        <v>21</v>
      </c>
      <c r="I1529">
        <v>1411579</v>
      </c>
      <c r="J1529">
        <v>260303916</v>
      </c>
      <c r="K1529">
        <v>7830</v>
      </c>
      <c r="L1529">
        <v>1231</v>
      </c>
      <c r="M1529" t="s">
        <v>52</v>
      </c>
      <c r="N1529">
        <v>2016</v>
      </c>
      <c r="O1529" t="s">
        <v>53</v>
      </c>
      <c r="P1529">
        <v>20170310</v>
      </c>
      <c r="Q1529" s="1">
        <v>42804.468055555553</v>
      </c>
    </row>
    <row r="1530" spans="1:17" x14ac:dyDescent="0.2">
      <c r="A1530" t="s">
        <v>54</v>
      </c>
      <c r="B1530" t="s">
        <v>18</v>
      </c>
      <c r="C1530" t="s">
        <v>395</v>
      </c>
      <c r="D1530">
        <v>20161231</v>
      </c>
      <c r="E1530">
        <v>584854000</v>
      </c>
      <c r="F1530" t="s">
        <v>20</v>
      </c>
      <c r="G1530">
        <v>0</v>
      </c>
      <c r="H1530" t="s">
        <v>21</v>
      </c>
      <c r="I1530">
        <v>1411579</v>
      </c>
      <c r="J1530">
        <v>260303916</v>
      </c>
      <c r="K1530">
        <v>7830</v>
      </c>
      <c r="L1530">
        <v>1231</v>
      </c>
      <c r="M1530" t="s">
        <v>52</v>
      </c>
      <c r="N1530">
        <v>2016</v>
      </c>
      <c r="O1530" t="s">
        <v>53</v>
      </c>
      <c r="P1530">
        <v>20170310</v>
      </c>
      <c r="Q1530" s="1">
        <v>42804.468055555553</v>
      </c>
    </row>
    <row r="1531" spans="1:17" x14ac:dyDescent="0.2">
      <c r="A1531" t="s">
        <v>54</v>
      </c>
      <c r="B1531" t="s">
        <v>18</v>
      </c>
      <c r="C1531" t="s">
        <v>396</v>
      </c>
      <c r="D1531">
        <v>20161231</v>
      </c>
      <c r="E1531">
        <v>621822000</v>
      </c>
      <c r="F1531" t="s">
        <v>20</v>
      </c>
      <c r="G1531">
        <v>0</v>
      </c>
      <c r="H1531" t="s">
        <v>21</v>
      </c>
      <c r="I1531">
        <v>1411579</v>
      </c>
      <c r="J1531">
        <v>260303916</v>
      </c>
      <c r="K1531">
        <v>7830</v>
      </c>
      <c r="L1531">
        <v>1231</v>
      </c>
      <c r="M1531" t="s">
        <v>52</v>
      </c>
      <c r="N1531">
        <v>2016</v>
      </c>
      <c r="O1531" t="s">
        <v>53</v>
      </c>
      <c r="P1531">
        <v>20170310</v>
      </c>
      <c r="Q1531" s="1">
        <v>42804.468055555553</v>
      </c>
    </row>
    <row r="1532" spans="1:17" x14ac:dyDescent="0.2">
      <c r="A1532" t="s">
        <v>54</v>
      </c>
      <c r="B1532" t="s">
        <v>18</v>
      </c>
      <c r="C1532" t="s">
        <v>397</v>
      </c>
      <c r="D1532">
        <v>20161231</v>
      </c>
      <c r="E1532">
        <v>658484000</v>
      </c>
      <c r="F1532" t="s">
        <v>20</v>
      </c>
      <c r="G1532">
        <v>0</v>
      </c>
      <c r="H1532" t="s">
        <v>21</v>
      </c>
      <c r="I1532">
        <v>1411579</v>
      </c>
      <c r="J1532">
        <v>260303916</v>
      </c>
      <c r="K1532">
        <v>7830</v>
      </c>
      <c r="L1532">
        <v>1231</v>
      </c>
      <c r="M1532" t="s">
        <v>52</v>
      </c>
      <c r="N1532">
        <v>2016</v>
      </c>
      <c r="O1532" t="s">
        <v>53</v>
      </c>
      <c r="P1532">
        <v>20170310</v>
      </c>
      <c r="Q1532" s="1">
        <v>42804.468055555553</v>
      </c>
    </row>
    <row r="1533" spans="1:17" x14ac:dyDescent="0.2">
      <c r="A1533" t="s">
        <v>54</v>
      </c>
      <c r="B1533" t="s">
        <v>18</v>
      </c>
      <c r="C1533" t="s">
        <v>398</v>
      </c>
      <c r="D1533">
        <v>20161231</v>
      </c>
      <c r="E1533">
        <v>3141377000</v>
      </c>
      <c r="F1533" t="s">
        <v>20</v>
      </c>
      <c r="G1533">
        <v>0</v>
      </c>
      <c r="H1533" t="s">
        <v>21</v>
      </c>
      <c r="I1533">
        <v>1411579</v>
      </c>
      <c r="J1533">
        <v>260303916</v>
      </c>
      <c r="K1533">
        <v>7830</v>
      </c>
      <c r="L1533">
        <v>1231</v>
      </c>
      <c r="M1533" t="s">
        <v>52</v>
      </c>
      <c r="N1533">
        <v>2016</v>
      </c>
      <c r="O1533" t="s">
        <v>53</v>
      </c>
      <c r="P1533">
        <v>20170310</v>
      </c>
      <c r="Q1533" s="1">
        <v>42804.468055555553</v>
      </c>
    </row>
    <row r="1534" spans="1:17" x14ac:dyDescent="0.2">
      <c r="A1534" t="s">
        <v>50</v>
      </c>
      <c r="B1534" t="s">
        <v>18</v>
      </c>
      <c r="C1534" t="s">
        <v>399</v>
      </c>
      <c r="D1534">
        <v>20161231</v>
      </c>
      <c r="E1534">
        <v>51000000</v>
      </c>
      <c r="F1534" t="s">
        <v>20</v>
      </c>
      <c r="G1534">
        <v>4</v>
      </c>
      <c r="H1534" t="s">
        <v>50</v>
      </c>
      <c r="I1534">
        <v>1411579</v>
      </c>
      <c r="J1534">
        <v>260303916</v>
      </c>
      <c r="K1534">
        <v>7830</v>
      </c>
      <c r="L1534">
        <v>1231</v>
      </c>
      <c r="M1534" t="s">
        <v>52</v>
      </c>
      <c r="N1534">
        <v>2017</v>
      </c>
      <c r="O1534" t="s">
        <v>53</v>
      </c>
      <c r="P1534">
        <v>20180301</v>
      </c>
      <c r="Q1534" s="1">
        <v>43160.134027777778</v>
      </c>
    </row>
    <row r="1535" spans="1:17" x14ac:dyDescent="0.2">
      <c r="A1535" t="s">
        <v>54</v>
      </c>
      <c r="B1535" t="s">
        <v>18</v>
      </c>
      <c r="C1535" t="s">
        <v>399</v>
      </c>
      <c r="D1535">
        <v>20161231</v>
      </c>
      <c r="E1535">
        <v>51029000</v>
      </c>
      <c r="F1535" t="s">
        <v>20</v>
      </c>
      <c r="G1535">
        <v>4</v>
      </c>
      <c r="H1535" t="s">
        <v>54</v>
      </c>
      <c r="I1535">
        <v>1411579</v>
      </c>
      <c r="J1535">
        <v>260303916</v>
      </c>
      <c r="K1535">
        <v>7830</v>
      </c>
      <c r="L1535">
        <v>1231</v>
      </c>
      <c r="M1535" t="s">
        <v>52</v>
      </c>
      <c r="N1535">
        <v>2016</v>
      </c>
      <c r="O1535" t="s">
        <v>53</v>
      </c>
      <c r="P1535">
        <v>20170310</v>
      </c>
      <c r="Q1535" s="1">
        <v>42804.468055555553</v>
      </c>
    </row>
    <row r="1536" spans="1:17" x14ac:dyDescent="0.2">
      <c r="A1536" t="s">
        <v>55</v>
      </c>
      <c r="B1536" t="s">
        <v>18</v>
      </c>
      <c r="C1536" t="s">
        <v>399</v>
      </c>
      <c r="D1536">
        <v>20161231</v>
      </c>
      <c r="E1536">
        <v>51000000</v>
      </c>
      <c r="F1536" t="s">
        <v>20</v>
      </c>
      <c r="G1536">
        <v>4</v>
      </c>
      <c r="H1536" t="s">
        <v>55</v>
      </c>
      <c r="I1536">
        <v>1411579</v>
      </c>
      <c r="J1536">
        <v>260303916</v>
      </c>
      <c r="K1536">
        <v>7830</v>
      </c>
      <c r="L1536">
        <v>1231</v>
      </c>
      <c r="M1536" t="s">
        <v>52</v>
      </c>
      <c r="N1536">
        <v>2018</v>
      </c>
      <c r="O1536" t="s">
        <v>53</v>
      </c>
      <c r="P1536">
        <v>20190301</v>
      </c>
      <c r="Q1536" s="1">
        <v>43525.063888888886</v>
      </c>
    </row>
    <row r="1537" spans="1:17" x14ac:dyDescent="0.2">
      <c r="A1537" t="s">
        <v>50</v>
      </c>
      <c r="B1537" t="s">
        <v>18</v>
      </c>
      <c r="C1537" t="s">
        <v>400</v>
      </c>
      <c r="D1537">
        <v>20161231</v>
      </c>
      <c r="E1537">
        <v>14000000</v>
      </c>
      <c r="F1537" t="s">
        <v>20</v>
      </c>
      <c r="G1537">
        <v>4</v>
      </c>
      <c r="H1537" t="s">
        <v>51</v>
      </c>
      <c r="I1537">
        <v>1411579</v>
      </c>
      <c r="J1537">
        <v>260303916</v>
      </c>
      <c r="K1537">
        <v>7830</v>
      </c>
      <c r="L1537">
        <v>1231</v>
      </c>
      <c r="M1537" t="s">
        <v>52</v>
      </c>
      <c r="N1537">
        <v>2017</v>
      </c>
      <c r="O1537" t="s">
        <v>53</v>
      </c>
      <c r="P1537">
        <v>20180301</v>
      </c>
      <c r="Q1537" s="1">
        <v>43160.134027777778</v>
      </c>
    </row>
    <row r="1538" spans="1:17" x14ac:dyDescent="0.2">
      <c r="A1538" t="s">
        <v>54</v>
      </c>
      <c r="B1538" t="s">
        <v>18</v>
      </c>
      <c r="C1538" t="s">
        <v>400</v>
      </c>
      <c r="D1538">
        <v>20161231</v>
      </c>
      <c r="E1538">
        <v>13923000</v>
      </c>
      <c r="F1538" t="s">
        <v>20</v>
      </c>
      <c r="G1538">
        <v>4</v>
      </c>
      <c r="H1538" t="s">
        <v>21</v>
      </c>
      <c r="I1538">
        <v>1411579</v>
      </c>
      <c r="J1538">
        <v>260303916</v>
      </c>
      <c r="K1538">
        <v>7830</v>
      </c>
      <c r="L1538">
        <v>1231</v>
      </c>
      <c r="M1538" t="s">
        <v>52</v>
      </c>
      <c r="N1538">
        <v>2016</v>
      </c>
      <c r="O1538" t="s">
        <v>53</v>
      </c>
      <c r="P1538">
        <v>20170310</v>
      </c>
      <c r="Q1538" s="1">
        <v>42804.468055555553</v>
      </c>
    </row>
    <row r="1539" spans="1:17" x14ac:dyDescent="0.2">
      <c r="A1539" t="s">
        <v>55</v>
      </c>
      <c r="B1539" t="s">
        <v>18</v>
      </c>
      <c r="C1539" t="s">
        <v>400</v>
      </c>
      <c r="D1539">
        <v>20161231</v>
      </c>
      <c r="E1539">
        <v>14000000</v>
      </c>
      <c r="F1539" t="s">
        <v>20</v>
      </c>
      <c r="G1539">
        <v>4</v>
      </c>
      <c r="H1539" t="s">
        <v>56</v>
      </c>
      <c r="I1539">
        <v>1411579</v>
      </c>
      <c r="J1539">
        <v>260303916</v>
      </c>
      <c r="K1539">
        <v>7830</v>
      </c>
      <c r="L1539">
        <v>1231</v>
      </c>
      <c r="M1539" t="s">
        <v>52</v>
      </c>
      <c r="N1539">
        <v>2018</v>
      </c>
      <c r="O1539" t="s">
        <v>53</v>
      </c>
      <c r="P1539">
        <v>20190301</v>
      </c>
      <c r="Q1539" s="1">
        <v>43525.063888888886</v>
      </c>
    </row>
    <row r="1540" spans="1:17" x14ac:dyDescent="0.2">
      <c r="A1540" t="s">
        <v>50</v>
      </c>
      <c r="B1540" t="s">
        <v>18</v>
      </c>
      <c r="C1540" t="s">
        <v>401</v>
      </c>
      <c r="D1540">
        <v>20161231</v>
      </c>
      <c r="E1540">
        <v>7600000</v>
      </c>
      <c r="F1540" t="s">
        <v>20</v>
      </c>
      <c r="G1540">
        <v>4</v>
      </c>
      <c r="H1540" t="s">
        <v>50</v>
      </c>
      <c r="I1540">
        <v>1411579</v>
      </c>
      <c r="J1540">
        <v>260303916</v>
      </c>
      <c r="K1540">
        <v>7830</v>
      </c>
      <c r="L1540">
        <v>1231</v>
      </c>
      <c r="M1540" t="s">
        <v>52</v>
      </c>
      <c r="N1540">
        <v>2017</v>
      </c>
      <c r="O1540" t="s">
        <v>53</v>
      </c>
      <c r="P1540">
        <v>20180301</v>
      </c>
      <c r="Q1540" s="1">
        <v>43160.134027777778</v>
      </c>
    </row>
    <row r="1541" spans="1:17" x14ac:dyDescent="0.2">
      <c r="A1541" t="s">
        <v>54</v>
      </c>
      <c r="B1541" t="s">
        <v>18</v>
      </c>
      <c r="C1541" t="s">
        <v>401</v>
      </c>
      <c r="D1541">
        <v>20161231</v>
      </c>
      <c r="E1541">
        <v>7615000</v>
      </c>
      <c r="F1541" t="s">
        <v>20</v>
      </c>
      <c r="G1541">
        <v>4</v>
      </c>
      <c r="H1541" t="s">
        <v>54</v>
      </c>
      <c r="I1541">
        <v>1411579</v>
      </c>
      <c r="J1541">
        <v>260303916</v>
      </c>
      <c r="K1541">
        <v>7830</v>
      </c>
      <c r="L1541">
        <v>1231</v>
      </c>
      <c r="M1541" t="s">
        <v>52</v>
      </c>
      <c r="N1541">
        <v>2016</v>
      </c>
      <c r="O1541" t="s">
        <v>53</v>
      </c>
      <c r="P1541">
        <v>20170310</v>
      </c>
      <c r="Q1541" s="1">
        <v>42804.468055555553</v>
      </c>
    </row>
    <row r="1542" spans="1:17" x14ac:dyDescent="0.2">
      <c r="A1542" t="s">
        <v>55</v>
      </c>
      <c r="B1542" t="s">
        <v>18</v>
      </c>
      <c r="C1542" t="s">
        <v>401</v>
      </c>
      <c r="D1542">
        <v>20161231</v>
      </c>
      <c r="E1542">
        <v>7600000</v>
      </c>
      <c r="F1542" t="s">
        <v>20</v>
      </c>
      <c r="G1542">
        <v>4</v>
      </c>
      <c r="H1542" t="s">
        <v>55</v>
      </c>
      <c r="I1542">
        <v>1411579</v>
      </c>
      <c r="J1542">
        <v>260303916</v>
      </c>
      <c r="K1542">
        <v>7830</v>
      </c>
      <c r="L1542">
        <v>1231</v>
      </c>
      <c r="M1542" t="s">
        <v>52</v>
      </c>
      <c r="N1542">
        <v>2018</v>
      </c>
      <c r="O1542" t="s">
        <v>53</v>
      </c>
      <c r="P1542">
        <v>20190301</v>
      </c>
      <c r="Q1542" s="1">
        <v>43525.063888888886</v>
      </c>
    </row>
    <row r="1543" spans="1:17" x14ac:dyDescent="0.2">
      <c r="A1543" t="s">
        <v>50</v>
      </c>
      <c r="B1543" t="s">
        <v>18</v>
      </c>
      <c r="C1543" t="s">
        <v>402</v>
      </c>
      <c r="D1543">
        <v>20161231</v>
      </c>
      <c r="E1543">
        <v>440500000</v>
      </c>
      <c r="F1543" t="s">
        <v>20</v>
      </c>
      <c r="G1543">
        <v>4</v>
      </c>
      <c r="H1543" t="s">
        <v>51</v>
      </c>
      <c r="I1543">
        <v>1411579</v>
      </c>
      <c r="J1543">
        <v>260303916</v>
      </c>
      <c r="K1543">
        <v>7830</v>
      </c>
      <c r="L1543">
        <v>1231</v>
      </c>
      <c r="M1543" t="s">
        <v>52</v>
      </c>
      <c r="N1543">
        <v>2017</v>
      </c>
      <c r="O1543" t="s">
        <v>53</v>
      </c>
      <c r="P1543">
        <v>20180301</v>
      </c>
      <c r="Q1543" s="1">
        <v>43160.134027777778</v>
      </c>
    </row>
    <row r="1544" spans="1:17" x14ac:dyDescent="0.2">
      <c r="A1544" t="s">
        <v>54</v>
      </c>
      <c r="B1544" t="s">
        <v>18</v>
      </c>
      <c r="C1544" t="s">
        <v>402</v>
      </c>
      <c r="D1544">
        <v>20161231</v>
      </c>
      <c r="E1544">
        <v>440511000</v>
      </c>
      <c r="F1544" t="s">
        <v>20</v>
      </c>
      <c r="G1544">
        <v>4</v>
      </c>
      <c r="H1544" t="s">
        <v>21</v>
      </c>
      <c r="I1544">
        <v>1411579</v>
      </c>
      <c r="J1544">
        <v>260303916</v>
      </c>
      <c r="K1544">
        <v>7830</v>
      </c>
      <c r="L1544">
        <v>1231</v>
      </c>
      <c r="M1544" t="s">
        <v>52</v>
      </c>
      <c r="N1544">
        <v>2016</v>
      </c>
      <c r="O1544" t="s">
        <v>53</v>
      </c>
      <c r="P1544">
        <v>20170310</v>
      </c>
      <c r="Q1544" s="1">
        <v>42804.468055555553</v>
      </c>
    </row>
    <row r="1545" spans="1:17" x14ac:dyDescent="0.2">
      <c r="A1545" t="s">
        <v>55</v>
      </c>
      <c r="B1545" t="s">
        <v>18</v>
      </c>
      <c r="C1545" t="s">
        <v>402</v>
      </c>
      <c r="D1545">
        <v>20161231</v>
      </c>
      <c r="E1545">
        <v>440500000</v>
      </c>
      <c r="F1545" t="s">
        <v>20</v>
      </c>
      <c r="G1545">
        <v>4</v>
      </c>
      <c r="H1545" t="s">
        <v>56</v>
      </c>
      <c r="I1545">
        <v>1411579</v>
      </c>
      <c r="J1545">
        <v>260303916</v>
      </c>
      <c r="K1545">
        <v>7830</v>
      </c>
      <c r="L1545">
        <v>1231</v>
      </c>
      <c r="M1545" t="s">
        <v>52</v>
      </c>
      <c r="N1545">
        <v>2018</v>
      </c>
      <c r="O1545" t="s">
        <v>53</v>
      </c>
      <c r="P1545">
        <v>20190301</v>
      </c>
      <c r="Q1545" s="1">
        <v>43525.063888888886</v>
      </c>
    </row>
    <row r="1546" spans="1:17" x14ac:dyDescent="0.2">
      <c r="A1546" t="s">
        <v>50</v>
      </c>
      <c r="B1546" t="s">
        <v>18</v>
      </c>
      <c r="C1546" t="s">
        <v>403</v>
      </c>
      <c r="D1546">
        <v>20161231</v>
      </c>
      <c r="E1546">
        <v>513100000</v>
      </c>
      <c r="F1546" t="s">
        <v>20</v>
      </c>
      <c r="G1546">
        <v>4</v>
      </c>
      <c r="H1546" t="s">
        <v>51</v>
      </c>
      <c r="I1546">
        <v>1411579</v>
      </c>
      <c r="J1546">
        <v>260303916</v>
      </c>
      <c r="K1546">
        <v>7830</v>
      </c>
      <c r="L1546">
        <v>1231</v>
      </c>
      <c r="M1546" t="s">
        <v>52</v>
      </c>
      <c r="N1546">
        <v>2017</v>
      </c>
      <c r="O1546" t="s">
        <v>53</v>
      </c>
      <c r="P1546">
        <v>20180301</v>
      </c>
      <c r="Q1546" s="1">
        <v>43160.134027777778</v>
      </c>
    </row>
    <row r="1547" spans="1:17" x14ac:dyDescent="0.2">
      <c r="A1547" t="s">
        <v>54</v>
      </c>
      <c r="B1547" t="s">
        <v>18</v>
      </c>
      <c r="C1547" t="s">
        <v>403</v>
      </c>
      <c r="D1547">
        <v>20161231</v>
      </c>
      <c r="E1547">
        <v>513078000</v>
      </c>
      <c r="F1547" t="s">
        <v>20</v>
      </c>
      <c r="G1547">
        <v>4</v>
      </c>
      <c r="H1547" t="s">
        <v>21</v>
      </c>
      <c r="I1547">
        <v>1411579</v>
      </c>
      <c r="J1547">
        <v>260303916</v>
      </c>
      <c r="K1547">
        <v>7830</v>
      </c>
      <c r="L1547">
        <v>1231</v>
      </c>
      <c r="M1547" t="s">
        <v>52</v>
      </c>
      <c r="N1547">
        <v>2016</v>
      </c>
      <c r="O1547" t="s">
        <v>53</v>
      </c>
      <c r="P1547">
        <v>20170310</v>
      </c>
      <c r="Q1547" s="1">
        <v>42804.468055555553</v>
      </c>
    </row>
    <row r="1548" spans="1:17" x14ac:dyDescent="0.2">
      <c r="A1548" t="s">
        <v>55</v>
      </c>
      <c r="B1548" t="s">
        <v>18</v>
      </c>
      <c r="C1548" t="s">
        <v>403</v>
      </c>
      <c r="D1548">
        <v>20161231</v>
      </c>
      <c r="E1548">
        <v>513100000</v>
      </c>
      <c r="F1548" t="s">
        <v>20</v>
      </c>
      <c r="G1548">
        <v>4</v>
      </c>
      <c r="H1548" t="s">
        <v>56</v>
      </c>
      <c r="I1548">
        <v>1411579</v>
      </c>
      <c r="J1548">
        <v>260303916</v>
      </c>
      <c r="K1548">
        <v>7830</v>
      </c>
      <c r="L1548">
        <v>1231</v>
      </c>
      <c r="M1548" t="s">
        <v>52</v>
      </c>
      <c r="N1548">
        <v>2018</v>
      </c>
      <c r="O1548" t="s">
        <v>53</v>
      </c>
      <c r="P1548">
        <v>20190301</v>
      </c>
      <c r="Q1548" s="1">
        <v>43525.063888888886</v>
      </c>
    </row>
    <row r="1549" spans="1:17" x14ac:dyDescent="0.2">
      <c r="A1549" t="s">
        <v>50</v>
      </c>
      <c r="B1549" t="s">
        <v>18</v>
      </c>
      <c r="C1549" t="s">
        <v>133</v>
      </c>
      <c r="D1549">
        <v>20161231</v>
      </c>
      <c r="E1549">
        <v>329000000</v>
      </c>
      <c r="F1549" t="s">
        <v>20</v>
      </c>
      <c r="G1549">
        <v>0</v>
      </c>
      <c r="H1549" t="s">
        <v>51</v>
      </c>
      <c r="I1549">
        <v>1411579</v>
      </c>
      <c r="J1549">
        <v>260303916</v>
      </c>
      <c r="K1549">
        <v>7830</v>
      </c>
      <c r="L1549">
        <v>1231</v>
      </c>
      <c r="M1549" t="s">
        <v>52</v>
      </c>
      <c r="N1549">
        <v>2017</v>
      </c>
      <c r="O1549" t="s">
        <v>53</v>
      </c>
      <c r="P1549">
        <v>20180301</v>
      </c>
      <c r="Q1549" s="1">
        <v>43160.134027777778</v>
      </c>
    </row>
    <row r="1550" spans="1:17" x14ac:dyDescent="0.2">
      <c r="A1550" t="s">
        <v>54</v>
      </c>
      <c r="B1550" t="s">
        <v>18</v>
      </c>
      <c r="C1550" t="s">
        <v>133</v>
      </c>
      <c r="D1550">
        <v>20161231</v>
      </c>
      <c r="E1550">
        <v>328949000</v>
      </c>
      <c r="F1550" t="s">
        <v>20</v>
      </c>
      <c r="G1550">
        <v>0</v>
      </c>
      <c r="H1550" t="s">
        <v>21</v>
      </c>
      <c r="I1550">
        <v>1411579</v>
      </c>
      <c r="J1550">
        <v>260303916</v>
      </c>
      <c r="K1550">
        <v>7830</v>
      </c>
      <c r="L1550">
        <v>1231</v>
      </c>
      <c r="M1550" t="s">
        <v>52</v>
      </c>
      <c r="N1550">
        <v>2016</v>
      </c>
      <c r="O1550" t="s">
        <v>53</v>
      </c>
      <c r="P1550">
        <v>20170310</v>
      </c>
      <c r="Q1550" s="1">
        <v>42804.468055555553</v>
      </c>
    </row>
    <row r="1551" spans="1:17" x14ac:dyDescent="0.2">
      <c r="A1551" t="s">
        <v>208</v>
      </c>
      <c r="B1551" t="s">
        <v>18</v>
      </c>
      <c r="C1551" t="s">
        <v>133</v>
      </c>
      <c r="D1551">
        <v>20161231</v>
      </c>
      <c r="E1551">
        <v>329000000</v>
      </c>
      <c r="F1551" t="s">
        <v>20</v>
      </c>
      <c r="G1551">
        <v>0</v>
      </c>
      <c r="H1551" t="s">
        <v>21</v>
      </c>
      <c r="I1551">
        <v>1411579</v>
      </c>
      <c r="J1551">
        <v>260303916</v>
      </c>
      <c r="K1551">
        <v>7830</v>
      </c>
      <c r="L1551">
        <v>1231</v>
      </c>
      <c r="M1551" t="s">
        <v>22</v>
      </c>
      <c r="N1551">
        <v>2017</v>
      </c>
      <c r="O1551" t="s">
        <v>23</v>
      </c>
      <c r="P1551">
        <v>20171109</v>
      </c>
      <c r="Q1551" s="1">
        <v>43048.34375</v>
      </c>
    </row>
    <row r="1552" spans="1:17" x14ac:dyDescent="0.2">
      <c r="A1552" t="s">
        <v>184</v>
      </c>
      <c r="B1552" t="s">
        <v>18</v>
      </c>
      <c r="C1552" t="s">
        <v>133</v>
      </c>
      <c r="D1552">
        <v>20161231</v>
      </c>
      <c r="E1552">
        <v>329000000</v>
      </c>
      <c r="F1552" t="s">
        <v>20</v>
      </c>
      <c r="G1552">
        <v>0</v>
      </c>
      <c r="H1552" t="s">
        <v>21</v>
      </c>
      <c r="I1552">
        <v>1411579</v>
      </c>
      <c r="J1552">
        <v>260303916</v>
      </c>
      <c r="K1552">
        <v>7830</v>
      </c>
      <c r="L1552">
        <v>1231</v>
      </c>
      <c r="M1552" t="s">
        <v>22</v>
      </c>
      <c r="N1552">
        <v>2017</v>
      </c>
      <c r="O1552" t="s">
        <v>31</v>
      </c>
      <c r="P1552">
        <v>20170808</v>
      </c>
      <c r="Q1552" s="1">
        <v>42954.693055555559</v>
      </c>
    </row>
    <row r="1553" spans="1:17" x14ac:dyDescent="0.2">
      <c r="A1553" t="s">
        <v>32</v>
      </c>
      <c r="B1553" t="s">
        <v>18</v>
      </c>
      <c r="C1553" t="s">
        <v>133</v>
      </c>
      <c r="D1553">
        <v>20161231</v>
      </c>
      <c r="E1553">
        <v>329000000</v>
      </c>
      <c r="F1553" t="s">
        <v>20</v>
      </c>
      <c r="G1553">
        <v>0</v>
      </c>
      <c r="H1553" t="s">
        <v>21</v>
      </c>
      <c r="I1553">
        <v>1411579</v>
      </c>
      <c r="J1553">
        <v>260303916</v>
      </c>
      <c r="K1553">
        <v>7830</v>
      </c>
      <c r="L1553">
        <v>1231</v>
      </c>
      <c r="M1553" t="s">
        <v>22</v>
      </c>
      <c r="N1553">
        <v>2017</v>
      </c>
      <c r="O1553" t="s">
        <v>26</v>
      </c>
      <c r="P1553">
        <v>20170508</v>
      </c>
      <c r="Q1553" s="1">
        <v>42863.513194444444</v>
      </c>
    </row>
    <row r="1554" spans="1:17" x14ac:dyDescent="0.2">
      <c r="A1554" t="s">
        <v>50</v>
      </c>
      <c r="B1554" t="s">
        <v>18</v>
      </c>
      <c r="C1554" t="s">
        <v>134</v>
      </c>
      <c r="D1554">
        <v>20161231</v>
      </c>
      <c r="E1554">
        <v>169400000</v>
      </c>
      <c r="F1554" t="s">
        <v>20</v>
      </c>
      <c r="G1554">
        <v>0</v>
      </c>
      <c r="H1554" t="s">
        <v>51</v>
      </c>
      <c r="I1554">
        <v>1411579</v>
      </c>
      <c r="J1554">
        <v>260303916</v>
      </c>
      <c r="K1554">
        <v>7830</v>
      </c>
      <c r="L1554">
        <v>1231</v>
      </c>
      <c r="M1554" t="s">
        <v>52</v>
      </c>
      <c r="N1554">
        <v>2017</v>
      </c>
      <c r="O1554" t="s">
        <v>53</v>
      </c>
      <c r="P1554">
        <v>20180301</v>
      </c>
      <c r="Q1554" s="1">
        <v>43160.134027777778</v>
      </c>
    </row>
    <row r="1555" spans="1:17" x14ac:dyDescent="0.2">
      <c r="A1555" t="s">
        <v>54</v>
      </c>
      <c r="B1555" t="s">
        <v>18</v>
      </c>
      <c r="C1555" t="s">
        <v>134</v>
      </c>
      <c r="D1555">
        <v>20161231</v>
      </c>
      <c r="E1555">
        <v>262903000</v>
      </c>
      <c r="F1555" t="s">
        <v>20</v>
      </c>
      <c r="G1555">
        <v>0</v>
      </c>
      <c r="H1555" t="s">
        <v>21</v>
      </c>
      <c r="I1555">
        <v>1411579</v>
      </c>
      <c r="J1555">
        <v>260303916</v>
      </c>
      <c r="K1555">
        <v>7830</v>
      </c>
      <c r="L1555">
        <v>1231</v>
      </c>
      <c r="M1555" t="s">
        <v>52</v>
      </c>
      <c r="N1555">
        <v>2016</v>
      </c>
      <c r="O1555" t="s">
        <v>53</v>
      </c>
      <c r="P1555">
        <v>20170310</v>
      </c>
      <c r="Q1555" s="1">
        <v>42804.468055555553</v>
      </c>
    </row>
    <row r="1556" spans="1:17" x14ac:dyDescent="0.2">
      <c r="A1556" t="s">
        <v>208</v>
      </c>
      <c r="B1556" t="s">
        <v>18</v>
      </c>
      <c r="C1556" t="s">
        <v>134</v>
      </c>
      <c r="D1556">
        <v>20161231</v>
      </c>
      <c r="E1556">
        <v>192500000</v>
      </c>
      <c r="F1556" t="s">
        <v>20</v>
      </c>
      <c r="G1556">
        <v>0</v>
      </c>
      <c r="H1556" t="s">
        <v>21</v>
      </c>
      <c r="I1556">
        <v>1411579</v>
      </c>
      <c r="J1556">
        <v>260303916</v>
      </c>
      <c r="K1556">
        <v>7830</v>
      </c>
      <c r="L1556">
        <v>1231</v>
      </c>
      <c r="M1556" t="s">
        <v>22</v>
      </c>
      <c r="N1556">
        <v>2017</v>
      </c>
      <c r="O1556" t="s">
        <v>23</v>
      </c>
      <c r="P1556">
        <v>20171109</v>
      </c>
      <c r="Q1556" s="1">
        <v>43048.34375</v>
      </c>
    </row>
    <row r="1557" spans="1:17" x14ac:dyDescent="0.2">
      <c r="A1557" t="s">
        <v>184</v>
      </c>
      <c r="B1557" t="s">
        <v>18</v>
      </c>
      <c r="C1557" t="s">
        <v>134</v>
      </c>
      <c r="D1557">
        <v>20161231</v>
      </c>
      <c r="E1557">
        <v>192500000</v>
      </c>
      <c r="F1557" t="s">
        <v>20</v>
      </c>
      <c r="G1557">
        <v>0</v>
      </c>
      <c r="H1557" t="s">
        <v>21</v>
      </c>
      <c r="I1557">
        <v>1411579</v>
      </c>
      <c r="J1557">
        <v>260303916</v>
      </c>
      <c r="K1557">
        <v>7830</v>
      </c>
      <c r="L1557">
        <v>1231</v>
      </c>
      <c r="M1557" t="s">
        <v>22</v>
      </c>
      <c r="N1557">
        <v>2017</v>
      </c>
      <c r="O1557" t="s">
        <v>31</v>
      </c>
      <c r="P1557">
        <v>20170808</v>
      </c>
      <c r="Q1557" s="1">
        <v>42954.693055555559</v>
      </c>
    </row>
    <row r="1558" spans="1:17" x14ac:dyDescent="0.2">
      <c r="A1558" t="s">
        <v>32</v>
      </c>
      <c r="B1558" t="s">
        <v>18</v>
      </c>
      <c r="C1558" t="s">
        <v>134</v>
      </c>
      <c r="D1558">
        <v>20161231</v>
      </c>
      <c r="E1558">
        <v>192500000</v>
      </c>
      <c r="F1558" t="s">
        <v>20</v>
      </c>
      <c r="G1558">
        <v>0</v>
      </c>
      <c r="H1558" t="s">
        <v>21</v>
      </c>
      <c r="I1558">
        <v>1411579</v>
      </c>
      <c r="J1558">
        <v>260303916</v>
      </c>
      <c r="K1558">
        <v>7830</v>
      </c>
      <c r="L1558">
        <v>1231</v>
      </c>
      <c r="M1558" t="s">
        <v>22</v>
      </c>
      <c r="N1558">
        <v>2017</v>
      </c>
      <c r="O1558" t="s">
        <v>26</v>
      </c>
      <c r="P1558">
        <v>20170508</v>
      </c>
      <c r="Q1558" s="1">
        <v>42863.513194444444</v>
      </c>
    </row>
    <row r="1559" spans="1:17" x14ac:dyDescent="0.2">
      <c r="A1559" t="s">
        <v>50</v>
      </c>
      <c r="B1559" t="s">
        <v>18</v>
      </c>
      <c r="C1559" t="s">
        <v>404</v>
      </c>
      <c r="D1559">
        <v>20161231</v>
      </c>
      <c r="E1559">
        <v>38400000</v>
      </c>
      <c r="F1559" t="s">
        <v>20</v>
      </c>
      <c r="G1559">
        <v>0</v>
      </c>
      <c r="H1559" t="s">
        <v>51</v>
      </c>
      <c r="I1559">
        <v>1411579</v>
      </c>
      <c r="J1559">
        <v>260303916</v>
      </c>
      <c r="K1559">
        <v>7830</v>
      </c>
      <c r="L1559">
        <v>1231</v>
      </c>
      <c r="M1559" t="s">
        <v>52</v>
      </c>
      <c r="N1559">
        <v>2017</v>
      </c>
      <c r="O1559" t="s">
        <v>53</v>
      </c>
      <c r="P1559">
        <v>20180301</v>
      </c>
      <c r="Q1559" s="1">
        <v>43160.134027777778</v>
      </c>
    </row>
    <row r="1560" spans="1:17" x14ac:dyDescent="0.2">
      <c r="A1560" t="s">
        <v>54</v>
      </c>
      <c r="B1560" t="s">
        <v>18</v>
      </c>
      <c r="C1560" t="s">
        <v>404</v>
      </c>
      <c r="D1560">
        <v>20161231</v>
      </c>
      <c r="E1560">
        <v>61487000</v>
      </c>
      <c r="F1560" t="s">
        <v>20</v>
      </c>
      <c r="G1560">
        <v>0</v>
      </c>
      <c r="H1560" t="s">
        <v>21</v>
      </c>
      <c r="I1560">
        <v>1411579</v>
      </c>
      <c r="J1560">
        <v>260303916</v>
      </c>
      <c r="K1560">
        <v>7830</v>
      </c>
      <c r="L1560">
        <v>1231</v>
      </c>
      <c r="M1560" t="s">
        <v>52</v>
      </c>
      <c r="N1560">
        <v>2016</v>
      </c>
      <c r="O1560" t="s">
        <v>53</v>
      </c>
      <c r="P1560">
        <v>20170310</v>
      </c>
      <c r="Q1560" s="1">
        <v>42804.468055555553</v>
      </c>
    </row>
    <row r="1561" spans="1:17" x14ac:dyDescent="0.2">
      <c r="A1561" t="s">
        <v>50</v>
      </c>
      <c r="B1561" t="s">
        <v>18</v>
      </c>
      <c r="C1561" t="s">
        <v>405</v>
      </c>
      <c r="D1561">
        <v>20161231</v>
      </c>
      <c r="E1561">
        <v>23600000</v>
      </c>
      <c r="F1561" t="s">
        <v>20</v>
      </c>
      <c r="G1561">
        <v>0</v>
      </c>
      <c r="H1561" t="s">
        <v>51</v>
      </c>
      <c r="I1561">
        <v>1411579</v>
      </c>
      <c r="J1561">
        <v>260303916</v>
      </c>
      <c r="K1561">
        <v>7830</v>
      </c>
      <c r="L1561">
        <v>1231</v>
      </c>
      <c r="M1561" t="s">
        <v>52</v>
      </c>
      <c r="N1561">
        <v>2017</v>
      </c>
      <c r="O1561" t="s">
        <v>53</v>
      </c>
      <c r="P1561">
        <v>20180301</v>
      </c>
      <c r="Q1561" s="1">
        <v>43160.134027777778</v>
      </c>
    </row>
    <row r="1562" spans="1:17" x14ac:dyDescent="0.2">
      <c r="A1562" t="s">
        <v>54</v>
      </c>
      <c r="B1562" t="s">
        <v>18</v>
      </c>
      <c r="C1562" t="s">
        <v>405</v>
      </c>
      <c r="D1562">
        <v>20161231</v>
      </c>
      <c r="E1562">
        <v>23597000</v>
      </c>
      <c r="F1562" t="s">
        <v>20</v>
      </c>
      <c r="G1562">
        <v>0</v>
      </c>
      <c r="H1562" t="s">
        <v>21</v>
      </c>
      <c r="I1562">
        <v>1411579</v>
      </c>
      <c r="J1562">
        <v>260303916</v>
      </c>
      <c r="K1562">
        <v>7830</v>
      </c>
      <c r="L1562">
        <v>1231</v>
      </c>
      <c r="M1562" t="s">
        <v>52</v>
      </c>
      <c r="N1562">
        <v>2016</v>
      </c>
      <c r="O1562" t="s">
        <v>53</v>
      </c>
      <c r="P1562">
        <v>20170310</v>
      </c>
      <c r="Q1562" s="1">
        <v>42804.468055555553</v>
      </c>
    </row>
    <row r="1563" spans="1:17" x14ac:dyDescent="0.2">
      <c r="A1563" t="s">
        <v>50</v>
      </c>
      <c r="B1563" t="s">
        <v>18</v>
      </c>
      <c r="C1563" t="s">
        <v>135</v>
      </c>
      <c r="D1563">
        <v>20161231</v>
      </c>
      <c r="E1563">
        <v>533800000</v>
      </c>
      <c r="F1563" t="s">
        <v>20</v>
      </c>
      <c r="G1563">
        <v>0</v>
      </c>
      <c r="H1563" t="s">
        <v>51</v>
      </c>
      <c r="I1563">
        <v>1411579</v>
      </c>
      <c r="J1563">
        <v>260303916</v>
      </c>
      <c r="K1563">
        <v>7830</v>
      </c>
      <c r="L1563">
        <v>1231</v>
      </c>
      <c r="M1563" t="s">
        <v>52</v>
      </c>
      <c r="N1563">
        <v>2017</v>
      </c>
      <c r="O1563" t="s">
        <v>53</v>
      </c>
      <c r="P1563">
        <v>20180301</v>
      </c>
      <c r="Q1563" s="1">
        <v>43160.134027777778</v>
      </c>
    </row>
    <row r="1564" spans="1:17" x14ac:dyDescent="0.2">
      <c r="A1564" t="s">
        <v>54</v>
      </c>
      <c r="B1564" t="s">
        <v>18</v>
      </c>
      <c r="C1564" t="s">
        <v>135</v>
      </c>
      <c r="D1564">
        <v>20161231</v>
      </c>
      <c r="E1564">
        <v>533792000</v>
      </c>
      <c r="F1564" t="s">
        <v>20</v>
      </c>
      <c r="G1564">
        <v>0</v>
      </c>
      <c r="H1564" t="s">
        <v>21</v>
      </c>
      <c r="I1564">
        <v>1411579</v>
      </c>
      <c r="J1564">
        <v>260303916</v>
      </c>
      <c r="K1564">
        <v>7830</v>
      </c>
      <c r="L1564">
        <v>1231</v>
      </c>
      <c r="M1564" t="s">
        <v>52</v>
      </c>
      <c r="N1564">
        <v>2016</v>
      </c>
      <c r="O1564" t="s">
        <v>53</v>
      </c>
      <c r="P1564">
        <v>20170310</v>
      </c>
      <c r="Q1564" s="1">
        <v>42804.468055555553</v>
      </c>
    </row>
    <row r="1565" spans="1:17" x14ac:dyDescent="0.2">
      <c r="A1565" t="s">
        <v>208</v>
      </c>
      <c r="B1565" t="s">
        <v>18</v>
      </c>
      <c r="C1565" t="s">
        <v>135</v>
      </c>
      <c r="D1565">
        <v>20161231</v>
      </c>
      <c r="E1565">
        <v>533800000</v>
      </c>
      <c r="F1565" t="s">
        <v>20</v>
      </c>
      <c r="G1565">
        <v>0</v>
      </c>
      <c r="H1565" t="s">
        <v>21</v>
      </c>
      <c r="I1565">
        <v>1411579</v>
      </c>
      <c r="J1565">
        <v>260303916</v>
      </c>
      <c r="K1565">
        <v>7830</v>
      </c>
      <c r="L1565">
        <v>1231</v>
      </c>
      <c r="M1565" t="s">
        <v>22</v>
      </c>
      <c r="N1565">
        <v>2017</v>
      </c>
      <c r="O1565" t="s">
        <v>23</v>
      </c>
      <c r="P1565">
        <v>20171109</v>
      </c>
      <c r="Q1565" s="1">
        <v>43048.34375</v>
      </c>
    </row>
    <row r="1566" spans="1:17" x14ac:dyDescent="0.2">
      <c r="A1566" t="s">
        <v>184</v>
      </c>
      <c r="B1566" t="s">
        <v>18</v>
      </c>
      <c r="C1566" t="s">
        <v>135</v>
      </c>
      <c r="D1566">
        <v>20161231</v>
      </c>
      <c r="E1566">
        <v>533800000</v>
      </c>
      <c r="F1566" t="s">
        <v>20</v>
      </c>
      <c r="G1566">
        <v>0</v>
      </c>
      <c r="H1566" t="s">
        <v>21</v>
      </c>
      <c r="I1566">
        <v>1411579</v>
      </c>
      <c r="J1566">
        <v>260303916</v>
      </c>
      <c r="K1566">
        <v>7830</v>
      </c>
      <c r="L1566">
        <v>1231</v>
      </c>
      <c r="M1566" t="s">
        <v>22</v>
      </c>
      <c r="N1566">
        <v>2017</v>
      </c>
      <c r="O1566" t="s">
        <v>31</v>
      </c>
      <c r="P1566">
        <v>20170808</v>
      </c>
      <c r="Q1566" s="1">
        <v>42954.693055555559</v>
      </c>
    </row>
    <row r="1567" spans="1:17" x14ac:dyDescent="0.2">
      <c r="A1567" t="s">
        <v>32</v>
      </c>
      <c r="B1567" t="s">
        <v>18</v>
      </c>
      <c r="C1567" t="s">
        <v>135</v>
      </c>
      <c r="D1567">
        <v>20161231</v>
      </c>
      <c r="E1567">
        <v>533800000</v>
      </c>
      <c r="F1567" t="s">
        <v>20</v>
      </c>
      <c r="G1567">
        <v>0</v>
      </c>
      <c r="H1567" t="s">
        <v>21</v>
      </c>
      <c r="I1567">
        <v>1411579</v>
      </c>
      <c r="J1567">
        <v>260303916</v>
      </c>
      <c r="K1567">
        <v>7830</v>
      </c>
      <c r="L1567">
        <v>1231</v>
      </c>
      <c r="M1567" t="s">
        <v>22</v>
      </c>
      <c r="N1567">
        <v>2017</v>
      </c>
      <c r="O1567" t="s">
        <v>26</v>
      </c>
      <c r="P1567">
        <v>20170508</v>
      </c>
      <c r="Q1567" s="1">
        <v>42863.513194444444</v>
      </c>
    </row>
    <row r="1568" spans="1:17" x14ac:dyDescent="0.2">
      <c r="A1568" t="s">
        <v>50</v>
      </c>
      <c r="B1568" t="s">
        <v>18</v>
      </c>
      <c r="C1568" t="s">
        <v>406</v>
      </c>
      <c r="D1568">
        <v>20161231</v>
      </c>
      <c r="E1568">
        <v>-300000</v>
      </c>
      <c r="F1568" t="s">
        <v>20</v>
      </c>
      <c r="G1568">
        <v>4</v>
      </c>
      <c r="H1568" t="s">
        <v>51</v>
      </c>
      <c r="I1568">
        <v>1411579</v>
      </c>
      <c r="J1568">
        <v>260303916</v>
      </c>
      <c r="K1568">
        <v>7830</v>
      </c>
      <c r="L1568">
        <v>1231</v>
      </c>
      <c r="M1568" t="s">
        <v>52</v>
      </c>
      <c r="N1568">
        <v>2017</v>
      </c>
      <c r="O1568" t="s">
        <v>53</v>
      </c>
      <c r="P1568">
        <v>20180301</v>
      </c>
      <c r="Q1568" s="1">
        <v>43160.134027777778</v>
      </c>
    </row>
    <row r="1569" spans="1:17" x14ac:dyDescent="0.2">
      <c r="A1569" t="s">
        <v>54</v>
      </c>
      <c r="B1569" t="s">
        <v>18</v>
      </c>
      <c r="C1569" t="s">
        <v>406</v>
      </c>
      <c r="D1569">
        <v>20161231</v>
      </c>
      <c r="E1569">
        <v>-293000</v>
      </c>
      <c r="F1569" t="s">
        <v>20</v>
      </c>
      <c r="G1569">
        <v>4</v>
      </c>
      <c r="H1569" t="s">
        <v>21</v>
      </c>
      <c r="I1569">
        <v>1411579</v>
      </c>
      <c r="J1569">
        <v>260303916</v>
      </c>
      <c r="K1569">
        <v>7830</v>
      </c>
      <c r="L1569">
        <v>1231</v>
      </c>
      <c r="M1569" t="s">
        <v>52</v>
      </c>
      <c r="N1569">
        <v>2016</v>
      </c>
      <c r="O1569" t="s">
        <v>53</v>
      </c>
      <c r="P1569">
        <v>20170310</v>
      </c>
      <c r="Q1569" s="1">
        <v>42804.468055555553</v>
      </c>
    </row>
    <row r="1570" spans="1:17" x14ac:dyDescent="0.2">
      <c r="A1570" t="s">
        <v>55</v>
      </c>
      <c r="B1570" t="s">
        <v>18</v>
      </c>
      <c r="C1570" t="s">
        <v>406</v>
      </c>
      <c r="D1570">
        <v>20161231</v>
      </c>
      <c r="E1570">
        <v>-300000</v>
      </c>
      <c r="F1570" t="s">
        <v>20</v>
      </c>
      <c r="G1570">
        <v>4</v>
      </c>
      <c r="H1570" t="s">
        <v>56</v>
      </c>
      <c r="I1570">
        <v>1411579</v>
      </c>
      <c r="J1570">
        <v>260303916</v>
      </c>
      <c r="K1570">
        <v>7830</v>
      </c>
      <c r="L1570">
        <v>1231</v>
      </c>
      <c r="M1570" t="s">
        <v>52</v>
      </c>
      <c r="N1570">
        <v>2018</v>
      </c>
      <c r="O1570" t="s">
        <v>53</v>
      </c>
      <c r="P1570">
        <v>20190301</v>
      </c>
      <c r="Q1570" s="1">
        <v>43525.063888888886</v>
      </c>
    </row>
    <row r="1571" spans="1:17" x14ac:dyDescent="0.2">
      <c r="A1571" t="s">
        <v>50</v>
      </c>
      <c r="B1571" t="s">
        <v>18</v>
      </c>
      <c r="C1571" t="s">
        <v>136</v>
      </c>
      <c r="D1571">
        <v>20161231</v>
      </c>
      <c r="E1571">
        <v>-3900000</v>
      </c>
      <c r="F1571" t="s">
        <v>20</v>
      </c>
      <c r="G1571">
        <v>4</v>
      </c>
      <c r="H1571" t="s">
        <v>51</v>
      </c>
      <c r="I1571">
        <v>1411579</v>
      </c>
      <c r="J1571">
        <v>260303916</v>
      </c>
      <c r="K1571">
        <v>7830</v>
      </c>
      <c r="L1571">
        <v>1231</v>
      </c>
      <c r="M1571" t="s">
        <v>52</v>
      </c>
      <c r="N1571">
        <v>2017</v>
      </c>
      <c r="O1571" t="s">
        <v>53</v>
      </c>
      <c r="P1571">
        <v>20180301</v>
      </c>
      <c r="Q1571" s="1">
        <v>43160.134027777778</v>
      </c>
    </row>
    <row r="1572" spans="1:17" x14ac:dyDescent="0.2">
      <c r="A1572" t="s">
        <v>54</v>
      </c>
      <c r="B1572" t="s">
        <v>18</v>
      </c>
      <c r="C1572" t="s">
        <v>136</v>
      </c>
      <c r="D1572">
        <v>20161231</v>
      </c>
      <c r="E1572">
        <v>-3881000</v>
      </c>
      <c r="F1572" t="s">
        <v>20</v>
      </c>
      <c r="G1572">
        <v>4</v>
      </c>
      <c r="H1572" t="s">
        <v>21</v>
      </c>
      <c r="I1572">
        <v>1411579</v>
      </c>
      <c r="J1572">
        <v>260303916</v>
      </c>
      <c r="K1572">
        <v>7830</v>
      </c>
      <c r="L1572">
        <v>1231</v>
      </c>
      <c r="M1572" t="s">
        <v>52</v>
      </c>
      <c r="N1572">
        <v>2016</v>
      </c>
      <c r="O1572" t="s">
        <v>53</v>
      </c>
      <c r="P1572">
        <v>20170310</v>
      </c>
      <c r="Q1572" s="1">
        <v>42804.468055555553</v>
      </c>
    </row>
    <row r="1573" spans="1:17" x14ac:dyDescent="0.2">
      <c r="A1573" t="s">
        <v>55</v>
      </c>
      <c r="B1573" t="s">
        <v>18</v>
      </c>
      <c r="C1573" t="s">
        <v>136</v>
      </c>
      <c r="D1573">
        <v>20161231</v>
      </c>
      <c r="E1573">
        <v>-3900000</v>
      </c>
      <c r="F1573" t="s">
        <v>20</v>
      </c>
      <c r="G1573">
        <v>4</v>
      </c>
      <c r="H1573" t="s">
        <v>56</v>
      </c>
      <c r="I1573">
        <v>1411579</v>
      </c>
      <c r="J1573">
        <v>260303916</v>
      </c>
      <c r="K1573">
        <v>7830</v>
      </c>
      <c r="L1573">
        <v>1231</v>
      </c>
      <c r="M1573" t="s">
        <v>52</v>
      </c>
      <c r="N1573">
        <v>2018</v>
      </c>
      <c r="O1573" t="s">
        <v>53</v>
      </c>
      <c r="P1573">
        <v>20190301</v>
      </c>
      <c r="Q1573" s="1">
        <v>43525.063888888886</v>
      </c>
    </row>
    <row r="1574" spans="1:17" x14ac:dyDescent="0.2">
      <c r="A1574" t="s">
        <v>50</v>
      </c>
      <c r="B1574" t="s">
        <v>18</v>
      </c>
      <c r="C1574" t="s">
        <v>138</v>
      </c>
      <c r="D1574">
        <v>20161231</v>
      </c>
      <c r="E1574">
        <v>-5600000</v>
      </c>
      <c r="F1574" t="s">
        <v>20</v>
      </c>
      <c r="G1574">
        <v>4</v>
      </c>
      <c r="H1574" t="s">
        <v>51</v>
      </c>
      <c r="I1574">
        <v>1411579</v>
      </c>
      <c r="J1574">
        <v>260303916</v>
      </c>
      <c r="K1574">
        <v>7830</v>
      </c>
      <c r="L1574">
        <v>1231</v>
      </c>
      <c r="M1574" t="s">
        <v>52</v>
      </c>
      <c r="N1574">
        <v>2017</v>
      </c>
      <c r="O1574" t="s">
        <v>53</v>
      </c>
      <c r="P1574">
        <v>20180301</v>
      </c>
      <c r="Q1574" s="1">
        <v>43160.134027777778</v>
      </c>
    </row>
    <row r="1575" spans="1:17" x14ac:dyDescent="0.2">
      <c r="A1575" t="s">
        <v>54</v>
      </c>
      <c r="B1575" t="s">
        <v>18</v>
      </c>
      <c r="C1575" t="s">
        <v>138</v>
      </c>
      <c r="D1575">
        <v>20161231</v>
      </c>
      <c r="E1575">
        <v>-5573000</v>
      </c>
      <c r="F1575" t="s">
        <v>20</v>
      </c>
      <c r="G1575">
        <v>4</v>
      </c>
      <c r="H1575" t="s">
        <v>21</v>
      </c>
      <c r="I1575">
        <v>1411579</v>
      </c>
      <c r="J1575">
        <v>260303916</v>
      </c>
      <c r="K1575">
        <v>7830</v>
      </c>
      <c r="L1575">
        <v>1231</v>
      </c>
      <c r="M1575" t="s">
        <v>52</v>
      </c>
      <c r="N1575">
        <v>2016</v>
      </c>
      <c r="O1575" t="s">
        <v>53</v>
      </c>
      <c r="P1575">
        <v>20170310</v>
      </c>
      <c r="Q1575" s="1">
        <v>42804.468055555553</v>
      </c>
    </row>
    <row r="1576" spans="1:17" x14ac:dyDescent="0.2">
      <c r="A1576" t="s">
        <v>55</v>
      </c>
      <c r="B1576" t="s">
        <v>18</v>
      </c>
      <c r="C1576" t="s">
        <v>138</v>
      </c>
      <c r="D1576">
        <v>20161231</v>
      </c>
      <c r="E1576">
        <v>-5600000</v>
      </c>
      <c r="F1576" t="s">
        <v>20</v>
      </c>
      <c r="G1576">
        <v>4</v>
      </c>
      <c r="H1576" t="s">
        <v>56</v>
      </c>
      <c r="I1576">
        <v>1411579</v>
      </c>
      <c r="J1576">
        <v>260303916</v>
      </c>
      <c r="K1576">
        <v>7830</v>
      </c>
      <c r="L1576">
        <v>1231</v>
      </c>
      <c r="M1576" t="s">
        <v>52</v>
      </c>
      <c r="N1576">
        <v>2018</v>
      </c>
      <c r="O1576" t="s">
        <v>53</v>
      </c>
      <c r="P1576">
        <v>20190301</v>
      </c>
      <c r="Q1576" s="1">
        <v>43525.063888888886</v>
      </c>
    </row>
    <row r="1577" spans="1:17" x14ac:dyDescent="0.2">
      <c r="A1577" t="s">
        <v>55</v>
      </c>
      <c r="B1577" t="s">
        <v>18</v>
      </c>
      <c r="C1577" t="s">
        <v>407</v>
      </c>
      <c r="D1577">
        <v>20161231</v>
      </c>
      <c r="E1577">
        <v>-300000</v>
      </c>
      <c r="F1577" t="s">
        <v>20</v>
      </c>
      <c r="G1577">
        <v>4</v>
      </c>
      <c r="H1577" t="s">
        <v>56</v>
      </c>
      <c r="I1577">
        <v>1411579</v>
      </c>
      <c r="J1577">
        <v>260303916</v>
      </c>
      <c r="K1577">
        <v>7830</v>
      </c>
      <c r="L1577">
        <v>1231</v>
      </c>
      <c r="M1577" t="s">
        <v>52</v>
      </c>
      <c r="N1577">
        <v>2018</v>
      </c>
      <c r="O1577" t="s">
        <v>53</v>
      </c>
      <c r="P1577">
        <v>20190301</v>
      </c>
      <c r="Q1577" s="1">
        <v>43525.063888888886</v>
      </c>
    </row>
    <row r="1578" spans="1:17" x14ac:dyDescent="0.2">
      <c r="A1578" t="s">
        <v>55</v>
      </c>
      <c r="B1578" t="s">
        <v>18</v>
      </c>
      <c r="C1578" t="s">
        <v>408</v>
      </c>
      <c r="D1578">
        <v>20161231</v>
      </c>
      <c r="E1578">
        <v>-400000</v>
      </c>
      <c r="F1578" t="s">
        <v>20</v>
      </c>
      <c r="G1578">
        <v>4</v>
      </c>
      <c r="H1578" t="s">
        <v>56</v>
      </c>
      <c r="I1578">
        <v>1411579</v>
      </c>
      <c r="J1578">
        <v>260303916</v>
      </c>
      <c r="K1578">
        <v>7830</v>
      </c>
      <c r="L1578">
        <v>1231</v>
      </c>
      <c r="M1578" t="s">
        <v>52</v>
      </c>
      <c r="N1578">
        <v>2018</v>
      </c>
      <c r="O1578" t="s">
        <v>53</v>
      </c>
      <c r="P1578">
        <v>20190301</v>
      </c>
      <c r="Q1578" s="1">
        <v>43525.063888888886</v>
      </c>
    </row>
    <row r="1579" spans="1:17" x14ac:dyDescent="0.2">
      <c r="A1579" t="s">
        <v>50</v>
      </c>
      <c r="B1579" t="s">
        <v>18</v>
      </c>
      <c r="C1579" t="s">
        <v>139</v>
      </c>
      <c r="D1579">
        <v>20161231</v>
      </c>
      <c r="E1579">
        <v>-5300000</v>
      </c>
      <c r="F1579" t="s">
        <v>20</v>
      </c>
      <c r="G1579">
        <v>4</v>
      </c>
      <c r="H1579" t="s">
        <v>51</v>
      </c>
      <c r="I1579">
        <v>1411579</v>
      </c>
      <c r="J1579">
        <v>260303916</v>
      </c>
      <c r="K1579">
        <v>7830</v>
      </c>
      <c r="L1579">
        <v>1231</v>
      </c>
      <c r="M1579" t="s">
        <v>52</v>
      </c>
      <c r="N1579">
        <v>2017</v>
      </c>
      <c r="O1579" t="s">
        <v>53</v>
      </c>
      <c r="P1579">
        <v>20180301</v>
      </c>
      <c r="Q1579" s="1">
        <v>43160.134027777778</v>
      </c>
    </row>
    <row r="1580" spans="1:17" x14ac:dyDescent="0.2">
      <c r="A1580" t="s">
        <v>54</v>
      </c>
      <c r="B1580" t="s">
        <v>18</v>
      </c>
      <c r="C1580" t="s">
        <v>139</v>
      </c>
      <c r="D1580">
        <v>20161231</v>
      </c>
      <c r="E1580">
        <v>-5355000</v>
      </c>
      <c r="F1580" t="s">
        <v>20</v>
      </c>
      <c r="G1580">
        <v>4</v>
      </c>
      <c r="H1580" t="s">
        <v>21</v>
      </c>
      <c r="I1580">
        <v>1411579</v>
      </c>
      <c r="J1580">
        <v>260303916</v>
      </c>
      <c r="K1580">
        <v>7830</v>
      </c>
      <c r="L1580">
        <v>1231</v>
      </c>
      <c r="M1580" t="s">
        <v>52</v>
      </c>
      <c r="N1580">
        <v>2016</v>
      </c>
      <c r="O1580" t="s">
        <v>53</v>
      </c>
      <c r="P1580">
        <v>20170310</v>
      </c>
      <c r="Q1580" s="1">
        <v>42804.468055555553</v>
      </c>
    </row>
    <row r="1581" spans="1:17" x14ac:dyDescent="0.2">
      <c r="A1581" t="s">
        <v>55</v>
      </c>
      <c r="B1581" t="s">
        <v>18</v>
      </c>
      <c r="C1581" t="s">
        <v>139</v>
      </c>
      <c r="D1581">
        <v>20161231</v>
      </c>
      <c r="E1581">
        <v>-5300000</v>
      </c>
      <c r="F1581" t="s">
        <v>20</v>
      </c>
      <c r="G1581">
        <v>4</v>
      </c>
      <c r="H1581" t="s">
        <v>56</v>
      </c>
      <c r="I1581">
        <v>1411579</v>
      </c>
      <c r="J1581">
        <v>260303916</v>
      </c>
      <c r="K1581">
        <v>7830</v>
      </c>
      <c r="L1581">
        <v>1231</v>
      </c>
      <c r="M1581" t="s">
        <v>52</v>
      </c>
      <c r="N1581">
        <v>2018</v>
      </c>
      <c r="O1581" t="s">
        <v>53</v>
      </c>
      <c r="P1581">
        <v>20190301</v>
      </c>
      <c r="Q1581" s="1">
        <v>43525.063888888886</v>
      </c>
    </row>
    <row r="1582" spans="1:17" x14ac:dyDescent="0.2">
      <c r="A1582" t="s">
        <v>50</v>
      </c>
      <c r="B1582" t="s">
        <v>18</v>
      </c>
      <c r="C1582" t="s">
        <v>140</v>
      </c>
      <c r="D1582">
        <v>20161231</v>
      </c>
      <c r="E1582">
        <v>1800000</v>
      </c>
      <c r="F1582" t="s">
        <v>20</v>
      </c>
      <c r="G1582">
        <v>4</v>
      </c>
      <c r="H1582" t="s">
        <v>51</v>
      </c>
      <c r="I1582">
        <v>1411579</v>
      </c>
      <c r="J1582">
        <v>260303916</v>
      </c>
      <c r="K1582">
        <v>7830</v>
      </c>
      <c r="L1582">
        <v>1231</v>
      </c>
      <c r="M1582" t="s">
        <v>52</v>
      </c>
      <c r="N1582">
        <v>2017</v>
      </c>
      <c r="O1582" t="s">
        <v>53</v>
      </c>
      <c r="P1582">
        <v>20180301</v>
      </c>
      <c r="Q1582" s="1">
        <v>43160.134027777778</v>
      </c>
    </row>
    <row r="1583" spans="1:17" x14ac:dyDescent="0.2">
      <c r="A1583" t="s">
        <v>54</v>
      </c>
      <c r="B1583" t="s">
        <v>18</v>
      </c>
      <c r="C1583" t="s">
        <v>140</v>
      </c>
      <c r="D1583">
        <v>20161231</v>
      </c>
      <c r="E1583">
        <v>1816000</v>
      </c>
      <c r="F1583" t="s">
        <v>20</v>
      </c>
      <c r="G1583">
        <v>4</v>
      </c>
      <c r="H1583" t="s">
        <v>21</v>
      </c>
      <c r="I1583">
        <v>1411579</v>
      </c>
      <c r="J1583">
        <v>260303916</v>
      </c>
      <c r="K1583">
        <v>7830</v>
      </c>
      <c r="L1583">
        <v>1231</v>
      </c>
      <c r="M1583" t="s">
        <v>52</v>
      </c>
      <c r="N1583">
        <v>2016</v>
      </c>
      <c r="O1583" t="s">
        <v>53</v>
      </c>
      <c r="P1583">
        <v>20170310</v>
      </c>
      <c r="Q1583" s="1">
        <v>42804.468055555553</v>
      </c>
    </row>
    <row r="1584" spans="1:17" x14ac:dyDescent="0.2">
      <c r="A1584" t="s">
        <v>55</v>
      </c>
      <c r="B1584" t="s">
        <v>18</v>
      </c>
      <c r="C1584" t="s">
        <v>140</v>
      </c>
      <c r="D1584">
        <v>20161231</v>
      </c>
      <c r="E1584">
        <v>1800000</v>
      </c>
      <c r="F1584" t="s">
        <v>20</v>
      </c>
      <c r="G1584">
        <v>4</v>
      </c>
      <c r="H1584" t="s">
        <v>56</v>
      </c>
      <c r="I1584">
        <v>1411579</v>
      </c>
      <c r="J1584">
        <v>260303916</v>
      </c>
      <c r="K1584">
        <v>7830</v>
      </c>
      <c r="L1584">
        <v>1231</v>
      </c>
      <c r="M1584" t="s">
        <v>52</v>
      </c>
      <c r="N1584">
        <v>2018</v>
      </c>
      <c r="O1584" t="s">
        <v>53</v>
      </c>
      <c r="P1584">
        <v>20190301</v>
      </c>
      <c r="Q1584" s="1">
        <v>43525.063888888886</v>
      </c>
    </row>
    <row r="1585" spans="1:17" x14ac:dyDescent="0.2">
      <c r="A1585" t="s">
        <v>50</v>
      </c>
      <c r="B1585" t="s">
        <v>18</v>
      </c>
      <c r="C1585" t="s">
        <v>141</v>
      </c>
      <c r="D1585">
        <v>20161231</v>
      </c>
      <c r="E1585">
        <v>-400000</v>
      </c>
      <c r="F1585" t="s">
        <v>20</v>
      </c>
      <c r="G1585">
        <v>4</v>
      </c>
      <c r="H1585" t="s">
        <v>51</v>
      </c>
      <c r="I1585">
        <v>1411579</v>
      </c>
      <c r="J1585">
        <v>260303916</v>
      </c>
      <c r="K1585">
        <v>7830</v>
      </c>
      <c r="L1585">
        <v>1231</v>
      </c>
      <c r="M1585" t="s">
        <v>52</v>
      </c>
      <c r="N1585">
        <v>2017</v>
      </c>
      <c r="O1585" t="s">
        <v>53</v>
      </c>
      <c r="P1585">
        <v>20180301</v>
      </c>
      <c r="Q1585" s="1">
        <v>43160.134027777778</v>
      </c>
    </row>
    <row r="1586" spans="1:17" x14ac:dyDescent="0.2">
      <c r="A1586" t="s">
        <v>54</v>
      </c>
      <c r="B1586" t="s">
        <v>18</v>
      </c>
      <c r="C1586" t="s">
        <v>141</v>
      </c>
      <c r="D1586">
        <v>20161231</v>
      </c>
      <c r="E1586">
        <v>-342000</v>
      </c>
      <c r="F1586" t="s">
        <v>20</v>
      </c>
      <c r="G1586">
        <v>4</v>
      </c>
      <c r="H1586" t="s">
        <v>21</v>
      </c>
      <c r="I1586">
        <v>1411579</v>
      </c>
      <c r="J1586">
        <v>260303916</v>
      </c>
      <c r="K1586">
        <v>7830</v>
      </c>
      <c r="L1586">
        <v>1231</v>
      </c>
      <c r="M1586" t="s">
        <v>52</v>
      </c>
      <c r="N1586">
        <v>2016</v>
      </c>
      <c r="O1586" t="s">
        <v>53</v>
      </c>
      <c r="P1586">
        <v>20170310</v>
      </c>
      <c r="Q1586" s="1">
        <v>42804.468055555553</v>
      </c>
    </row>
    <row r="1587" spans="1:17" x14ac:dyDescent="0.2">
      <c r="A1587" t="s">
        <v>54</v>
      </c>
      <c r="B1587" t="s">
        <v>18</v>
      </c>
      <c r="C1587" t="s">
        <v>142</v>
      </c>
      <c r="D1587">
        <v>20161231</v>
      </c>
      <c r="E1587">
        <v>-16000</v>
      </c>
      <c r="F1587" t="s">
        <v>20</v>
      </c>
      <c r="G1587">
        <v>4</v>
      </c>
      <c r="H1587" t="s">
        <v>21</v>
      </c>
      <c r="I1587">
        <v>1411579</v>
      </c>
      <c r="J1587">
        <v>260303916</v>
      </c>
      <c r="K1587">
        <v>7830</v>
      </c>
      <c r="L1587">
        <v>1231</v>
      </c>
      <c r="M1587" t="s">
        <v>52</v>
      </c>
      <c r="N1587">
        <v>2016</v>
      </c>
      <c r="O1587" t="s">
        <v>53</v>
      </c>
      <c r="P1587">
        <v>20170310</v>
      </c>
      <c r="Q1587" s="1">
        <v>42804.468055555553</v>
      </c>
    </row>
    <row r="1588" spans="1:17" x14ac:dyDescent="0.2">
      <c r="A1588" t="s">
        <v>54</v>
      </c>
      <c r="B1588" t="s">
        <v>18</v>
      </c>
      <c r="C1588" t="s">
        <v>409</v>
      </c>
      <c r="D1588">
        <v>20161231</v>
      </c>
      <c r="E1588">
        <v>3000</v>
      </c>
      <c r="F1588" t="s">
        <v>20</v>
      </c>
      <c r="G1588">
        <v>4</v>
      </c>
      <c r="H1588" t="s">
        <v>54</v>
      </c>
      <c r="I1588">
        <v>1411579</v>
      </c>
      <c r="J1588">
        <v>260303916</v>
      </c>
      <c r="K1588">
        <v>7830</v>
      </c>
      <c r="L1588">
        <v>1231</v>
      </c>
      <c r="M1588" t="s">
        <v>52</v>
      </c>
      <c r="N1588">
        <v>2016</v>
      </c>
      <c r="O1588" t="s">
        <v>53</v>
      </c>
      <c r="P1588">
        <v>20170310</v>
      </c>
      <c r="Q1588" s="1">
        <v>42804.468055555553</v>
      </c>
    </row>
    <row r="1589" spans="1:17" x14ac:dyDescent="0.2">
      <c r="A1589" t="s">
        <v>50</v>
      </c>
      <c r="B1589" t="s">
        <v>18</v>
      </c>
      <c r="C1589" t="s">
        <v>143</v>
      </c>
      <c r="D1589">
        <v>20161231</v>
      </c>
      <c r="E1589">
        <v>-300000</v>
      </c>
      <c r="F1589" t="s">
        <v>20</v>
      </c>
      <c r="G1589">
        <v>4</v>
      </c>
      <c r="H1589" t="s">
        <v>51</v>
      </c>
      <c r="I1589">
        <v>1411579</v>
      </c>
      <c r="J1589">
        <v>260303916</v>
      </c>
      <c r="K1589">
        <v>7830</v>
      </c>
      <c r="L1589">
        <v>1231</v>
      </c>
      <c r="M1589" t="s">
        <v>52</v>
      </c>
      <c r="N1589">
        <v>2017</v>
      </c>
      <c r="O1589" t="s">
        <v>53</v>
      </c>
      <c r="P1589">
        <v>20180301</v>
      </c>
      <c r="Q1589" s="1">
        <v>43160.134027777778</v>
      </c>
    </row>
    <row r="1590" spans="1:17" x14ac:dyDescent="0.2">
      <c r="A1590" t="s">
        <v>54</v>
      </c>
      <c r="B1590" t="s">
        <v>18</v>
      </c>
      <c r="C1590" t="s">
        <v>143</v>
      </c>
      <c r="D1590">
        <v>20161231</v>
      </c>
      <c r="E1590">
        <v>-218000</v>
      </c>
      <c r="F1590" t="s">
        <v>20</v>
      </c>
      <c r="G1590">
        <v>4</v>
      </c>
      <c r="H1590" t="s">
        <v>21</v>
      </c>
      <c r="I1590">
        <v>1411579</v>
      </c>
      <c r="J1590">
        <v>260303916</v>
      </c>
      <c r="K1590">
        <v>7830</v>
      </c>
      <c r="L1590">
        <v>1231</v>
      </c>
      <c r="M1590" t="s">
        <v>52</v>
      </c>
      <c r="N1590">
        <v>2016</v>
      </c>
      <c r="O1590" t="s">
        <v>53</v>
      </c>
      <c r="P1590">
        <v>20170310</v>
      </c>
      <c r="Q1590" s="1">
        <v>42804.468055555553</v>
      </c>
    </row>
    <row r="1591" spans="1:17" x14ac:dyDescent="0.2">
      <c r="A1591" t="s">
        <v>55</v>
      </c>
      <c r="B1591" t="s">
        <v>18</v>
      </c>
      <c r="C1591" t="s">
        <v>143</v>
      </c>
      <c r="D1591">
        <v>20161231</v>
      </c>
      <c r="E1591">
        <v>-300000</v>
      </c>
      <c r="F1591" t="s">
        <v>20</v>
      </c>
      <c r="G1591">
        <v>4</v>
      </c>
      <c r="H1591" t="s">
        <v>56</v>
      </c>
      <c r="I1591">
        <v>1411579</v>
      </c>
      <c r="J1591">
        <v>260303916</v>
      </c>
      <c r="K1591">
        <v>7830</v>
      </c>
      <c r="L1591">
        <v>1231</v>
      </c>
      <c r="M1591" t="s">
        <v>52</v>
      </c>
      <c r="N1591">
        <v>2018</v>
      </c>
      <c r="O1591" t="s">
        <v>53</v>
      </c>
      <c r="P1591">
        <v>20190301</v>
      </c>
      <c r="Q1591" s="1">
        <v>43525.063888888886</v>
      </c>
    </row>
    <row r="1592" spans="1:17" x14ac:dyDescent="0.2">
      <c r="A1592" t="s">
        <v>50</v>
      </c>
      <c r="B1592" t="s">
        <v>18</v>
      </c>
      <c r="C1592" t="s">
        <v>144</v>
      </c>
      <c r="D1592">
        <v>20161231</v>
      </c>
      <c r="E1592">
        <v>-300000</v>
      </c>
      <c r="F1592" t="s">
        <v>20</v>
      </c>
      <c r="G1592">
        <v>4</v>
      </c>
      <c r="H1592" t="s">
        <v>51</v>
      </c>
      <c r="I1592">
        <v>1411579</v>
      </c>
      <c r="J1592">
        <v>260303916</v>
      </c>
      <c r="K1592">
        <v>7830</v>
      </c>
      <c r="L1592">
        <v>1231</v>
      </c>
      <c r="M1592" t="s">
        <v>52</v>
      </c>
      <c r="N1592">
        <v>2017</v>
      </c>
      <c r="O1592" t="s">
        <v>53</v>
      </c>
      <c r="P1592">
        <v>20180301</v>
      </c>
      <c r="Q1592" s="1">
        <v>43160.134027777778</v>
      </c>
    </row>
    <row r="1593" spans="1:17" x14ac:dyDescent="0.2">
      <c r="A1593" t="s">
        <v>54</v>
      </c>
      <c r="B1593" t="s">
        <v>18</v>
      </c>
      <c r="C1593" t="s">
        <v>144</v>
      </c>
      <c r="D1593">
        <v>20161231</v>
      </c>
      <c r="E1593">
        <v>-309000</v>
      </c>
      <c r="F1593" t="s">
        <v>20</v>
      </c>
      <c r="G1593">
        <v>4</v>
      </c>
      <c r="H1593" t="s">
        <v>21</v>
      </c>
      <c r="I1593">
        <v>1411579</v>
      </c>
      <c r="J1593">
        <v>260303916</v>
      </c>
      <c r="K1593">
        <v>7830</v>
      </c>
      <c r="L1593">
        <v>1231</v>
      </c>
      <c r="M1593" t="s">
        <v>52</v>
      </c>
      <c r="N1593">
        <v>2016</v>
      </c>
      <c r="O1593" t="s">
        <v>53</v>
      </c>
      <c r="P1593">
        <v>20170310</v>
      </c>
      <c r="Q1593" s="1">
        <v>42804.468055555553</v>
      </c>
    </row>
    <row r="1594" spans="1:17" x14ac:dyDescent="0.2">
      <c r="A1594" t="s">
        <v>50</v>
      </c>
      <c r="B1594" t="s">
        <v>18</v>
      </c>
      <c r="C1594" t="s">
        <v>145</v>
      </c>
      <c r="D1594">
        <v>20161231</v>
      </c>
      <c r="E1594">
        <v>600000</v>
      </c>
      <c r="F1594" t="s">
        <v>20</v>
      </c>
      <c r="G1594">
        <v>4</v>
      </c>
      <c r="H1594" t="s">
        <v>51</v>
      </c>
      <c r="I1594">
        <v>1411579</v>
      </c>
      <c r="J1594">
        <v>260303916</v>
      </c>
      <c r="K1594">
        <v>7830</v>
      </c>
      <c r="L1594">
        <v>1231</v>
      </c>
      <c r="M1594" t="s">
        <v>52</v>
      </c>
      <c r="N1594">
        <v>2017</v>
      </c>
      <c r="O1594" t="s">
        <v>53</v>
      </c>
      <c r="P1594">
        <v>20180301</v>
      </c>
      <c r="Q1594" s="1">
        <v>43160.134027777778</v>
      </c>
    </row>
    <row r="1595" spans="1:17" x14ac:dyDescent="0.2">
      <c r="A1595" t="s">
        <v>54</v>
      </c>
      <c r="B1595" t="s">
        <v>18</v>
      </c>
      <c r="C1595" t="s">
        <v>145</v>
      </c>
      <c r="D1595">
        <v>20161231</v>
      </c>
      <c r="E1595">
        <v>589000</v>
      </c>
      <c r="F1595" t="s">
        <v>20</v>
      </c>
      <c r="G1595">
        <v>4</v>
      </c>
      <c r="H1595" t="s">
        <v>21</v>
      </c>
      <c r="I1595">
        <v>1411579</v>
      </c>
      <c r="J1595">
        <v>260303916</v>
      </c>
      <c r="K1595">
        <v>7830</v>
      </c>
      <c r="L1595">
        <v>1231</v>
      </c>
      <c r="M1595" t="s">
        <v>52</v>
      </c>
      <c r="N1595">
        <v>2016</v>
      </c>
      <c r="O1595" t="s">
        <v>53</v>
      </c>
      <c r="P1595">
        <v>20170310</v>
      </c>
      <c r="Q1595" s="1">
        <v>42804.468055555553</v>
      </c>
    </row>
    <row r="1596" spans="1:17" x14ac:dyDescent="0.2">
      <c r="A1596" t="s">
        <v>55</v>
      </c>
      <c r="B1596" t="s">
        <v>18</v>
      </c>
      <c r="C1596" t="s">
        <v>145</v>
      </c>
      <c r="D1596">
        <v>20161231</v>
      </c>
      <c r="E1596">
        <v>600000</v>
      </c>
      <c r="F1596" t="s">
        <v>20</v>
      </c>
      <c r="G1596">
        <v>4</v>
      </c>
      <c r="H1596" t="s">
        <v>56</v>
      </c>
      <c r="I1596">
        <v>1411579</v>
      </c>
      <c r="J1596">
        <v>260303916</v>
      </c>
      <c r="K1596">
        <v>7830</v>
      </c>
      <c r="L1596">
        <v>1231</v>
      </c>
      <c r="M1596" t="s">
        <v>52</v>
      </c>
      <c r="N1596">
        <v>2018</v>
      </c>
      <c r="O1596" t="s">
        <v>53</v>
      </c>
      <c r="P1596">
        <v>20190301</v>
      </c>
      <c r="Q1596" s="1">
        <v>43525.063888888886</v>
      </c>
    </row>
    <row r="1597" spans="1:17" x14ac:dyDescent="0.2">
      <c r="A1597" t="s">
        <v>50</v>
      </c>
      <c r="B1597" t="s">
        <v>18</v>
      </c>
      <c r="C1597" t="s">
        <v>146</v>
      </c>
      <c r="D1597">
        <v>20161231</v>
      </c>
      <c r="E1597">
        <v>873500000</v>
      </c>
      <c r="F1597" t="s">
        <v>20</v>
      </c>
      <c r="G1597">
        <v>4</v>
      </c>
      <c r="H1597" t="s">
        <v>51</v>
      </c>
      <c r="I1597">
        <v>1411579</v>
      </c>
      <c r="J1597">
        <v>260303916</v>
      </c>
      <c r="K1597">
        <v>7830</v>
      </c>
      <c r="L1597">
        <v>1231</v>
      </c>
      <c r="M1597" t="s">
        <v>52</v>
      </c>
      <c r="N1597">
        <v>2017</v>
      </c>
      <c r="O1597" t="s">
        <v>53</v>
      </c>
      <c r="P1597">
        <v>20180301</v>
      </c>
      <c r="Q1597" s="1">
        <v>43160.134027777778</v>
      </c>
    </row>
    <row r="1598" spans="1:17" x14ac:dyDescent="0.2">
      <c r="A1598" t="s">
        <v>54</v>
      </c>
      <c r="B1598" t="s">
        <v>18</v>
      </c>
      <c r="C1598" t="s">
        <v>146</v>
      </c>
      <c r="D1598">
        <v>20161231</v>
      </c>
      <c r="E1598">
        <v>873456000</v>
      </c>
      <c r="F1598" t="s">
        <v>20</v>
      </c>
      <c r="G1598">
        <v>4</v>
      </c>
      <c r="H1598" t="s">
        <v>21</v>
      </c>
      <c r="I1598">
        <v>1411579</v>
      </c>
      <c r="J1598">
        <v>260303916</v>
      </c>
      <c r="K1598">
        <v>7830</v>
      </c>
      <c r="L1598">
        <v>1231</v>
      </c>
      <c r="M1598" t="s">
        <v>52</v>
      </c>
      <c r="N1598">
        <v>2016</v>
      </c>
      <c r="O1598" t="s">
        <v>53</v>
      </c>
      <c r="P1598">
        <v>20170310</v>
      </c>
      <c r="Q1598" s="1">
        <v>42804.468055555553</v>
      </c>
    </row>
    <row r="1599" spans="1:17" x14ac:dyDescent="0.2">
      <c r="A1599" t="s">
        <v>55</v>
      </c>
      <c r="B1599" t="s">
        <v>18</v>
      </c>
      <c r="C1599" t="s">
        <v>146</v>
      </c>
      <c r="D1599">
        <v>20161231</v>
      </c>
      <c r="E1599">
        <v>873500000</v>
      </c>
      <c r="F1599" t="s">
        <v>20</v>
      </c>
      <c r="G1599">
        <v>4</v>
      </c>
      <c r="H1599" t="s">
        <v>56</v>
      </c>
      <c r="I1599">
        <v>1411579</v>
      </c>
      <c r="J1599">
        <v>260303916</v>
      </c>
      <c r="K1599">
        <v>7830</v>
      </c>
      <c r="L1599">
        <v>1231</v>
      </c>
      <c r="M1599" t="s">
        <v>52</v>
      </c>
      <c r="N1599">
        <v>2018</v>
      </c>
      <c r="O1599" t="s">
        <v>53</v>
      </c>
      <c r="P1599">
        <v>20190301</v>
      </c>
      <c r="Q1599" s="1">
        <v>43525.063888888886</v>
      </c>
    </row>
    <row r="1600" spans="1:17" x14ac:dyDescent="0.2">
      <c r="A1600" t="s">
        <v>50</v>
      </c>
      <c r="B1600" t="s">
        <v>18</v>
      </c>
      <c r="C1600" t="s">
        <v>410</v>
      </c>
      <c r="D1600">
        <v>20161231</v>
      </c>
      <c r="E1600">
        <v>600000</v>
      </c>
      <c r="F1600" t="s">
        <v>20</v>
      </c>
      <c r="G1600">
        <v>0</v>
      </c>
      <c r="H1600" t="s">
        <v>51</v>
      </c>
      <c r="I1600">
        <v>1411579</v>
      </c>
      <c r="J1600">
        <v>260303916</v>
      </c>
      <c r="K1600">
        <v>7830</v>
      </c>
      <c r="L1600">
        <v>1231</v>
      </c>
      <c r="M1600" t="s">
        <v>52</v>
      </c>
      <c r="N1600">
        <v>2017</v>
      </c>
      <c r="O1600" t="s">
        <v>53</v>
      </c>
      <c r="P1600">
        <v>20180301</v>
      </c>
      <c r="Q1600" s="1">
        <v>43160.134027777778</v>
      </c>
    </row>
    <row r="1601" spans="1:17" x14ac:dyDescent="0.2">
      <c r="A1601" t="s">
        <v>54</v>
      </c>
      <c r="B1601" t="s">
        <v>18</v>
      </c>
      <c r="C1601" t="s">
        <v>410</v>
      </c>
      <c r="D1601">
        <v>20161231</v>
      </c>
      <c r="E1601">
        <v>613000</v>
      </c>
      <c r="F1601" t="s">
        <v>20</v>
      </c>
      <c r="G1601">
        <v>0</v>
      </c>
      <c r="H1601" t="s">
        <v>21</v>
      </c>
      <c r="I1601">
        <v>1411579</v>
      </c>
      <c r="J1601">
        <v>260303916</v>
      </c>
      <c r="K1601">
        <v>7830</v>
      </c>
      <c r="L1601">
        <v>1231</v>
      </c>
      <c r="M1601" t="s">
        <v>52</v>
      </c>
      <c r="N1601">
        <v>2016</v>
      </c>
      <c r="O1601" t="s">
        <v>53</v>
      </c>
      <c r="P1601">
        <v>20170310</v>
      </c>
      <c r="Q1601" s="1">
        <v>42804.468055555553</v>
      </c>
    </row>
    <row r="1602" spans="1:17" x14ac:dyDescent="0.2">
      <c r="A1602" t="s">
        <v>50</v>
      </c>
      <c r="B1602" t="s">
        <v>18</v>
      </c>
      <c r="C1602" t="s">
        <v>148</v>
      </c>
      <c r="D1602">
        <v>20161231</v>
      </c>
      <c r="E1602">
        <v>90700000</v>
      </c>
      <c r="F1602" t="s">
        <v>20</v>
      </c>
      <c r="G1602">
        <v>4</v>
      </c>
      <c r="H1602" t="s">
        <v>51</v>
      </c>
      <c r="I1602">
        <v>1411579</v>
      </c>
      <c r="J1602">
        <v>260303916</v>
      </c>
      <c r="K1602">
        <v>7830</v>
      </c>
      <c r="L1602">
        <v>1231</v>
      </c>
      <c r="M1602" t="s">
        <v>52</v>
      </c>
      <c r="N1602">
        <v>2017</v>
      </c>
      <c r="O1602" t="s">
        <v>53</v>
      </c>
      <c r="P1602">
        <v>20180301</v>
      </c>
      <c r="Q1602" s="1">
        <v>43160.134027777778</v>
      </c>
    </row>
    <row r="1603" spans="1:17" x14ac:dyDescent="0.2">
      <c r="A1603" t="s">
        <v>54</v>
      </c>
      <c r="B1603" t="s">
        <v>18</v>
      </c>
      <c r="C1603" t="s">
        <v>148</v>
      </c>
      <c r="D1603">
        <v>20161231</v>
      </c>
      <c r="E1603">
        <v>90719000</v>
      </c>
      <c r="F1603" t="s">
        <v>20</v>
      </c>
      <c r="G1603">
        <v>4</v>
      </c>
      <c r="H1603" t="s">
        <v>21</v>
      </c>
      <c r="I1603">
        <v>1411579</v>
      </c>
      <c r="J1603">
        <v>260303916</v>
      </c>
      <c r="K1603">
        <v>7830</v>
      </c>
      <c r="L1603">
        <v>1231</v>
      </c>
      <c r="M1603" t="s">
        <v>52</v>
      </c>
      <c r="N1603">
        <v>2016</v>
      </c>
      <c r="O1603" t="s">
        <v>53</v>
      </c>
      <c r="P1603">
        <v>20170310</v>
      </c>
      <c r="Q1603" s="1">
        <v>42804.468055555553</v>
      </c>
    </row>
    <row r="1604" spans="1:17" x14ac:dyDescent="0.2">
      <c r="A1604" t="s">
        <v>55</v>
      </c>
      <c r="B1604" t="s">
        <v>18</v>
      </c>
      <c r="C1604" t="s">
        <v>148</v>
      </c>
      <c r="D1604">
        <v>20161231</v>
      </c>
      <c r="E1604">
        <v>90000000</v>
      </c>
      <c r="F1604" t="s">
        <v>20</v>
      </c>
      <c r="G1604">
        <v>4</v>
      </c>
      <c r="H1604" t="s">
        <v>56</v>
      </c>
      <c r="I1604">
        <v>1411579</v>
      </c>
      <c r="J1604">
        <v>260303916</v>
      </c>
      <c r="K1604">
        <v>7830</v>
      </c>
      <c r="L1604">
        <v>1231</v>
      </c>
      <c r="M1604" t="s">
        <v>52</v>
      </c>
      <c r="N1604">
        <v>2018</v>
      </c>
      <c r="O1604" t="s">
        <v>53</v>
      </c>
      <c r="P1604">
        <v>20190301</v>
      </c>
      <c r="Q1604" s="1">
        <v>43525.063888888886</v>
      </c>
    </row>
    <row r="1605" spans="1:17" x14ac:dyDescent="0.2">
      <c r="A1605" t="s">
        <v>50</v>
      </c>
      <c r="B1605" t="s">
        <v>18</v>
      </c>
      <c r="C1605" t="s">
        <v>411</v>
      </c>
      <c r="D1605">
        <v>20161231</v>
      </c>
      <c r="E1605">
        <v>118900000</v>
      </c>
      <c r="F1605" t="s">
        <v>20</v>
      </c>
      <c r="G1605">
        <v>0</v>
      </c>
      <c r="H1605" t="s">
        <v>51</v>
      </c>
      <c r="I1605">
        <v>1411579</v>
      </c>
      <c r="J1605">
        <v>260303916</v>
      </c>
      <c r="K1605">
        <v>7830</v>
      </c>
      <c r="L1605">
        <v>1231</v>
      </c>
      <c r="M1605" t="s">
        <v>52</v>
      </c>
      <c r="N1605">
        <v>2017</v>
      </c>
      <c r="O1605" t="s">
        <v>53</v>
      </c>
      <c r="P1605">
        <v>20180301</v>
      </c>
      <c r="Q1605" s="1">
        <v>43160.134027777778</v>
      </c>
    </row>
    <row r="1606" spans="1:17" x14ac:dyDescent="0.2">
      <c r="A1606" t="s">
        <v>54</v>
      </c>
      <c r="B1606" t="s">
        <v>18</v>
      </c>
      <c r="C1606" t="s">
        <v>411</v>
      </c>
      <c r="D1606">
        <v>20161231</v>
      </c>
      <c r="E1606">
        <v>118941000</v>
      </c>
      <c r="F1606" t="s">
        <v>20</v>
      </c>
      <c r="G1606">
        <v>0</v>
      </c>
      <c r="H1606" t="s">
        <v>21</v>
      </c>
      <c r="I1606">
        <v>1411579</v>
      </c>
      <c r="J1606">
        <v>260303916</v>
      </c>
      <c r="K1606">
        <v>7830</v>
      </c>
      <c r="L1606">
        <v>1231</v>
      </c>
      <c r="M1606" t="s">
        <v>52</v>
      </c>
      <c r="N1606">
        <v>2016</v>
      </c>
      <c r="O1606" t="s">
        <v>53</v>
      </c>
      <c r="P1606">
        <v>20170310</v>
      </c>
      <c r="Q1606" s="1">
        <v>42804.468055555553</v>
      </c>
    </row>
    <row r="1607" spans="1:17" x14ac:dyDescent="0.2">
      <c r="A1607" t="s">
        <v>50</v>
      </c>
      <c r="B1607" t="s">
        <v>18</v>
      </c>
      <c r="C1607" t="s">
        <v>149</v>
      </c>
      <c r="D1607">
        <v>20161231</v>
      </c>
      <c r="E1607">
        <v>706500000</v>
      </c>
      <c r="F1607" t="s">
        <v>20</v>
      </c>
      <c r="G1607">
        <v>0</v>
      </c>
      <c r="H1607" t="s">
        <v>51</v>
      </c>
      <c r="I1607">
        <v>1411579</v>
      </c>
      <c r="J1607">
        <v>260303916</v>
      </c>
      <c r="K1607">
        <v>7830</v>
      </c>
      <c r="L1607">
        <v>1231</v>
      </c>
      <c r="M1607" t="s">
        <v>52</v>
      </c>
      <c r="N1607">
        <v>2017</v>
      </c>
      <c r="O1607" t="s">
        <v>53</v>
      </c>
      <c r="P1607">
        <v>20180301</v>
      </c>
      <c r="Q1607" s="1">
        <v>43160.134027777778</v>
      </c>
    </row>
    <row r="1608" spans="1:17" x14ac:dyDescent="0.2">
      <c r="A1608" t="s">
        <v>54</v>
      </c>
      <c r="B1608" t="s">
        <v>18</v>
      </c>
      <c r="C1608" t="s">
        <v>149</v>
      </c>
      <c r="D1608">
        <v>20161231</v>
      </c>
      <c r="E1608">
        <v>706562000</v>
      </c>
      <c r="F1608" t="s">
        <v>20</v>
      </c>
      <c r="G1608">
        <v>0</v>
      </c>
      <c r="H1608" t="s">
        <v>21</v>
      </c>
      <c r="I1608">
        <v>1411579</v>
      </c>
      <c r="J1608">
        <v>260303916</v>
      </c>
      <c r="K1608">
        <v>7830</v>
      </c>
      <c r="L1608">
        <v>1231</v>
      </c>
      <c r="M1608" t="s">
        <v>52</v>
      </c>
      <c r="N1608">
        <v>2016</v>
      </c>
      <c r="O1608" t="s">
        <v>53</v>
      </c>
      <c r="P1608">
        <v>20170310</v>
      </c>
      <c r="Q1608" s="1">
        <v>42804.468055555553</v>
      </c>
    </row>
    <row r="1609" spans="1:17" x14ac:dyDescent="0.2">
      <c r="A1609" t="s">
        <v>208</v>
      </c>
      <c r="B1609" t="s">
        <v>18</v>
      </c>
      <c r="C1609" t="s">
        <v>149</v>
      </c>
      <c r="D1609">
        <v>20161231</v>
      </c>
      <c r="E1609">
        <v>706500000</v>
      </c>
      <c r="F1609" t="s">
        <v>20</v>
      </c>
      <c r="G1609">
        <v>0</v>
      </c>
      <c r="H1609" t="s">
        <v>21</v>
      </c>
      <c r="I1609">
        <v>1411579</v>
      </c>
      <c r="J1609">
        <v>260303916</v>
      </c>
      <c r="K1609">
        <v>7830</v>
      </c>
      <c r="L1609">
        <v>1231</v>
      </c>
      <c r="M1609" t="s">
        <v>22</v>
      </c>
      <c r="N1609">
        <v>2017</v>
      </c>
      <c r="O1609" t="s">
        <v>23</v>
      </c>
      <c r="P1609">
        <v>20171109</v>
      </c>
      <c r="Q1609" s="1">
        <v>43048.34375</v>
      </c>
    </row>
    <row r="1610" spans="1:17" x14ac:dyDescent="0.2">
      <c r="A1610" t="s">
        <v>184</v>
      </c>
      <c r="B1610" t="s">
        <v>18</v>
      </c>
      <c r="C1610" t="s">
        <v>149</v>
      </c>
      <c r="D1610">
        <v>20161231</v>
      </c>
      <c r="E1610">
        <v>706500000</v>
      </c>
      <c r="F1610" t="s">
        <v>20</v>
      </c>
      <c r="G1610">
        <v>0</v>
      </c>
      <c r="H1610" t="s">
        <v>21</v>
      </c>
      <c r="I1610">
        <v>1411579</v>
      </c>
      <c r="J1610">
        <v>260303916</v>
      </c>
      <c r="K1610">
        <v>7830</v>
      </c>
      <c r="L1610">
        <v>1231</v>
      </c>
      <c r="M1610" t="s">
        <v>22</v>
      </c>
      <c r="N1610">
        <v>2017</v>
      </c>
      <c r="O1610" t="s">
        <v>31</v>
      </c>
      <c r="P1610">
        <v>20170808</v>
      </c>
      <c r="Q1610" s="1">
        <v>42954.693055555559</v>
      </c>
    </row>
    <row r="1611" spans="1:17" x14ac:dyDescent="0.2">
      <c r="A1611" t="s">
        <v>32</v>
      </c>
      <c r="B1611" t="s">
        <v>18</v>
      </c>
      <c r="C1611" t="s">
        <v>149</v>
      </c>
      <c r="D1611">
        <v>20161231</v>
      </c>
      <c r="E1611">
        <v>706500000</v>
      </c>
      <c r="F1611" t="s">
        <v>20</v>
      </c>
      <c r="G1611">
        <v>0</v>
      </c>
      <c r="H1611" t="s">
        <v>21</v>
      </c>
      <c r="I1611">
        <v>1411579</v>
      </c>
      <c r="J1611">
        <v>260303916</v>
      </c>
      <c r="K1611">
        <v>7830</v>
      </c>
      <c r="L1611">
        <v>1231</v>
      </c>
      <c r="M1611" t="s">
        <v>22</v>
      </c>
      <c r="N1611">
        <v>2017</v>
      </c>
      <c r="O1611" t="s">
        <v>26</v>
      </c>
      <c r="P1611">
        <v>20170508</v>
      </c>
      <c r="Q1611" s="1">
        <v>42863.513194444444</v>
      </c>
    </row>
    <row r="1612" spans="1:17" x14ac:dyDescent="0.2">
      <c r="A1612" t="s">
        <v>54</v>
      </c>
      <c r="B1612" t="s">
        <v>18</v>
      </c>
      <c r="C1612" t="s">
        <v>196</v>
      </c>
      <c r="D1612">
        <v>20161231</v>
      </c>
      <c r="E1612">
        <v>22000</v>
      </c>
      <c r="F1612" t="s">
        <v>20</v>
      </c>
      <c r="G1612">
        <v>4</v>
      </c>
      <c r="H1612" t="s">
        <v>21</v>
      </c>
      <c r="I1612">
        <v>1411579</v>
      </c>
      <c r="J1612">
        <v>260303916</v>
      </c>
      <c r="K1612">
        <v>7830</v>
      </c>
      <c r="L1612">
        <v>1231</v>
      </c>
      <c r="M1612" t="s">
        <v>52</v>
      </c>
      <c r="N1612">
        <v>2016</v>
      </c>
      <c r="O1612" t="s">
        <v>53</v>
      </c>
      <c r="P1612">
        <v>20170310</v>
      </c>
      <c r="Q1612" s="1">
        <v>42804.468055555553</v>
      </c>
    </row>
    <row r="1613" spans="1:17" x14ac:dyDescent="0.2">
      <c r="A1613" t="s">
        <v>50</v>
      </c>
      <c r="B1613" t="s">
        <v>18</v>
      </c>
      <c r="C1613" t="s">
        <v>197</v>
      </c>
      <c r="D1613">
        <v>20161231</v>
      </c>
      <c r="E1613">
        <v>400000</v>
      </c>
      <c r="F1613" t="s">
        <v>20</v>
      </c>
      <c r="G1613">
        <v>4</v>
      </c>
      <c r="H1613" t="s">
        <v>51</v>
      </c>
      <c r="I1613">
        <v>1411579</v>
      </c>
      <c r="J1613">
        <v>260303916</v>
      </c>
      <c r="K1613">
        <v>7830</v>
      </c>
      <c r="L1613">
        <v>1231</v>
      </c>
      <c r="M1613" t="s">
        <v>52</v>
      </c>
      <c r="N1613">
        <v>2017</v>
      </c>
      <c r="O1613" t="s">
        <v>53</v>
      </c>
      <c r="P1613">
        <v>20180301</v>
      </c>
      <c r="Q1613" s="1">
        <v>43160.134027777778</v>
      </c>
    </row>
    <row r="1614" spans="1:17" x14ac:dyDescent="0.2">
      <c r="A1614" t="s">
        <v>54</v>
      </c>
      <c r="B1614" t="s">
        <v>18</v>
      </c>
      <c r="C1614" t="s">
        <v>197</v>
      </c>
      <c r="D1614">
        <v>20161231</v>
      </c>
      <c r="E1614">
        <v>446000</v>
      </c>
      <c r="F1614" t="s">
        <v>20</v>
      </c>
      <c r="G1614">
        <v>4</v>
      </c>
      <c r="H1614" t="s">
        <v>21</v>
      </c>
      <c r="I1614">
        <v>1411579</v>
      </c>
      <c r="J1614">
        <v>260303916</v>
      </c>
      <c r="K1614">
        <v>7830</v>
      </c>
      <c r="L1614">
        <v>1231</v>
      </c>
      <c r="M1614" t="s">
        <v>52</v>
      </c>
      <c r="N1614">
        <v>2016</v>
      </c>
      <c r="O1614" t="s">
        <v>53</v>
      </c>
      <c r="P1614">
        <v>20170310</v>
      </c>
      <c r="Q1614" s="1">
        <v>42804.468055555553</v>
      </c>
    </row>
    <row r="1615" spans="1:17" x14ac:dyDescent="0.2">
      <c r="A1615" t="s">
        <v>55</v>
      </c>
      <c r="B1615" t="s">
        <v>18</v>
      </c>
      <c r="C1615" t="s">
        <v>197</v>
      </c>
      <c r="D1615">
        <v>20161231</v>
      </c>
      <c r="E1615">
        <v>-300000</v>
      </c>
      <c r="F1615" t="s">
        <v>20</v>
      </c>
      <c r="G1615">
        <v>4</v>
      </c>
      <c r="H1615" t="s">
        <v>56</v>
      </c>
      <c r="I1615">
        <v>1411579</v>
      </c>
      <c r="J1615">
        <v>260303916</v>
      </c>
      <c r="K1615">
        <v>7830</v>
      </c>
      <c r="L1615">
        <v>1231</v>
      </c>
      <c r="M1615" t="s">
        <v>52</v>
      </c>
      <c r="N1615">
        <v>2018</v>
      </c>
      <c r="O1615" t="s">
        <v>53</v>
      </c>
      <c r="P1615">
        <v>20190301</v>
      </c>
      <c r="Q1615" s="1">
        <v>43525.063888888886</v>
      </c>
    </row>
    <row r="1616" spans="1:17" x14ac:dyDescent="0.2">
      <c r="A1616" t="s">
        <v>54</v>
      </c>
      <c r="B1616" t="s">
        <v>18</v>
      </c>
      <c r="C1616" t="s">
        <v>198</v>
      </c>
      <c r="D1616">
        <v>20161231</v>
      </c>
      <c r="E1616">
        <v>32000</v>
      </c>
      <c r="F1616" t="s">
        <v>20</v>
      </c>
      <c r="G1616">
        <v>4</v>
      </c>
      <c r="H1616" t="s">
        <v>54</v>
      </c>
      <c r="I1616">
        <v>1411579</v>
      </c>
      <c r="J1616">
        <v>260303916</v>
      </c>
      <c r="K1616">
        <v>7830</v>
      </c>
      <c r="L1616">
        <v>1231</v>
      </c>
      <c r="M1616" t="s">
        <v>52</v>
      </c>
      <c r="N1616">
        <v>2016</v>
      </c>
      <c r="O1616" t="s">
        <v>53</v>
      </c>
      <c r="P1616">
        <v>20170310</v>
      </c>
      <c r="Q1616" s="1">
        <v>42804.468055555553</v>
      </c>
    </row>
    <row r="1617" spans="1:17" x14ac:dyDescent="0.2">
      <c r="A1617" t="s">
        <v>50</v>
      </c>
      <c r="B1617" t="s">
        <v>18</v>
      </c>
      <c r="C1617" t="s">
        <v>150</v>
      </c>
      <c r="D1617">
        <v>20161231</v>
      </c>
      <c r="E1617">
        <v>167400000</v>
      </c>
      <c r="F1617" t="s">
        <v>20</v>
      </c>
      <c r="G1617">
        <v>4</v>
      </c>
      <c r="H1617" t="s">
        <v>51</v>
      </c>
      <c r="I1617">
        <v>1411579</v>
      </c>
      <c r="J1617">
        <v>260303916</v>
      </c>
      <c r="K1617">
        <v>7830</v>
      </c>
      <c r="L1617">
        <v>1231</v>
      </c>
      <c r="M1617" t="s">
        <v>52</v>
      </c>
      <c r="N1617">
        <v>2017</v>
      </c>
      <c r="O1617" t="s">
        <v>53</v>
      </c>
      <c r="P1617">
        <v>20180301</v>
      </c>
      <c r="Q1617" s="1">
        <v>43160.134027777778</v>
      </c>
    </row>
    <row r="1618" spans="1:17" x14ac:dyDescent="0.2">
      <c r="A1618" t="s">
        <v>54</v>
      </c>
      <c r="B1618" t="s">
        <v>18</v>
      </c>
      <c r="C1618" t="s">
        <v>150</v>
      </c>
      <c r="D1618">
        <v>20161231</v>
      </c>
      <c r="E1618">
        <v>167325000</v>
      </c>
      <c r="F1618" t="s">
        <v>20</v>
      </c>
      <c r="G1618">
        <v>4</v>
      </c>
      <c r="H1618" t="s">
        <v>21</v>
      </c>
      <c r="I1618">
        <v>1411579</v>
      </c>
      <c r="J1618">
        <v>260303916</v>
      </c>
      <c r="K1618">
        <v>7830</v>
      </c>
      <c r="L1618">
        <v>1231</v>
      </c>
      <c r="M1618" t="s">
        <v>52</v>
      </c>
      <c r="N1618">
        <v>2016</v>
      </c>
      <c r="O1618" t="s">
        <v>53</v>
      </c>
      <c r="P1618">
        <v>20170310</v>
      </c>
      <c r="Q1618" s="1">
        <v>42804.468055555553</v>
      </c>
    </row>
    <row r="1619" spans="1:17" x14ac:dyDescent="0.2">
      <c r="A1619" t="s">
        <v>50</v>
      </c>
      <c r="B1619" t="s">
        <v>18</v>
      </c>
      <c r="C1619" t="s">
        <v>412</v>
      </c>
      <c r="D1619">
        <v>20161231</v>
      </c>
      <c r="E1619">
        <v>66800000</v>
      </c>
      <c r="F1619" t="s">
        <v>20</v>
      </c>
      <c r="G1619">
        <v>0</v>
      </c>
      <c r="H1619" t="s">
        <v>51</v>
      </c>
      <c r="I1619">
        <v>1411579</v>
      </c>
      <c r="J1619">
        <v>260303916</v>
      </c>
      <c r="K1619">
        <v>7830</v>
      </c>
      <c r="L1619">
        <v>1231</v>
      </c>
      <c r="M1619" t="s">
        <v>52</v>
      </c>
      <c r="N1619">
        <v>2017</v>
      </c>
      <c r="O1619" t="s">
        <v>53</v>
      </c>
      <c r="P1619">
        <v>20180301</v>
      </c>
      <c r="Q1619" s="1">
        <v>43160.134027777778</v>
      </c>
    </row>
    <row r="1620" spans="1:17" x14ac:dyDescent="0.2">
      <c r="A1620" t="s">
        <v>54</v>
      </c>
      <c r="B1620" t="s">
        <v>18</v>
      </c>
      <c r="C1620" t="s">
        <v>412</v>
      </c>
      <c r="D1620">
        <v>20161231</v>
      </c>
      <c r="E1620">
        <v>66835000</v>
      </c>
      <c r="F1620" t="s">
        <v>20</v>
      </c>
      <c r="G1620">
        <v>0</v>
      </c>
      <c r="H1620" t="s">
        <v>21</v>
      </c>
      <c r="I1620">
        <v>1411579</v>
      </c>
      <c r="J1620">
        <v>260303916</v>
      </c>
      <c r="K1620">
        <v>7830</v>
      </c>
      <c r="L1620">
        <v>1231</v>
      </c>
      <c r="M1620" t="s">
        <v>52</v>
      </c>
      <c r="N1620">
        <v>2016</v>
      </c>
      <c r="O1620" t="s">
        <v>53</v>
      </c>
      <c r="P1620">
        <v>20170310</v>
      </c>
      <c r="Q1620" s="1">
        <v>42804.468055555553</v>
      </c>
    </row>
    <row r="1621" spans="1:17" x14ac:dyDescent="0.2">
      <c r="A1621" t="s">
        <v>50</v>
      </c>
      <c r="B1621" t="s">
        <v>18</v>
      </c>
      <c r="C1621" t="s">
        <v>413</v>
      </c>
      <c r="D1621">
        <v>20161231</v>
      </c>
      <c r="E1621">
        <v>1400000</v>
      </c>
      <c r="F1621" t="s">
        <v>20</v>
      </c>
      <c r="G1621">
        <v>4</v>
      </c>
      <c r="H1621" t="s">
        <v>51</v>
      </c>
      <c r="I1621">
        <v>1411579</v>
      </c>
      <c r="J1621">
        <v>260303916</v>
      </c>
      <c r="K1621">
        <v>7830</v>
      </c>
      <c r="L1621">
        <v>1231</v>
      </c>
      <c r="M1621" t="s">
        <v>52</v>
      </c>
      <c r="N1621">
        <v>2017</v>
      </c>
      <c r="O1621" t="s">
        <v>53</v>
      </c>
      <c r="P1621">
        <v>20180301</v>
      </c>
      <c r="Q1621" s="1">
        <v>43160.134027777778</v>
      </c>
    </row>
    <row r="1622" spans="1:17" x14ac:dyDescent="0.2">
      <c r="A1622" t="s">
        <v>54</v>
      </c>
      <c r="B1622" t="s">
        <v>18</v>
      </c>
      <c r="C1622" t="s">
        <v>413</v>
      </c>
      <c r="D1622">
        <v>20161231</v>
      </c>
      <c r="E1622">
        <v>1389000</v>
      </c>
      <c r="F1622" t="s">
        <v>20</v>
      </c>
      <c r="G1622">
        <v>4</v>
      </c>
      <c r="H1622" t="s">
        <v>21</v>
      </c>
      <c r="I1622">
        <v>1411579</v>
      </c>
      <c r="J1622">
        <v>260303916</v>
      </c>
      <c r="K1622">
        <v>7830</v>
      </c>
      <c r="L1622">
        <v>1231</v>
      </c>
      <c r="M1622" t="s">
        <v>52</v>
      </c>
      <c r="N1622">
        <v>2016</v>
      </c>
      <c r="O1622" t="s">
        <v>53</v>
      </c>
      <c r="P1622">
        <v>20170310</v>
      </c>
      <c r="Q1622" s="1">
        <v>42804.468055555553</v>
      </c>
    </row>
    <row r="1623" spans="1:17" x14ac:dyDescent="0.2">
      <c r="A1623" t="s">
        <v>55</v>
      </c>
      <c r="B1623" t="s">
        <v>18</v>
      </c>
      <c r="C1623" t="s">
        <v>413</v>
      </c>
      <c r="D1623">
        <v>20161231</v>
      </c>
      <c r="E1623">
        <v>1400000</v>
      </c>
      <c r="F1623" t="s">
        <v>20</v>
      </c>
      <c r="G1623">
        <v>4</v>
      </c>
      <c r="H1623" t="s">
        <v>56</v>
      </c>
      <c r="I1623">
        <v>1411579</v>
      </c>
      <c r="J1623">
        <v>260303916</v>
      </c>
      <c r="K1623">
        <v>7830</v>
      </c>
      <c r="L1623">
        <v>1231</v>
      </c>
      <c r="M1623" t="s">
        <v>52</v>
      </c>
      <c r="N1623">
        <v>2018</v>
      </c>
      <c r="O1623" t="s">
        <v>53</v>
      </c>
      <c r="P1623">
        <v>20190301</v>
      </c>
      <c r="Q1623" s="1">
        <v>43525.063888888886</v>
      </c>
    </row>
    <row r="1624" spans="1:17" x14ac:dyDescent="0.2">
      <c r="A1624" t="s">
        <v>50</v>
      </c>
      <c r="B1624" t="s">
        <v>18</v>
      </c>
      <c r="C1624" t="s">
        <v>151</v>
      </c>
      <c r="D1624">
        <v>20161231</v>
      </c>
      <c r="E1624">
        <v>6500000</v>
      </c>
      <c r="F1624" t="s">
        <v>20</v>
      </c>
      <c r="G1624">
        <v>4</v>
      </c>
      <c r="H1624" t="s">
        <v>51</v>
      </c>
      <c r="I1624">
        <v>1411579</v>
      </c>
      <c r="J1624">
        <v>260303916</v>
      </c>
      <c r="K1624">
        <v>7830</v>
      </c>
      <c r="L1624">
        <v>1231</v>
      </c>
      <c r="M1624" t="s">
        <v>52</v>
      </c>
      <c r="N1624">
        <v>2017</v>
      </c>
      <c r="O1624" t="s">
        <v>53</v>
      </c>
      <c r="P1624">
        <v>20180301</v>
      </c>
      <c r="Q1624" s="1">
        <v>43160.134027777778</v>
      </c>
    </row>
    <row r="1625" spans="1:17" x14ac:dyDescent="0.2">
      <c r="A1625" t="s">
        <v>54</v>
      </c>
      <c r="B1625" t="s">
        <v>18</v>
      </c>
      <c r="C1625" t="s">
        <v>151</v>
      </c>
      <c r="D1625">
        <v>20161231</v>
      </c>
      <c r="E1625">
        <v>6515000</v>
      </c>
      <c r="F1625" t="s">
        <v>20</v>
      </c>
      <c r="G1625">
        <v>4</v>
      </c>
      <c r="H1625" t="s">
        <v>21</v>
      </c>
      <c r="I1625">
        <v>1411579</v>
      </c>
      <c r="J1625">
        <v>260303916</v>
      </c>
      <c r="K1625">
        <v>7830</v>
      </c>
      <c r="L1625">
        <v>1231</v>
      </c>
      <c r="M1625" t="s">
        <v>52</v>
      </c>
      <c r="N1625">
        <v>2016</v>
      </c>
      <c r="O1625" t="s">
        <v>53</v>
      </c>
      <c r="P1625">
        <v>20170310</v>
      </c>
      <c r="Q1625" s="1">
        <v>42804.468055555553</v>
      </c>
    </row>
    <row r="1626" spans="1:17" x14ac:dyDescent="0.2">
      <c r="A1626" t="s">
        <v>55</v>
      </c>
      <c r="B1626" t="s">
        <v>18</v>
      </c>
      <c r="C1626" t="s">
        <v>151</v>
      </c>
      <c r="D1626">
        <v>20161231</v>
      </c>
      <c r="E1626">
        <v>6500000</v>
      </c>
      <c r="F1626" t="s">
        <v>20</v>
      </c>
      <c r="G1626">
        <v>4</v>
      </c>
      <c r="H1626" t="s">
        <v>56</v>
      </c>
      <c r="I1626">
        <v>1411579</v>
      </c>
      <c r="J1626">
        <v>260303916</v>
      </c>
      <c r="K1626">
        <v>7830</v>
      </c>
      <c r="L1626">
        <v>1231</v>
      </c>
      <c r="M1626" t="s">
        <v>52</v>
      </c>
      <c r="N1626">
        <v>2018</v>
      </c>
      <c r="O1626" t="s">
        <v>53</v>
      </c>
      <c r="P1626">
        <v>20190301</v>
      </c>
      <c r="Q1626" s="1">
        <v>43525.063888888886</v>
      </c>
    </row>
    <row r="1627" spans="1:17" x14ac:dyDescent="0.2">
      <c r="A1627" t="s">
        <v>50</v>
      </c>
      <c r="B1627" t="s">
        <v>18</v>
      </c>
      <c r="C1627" t="s">
        <v>199</v>
      </c>
      <c r="D1627">
        <v>20161231</v>
      </c>
      <c r="E1627">
        <v>-10500000</v>
      </c>
      <c r="F1627" t="s">
        <v>20</v>
      </c>
      <c r="G1627">
        <v>4</v>
      </c>
      <c r="H1627" t="s">
        <v>51</v>
      </c>
      <c r="I1627">
        <v>1411579</v>
      </c>
      <c r="J1627">
        <v>260303916</v>
      </c>
      <c r="K1627">
        <v>7830</v>
      </c>
      <c r="L1627">
        <v>1231</v>
      </c>
      <c r="M1627" t="s">
        <v>52</v>
      </c>
      <c r="N1627">
        <v>2017</v>
      </c>
      <c r="O1627" t="s">
        <v>53</v>
      </c>
      <c r="P1627">
        <v>20180301</v>
      </c>
      <c r="Q1627" s="1">
        <v>43160.134027777778</v>
      </c>
    </row>
    <row r="1628" spans="1:17" x14ac:dyDescent="0.2">
      <c r="A1628" t="s">
        <v>55</v>
      </c>
      <c r="B1628" t="s">
        <v>18</v>
      </c>
      <c r="C1628" t="s">
        <v>199</v>
      </c>
      <c r="D1628">
        <v>20161231</v>
      </c>
      <c r="E1628">
        <v>-10500000</v>
      </c>
      <c r="F1628" t="s">
        <v>20</v>
      </c>
      <c r="G1628">
        <v>4</v>
      </c>
      <c r="H1628" t="s">
        <v>56</v>
      </c>
      <c r="I1628">
        <v>1411579</v>
      </c>
      <c r="J1628">
        <v>260303916</v>
      </c>
      <c r="K1628">
        <v>7830</v>
      </c>
      <c r="L1628">
        <v>1231</v>
      </c>
      <c r="M1628" t="s">
        <v>52</v>
      </c>
      <c r="N1628">
        <v>2018</v>
      </c>
      <c r="O1628" t="s">
        <v>53</v>
      </c>
      <c r="P1628">
        <v>20190301</v>
      </c>
      <c r="Q1628" s="1">
        <v>43525.063888888886</v>
      </c>
    </row>
    <row r="1629" spans="1:17" x14ac:dyDescent="0.2">
      <c r="A1629" t="s">
        <v>50</v>
      </c>
      <c r="B1629" t="s">
        <v>18</v>
      </c>
      <c r="C1629" t="s">
        <v>152</v>
      </c>
      <c r="D1629">
        <v>20161231</v>
      </c>
      <c r="E1629">
        <v>79600000</v>
      </c>
      <c r="F1629" t="s">
        <v>20</v>
      </c>
      <c r="G1629">
        <v>4</v>
      </c>
      <c r="H1629" t="s">
        <v>51</v>
      </c>
      <c r="I1629">
        <v>1411579</v>
      </c>
      <c r="J1629">
        <v>260303916</v>
      </c>
      <c r="K1629">
        <v>7830</v>
      </c>
      <c r="L1629">
        <v>1231</v>
      </c>
      <c r="M1629" t="s">
        <v>52</v>
      </c>
      <c r="N1629">
        <v>2017</v>
      </c>
      <c r="O1629" t="s">
        <v>53</v>
      </c>
      <c r="P1629">
        <v>20180301</v>
      </c>
      <c r="Q1629" s="1">
        <v>43160.134027777778</v>
      </c>
    </row>
    <row r="1630" spans="1:17" x14ac:dyDescent="0.2">
      <c r="A1630" t="s">
        <v>54</v>
      </c>
      <c r="B1630" t="s">
        <v>18</v>
      </c>
      <c r="C1630" t="s">
        <v>152</v>
      </c>
      <c r="D1630">
        <v>20161231</v>
      </c>
      <c r="E1630">
        <v>79627000</v>
      </c>
      <c r="F1630" t="s">
        <v>20</v>
      </c>
      <c r="G1630">
        <v>4</v>
      </c>
      <c r="H1630" t="s">
        <v>21</v>
      </c>
      <c r="I1630">
        <v>1411579</v>
      </c>
      <c r="J1630">
        <v>260303916</v>
      </c>
      <c r="K1630">
        <v>7830</v>
      </c>
      <c r="L1630">
        <v>1231</v>
      </c>
      <c r="M1630" t="s">
        <v>52</v>
      </c>
      <c r="N1630">
        <v>2016</v>
      </c>
      <c r="O1630" t="s">
        <v>53</v>
      </c>
      <c r="P1630">
        <v>20170310</v>
      </c>
      <c r="Q1630" s="1">
        <v>42804.468055555553</v>
      </c>
    </row>
    <row r="1631" spans="1:17" x14ac:dyDescent="0.2">
      <c r="A1631" t="s">
        <v>55</v>
      </c>
      <c r="B1631" t="s">
        <v>18</v>
      </c>
      <c r="C1631" t="s">
        <v>152</v>
      </c>
      <c r="D1631">
        <v>20161231</v>
      </c>
      <c r="E1631">
        <v>79600000</v>
      </c>
      <c r="F1631" t="s">
        <v>20</v>
      </c>
      <c r="G1631">
        <v>4</v>
      </c>
      <c r="H1631" t="s">
        <v>56</v>
      </c>
      <c r="I1631">
        <v>1411579</v>
      </c>
      <c r="J1631">
        <v>260303916</v>
      </c>
      <c r="K1631">
        <v>7830</v>
      </c>
      <c r="L1631">
        <v>1231</v>
      </c>
      <c r="M1631" t="s">
        <v>52</v>
      </c>
      <c r="N1631">
        <v>2018</v>
      </c>
      <c r="O1631" t="s">
        <v>53</v>
      </c>
      <c r="P1631">
        <v>20190301</v>
      </c>
      <c r="Q1631" s="1">
        <v>43525.063888888886</v>
      </c>
    </row>
    <row r="1632" spans="1:17" x14ac:dyDescent="0.2">
      <c r="A1632" t="s">
        <v>50</v>
      </c>
      <c r="B1632" t="s">
        <v>18</v>
      </c>
      <c r="C1632" t="s">
        <v>153</v>
      </c>
      <c r="D1632">
        <v>20161231</v>
      </c>
      <c r="E1632">
        <v>65900000</v>
      </c>
      <c r="F1632" t="s">
        <v>20</v>
      </c>
      <c r="G1632">
        <v>4</v>
      </c>
      <c r="H1632" t="s">
        <v>51</v>
      </c>
      <c r="I1632">
        <v>1411579</v>
      </c>
      <c r="J1632">
        <v>260303916</v>
      </c>
      <c r="K1632">
        <v>7830</v>
      </c>
      <c r="L1632">
        <v>1231</v>
      </c>
      <c r="M1632" t="s">
        <v>52</v>
      </c>
      <c r="N1632">
        <v>2017</v>
      </c>
      <c r="O1632" t="s">
        <v>53</v>
      </c>
      <c r="P1632">
        <v>20180301</v>
      </c>
      <c r="Q1632" s="1">
        <v>43160.134027777778</v>
      </c>
    </row>
    <row r="1633" spans="1:17" x14ac:dyDescent="0.2">
      <c r="A1633" t="s">
        <v>54</v>
      </c>
      <c r="B1633" t="s">
        <v>18</v>
      </c>
      <c r="C1633" t="s">
        <v>153</v>
      </c>
      <c r="D1633">
        <v>20161231</v>
      </c>
      <c r="E1633">
        <v>65877000</v>
      </c>
      <c r="F1633" t="s">
        <v>20</v>
      </c>
      <c r="G1633">
        <v>4</v>
      </c>
      <c r="H1633" t="s">
        <v>21</v>
      </c>
      <c r="I1633">
        <v>1411579</v>
      </c>
      <c r="J1633">
        <v>260303916</v>
      </c>
      <c r="K1633">
        <v>7830</v>
      </c>
      <c r="L1633">
        <v>1231</v>
      </c>
      <c r="M1633" t="s">
        <v>52</v>
      </c>
      <c r="N1633">
        <v>2016</v>
      </c>
      <c r="O1633" t="s">
        <v>53</v>
      </c>
      <c r="P1633">
        <v>20170310</v>
      </c>
      <c r="Q1633" s="1">
        <v>42804.468055555553</v>
      </c>
    </row>
    <row r="1634" spans="1:17" x14ac:dyDescent="0.2">
      <c r="A1634" t="s">
        <v>55</v>
      </c>
      <c r="B1634" t="s">
        <v>18</v>
      </c>
      <c r="C1634" t="s">
        <v>153</v>
      </c>
      <c r="D1634">
        <v>20161231</v>
      </c>
      <c r="E1634">
        <v>65900000</v>
      </c>
      <c r="F1634" t="s">
        <v>20</v>
      </c>
      <c r="G1634">
        <v>4</v>
      </c>
      <c r="H1634" t="s">
        <v>56</v>
      </c>
      <c r="I1634">
        <v>1411579</v>
      </c>
      <c r="J1634">
        <v>260303916</v>
      </c>
      <c r="K1634">
        <v>7830</v>
      </c>
      <c r="L1634">
        <v>1231</v>
      </c>
      <c r="M1634" t="s">
        <v>52</v>
      </c>
      <c r="N1634">
        <v>2018</v>
      </c>
      <c r="O1634" t="s">
        <v>53</v>
      </c>
      <c r="P1634">
        <v>20190301</v>
      </c>
      <c r="Q1634" s="1">
        <v>43525.063888888886</v>
      </c>
    </row>
    <row r="1635" spans="1:17" x14ac:dyDescent="0.2">
      <c r="A1635" t="s">
        <v>50</v>
      </c>
      <c r="B1635" t="s">
        <v>18</v>
      </c>
      <c r="C1635" t="s">
        <v>414</v>
      </c>
      <c r="D1635">
        <v>20161231</v>
      </c>
      <c r="E1635">
        <v>800000</v>
      </c>
      <c r="F1635" t="s">
        <v>20</v>
      </c>
      <c r="G1635">
        <v>4</v>
      </c>
      <c r="H1635" t="s">
        <v>51</v>
      </c>
      <c r="I1635">
        <v>1411579</v>
      </c>
      <c r="J1635">
        <v>260303916</v>
      </c>
      <c r="K1635">
        <v>7830</v>
      </c>
      <c r="L1635">
        <v>1231</v>
      </c>
      <c r="M1635" t="s">
        <v>52</v>
      </c>
      <c r="N1635">
        <v>2017</v>
      </c>
      <c r="O1635" t="s">
        <v>53</v>
      </c>
      <c r="P1635">
        <v>20180301</v>
      </c>
      <c r="Q1635" s="1">
        <v>43160.134027777778</v>
      </c>
    </row>
    <row r="1636" spans="1:17" x14ac:dyDescent="0.2">
      <c r="A1636" t="s">
        <v>54</v>
      </c>
      <c r="B1636" t="s">
        <v>18</v>
      </c>
      <c r="C1636" t="s">
        <v>414</v>
      </c>
      <c r="D1636">
        <v>20161231</v>
      </c>
      <c r="E1636">
        <v>763000</v>
      </c>
      <c r="F1636" t="s">
        <v>20</v>
      </c>
      <c r="G1636">
        <v>4</v>
      </c>
      <c r="H1636" t="s">
        <v>21</v>
      </c>
      <c r="I1636">
        <v>1411579</v>
      </c>
      <c r="J1636">
        <v>260303916</v>
      </c>
      <c r="K1636">
        <v>7830</v>
      </c>
      <c r="L1636">
        <v>1231</v>
      </c>
      <c r="M1636" t="s">
        <v>52</v>
      </c>
      <c r="N1636">
        <v>2016</v>
      </c>
      <c r="O1636" t="s">
        <v>53</v>
      </c>
      <c r="P1636">
        <v>20170310</v>
      </c>
      <c r="Q1636" s="1">
        <v>42804.468055555553</v>
      </c>
    </row>
    <row r="1637" spans="1:17" x14ac:dyDescent="0.2">
      <c r="A1637" t="s">
        <v>55</v>
      </c>
      <c r="B1637" t="s">
        <v>18</v>
      </c>
      <c r="C1637" t="s">
        <v>414</v>
      </c>
      <c r="D1637">
        <v>20161231</v>
      </c>
      <c r="E1637">
        <v>800000</v>
      </c>
      <c r="F1637" t="s">
        <v>20</v>
      </c>
      <c r="G1637">
        <v>4</v>
      </c>
      <c r="H1637" t="s">
        <v>56</v>
      </c>
      <c r="I1637">
        <v>1411579</v>
      </c>
      <c r="J1637">
        <v>260303916</v>
      </c>
      <c r="K1637">
        <v>7830</v>
      </c>
      <c r="L1637">
        <v>1231</v>
      </c>
      <c r="M1637" t="s">
        <v>52</v>
      </c>
      <c r="N1637">
        <v>2018</v>
      </c>
      <c r="O1637" t="s">
        <v>53</v>
      </c>
      <c r="P1637">
        <v>20190301</v>
      </c>
      <c r="Q1637" s="1">
        <v>43525.063888888886</v>
      </c>
    </row>
    <row r="1638" spans="1:17" x14ac:dyDescent="0.2">
      <c r="A1638" t="s">
        <v>50</v>
      </c>
      <c r="B1638" t="s">
        <v>18</v>
      </c>
      <c r="C1638" t="s">
        <v>155</v>
      </c>
      <c r="D1638">
        <v>20161231</v>
      </c>
      <c r="E1638">
        <v>10500000</v>
      </c>
      <c r="F1638" t="s">
        <v>20</v>
      </c>
      <c r="G1638">
        <v>4</v>
      </c>
      <c r="H1638" t="s">
        <v>51</v>
      </c>
      <c r="I1638">
        <v>1411579</v>
      </c>
      <c r="J1638">
        <v>260303916</v>
      </c>
      <c r="K1638">
        <v>7830</v>
      </c>
      <c r="L1638">
        <v>1231</v>
      </c>
      <c r="M1638" t="s">
        <v>52</v>
      </c>
      <c r="N1638">
        <v>2017</v>
      </c>
      <c r="O1638" t="s">
        <v>53</v>
      </c>
      <c r="P1638">
        <v>20180301</v>
      </c>
      <c r="Q1638" s="1">
        <v>43160.134027777778</v>
      </c>
    </row>
    <row r="1639" spans="1:17" x14ac:dyDescent="0.2">
      <c r="A1639" t="s">
        <v>54</v>
      </c>
      <c r="B1639" t="s">
        <v>18</v>
      </c>
      <c r="C1639" t="s">
        <v>155</v>
      </c>
      <c r="D1639">
        <v>20161231</v>
      </c>
      <c r="E1639">
        <v>10481000</v>
      </c>
      <c r="F1639" t="s">
        <v>20</v>
      </c>
      <c r="G1639">
        <v>4</v>
      </c>
      <c r="H1639" t="s">
        <v>21</v>
      </c>
      <c r="I1639">
        <v>1411579</v>
      </c>
      <c r="J1639">
        <v>260303916</v>
      </c>
      <c r="K1639">
        <v>7830</v>
      </c>
      <c r="L1639">
        <v>1231</v>
      </c>
      <c r="M1639" t="s">
        <v>52</v>
      </c>
      <c r="N1639">
        <v>2016</v>
      </c>
      <c r="O1639" t="s">
        <v>53</v>
      </c>
      <c r="P1639">
        <v>20170310</v>
      </c>
      <c r="Q1639" s="1">
        <v>42804.468055555553</v>
      </c>
    </row>
    <row r="1640" spans="1:17" x14ac:dyDescent="0.2">
      <c r="A1640" t="s">
        <v>55</v>
      </c>
      <c r="B1640" t="s">
        <v>18</v>
      </c>
      <c r="C1640" t="s">
        <v>155</v>
      </c>
      <c r="D1640">
        <v>20161231</v>
      </c>
      <c r="E1640">
        <v>10500000</v>
      </c>
      <c r="F1640" t="s">
        <v>20</v>
      </c>
      <c r="G1640">
        <v>4</v>
      </c>
      <c r="H1640" t="s">
        <v>56</v>
      </c>
      <c r="I1640">
        <v>1411579</v>
      </c>
      <c r="J1640">
        <v>260303916</v>
      </c>
      <c r="K1640">
        <v>7830</v>
      </c>
      <c r="L1640">
        <v>1231</v>
      </c>
      <c r="M1640" t="s">
        <v>52</v>
      </c>
      <c r="N1640">
        <v>2018</v>
      </c>
      <c r="O1640" t="s">
        <v>53</v>
      </c>
      <c r="P1640">
        <v>20190301</v>
      </c>
      <c r="Q1640" s="1">
        <v>43525.063888888886</v>
      </c>
    </row>
    <row r="1641" spans="1:17" x14ac:dyDescent="0.2">
      <c r="A1641" t="s">
        <v>50</v>
      </c>
      <c r="B1641" t="s">
        <v>18</v>
      </c>
      <c r="C1641" t="s">
        <v>156</v>
      </c>
      <c r="D1641">
        <v>20161231</v>
      </c>
      <c r="E1641">
        <v>421700000</v>
      </c>
      <c r="F1641" t="s">
        <v>20</v>
      </c>
      <c r="G1641">
        <v>4</v>
      </c>
      <c r="H1641" t="s">
        <v>51</v>
      </c>
      <c r="I1641">
        <v>1411579</v>
      </c>
      <c r="J1641">
        <v>260303916</v>
      </c>
      <c r="K1641">
        <v>7830</v>
      </c>
      <c r="L1641">
        <v>1231</v>
      </c>
      <c r="M1641" t="s">
        <v>52</v>
      </c>
      <c r="N1641">
        <v>2017</v>
      </c>
      <c r="O1641" t="s">
        <v>53</v>
      </c>
      <c r="P1641">
        <v>20180301</v>
      </c>
      <c r="Q1641" s="1">
        <v>43160.134027777778</v>
      </c>
    </row>
    <row r="1642" spans="1:17" x14ac:dyDescent="0.2">
      <c r="A1642" t="s">
        <v>54</v>
      </c>
      <c r="B1642" t="s">
        <v>18</v>
      </c>
      <c r="C1642" t="s">
        <v>156</v>
      </c>
      <c r="D1642">
        <v>20161231</v>
      </c>
      <c r="E1642">
        <v>421713000</v>
      </c>
      <c r="F1642" t="s">
        <v>20</v>
      </c>
      <c r="G1642">
        <v>4</v>
      </c>
      <c r="H1642" t="s">
        <v>21</v>
      </c>
      <c r="I1642">
        <v>1411579</v>
      </c>
      <c r="J1642">
        <v>260303916</v>
      </c>
      <c r="K1642">
        <v>7830</v>
      </c>
      <c r="L1642">
        <v>1231</v>
      </c>
      <c r="M1642" t="s">
        <v>52</v>
      </c>
      <c r="N1642">
        <v>2016</v>
      </c>
      <c r="O1642" t="s">
        <v>53</v>
      </c>
      <c r="P1642">
        <v>20170310</v>
      </c>
      <c r="Q1642" s="1">
        <v>42804.468055555553</v>
      </c>
    </row>
    <row r="1643" spans="1:17" x14ac:dyDescent="0.2">
      <c r="A1643" t="s">
        <v>55</v>
      </c>
      <c r="B1643" t="s">
        <v>18</v>
      </c>
      <c r="C1643" t="s">
        <v>156</v>
      </c>
      <c r="D1643">
        <v>20161231</v>
      </c>
      <c r="E1643">
        <v>421700000</v>
      </c>
      <c r="F1643" t="s">
        <v>20</v>
      </c>
      <c r="G1643">
        <v>4</v>
      </c>
      <c r="H1643" t="s">
        <v>56</v>
      </c>
      <c r="I1643">
        <v>1411579</v>
      </c>
      <c r="J1643">
        <v>260303916</v>
      </c>
      <c r="K1643">
        <v>7830</v>
      </c>
      <c r="L1643">
        <v>1231</v>
      </c>
      <c r="M1643" t="s">
        <v>52</v>
      </c>
      <c r="N1643">
        <v>2018</v>
      </c>
      <c r="O1643" t="s">
        <v>53</v>
      </c>
      <c r="P1643">
        <v>20190301</v>
      </c>
      <c r="Q1643" s="1">
        <v>43525.063888888886</v>
      </c>
    </row>
    <row r="1644" spans="1:17" x14ac:dyDescent="0.2">
      <c r="A1644" t="s">
        <v>50</v>
      </c>
      <c r="B1644" t="s">
        <v>18</v>
      </c>
      <c r="C1644" t="s">
        <v>415</v>
      </c>
      <c r="D1644">
        <v>20161231</v>
      </c>
      <c r="E1644">
        <v>200000</v>
      </c>
      <c r="F1644" t="s">
        <v>20</v>
      </c>
      <c r="G1644">
        <v>0</v>
      </c>
      <c r="H1644" t="s">
        <v>51</v>
      </c>
      <c r="I1644">
        <v>1411579</v>
      </c>
      <c r="J1644">
        <v>260303916</v>
      </c>
      <c r="K1644">
        <v>7830</v>
      </c>
      <c r="L1644">
        <v>1231</v>
      </c>
      <c r="M1644" t="s">
        <v>52</v>
      </c>
      <c r="N1644">
        <v>2017</v>
      </c>
      <c r="O1644" t="s">
        <v>53</v>
      </c>
      <c r="P1644">
        <v>20180301</v>
      </c>
      <c r="Q1644" s="1">
        <v>43160.134027777778</v>
      </c>
    </row>
    <row r="1645" spans="1:17" x14ac:dyDescent="0.2">
      <c r="A1645" t="s">
        <v>54</v>
      </c>
      <c r="B1645" t="s">
        <v>18</v>
      </c>
      <c r="C1645" t="s">
        <v>415</v>
      </c>
      <c r="D1645">
        <v>20161231</v>
      </c>
      <c r="E1645">
        <v>152000</v>
      </c>
      <c r="F1645" t="s">
        <v>20</v>
      </c>
      <c r="G1645">
        <v>0</v>
      </c>
      <c r="H1645" t="s">
        <v>21</v>
      </c>
      <c r="I1645">
        <v>1411579</v>
      </c>
      <c r="J1645">
        <v>260303916</v>
      </c>
      <c r="K1645">
        <v>7830</v>
      </c>
      <c r="L1645">
        <v>1231</v>
      </c>
      <c r="M1645" t="s">
        <v>52</v>
      </c>
      <c r="N1645">
        <v>2016</v>
      </c>
      <c r="O1645" t="s">
        <v>53</v>
      </c>
      <c r="P1645">
        <v>20170310</v>
      </c>
      <c r="Q1645" s="1">
        <v>42804.468055555553</v>
      </c>
    </row>
    <row r="1646" spans="1:17" x14ac:dyDescent="0.2">
      <c r="A1646" t="s">
        <v>50</v>
      </c>
      <c r="B1646" t="s">
        <v>18</v>
      </c>
      <c r="C1646" t="s">
        <v>416</v>
      </c>
      <c r="D1646">
        <v>20161231</v>
      </c>
      <c r="E1646">
        <v>44400000</v>
      </c>
      <c r="F1646" t="s">
        <v>20</v>
      </c>
      <c r="G1646">
        <v>0</v>
      </c>
      <c r="H1646" t="s">
        <v>51</v>
      </c>
      <c r="I1646">
        <v>1411579</v>
      </c>
      <c r="J1646">
        <v>260303916</v>
      </c>
      <c r="K1646">
        <v>7830</v>
      </c>
      <c r="L1646">
        <v>1231</v>
      </c>
      <c r="M1646" t="s">
        <v>52</v>
      </c>
      <c r="N1646">
        <v>2017</v>
      </c>
      <c r="O1646" t="s">
        <v>53</v>
      </c>
      <c r="P1646">
        <v>20180301</v>
      </c>
      <c r="Q1646" s="1">
        <v>43160.134027777778</v>
      </c>
    </row>
    <row r="1647" spans="1:17" x14ac:dyDescent="0.2">
      <c r="A1647" t="s">
        <v>54</v>
      </c>
      <c r="B1647" t="s">
        <v>18</v>
      </c>
      <c r="C1647" t="s">
        <v>416</v>
      </c>
      <c r="D1647">
        <v>20161231</v>
      </c>
      <c r="E1647">
        <v>44456000</v>
      </c>
      <c r="F1647" t="s">
        <v>20</v>
      </c>
      <c r="G1647">
        <v>0</v>
      </c>
      <c r="H1647" t="s">
        <v>21</v>
      </c>
      <c r="I1647">
        <v>1411579</v>
      </c>
      <c r="J1647">
        <v>260303916</v>
      </c>
      <c r="K1647">
        <v>7830</v>
      </c>
      <c r="L1647">
        <v>1231</v>
      </c>
      <c r="M1647" t="s">
        <v>52</v>
      </c>
      <c r="N1647">
        <v>2016</v>
      </c>
      <c r="O1647" t="s">
        <v>53</v>
      </c>
      <c r="P1647">
        <v>20170310</v>
      </c>
      <c r="Q1647" s="1">
        <v>42804.468055555553</v>
      </c>
    </row>
    <row r="1648" spans="1:17" x14ac:dyDescent="0.2">
      <c r="A1648" t="s">
        <v>50</v>
      </c>
      <c r="B1648" t="s">
        <v>18</v>
      </c>
      <c r="C1648" t="s">
        <v>417</v>
      </c>
      <c r="D1648">
        <v>20161231</v>
      </c>
      <c r="E1648">
        <v>20300000</v>
      </c>
      <c r="F1648" t="s">
        <v>20</v>
      </c>
      <c r="G1648">
        <v>0</v>
      </c>
      <c r="H1648" t="s">
        <v>51</v>
      </c>
      <c r="I1648">
        <v>1411579</v>
      </c>
      <c r="J1648">
        <v>260303916</v>
      </c>
      <c r="K1648">
        <v>7830</v>
      </c>
      <c r="L1648">
        <v>1231</v>
      </c>
      <c r="M1648" t="s">
        <v>52</v>
      </c>
      <c r="N1648">
        <v>2017</v>
      </c>
      <c r="O1648" t="s">
        <v>53</v>
      </c>
      <c r="P1648">
        <v>20180301</v>
      </c>
      <c r="Q1648" s="1">
        <v>43160.134027777778</v>
      </c>
    </row>
    <row r="1649" spans="1:17" x14ac:dyDescent="0.2">
      <c r="A1649" t="s">
        <v>54</v>
      </c>
      <c r="B1649" t="s">
        <v>18</v>
      </c>
      <c r="C1649" t="s">
        <v>417</v>
      </c>
      <c r="D1649">
        <v>20161231</v>
      </c>
      <c r="E1649">
        <v>20274000</v>
      </c>
      <c r="F1649" t="s">
        <v>20</v>
      </c>
      <c r="G1649">
        <v>0</v>
      </c>
      <c r="H1649" t="s">
        <v>21</v>
      </c>
      <c r="I1649">
        <v>1411579</v>
      </c>
      <c r="J1649">
        <v>260303916</v>
      </c>
      <c r="K1649">
        <v>7830</v>
      </c>
      <c r="L1649">
        <v>1231</v>
      </c>
      <c r="M1649" t="s">
        <v>52</v>
      </c>
      <c r="N1649">
        <v>2016</v>
      </c>
      <c r="O1649" t="s">
        <v>53</v>
      </c>
      <c r="P1649">
        <v>20170310</v>
      </c>
      <c r="Q1649" s="1">
        <v>42804.468055555553</v>
      </c>
    </row>
    <row r="1650" spans="1:17" x14ac:dyDescent="0.2">
      <c r="A1650" t="s">
        <v>50</v>
      </c>
      <c r="B1650" t="s">
        <v>18</v>
      </c>
      <c r="C1650" t="s">
        <v>418</v>
      </c>
      <c r="D1650">
        <v>20161231</v>
      </c>
      <c r="E1650">
        <v>73000000</v>
      </c>
      <c r="F1650" t="s">
        <v>20</v>
      </c>
      <c r="G1650">
        <v>0</v>
      </c>
      <c r="H1650" t="s">
        <v>51</v>
      </c>
      <c r="I1650">
        <v>1411579</v>
      </c>
      <c r="J1650">
        <v>260303916</v>
      </c>
      <c r="K1650">
        <v>7830</v>
      </c>
      <c r="L1650">
        <v>1231</v>
      </c>
      <c r="M1650" t="s">
        <v>52</v>
      </c>
      <c r="N1650">
        <v>2017</v>
      </c>
      <c r="O1650" t="s">
        <v>53</v>
      </c>
      <c r="P1650">
        <v>20180301</v>
      </c>
      <c r="Q1650" s="1">
        <v>43160.134027777778</v>
      </c>
    </row>
    <row r="1651" spans="1:17" x14ac:dyDescent="0.2">
      <c r="A1651" t="s">
        <v>54</v>
      </c>
      <c r="B1651" t="s">
        <v>18</v>
      </c>
      <c r="C1651" t="s">
        <v>418</v>
      </c>
      <c r="D1651">
        <v>20161231</v>
      </c>
      <c r="E1651">
        <v>73002000</v>
      </c>
      <c r="F1651" t="s">
        <v>20</v>
      </c>
      <c r="G1651">
        <v>0</v>
      </c>
      <c r="H1651" t="s">
        <v>21</v>
      </c>
      <c r="I1651">
        <v>1411579</v>
      </c>
      <c r="J1651">
        <v>260303916</v>
      </c>
      <c r="K1651">
        <v>7830</v>
      </c>
      <c r="L1651">
        <v>1231</v>
      </c>
      <c r="M1651" t="s">
        <v>52</v>
      </c>
      <c r="N1651">
        <v>2016</v>
      </c>
      <c r="O1651" t="s">
        <v>53</v>
      </c>
      <c r="P1651">
        <v>20170310</v>
      </c>
      <c r="Q1651" s="1">
        <v>42804.468055555553</v>
      </c>
    </row>
    <row r="1652" spans="1:17" x14ac:dyDescent="0.2">
      <c r="A1652" t="s">
        <v>55</v>
      </c>
      <c r="B1652" t="s">
        <v>18</v>
      </c>
      <c r="C1652" t="s">
        <v>419</v>
      </c>
      <c r="D1652">
        <v>20161231</v>
      </c>
      <c r="E1652">
        <v>310000000</v>
      </c>
      <c r="F1652" t="s">
        <v>20</v>
      </c>
      <c r="G1652">
        <v>4</v>
      </c>
      <c r="H1652" t="s">
        <v>56</v>
      </c>
      <c r="I1652">
        <v>1411579</v>
      </c>
      <c r="J1652">
        <v>260303916</v>
      </c>
      <c r="K1652">
        <v>7830</v>
      </c>
      <c r="L1652">
        <v>1231</v>
      </c>
      <c r="M1652" t="s">
        <v>52</v>
      </c>
      <c r="N1652">
        <v>2018</v>
      </c>
      <c r="O1652" t="s">
        <v>53</v>
      </c>
      <c r="P1652">
        <v>20190301</v>
      </c>
      <c r="Q1652" s="1">
        <v>43525.063888888886</v>
      </c>
    </row>
    <row r="1653" spans="1:17" x14ac:dyDescent="0.2">
      <c r="A1653" t="s">
        <v>50</v>
      </c>
      <c r="B1653" t="s">
        <v>18</v>
      </c>
      <c r="C1653" t="s">
        <v>420</v>
      </c>
      <c r="D1653">
        <v>20161231</v>
      </c>
      <c r="E1653">
        <v>498700000</v>
      </c>
      <c r="F1653" t="s">
        <v>20</v>
      </c>
      <c r="G1653">
        <v>4</v>
      </c>
      <c r="H1653" t="s">
        <v>51</v>
      </c>
      <c r="I1653">
        <v>1411579</v>
      </c>
      <c r="J1653">
        <v>260303916</v>
      </c>
      <c r="K1653">
        <v>7830</v>
      </c>
      <c r="L1653">
        <v>1231</v>
      </c>
      <c r="M1653" t="s">
        <v>52</v>
      </c>
      <c r="N1653">
        <v>2017</v>
      </c>
      <c r="O1653" t="s">
        <v>53</v>
      </c>
      <c r="P1653">
        <v>20180301</v>
      </c>
      <c r="Q1653" s="1">
        <v>43160.134027777778</v>
      </c>
    </row>
    <row r="1654" spans="1:17" x14ac:dyDescent="0.2">
      <c r="A1654" t="s">
        <v>54</v>
      </c>
      <c r="B1654" t="s">
        <v>18</v>
      </c>
      <c r="C1654" t="s">
        <v>420</v>
      </c>
      <c r="D1654">
        <v>20161231</v>
      </c>
      <c r="E1654">
        <v>498750000</v>
      </c>
      <c r="F1654" t="s">
        <v>20</v>
      </c>
      <c r="G1654">
        <v>4</v>
      </c>
      <c r="H1654" t="s">
        <v>21</v>
      </c>
      <c r="I1654">
        <v>1411579</v>
      </c>
      <c r="J1654">
        <v>260303916</v>
      </c>
      <c r="K1654">
        <v>7830</v>
      </c>
      <c r="L1654">
        <v>1231</v>
      </c>
      <c r="M1654" t="s">
        <v>52</v>
      </c>
      <c r="N1654">
        <v>2016</v>
      </c>
      <c r="O1654" t="s">
        <v>53</v>
      </c>
      <c r="P1654">
        <v>20170310</v>
      </c>
      <c r="Q1654" s="1">
        <v>42804.468055555553</v>
      </c>
    </row>
    <row r="1655" spans="1:17" x14ac:dyDescent="0.2">
      <c r="A1655" t="s">
        <v>55</v>
      </c>
      <c r="B1655" t="s">
        <v>18</v>
      </c>
      <c r="C1655" t="s">
        <v>420</v>
      </c>
      <c r="D1655">
        <v>20161231</v>
      </c>
      <c r="E1655">
        <v>498700000</v>
      </c>
      <c r="F1655" t="s">
        <v>20</v>
      </c>
      <c r="G1655">
        <v>4</v>
      </c>
      <c r="H1655" t="s">
        <v>56</v>
      </c>
      <c r="I1655">
        <v>1411579</v>
      </c>
      <c r="J1655">
        <v>260303916</v>
      </c>
      <c r="K1655">
        <v>7830</v>
      </c>
      <c r="L1655">
        <v>1231</v>
      </c>
      <c r="M1655" t="s">
        <v>52</v>
      </c>
      <c r="N1655">
        <v>2018</v>
      </c>
      <c r="O1655" t="s">
        <v>53</v>
      </c>
      <c r="P1655">
        <v>20190301</v>
      </c>
      <c r="Q1655" s="1">
        <v>43525.063888888886</v>
      </c>
    </row>
    <row r="1656" spans="1:17" x14ac:dyDescent="0.2">
      <c r="A1656" t="s">
        <v>50</v>
      </c>
      <c r="B1656" t="s">
        <v>18</v>
      </c>
      <c r="C1656" t="s">
        <v>421</v>
      </c>
      <c r="D1656">
        <v>20161231</v>
      </c>
      <c r="E1656">
        <v>350000000</v>
      </c>
      <c r="F1656" t="s">
        <v>20</v>
      </c>
      <c r="G1656">
        <v>4</v>
      </c>
      <c r="H1656" t="s">
        <v>51</v>
      </c>
      <c r="I1656">
        <v>1411579</v>
      </c>
      <c r="J1656">
        <v>260303916</v>
      </c>
      <c r="K1656">
        <v>7830</v>
      </c>
      <c r="L1656">
        <v>1231</v>
      </c>
      <c r="M1656" t="s">
        <v>52</v>
      </c>
      <c r="N1656">
        <v>2017</v>
      </c>
      <c r="O1656" t="s">
        <v>53</v>
      </c>
      <c r="P1656">
        <v>20180301</v>
      </c>
      <c r="Q1656" s="1">
        <v>43160.134027777778</v>
      </c>
    </row>
    <row r="1657" spans="1:17" x14ac:dyDescent="0.2">
      <c r="A1657" t="s">
        <v>54</v>
      </c>
      <c r="B1657" t="s">
        <v>18</v>
      </c>
      <c r="C1657" t="s">
        <v>421</v>
      </c>
      <c r="D1657">
        <v>20161231</v>
      </c>
      <c r="E1657">
        <v>350000000</v>
      </c>
      <c r="F1657" t="s">
        <v>20</v>
      </c>
      <c r="G1657">
        <v>4</v>
      </c>
      <c r="H1657" t="s">
        <v>21</v>
      </c>
      <c r="I1657">
        <v>1411579</v>
      </c>
      <c r="J1657">
        <v>260303916</v>
      </c>
      <c r="K1657">
        <v>7830</v>
      </c>
      <c r="L1657">
        <v>1231</v>
      </c>
      <c r="M1657" t="s">
        <v>52</v>
      </c>
      <c r="N1657">
        <v>2016</v>
      </c>
      <c r="O1657" t="s">
        <v>53</v>
      </c>
      <c r="P1657">
        <v>20170310</v>
      </c>
      <c r="Q1657" s="1">
        <v>42804.468055555553</v>
      </c>
    </row>
    <row r="1658" spans="1:17" x14ac:dyDescent="0.2">
      <c r="A1658" t="s">
        <v>55</v>
      </c>
      <c r="B1658" t="s">
        <v>18</v>
      </c>
      <c r="C1658" t="s">
        <v>421</v>
      </c>
      <c r="D1658">
        <v>20161231</v>
      </c>
      <c r="E1658">
        <v>350000000</v>
      </c>
      <c r="F1658" t="s">
        <v>20</v>
      </c>
      <c r="G1658">
        <v>4</v>
      </c>
      <c r="H1658" t="s">
        <v>56</v>
      </c>
      <c r="I1658">
        <v>1411579</v>
      </c>
      <c r="J1658">
        <v>260303916</v>
      </c>
      <c r="K1658">
        <v>7830</v>
      </c>
      <c r="L1658">
        <v>1231</v>
      </c>
      <c r="M1658" t="s">
        <v>52</v>
      </c>
      <c r="N1658">
        <v>2018</v>
      </c>
      <c r="O1658" t="s">
        <v>53</v>
      </c>
      <c r="P1658">
        <v>20190301</v>
      </c>
      <c r="Q1658" s="1">
        <v>43525.063888888886</v>
      </c>
    </row>
    <row r="1659" spans="1:17" x14ac:dyDescent="0.2">
      <c r="A1659" t="s">
        <v>50</v>
      </c>
      <c r="B1659" t="s">
        <v>18</v>
      </c>
      <c r="C1659" t="s">
        <v>157</v>
      </c>
      <c r="D1659">
        <v>20161231</v>
      </c>
      <c r="E1659">
        <v>-75000000</v>
      </c>
      <c r="F1659" t="s">
        <v>20</v>
      </c>
      <c r="G1659">
        <v>4</v>
      </c>
      <c r="H1659" t="s">
        <v>51</v>
      </c>
      <c r="I1659">
        <v>1411579</v>
      </c>
      <c r="J1659">
        <v>260303916</v>
      </c>
      <c r="K1659">
        <v>7830</v>
      </c>
      <c r="L1659">
        <v>1231</v>
      </c>
      <c r="M1659" t="s">
        <v>52</v>
      </c>
      <c r="N1659">
        <v>2017</v>
      </c>
      <c r="O1659" t="s">
        <v>53</v>
      </c>
      <c r="P1659">
        <v>20180301</v>
      </c>
      <c r="Q1659" s="1">
        <v>43160.134027777778</v>
      </c>
    </row>
    <row r="1660" spans="1:17" x14ac:dyDescent="0.2">
      <c r="A1660" t="s">
        <v>54</v>
      </c>
      <c r="B1660" t="s">
        <v>18</v>
      </c>
      <c r="C1660" t="s">
        <v>157</v>
      </c>
      <c r="D1660">
        <v>20161231</v>
      </c>
      <c r="E1660">
        <v>-75000000</v>
      </c>
      <c r="F1660" t="s">
        <v>20</v>
      </c>
      <c r="G1660">
        <v>4</v>
      </c>
      <c r="H1660" t="s">
        <v>21</v>
      </c>
      <c r="I1660">
        <v>1411579</v>
      </c>
      <c r="J1660">
        <v>260303916</v>
      </c>
      <c r="K1660">
        <v>7830</v>
      </c>
      <c r="L1660">
        <v>1231</v>
      </c>
      <c r="M1660" t="s">
        <v>52</v>
      </c>
      <c r="N1660">
        <v>2016</v>
      </c>
      <c r="O1660" t="s">
        <v>53</v>
      </c>
      <c r="P1660">
        <v>20170310</v>
      </c>
      <c r="Q1660" s="1">
        <v>42804.468055555553</v>
      </c>
    </row>
    <row r="1661" spans="1:17" x14ac:dyDescent="0.2">
      <c r="A1661" t="s">
        <v>55</v>
      </c>
      <c r="B1661" t="s">
        <v>18</v>
      </c>
      <c r="C1661" t="s">
        <v>157</v>
      </c>
      <c r="D1661">
        <v>20161231</v>
      </c>
      <c r="E1661">
        <v>-75000000</v>
      </c>
      <c r="F1661" t="s">
        <v>20</v>
      </c>
      <c r="G1661">
        <v>4</v>
      </c>
      <c r="H1661" t="s">
        <v>56</v>
      </c>
      <c r="I1661">
        <v>1411579</v>
      </c>
      <c r="J1661">
        <v>260303916</v>
      </c>
      <c r="K1661">
        <v>7830</v>
      </c>
      <c r="L1661">
        <v>1231</v>
      </c>
      <c r="M1661" t="s">
        <v>52</v>
      </c>
      <c r="N1661">
        <v>2018</v>
      </c>
      <c r="O1661" t="s">
        <v>53</v>
      </c>
      <c r="P1661">
        <v>20190301</v>
      </c>
      <c r="Q1661" s="1">
        <v>43525.063888888886</v>
      </c>
    </row>
    <row r="1662" spans="1:17" x14ac:dyDescent="0.2">
      <c r="A1662" t="s">
        <v>50</v>
      </c>
      <c r="B1662" t="s">
        <v>18</v>
      </c>
      <c r="C1662" t="s">
        <v>158</v>
      </c>
      <c r="D1662">
        <v>20161231</v>
      </c>
      <c r="E1662">
        <v>19900000</v>
      </c>
      <c r="F1662" t="s">
        <v>20</v>
      </c>
      <c r="G1662">
        <v>4</v>
      </c>
      <c r="H1662" t="s">
        <v>51</v>
      </c>
      <c r="I1662">
        <v>1411579</v>
      </c>
      <c r="J1662">
        <v>260303916</v>
      </c>
      <c r="K1662">
        <v>7830</v>
      </c>
      <c r="L1662">
        <v>1231</v>
      </c>
      <c r="M1662" t="s">
        <v>52</v>
      </c>
      <c r="N1662">
        <v>2017</v>
      </c>
      <c r="O1662" t="s">
        <v>53</v>
      </c>
      <c r="P1662">
        <v>20180301</v>
      </c>
      <c r="Q1662" s="1">
        <v>43160.134027777778</v>
      </c>
    </row>
    <row r="1663" spans="1:17" x14ac:dyDescent="0.2">
      <c r="A1663" t="s">
        <v>54</v>
      </c>
      <c r="B1663" t="s">
        <v>18</v>
      </c>
      <c r="C1663" t="s">
        <v>158</v>
      </c>
      <c r="D1663">
        <v>20161231</v>
      </c>
      <c r="E1663">
        <v>19909000</v>
      </c>
      <c r="F1663" t="s">
        <v>20</v>
      </c>
      <c r="G1663">
        <v>4</v>
      </c>
      <c r="H1663" t="s">
        <v>21</v>
      </c>
      <c r="I1663">
        <v>1411579</v>
      </c>
      <c r="J1663">
        <v>260303916</v>
      </c>
      <c r="K1663">
        <v>7830</v>
      </c>
      <c r="L1663">
        <v>1231</v>
      </c>
      <c r="M1663" t="s">
        <v>52</v>
      </c>
      <c r="N1663">
        <v>2016</v>
      </c>
      <c r="O1663" t="s">
        <v>53</v>
      </c>
      <c r="P1663">
        <v>20170310</v>
      </c>
      <c r="Q1663" s="1">
        <v>42804.468055555553</v>
      </c>
    </row>
    <row r="1664" spans="1:17" x14ac:dyDescent="0.2">
      <c r="A1664" t="s">
        <v>55</v>
      </c>
      <c r="B1664" t="s">
        <v>18</v>
      </c>
      <c r="C1664" t="s">
        <v>158</v>
      </c>
      <c r="D1664">
        <v>20161231</v>
      </c>
      <c r="E1664">
        <v>19900000</v>
      </c>
      <c r="F1664" t="s">
        <v>20</v>
      </c>
      <c r="G1664">
        <v>4</v>
      </c>
      <c r="H1664" t="s">
        <v>56</v>
      </c>
      <c r="I1664">
        <v>1411579</v>
      </c>
      <c r="J1664">
        <v>260303916</v>
      </c>
      <c r="K1664">
        <v>7830</v>
      </c>
      <c r="L1664">
        <v>1231</v>
      </c>
      <c r="M1664" t="s">
        <v>52</v>
      </c>
      <c r="N1664">
        <v>2018</v>
      </c>
      <c r="O1664" t="s">
        <v>53</v>
      </c>
      <c r="P1664">
        <v>20190301</v>
      </c>
      <c r="Q1664" s="1">
        <v>43525.063888888886</v>
      </c>
    </row>
    <row r="1665" spans="1:17" x14ac:dyDescent="0.2">
      <c r="A1665" t="s">
        <v>50</v>
      </c>
      <c r="B1665" t="s">
        <v>18</v>
      </c>
      <c r="C1665" t="s">
        <v>422</v>
      </c>
      <c r="D1665">
        <v>20161231</v>
      </c>
      <c r="E1665">
        <v>111700000</v>
      </c>
      <c r="F1665" t="s">
        <v>20</v>
      </c>
      <c r="G1665">
        <v>4</v>
      </c>
      <c r="H1665" t="s">
        <v>51</v>
      </c>
      <c r="I1665">
        <v>1411579</v>
      </c>
      <c r="J1665">
        <v>260303916</v>
      </c>
      <c r="K1665">
        <v>7830</v>
      </c>
      <c r="L1665">
        <v>1231</v>
      </c>
      <c r="M1665" t="s">
        <v>52</v>
      </c>
      <c r="N1665">
        <v>2017</v>
      </c>
      <c r="O1665" t="s">
        <v>53</v>
      </c>
      <c r="P1665">
        <v>20180301</v>
      </c>
      <c r="Q1665" s="1">
        <v>43160.134027777778</v>
      </c>
    </row>
    <row r="1666" spans="1:17" x14ac:dyDescent="0.2">
      <c r="A1666" t="s">
        <v>55</v>
      </c>
      <c r="B1666" t="s">
        <v>18</v>
      </c>
      <c r="C1666" t="s">
        <v>422</v>
      </c>
      <c r="D1666">
        <v>20161231</v>
      </c>
      <c r="E1666">
        <v>111700000</v>
      </c>
      <c r="F1666" t="s">
        <v>20</v>
      </c>
      <c r="G1666">
        <v>4</v>
      </c>
      <c r="H1666" t="s">
        <v>56</v>
      </c>
      <c r="I1666">
        <v>1411579</v>
      </c>
      <c r="J1666">
        <v>260303916</v>
      </c>
      <c r="K1666">
        <v>7830</v>
      </c>
      <c r="L1666">
        <v>1231</v>
      </c>
      <c r="M1666" t="s">
        <v>52</v>
      </c>
      <c r="N1666">
        <v>2018</v>
      </c>
      <c r="O1666" t="s">
        <v>53</v>
      </c>
      <c r="P1666">
        <v>20190301</v>
      </c>
      <c r="Q1666" s="1">
        <v>43525.063888888886</v>
      </c>
    </row>
    <row r="1667" spans="1:17" x14ac:dyDescent="0.2">
      <c r="A1667" t="s">
        <v>50</v>
      </c>
      <c r="B1667" t="s">
        <v>18</v>
      </c>
      <c r="C1667" t="s">
        <v>423</v>
      </c>
      <c r="D1667">
        <v>20161231</v>
      </c>
      <c r="E1667">
        <v>3707900000</v>
      </c>
      <c r="F1667" t="s">
        <v>20</v>
      </c>
      <c r="G1667">
        <v>0</v>
      </c>
      <c r="H1667" t="s">
        <v>51</v>
      </c>
      <c r="I1667">
        <v>1411579</v>
      </c>
      <c r="J1667">
        <v>260303916</v>
      </c>
      <c r="K1667">
        <v>7830</v>
      </c>
      <c r="L1667">
        <v>1231</v>
      </c>
      <c r="M1667" t="s">
        <v>52</v>
      </c>
      <c r="N1667">
        <v>2017</v>
      </c>
      <c r="O1667" t="s">
        <v>53</v>
      </c>
      <c r="P1667">
        <v>20180301</v>
      </c>
      <c r="Q1667" s="1">
        <v>43160.134027777778</v>
      </c>
    </row>
    <row r="1668" spans="1:17" x14ac:dyDescent="0.2">
      <c r="A1668" t="s">
        <v>54</v>
      </c>
      <c r="B1668" t="s">
        <v>18</v>
      </c>
      <c r="C1668" t="s">
        <v>423</v>
      </c>
      <c r="D1668">
        <v>20161231</v>
      </c>
      <c r="E1668">
        <v>3707910000</v>
      </c>
      <c r="F1668" t="s">
        <v>20</v>
      </c>
      <c r="G1668">
        <v>0</v>
      </c>
      <c r="H1668" t="s">
        <v>21</v>
      </c>
      <c r="I1668">
        <v>1411579</v>
      </c>
      <c r="J1668">
        <v>260303916</v>
      </c>
      <c r="K1668">
        <v>7830</v>
      </c>
      <c r="L1668">
        <v>1231</v>
      </c>
      <c r="M1668" t="s">
        <v>52</v>
      </c>
      <c r="N1668">
        <v>2016</v>
      </c>
      <c r="O1668" t="s">
        <v>53</v>
      </c>
      <c r="P1668">
        <v>20170310</v>
      </c>
      <c r="Q1668" s="1">
        <v>42804.468055555553</v>
      </c>
    </row>
    <row r="1669" spans="1:17" x14ac:dyDescent="0.2">
      <c r="A1669" t="s">
        <v>50</v>
      </c>
      <c r="B1669" t="s">
        <v>18</v>
      </c>
      <c r="C1669" t="s">
        <v>159</v>
      </c>
      <c r="D1669">
        <v>20161231</v>
      </c>
      <c r="E1669">
        <v>3035900000</v>
      </c>
      <c r="F1669" t="s">
        <v>20</v>
      </c>
      <c r="G1669">
        <v>0</v>
      </c>
      <c r="H1669" t="s">
        <v>51</v>
      </c>
      <c r="I1669">
        <v>1411579</v>
      </c>
      <c r="J1669">
        <v>260303916</v>
      </c>
      <c r="K1669">
        <v>7830</v>
      </c>
      <c r="L1669">
        <v>1231</v>
      </c>
      <c r="M1669" t="s">
        <v>52</v>
      </c>
      <c r="N1669">
        <v>2017</v>
      </c>
      <c r="O1669" t="s">
        <v>53</v>
      </c>
      <c r="P1669">
        <v>20180301</v>
      </c>
      <c r="Q1669" s="1">
        <v>43160.134027777778</v>
      </c>
    </row>
    <row r="1670" spans="1:17" x14ac:dyDescent="0.2">
      <c r="A1670" t="s">
        <v>54</v>
      </c>
      <c r="B1670" t="s">
        <v>18</v>
      </c>
      <c r="C1670" t="s">
        <v>159</v>
      </c>
      <c r="D1670">
        <v>20161231</v>
      </c>
      <c r="E1670">
        <v>3035859000</v>
      </c>
      <c r="F1670" t="s">
        <v>20</v>
      </c>
      <c r="G1670">
        <v>0</v>
      </c>
      <c r="H1670" t="s">
        <v>21</v>
      </c>
      <c r="I1670">
        <v>1411579</v>
      </c>
      <c r="J1670">
        <v>260303916</v>
      </c>
      <c r="K1670">
        <v>7830</v>
      </c>
      <c r="L1670">
        <v>1231</v>
      </c>
      <c r="M1670" t="s">
        <v>52</v>
      </c>
      <c r="N1670">
        <v>2016</v>
      </c>
      <c r="O1670" t="s">
        <v>53</v>
      </c>
      <c r="P1670">
        <v>20170310</v>
      </c>
      <c r="Q1670" s="1">
        <v>42804.468055555553</v>
      </c>
    </row>
    <row r="1671" spans="1:17" x14ac:dyDescent="0.2">
      <c r="A1671" t="s">
        <v>208</v>
      </c>
      <c r="B1671" t="s">
        <v>18</v>
      </c>
      <c r="C1671" t="s">
        <v>159</v>
      </c>
      <c r="D1671">
        <v>20161231</v>
      </c>
      <c r="E1671">
        <v>3035900000</v>
      </c>
      <c r="F1671" t="s">
        <v>20</v>
      </c>
      <c r="G1671">
        <v>0</v>
      </c>
      <c r="H1671" t="s">
        <v>21</v>
      </c>
      <c r="I1671">
        <v>1411579</v>
      </c>
      <c r="J1671">
        <v>260303916</v>
      </c>
      <c r="K1671">
        <v>7830</v>
      </c>
      <c r="L1671">
        <v>1231</v>
      </c>
      <c r="M1671" t="s">
        <v>22</v>
      </c>
      <c r="N1671">
        <v>2017</v>
      </c>
      <c r="O1671" t="s">
        <v>23</v>
      </c>
      <c r="P1671">
        <v>20171109</v>
      </c>
      <c r="Q1671" s="1">
        <v>43048.34375</v>
      </c>
    </row>
    <row r="1672" spans="1:17" x14ac:dyDescent="0.2">
      <c r="A1672" t="s">
        <v>184</v>
      </c>
      <c r="B1672" t="s">
        <v>18</v>
      </c>
      <c r="C1672" t="s">
        <v>159</v>
      </c>
      <c r="D1672">
        <v>20161231</v>
      </c>
      <c r="E1672">
        <v>3035900000</v>
      </c>
      <c r="F1672" t="s">
        <v>20</v>
      </c>
      <c r="G1672">
        <v>0</v>
      </c>
      <c r="H1672" t="s">
        <v>21</v>
      </c>
      <c r="I1672">
        <v>1411579</v>
      </c>
      <c r="J1672">
        <v>260303916</v>
      </c>
      <c r="K1672">
        <v>7830</v>
      </c>
      <c r="L1672">
        <v>1231</v>
      </c>
      <c r="M1672" t="s">
        <v>22</v>
      </c>
      <c r="N1672">
        <v>2017</v>
      </c>
      <c r="O1672" t="s">
        <v>31</v>
      </c>
      <c r="P1672">
        <v>20170808</v>
      </c>
      <c r="Q1672" s="1">
        <v>42954.693055555559</v>
      </c>
    </row>
    <row r="1673" spans="1:17" x14ac:dyDescent="0.2">
      <c r="A1673" t="s">
        <v>32</v>
      </c>
      <c r="B1673" t="s">
        <v>18</v>
      </c>
      <c r="C1673" t="s">
        <v>159</v>
      </c>
      <c r="D1673">
        <v>20161231</v>
      </c>
      <c r="E1673">
        <v>3035900000</v>
      </c>
      <c r="F1673" t="s">
        <v>20</v>
      </c>
      <c r="G1673">
        <v>0</v>
      </c>
      <c r="H1673" t="s">
        <v>21</v>
      </c>
      <c r="I1673">
        <v>1411579</v>
      </c>
      <c r="J1673">
        <v>260303916</v>
      </c>
      <c r="K1673">
        <v>7830</v>
      </c>
      <c r="L1673">
        <v>1231</v>
      </c>
      <c r="M1673" t="s">
        <v>22</v>
      </c>
      <c r="N1673">
        <v>2017</v>
      </c>
      <c r="O1673" t="s">
        <v>26</v>
      </c>
      <c r="P1673">
        <v>20170508</v>
      </c>
      <c r="Q1673" s="1">
        <v>42863.513194444444</v>
      </c>
    </row>
    <row r="1674" spans="1:17" x14ac:dyDescent="0.2">
      <c r="A1674" t="s">
        <v>50</v>
      </c>
      <c r="B1674" t="s">
        <v>18</v>
      </c>
      <c r="C1674" t="s">
        <v>424</v>
      </c>
      <c r="D1674">
        <v>20161231</v>
      </c>
      <c r="E1674">
        <v>2921900000</v>
      </c>
      <c r="F1674" t="s">
        <v>20</v>
      </c>
      <c r="G1674">
        <v>0</v>
      </c>
      <c r="H1674" t="s">
        <v>51</v>
      </c>
      <c r="I1674">
        <v>1411579</v>
      </c>
      <c r="J1674">
        <v>260303916</v>
      </c>
      <c r="K1674">
        <v>7830</v>
      </c>
      <c r="L1674">
        <v>1231</v>
      </c>
      <c r="M1674" t="s">
        <v>52</v>
      </c>
      <c r="N1674">
        <v>2017</v>
      </c>
      <c r="O1674" t="s">
        <v>53</v>
      </c>
      <c r="P1674">
        <v>20180301</v>
      </c>
      <c r="Q1674" s="1">
        <v>43160.134027777778</v>
      </c>
    </row>
    <row r="1675" spans="1:17" x14ac:dyDescent="0.2">
      <c r="A1675" t="s">
        <v>54</v>
      </c>
      <c r="B1675" t="s">
        <v>18</v>
      </c>
      <c r="C1675" t="s">
        <v>424</v>
      </c>
      <c r="D1675">
        <v>20161231</v>
      </c>
      <c r="E1675">
        <v>2921826000</v>
      </c>
      <c r="F1675" t="s">
        <v>20</v>
      </c>
      <c r="G1675">
        <v>0</v>
      </c>
      <c r="H1675" t="s">
        <v>21</v>
      </c>
      <c r="I1675">
        <v>1411579</v>
      </c>
      <c r="J1675">
        <v>260303916</v>
      </c>
      <c r="K1675">
        <v>7830</v>
      </c>
      <c r="L1675">
        <v>1231</v>
      </c>
      <c r="M1675" t="s">
        <v>52</v>
      </c>
      <c r="N1675">
        <v>2016</v>
      </c>
      <c r="O1675" t="s">
        <v>53</v>
      </c>
      <c r="P1675">
        <v>20170310</v>
      </c>
      <c r="Q1675" s="1">
        <v>42804.468055555553</v>
      </c>
    </row>
    <row r="1676" spans="1:17" x14ac:dyDescent="0.2">
      <c r="A1676" t="s">
        <v>50</v>
      </c>
      <c r="B1676" t="s">
        <v>18</v>
      </c>
      <c r="C1676" t="s">
        <v>425</v>
      </c>
      <c r="D1676">
        <v>20161231</v>
      </c>
      <c r="E1676">
        <v>8600000</v>
      </c>
      <c r="F1676" t="s">
        <v>20</v>
      </c>
      <c r="G1676">
        <v>0</v>
      </c>
      <c r="H1676" t="s">
        <v>51</v>
      </c>
      <c r="I1676">
        <v>1411579</v>
      </c>
      <c r="J1676">
        <v>260303916</v>
      </c>
      <c r="K1676">
        <v>7830</v>
      </c>
      <c r="L1676">
        <v>1231</v>
      </c>
      <c r="M1676" t="s">
        <v>52</v>
      </c>
      <c r="N1676">
        <v>2017</v>
      </c>
      <c r="O1676" t="s">
        <v>53</v>
      </c>
      <c r="P1676">
        <v>20180301</v>
      </c>
      <c r="Q1676" s="1">
        <v>43160.134027777778</v>
      </c>
    </row>
    <row r="1677" spans="1:17" x14ac:dyDescent="0.2">
      <c r="A1677" t="s">
        <v>54</v>
      </c>
      <c r="B1677" t="s">
        <v>18</v>
      </c>
      <c r="C1677" t="s">
        <v>425</v>
      </c>
      <c r="D1677">
        <v>20161231</v>
      </c>
      <c r="E1677">
        <v>8557000</v>
      </c>
      <c r="F1677" t="s">
        <v>20</v>
      </c>
      <c r="G1677">
        <v>0</v>
      </c>
      <c r="H1677" t="s">
        <v>21</v>
      </c>
      <c r="I1677">
        <v>1411579</v>
      </c>
      <c r="J1677">
        <v>260303916</v>
      </c>
      <c r="K1677">
        <v>7830</v>
      </c>
      <c r="L1677">
        <v>1231</v>
      </c>
      <c r="M1677" t="s">
        <v>52</v>
      </c>
      <c r="N1677">
        <v>2016</v>
      </c>
      <c r="O1677" t="s">
        <v>53</v>
      </c>
      <c r="P1677">
        <v>20170310</v>
      </c>
      <c r="Q1677" s="1">
        <v>42804.468055555553</v>
      </c>
    </row>
    <row r="1678" spans="1:17" x14ac:dyDescent="0.2">
      <c r="A1678" t="s">
        <v>50</v>
      </c>
      <c r="B1678" t="s">
        <v>18</v>
      </c>
      <c r="C1678" t="s">
        <v>160</v>
      </c>
      <c r="D1678">
        <v>20161231</v>
      </c>
      <c r="E1678">
        <v>213600000</v>
      </c>
      <c r="F1678" t="s">
        <v>20</v>
      </c>
      <c r="G1678">
        <v>0</v>
      </c>
      <c r="H1678" t="s">
        <v>51</v>
      </c>
      <c r="I1678">
        <v>1411579</v>
      </c>
      <c r="J1678">
        <v>260303916</v>
      </c>
      <c r="K1678">
        <v>7830</v>
      </c>
      <c r="L1678">
        <v>1231</v>
      </c>
      <c r="M1678" t="s">
        <v>52</v>
      </c>
      <c r="N1678">
        <v>2017</v>
      </c>
      <c r="O1678" t="s">
        <v>53</v>
      </c>
      <c r="P1678">
        <v>20180301</v>
      </c>
      <c r="Q1678" s="1">
        <v>43160.134027777778</v>
      </c>
    </row>
    <row r="1679" spans="1:17" x14ac:dyDescent="0.2">
      <c r="A1679" t="s">
        <v>54</v>
      </c>
      <c r="B1679" t="s">
        <v>18</v>
      </c>
      <c r="C1679" t="s">
        <v>160</v>
      </c>
      <c r="D1679">
        <v>20161231</v>
      </c>
      <c r="E1679">
        <v>213667000</v>
      </c>
      <c r="F1679" t="s">
        <v>20</v>
      </c>
      <c r="G1679">
        <v>0</v>
      </c>
      <c r="H1679" t="s">
        <v>21</v>
      </c>
      <c r="I1679">
        <v>1411579</v>
      </c>
      <c r="J1679">
        <v>260303916</v>
      </c>
      <c r="K1679">
        <v>7830</v>
      </c>
      <c r="L1679">
        <v>1231</v>
      </c>
      <c r="M1679" t="s">
        <v>52</v>
      </c>
      <c r="N1679">
        <v>2016</v>
      </c>
      <c r="O1679" t="s">
        <v>53</v>
      </c>
      <c r="P1679">
        <v>20170310</v>
      </c>
      <c r="Q1679" s="1">
        <v>42804.468055555553</v>
      </c>
    </row>
    <row r="1680" spans="1:17" x14ac:dyDescent="0.2">
      <c r="A1680" t="s">
        <v>208</v>
      </c>
      <c r="B1680" t="s">
        <v>18</v>
      </c>
      <c r="C1680" t="s">
        <v>160</v>
      </c>
      <c r="D1680">
        <v>20161231</v>
      </c>
      <c r="E1680">
        <v>213600000</v>
      </c>
      <c r="F1680" t="s">
        <v>20</v>
      </c>
      <c r="G1680">
        <v>0</v>
      </c>
      <c r="H1680" t="s">
        <v>21</v>
      </c>
      <c r="I1680">
        <v>1411579</v>
      </c>
      <c r="J1680">
        <v>260303916</v>
      </c>
      <c r="K1680">
        <v>7830</v>
      </c>
      <c r="L1680">
        <v>1231</v>
      </c>
      <c r="M1680" t="s">
        <v>22</v>
      </c>
      <c r="N1680">
        <v>2017</v>
      </c>
      <c r="O1680" t="s">
        <v>23</v>
      </c>
      <c r="P1680">
        <v>20171109</v>
      </c>
      <c r="Q1680" s="1">
        <v>43048.34375</v>
      </c>
    </row>
    <row r="1681" spans="1:17" x14ac:dyDescent="0.2">
      <c r="A1681" t="s">
        <v>184</v>
      </c>
      <c r="B1681" t="s">
        <v>18</v>
      </c>
      <c r="C1681" t="s">
        <v>160</v>
      </c>
      <c r="D1681">
        <v>20161231</v>
      </c>
      <c r="E1681">
        <v>213600000</v>
      </c>
      <c r="F1681" t="s">
        <v>20</v>
      </c>
      <c r="G1681">
        <v>0</v>
      </c>
      <c r="H1681" t="s">
        <v>21</v>
      </c>
      <c r="I1681">
        <v>1411579</v>
      </c>
      <c r="J1681">
        <v>260303916</v>
      </c>
      <c r="K1681">
        <v>7830</v>
      </c>
      <c r="L1681">
        <v>1231</v>
      </c>
      <c r="M1681" t="s">
        <v>22</v>
      </c>
      <c r="N1681">
        <v>2017</v>
      </c>
      <c r="O1681" t="s">
        <v>31</v>
      </c>
      <c r="P1681">
        <v>20170808</v>
      </c>
      <c r="Q1681" s="1">
        <v>42954.693055555559</v>
      </c>
    </row>
    <row r="1682" spans="1:17" x14ac:dyDescent="0.2">
      <c r="A1682" t="s">
        <v>32</v>
      </c>
      <c r="B1682" t="s">
        <v>18</v>
      </c>
      <c r="C1682" t="s">
        <v>160</v>
      </c>
      <c r="D1682">
        <v>20161231</v>
      </c>
      <c r="E1682">
        <v>213600000</v>
      </c>
      <c r="F1682" t="s">
        <v>20</v>
      </c>
      <c r="G1682">
        <v>0</v>
      </c>
      <c r="H1682" t="s">
        <v>21</v>
      </c>
      <c r="I1682">
        <v>1411579</v>
      </c>
      <c r="J1682">
        <v>260303916</v>
      </c>
      <c r="K1682">
        <v>7830</v>
      </c>
      <c r="L1682">
        <v>1231</v>
      </c>
      <c r="M1682" t="s">
        <v>22</v>
      </c>
      <c r="N1682">
        <v>2017</v>
      </c>
      <c r="O1682" t="s">
        <v>26</v>
      </c>
      <c r="P1682">
        <v>20170508</v>
      </c>
      <c r="Q1682" s="1">
        <v>42863.513194444444</v>
      </c>
    </row>
    <row r="1683" spans="1:17" x14ac:dyDescent="0.2">
      <c r="A1683" t="s">
        <v>50</v>
      </c>
      <c r="B1683" t="s">
        <v>18</v>
      </c>
      <c r="C1683" t="s">
        <v>161</v>
      </c>
      <c r="D1683">
        <v>20161231</v>
      </c>
      <c r="E1683">
        <v>200000</v>
      </c>
      <c r="F1683" t="s">
        <v>20</v>
      </c>
      <c r="G1683">
        <v>4</v>
      </c>
      <c r="H1683" t="s">
        <v>51</v>
      </c>
      <c r="I1683">
        <v>1411579</v>
      </c>
      <c r="J1683">
        <v>260303916</v>
      </c>
      <c r="K1683">
        <v>7830</v>
      </c>
      <c r="L1683">
        <v>1231</v>
      </c>
      <c r="M1683" t="s">
        <v>52</v>
      </c>
      <c r="N1683">
        <v>2017</v>
      </c>
      <c r="O1683" t="s">
        <v>53</v>
      </c>
      <c r="P1683">
        <v>20180301</v>
      </c>
      <c r="Q1683" s="1">
        <v>43160.134027777778</v>
      </c>
    </row>
    <row r="1684" spans="1:17" x14ac:dyDescent="0.2">
      <c r="A1684" t="s">
        <v>54</v>
      </c>
      <c r="B1684" t="s">
        <v>18</v>
      </c>
      <c r="C1684" t="s">
        <v>161</v>
      </c>
      <c r="D1684">
        <v>20161231</v>
      </c>
      <c r="E1684">
        <v>284000</v>
      </c>
      <c r="F1684" t="s">
        <v>20</v>
      </c>
      <c r="G1684">
        <v>4</v>
      </c>
      <c r="H1684" t="s">
        <v>21</v>
      </c>
      <c r="I1684">
        <v>1411579</v>
      </c>
      <c r="J1684">
        <v>260303916</v>
      </c>
      <c r="K1684">
        <v>7830</v>
      </c>
      <c r="L1684">
        <v>1231</v>
      </c>
      <c r="M1684" t="s">
        <v>52</v>
      </c>
      <c r="N1684">
        <v>2016</v>
      </c>
      <c r="O1684" t="s">
        <v>53</v>
      </c>
      <c r="P1684">
        <v>20170310</v>
      </c>
      <c r="Q1684" s="1">
        <v>42804.468055555553</v>
      </c>
    </row>
    <row r="1685" spans="1:17" x14ac:dyDescent="0.2">
      <c r="A1685" t="s">
        <v>55</v>
      </c>
      <c r="B1685" t="s">
        <v>18</v>
      </c>
      <c r="C1685" t="s">
        <v>161</v>
      </c>
      <c r="D1685">
        <v>20161231</v>
      </c>
      <c r="E1685">
        <v>200000</v>
      </c>
      <c r="F1685" t="s">
        <v>20</v>
      </c>
      <c r="G1685">
        <v>4</v>
      </c>
      <c r="H1685" t="s">
        <v>56</v>
      </c>
      <c r="I1685">
        <v>1411579</v>
      </c>
      <c r="J1685">
        <v>260303916</v>
      </c>
      <c r="K1685">
        <v>7830</v>
      </c>
      <c r="L1685">
        <v>1231</v>
      </c>
      <c r="M1685" t="s">
        <v>52</v>
      </c>
      <c r="N1685">
        <v>2018</v>
      </c>
      <c r="O1685" t="s">
        <v>53</v>
      </c>
      <c r="P1685">
        <v>20190301</v>
      </c>
      <c r="Q1685" s="1">
        <v>43525.063888888886</v>
      </c>
    </row>
    <row r="1686" spans="1:17" x14ac:dyDescent="0.2">
      <c r="A1686" t="s">
        <v>50</v>
      </c>
      <c r="B1686" t="s">
        <v>18</v>
      </c>
      <c r="C1686" t="s">
        <v>162</v>
      </c>
      <c r="D1686">
        <v>20161231</v>
      </c>
      <c r="E1686">
        <v>33700000</v>
      </c>
      <c r="F1686" t="s">
        <v>20</v>
      </c>
      <c r="G1686">
        <v>4</v>
      </c>
      <c r="H1686" t="s">
        <v>51</v>
      </c>
      <c r="I1686">
        <v>1411579</v>
      </c>
      <c r="J1686">
        <v>260303916</v>
      </c>
      <c r="K1686">
        <v>7830</v>
      </c>
      <c r="L1686">
        <v>1231</v>
      </c>
      <c r="M1686" t="s">
        <v>52</v>
      </c>
      <c r="N1686">
        <v>2017</v>
      </c>
      <c r="O1686" t="s">
        <v>53</v>
      </c>
      <c r="P1686">
        <v>20180301</v>
      </c>
      <c r="Q1686" s="1">
        <v>43160.134027777778</v>
      </c>
    </row>
    <row r="1687" spans="1:17" x14ac:dyDescent="0.2">
      <c r="A1687" t="s">
        <v>54</v>
      </c>
      <c r="B1687" t="s">
        <v>18</v>
      </c>
      <c r="C1687" t="s">
        <v>162</v>
      </c>
      <c r="D1687">
        <v>20161231</v>
      </c>
      <c r="E1687">
        <v>33741000</v>
      </c>
      <c r="F1687" t="s">
        <v>20</v>
      </c>
      <c r="G1687">
        <v>4</v>
      </c>
      <c r="H1687" t="s">
        <v>21</v>
      </c>
      <c r="I1687">
        <v>1411579</v>
      </c>
      <c r="J1687">
        <v>260303916</v>
      </c>
      <c r="K1687">
        <v>7830</v>
      </c>
      <c r="L1687">
        <v>1231</v>
      </c>
      <c r="M1687" t="s">
        <v>52</v>
      </c>
      <c r="N1687">
        <v>2016</v>
      </c>
      <c r="O1687" t="s">
        <v>53</v>
      </c>
      <c r="P1687">
        <v>20170310</v>
      </c>
      <c r="Q1687" s="1">
        <v>42804.468055555553</v>
      </c>
    </row>
    <row r="1688" spans="1:17" x14ac:dyDescent="0.2">
      <c r="A1688" t="s">
        <v>50</v>
      </c>
      <c r="B1688" t="s">
        <v>18</v>
      </c>
      <c r="C1688" t="s">
        <v>163</v>
      </c>
      <c r="D1688">
        <v>20161231</v>
      </c>
      <c r="E1688">
        <v>10800000</v>
      </c>
      <c r="F1688" t="s">
        <v>20</v>
      </c>
      <c r="G1688">
        <v>4</v>
      </c>
      <c r="H1688" t="s">
        <v>50</v>
      </c>
      <c r="I1688">
        <v>1411579</v>
      </c>
      <c r="J1688">
        <v>260303916</v>
      </c>
      <c r="K1688">
        <v>7830</v>
      </c>
      <c r="L1688">
        <v>1231</v>
      </c>
      <c r="M1688" t="s">
        <v>52</v>
      </c>
      <c r="N1688">
        <v>2017</v>
      </c>
      <c r="O1688" t="s">
        <v>53</v>
      </c>
      <c r="P1688">
        <v>20180301</v>
      </c>
      <c r="Q1688" s="1">
        <v>43160.134027777778</v>
      </c>
    </row>
    <row r="1689" spans="1:17" x14ac:dyDescent="0.2">
      <c r="A1689" t="s">
        <v>54</v>
      </c>
      <c r="B1689" t="s">
        <v>18</v>
      </c>
      <c r="C1689" t="s">
        <v>163</v>
      </c>
      <c r="D1689">
        <v>20161231</v>
      </c>
      <c r="E1689">
        <v>10852000</v>
      </c>
      <c r="F1689" t="s">
        <v>20</v>
      </c>
      <c r="G1689">
        <v>4</v>
      </c>
      <c r="H1689" t="s">
        <v>54</v>
      </c>
      <c r="I1689">
        <v>1411579</v>
      </c>
      <c r="J1689">
        <v>260303916</v>
      </c>
      <c r="K1689">
        <v>7830</v>
      </c>
      <c r="L1689">
        <v>1231</v>
      </c>
      <c r="M1689" t="s">
        <v>52</v>
      </c>
      <c r="N1689">
        <v>2016</v>
      </c>
      <c r="O1689" t="s">
        <v>53</v>
      </c>
      <c r="P1689">
        <v>20170310</v>
      </c>
      <c r="Q1689" s="1">
        <v>42804.468055555553</v>
      </c>
    </row>
    <row r="1690" spans="1:17" x14ac:dyDescent="0.2">
      <c r="A1690" t="s">
        <v>55</v>
      </c>
      <c r="B1690" t="s">
        <v>18</v>
      </c>
      <c r="C1690" t="s">
        <v>163</v>
      </c>
      <c r="D1690">
        <v>20161231</v>
      </c>
      <c r="E1690">
        <v>10800000</v>
      </c>
      <c r="F1690" t="s">
        <v>20</v>
      </c>
      <c r="G1690">
        <v>4</v>
      </c>
      <c r="H1690" t="s">
        <v>55</v>
      </c>
      <c r="I1690">
        <v>1411579</v>
      </c>
      <c r="J1690">
        <v>260303916</v>
      </c>
      <c r="K1690">
        <v>7830</v>
      </c>
      <c r="L1690">
        <v>1231</v>
      </c>
      <c r="M1690" t="s">
        <v>52</v>
      </c>
      <c r="N1690">
        <v>2018</v>
      </c>
      <c r="O1690" t="s">
        <v>53</v>
      </c>
      <c r="P1690">
        <v>20190301</v>
      </c>
      <c r="Q1690" s="1">
        <v>43525.063888888886</v>
      </c>
    </row>
    <row r="1691" spans="1:17" x14ac:dyDescent="0.2">
      <c r="A1691" t="s">
        <v>55</v>
      </c>
      <c r="B1691" t="s">
        <v>18</v>
      </c>
      <c r="C1691" t="s">
        <v>426</v>
      </c>
      <c r="D1691">
        <v>20161231</v>
      </c>
      <c r="E1691">
        <v>75000000</v>
      </c>
      <c r="F1691" t="s">
        <v>20</v>
      </c>
      <c r="G1691">
        <v>4</v>
      </c>
      <c r="H1691" t="s">
        <v>56</v>
      </c>
      <c r="I1691">
        <v>1411579</v>
      </c>
      <c r="J1691">
        <v>260303916</v>
      </c>
      <c r="K1691">
        <v>7830</v>
      </c>
      <c r="L1691">
        <v>1231</v>
      </c>
      <c r="M1691" t="s">
        <v>52</v>
      </c>
      <c r="N1691">
        <v>2018</v>
      </c>
      <c r="O1691" t="s">
        <v>53</v>
      </c>
      <c r="P1691">
        <v>20190301</v>
      </c>
      <c r="Q1691" s="1">
        <v>43525.063888888886</v>
      </c>
    </row>
    <row r="1692" spans="1:17" x14ac:dyDescent="0.2">
      <c r="A1692" t="s">
        <v>50</v>
      </c>
      <c r="B1692" t="s">
        <v>18</v>
      </c>
      <c r="C1692" t="s">
        <v>164</v>
      </c>
      <c r="D1692">
        <v>20161231</v>
      </c>
      <c r="E1692">
        <v>8800000</v>
      </c>
      <c r="F1692" t="s">
        <v>20</v>
      </c>
      <c r="G1692">
        <v>4</v>
      </c>
      <c r="H1692" t="s">
        <v>51</v>
      </c>
      <c r="I1692">
        <v>1411579</v>
      </c>
      <c r="J1692">
        <v>260303916</v>
      </c>
      <c r="K1692">
        <v>7830</v>
      </c>
      <c r="L1692">
        <v>1231</v>
      </c>
      <c r="M1692" t="s">
        <v>52</v>
      </c>
      <c r="N1692">
        <v>2017</v>
      </c>
      <c r="O1692" t="s">
        <v>53</v>
      </c>
      <c r="P1692">
        <v>20180301</v>
      </c>
      <c r="Q1692" s="1">
        <v>43160.134027777778</v>
      </c>
    </row>
    <row r="1693" spans="1:17" x14ac:dyDescent="0.2">
      <c r="A1693" t="s">
        <v>54</v>
      </c>
      <c r="B1693" t="s">
        <v>18</v>
      </c>
      <c r="C1693" t="s">
        <v>164</v>
      </c>
      <c r="D1693">
        <v>20161231</v>
      </c>
      <c r="E1693">
        <v>8806000</v>
      </c>
      <c r="F1693" t="s">
        <v>20</v>
      </c>
      <c r="G1693">
        <v>4</v>
      </c>
      <c r="H1693" t="s">
        <v>21</v>
      </c>
      <c r="I1693">
        <v>1411579</v>
      </c>
      <c r="J1693">
        <v>260303916</v>
      </c>
      <c r="K1693">
        <v>7830</v>
      </c>
      <c r="L1693">
        <v>1231</v>
      </c>
      <c r="M1693" t="s">
        <v>52</v>
      </c>
      <c r="N1693">
        <v>2016</v>
      </c>
      <c r="O1693" t="s">
        <v>53</v>
      </c>
      <c r="P1693">
        <v>20170310</v>
      </c>
      <c r="Q1693" s="1">
        <v>42804.468055555553</v>
      </c>
    </row>
    <row r="1694" spans="1:17" x14ac:dyDescent="0.2">
      <c r="A1694" t="s">
        <v>55</v>
      </c>
      <c r="B1694" t="s">
        <v>18</v>
      </c>
      <c r="C1694" t="s">
        <v>164</v>
      </c>
      <c r="D1694">
        <v>20161231</v>
      </c>
      <c r="E1694">
        <v>8800000</v>
      </c>
      <c r="F1694" t="s">
        <v>20</v>
      </c>
      <c r="G1694">
        <v>4</v>
      </c>
      <c r="H1694" t="s">
        <v>56</v>
      </c>
      <c r="I1694">
        <v>1411579</v>
      </c>
      <c r="J1694">
        <v>260303916</v>
      </c>
      <c r="K1694">
        <v>7830</v>
      </c>
      <c r="L1694">
        <v>1231</v>
      </c>
      <c r="M1694" t="s">
        <v>52</v>
      </c>
      <c r="N1694">
        <v>2018</v>
      </c>
      <c r="O1694" t="s">
        <v>53</v>
      </c>
      <c r="P1694">
        <v>20190301</v>
      </c>
      <c r="Q1694" s="1">
        <v>43525.063888888886</v>
      </c>
    </row>
    <row r="1695" spans="1:17" x14ac:dyDescent="0.2">
      <c r="A1695" t="s">
        <v>50</v>
      </c>
      <c r="B1695" t="s">
        <v>18</v>
      </c>
      <c r="C1695" t="s">
        <v>427</v>
      </c>
      <c r="D1695">
        <v>20161231</v>
      </c>
      <c r="E1695">
        <v>23100000</v>
      </c>
      <c r="F1695" t="s">
        <v>20</v>
      </c>
      <c r="G1695">
        <v>0</v>
      </c>
      <c r="H1695" t="s">
        <v>51</v>
      </c>
      <c r="I1695">
        <v>1411579</v>
      </c>
      <c r="J1695">
        <v>260303916</v>
      </c>
      <c r="K1695">
        <v>7830</v>
      </c>
      <c r="L1695">
        <v>1231</v>
      </c>
      <c r="M1695" t="s">
        <v>52</v>
      </c>
      <c r="N1695">
        <v>2017</v>
      </c>
      <c r="O1695" t="s">
        <v>53</v>
      </c>
      <c r="P1695">
        <v>20180301</v>
      </c>
      <c r="Q1695" s="1">
        <v>43160.134027777778</v>
      </c>
    </row>
    <row r="1696" spans="1:17" x14ac:dyDescent="0.2">
      <c r="A1696" t="s">
        <v>54</v>
      </c>
      <c r="B1696" t="s">
        <v>18</v>
      </c>
      <c r="C1696" t="s">
        <v>427</v>
      </c>
      <c r="D1696">
        <v>20161231</v>
      </c>
      <c r="E1696">
        <v>23138000</v>
      </c>
      <c r="F1696" t="s">
        <v>20</v>
      </c>
      <c r="G1696">
        <v>0</v>
      </c>
      <c r="H1696" t="s">
        <v>21</v>
      </c>
      <c r="I1696">
        <v>1411579</v>
      </c>
      <c r="J1696">
        <v>260303916</v>
      </c>
      <c r="K1696">
        <v>7830</v>
      </c>
      <c r="L1696">
        <v>1231</v>
      </c>
      <c r="M1696" t="s">
        <v>52</v>
      </c>
      <c r="N1696">
        <v>2016</v>
      </c>
      <c r="O1696" t="s">
        <v>53</v>
      </c>
      <c r="P1696">
        <v>20170310</v>
      </c>
      <c r="Q1696" s="1">
        <v>42804.468055555553</v>
      </c>
    </row>
    <row r="1697" spans="1:17" x14ac:dyDescent="0.2">
      <c r="A1697" t="s">
        <v>260</v>
      </c>
      <c r="B1697" t="s">
        <v>18</v>
      </c>
      <c r="C1697" t="s">
        <v>165</v>
      </c>
      <c r="D1697">
        <v>20161231</v>
      </c>
      <c r="E1697">
        <v>34600000</v>
      </c>
      <c r="F1697" t="s">
        <v>20</v>
      </c>
      <c r="G1697">
        <v>0</v>
      </c>
      <c r="H1697" t="s">
        <v>56</v>
      </c>
      <c r="I1697">
        <v>1411579</v>
      </c>
      <c r="J1697">
        <v>260303916</v>
      </c>
      <c r="K1697">
        <v>7830</v>
      </c>
      <c r="L1697">
        <v>1231</v>
      </c>
      <c r="M1697" t="s">
        <v>22</v>
      </c>
      <c r="N1697">
        <v>2018</v>
      </c>
      <c r="O1697" t="s">
        <v>23</v>
      </c>
      <c r="P1697">
        <v>20181108</v>
      </c>
      <c r="Q1697" s="1">
        <v>43412.453472222223</v>
      </c>
    </row>
    <row r="1698" spans="1:17" x14ac:dyDescent="0.2">
      <c r="A1698" t="s">
        <v>50</v>
      </c>
      <c r="B1698" t="s">
        <v>18</v>
      </c>
      <c r="C1698" t="s">
        <v>165</v>
      </c>
      <c r="D1698">
        <v>20161231</v>
      </c>
      <c r="E1698">
        <v>34600000</v>
      </c>
      <c r="F1698" t="s">
        <v>20</v>
      </c>
      <c r="G1698">
        <v>0</v>
      </c>
      <c r="H1698" t="s">
        <v>51</v>
      </c>
      <c r="I1698">
        <v>1411579</v>
      </c>
      <c r="J1698">
        <v>260303916</v>
      </c>
      <c r="K1698">
        <v>7830</v>
      </c>
      <c r="L1698">
        <v>1231</v>
      </c>
      <c r="M1698" t="s">
        <v>52</v>
      </c>
      <c r="N1698">
        <v>2017</v>
      </c>
      <c r="O1698" t="s">
        <v>53</v>
      </c>
      <c r="P1698">
        <v>20180301</v>
      </c>
      <c r="Q1698" s="1">
        <v>43160.134027777778</v>
      </c>
    </row>
    <row r="1699" spans="1:17" x14ac:dyDescent="0.2">
      <c r="A1699" t="s">
        <v>54</v>
      </c>
      <c r="B1699" t="s">
        <v>18</v>
      </c>
      <c r="C1699" t="s">
        <v>165</v>
      </c>
      <c r="D1699">
        <v>20161231</v>
      </c>
      <c r="E1699">
        <v>34563000</v>
      </c>
      <c r="F1699" t="s">
        <v>20</v>
      </c>
      <c r="G1699">
        <v>0</v>
      </c>
      <c r="H1699" t="s">
        <v>21</v>
      </c>
      <c r="I1699">
        <v>1411579</v>
      </c>
      <c r="J1699">
        <v>260303916</v>
      </c>
      <c r="K1699">
        <v>7830</v>
      </c>
      <c r="L1699">
        <v>1231</v>
      </c>
      <c r="M1699" t="s">
        <v>52</v>
      </c>
      <c r="N1699">
        <v>2016</v>
      </c>
      <c r="O1699" t="s">
        <v>53</v>
      </c>
      <c r="P1699">
        <v>20170310</v>
      </c>
      <c r="Q1699" s="1">
        <v>42804.468055555553</v>
      </c>
    </row>
    <row r="1700" spans="1:17" x14ac:dyDescent="0.2">
      <c r="A1700" t="s">
        <v>208</v>
      </c>
      <c r="B1700" t="s">
        <v>18</v>
      </c>
      <c r="C1700" t="s">
        <v>165</v>
      </c>
      <c r="D1700">
        <v>20161231</v>
      </c>
      <c r="E1700">
        <v>34600000</v>
      </c>
      <c r="F1700" t="s">
        <v>20</v>
      </c>
      <c r="G1700">
        <v>0</v>
      </c>
      <c r="H1700" t="s">
        <v>21</v>
      </c>
      <c r="I1700">
        <v>1411579</v>
      </c>
      <c r="J1700">
        <v>260303916</v>
      </c>
      <c r="K1700">
        <v>7830</v>
      </c>
      <c r="L1700">
        <v>1231</v>
      </c>
      <c r="M1700" t="s">
        <v>22</v>
      </c>
      <c r="N1700">
        <v>2017</v>
      </c>
      <c r="O1700" t="s">
        <v>23</v>
      </c>
      <c r="P1700">
        <v>20171109</v>
      </c>
      <c r="Q1700" s="1">
        <v>43048.34375</v>
      </c>
    </row>
    <row r="1701" spans="1:17" x14ac:dyDescent="0.2">
      <c r="A1701" t="s">
        <v>262</v>
      </c>
      <c r="B1701" t="s">
        <v>18</v>
      </c>
      <c r="C1701" t="s">
        <v>165</v>
      </c>
      <c r="D1701">
        <v>20161231</v>
      </c>
      <c r="E1701">
        <v>34600000</v>
      </c>
      <c r="F1701" t="s">
        <v>20</v>
      </c>
      <c r="G1701">
        <v>0</v>
      </c>
      <c r="H1701" t="s">
        <v>51</v>
      </c>
      <c r="I1701">
        <v>1411579</v>
      </c>
      <c r="J1701">
        <v>260303916</v>
      </c>
      <c r="K1701">
        <v>7830</v>
      </c>
      <c r="L1701">
        <v>1231</v>
      </c>
      <c r="M1701" t="s">
        <v>22</v>
      </c>
      <c r="N1701">
        <v>2018</v>
      </c>
      <c r="O1701" t="s">
        <v>26</v>
      </c>
      <c r="P1701">
        <v>20180507</v>
      </c>
      <c r="Q1701" s="1">
        <v>43227.491666666669</v>
      </c>
    </row>
    <row r="1702" spans="1:17" x14ac:dyDescent="0.2">
      <c r="A1702" t="s">
        <v>55</v>
      </c>
      <c r="B1702" t="s">
        <v>18</v>
      </c>
      <c r="C1702" t="s">
        <v>165</v>
      </c>
      <c r="D1702">
        <v>20161231</v>
      </c>
      <c r="E1702">
        <v>34600000</v>
      </c>
      <c r="F1702" t="s">
        <v>20</v>
      </c>
      <c r="G1702">
        <v>0</v>
      </c>
      <c r="H1702" t="s">
        <v>56</v>
      </c>
      <c r="I1702">
        <v>1411579</v>
      </c>
      <c r="J1702">
        <v>260303916</v>
      </c>
      <c r="K1702">
        <v>7830</v>
      </c>
      <c r="L1702">
        <v>1231</v>
      </c>
      <c r="M1702" t="s">
        <v>52</v>
      </c>
      <c r="N1702">
        <v>2018</v>
      </c>
      <c r="O1702" t="s">
        <v>53</v>
      </c>
      <c r="P1702">
        <v>20190301</v>
      </c>
      <c r="Q1702" s="1">
        <v>43525.063888888886</v>
      </c>
    </row>
    <row r="1703" spans="1:17" x14ac:dyDescent="0.2">
      <c r="A1703" t="s">
        <v>184</v>
      </c>
      <c r="B1703" t="s">
        <v>18</v>
      </c>
      <c r="C1703" t="s">
        <v>165</v>
      </c>
      <c r="D1703">
        <v>20161231</v>
      </c>
      <c r="E1703">
        <v>34600000</v>
      </c>
      <c r="F1703" t="s">
        <v>20</v>
      </c>
      <c r="G1703">
        <v>0</v>
      </c>
      <c r="H1703" t="s">
        <v>21</v>
      </c>
      <c r="I1703">
        <v>1411579</v>
      </c>
      <c r="J1703">
        <v>260303916</v>
      </c>
      <c r="K1703">
        <v>7830</v>
      </c>
      <c r="L1703">
        <v>1231</v>
      </c>
      <c r="M1703" t="s">
        <v>22</v>
      </c>
      <c r="N1703">
        <v>2017</v>
      </c>
      <c r="O1703" t="s">
        <v>31</v>
      </c>
      <c r="P1703">
        <v>20170808</v>
      </c>
      <c r="Q1703" s="1">
        <v>42954.693055555559</v>
      </c>
    </row>
    <row r="1704" spans="1:17" x14ac:dyDescent="0.2">
      <c r="A1704" t="s">
        <v>263</v>
      </c>
      <c r="B1704" t="s">
        <v>18</v>
      </c>
      <c r="C1704" t="s">
        <v>165</v>
      </c>
      <c r="D1704">
        <v>20161231</v>
      </c>
      <c r="E1704">
        <v>34600000</v>
      </c>
      <c r="F1704" t="s">
        <v>20</v>
      </c>
      <c r="G1704">
        <v>0</v>
      </c>
      <c r="H1704" t="s">
        <v>51</v>
      </c>
      <c r="I1704">
        <v>1411579</v>
      </c>
      <c r="J1704">
        <v>260303916</v>
      </c>
      <c r="K1704">
        <v>7830</v>
      </c>
      <c r="L1704">
        <v>1231</v>
      </c>
      <c r="M1704" t="s">
        <v>22</v>
      </c>
      <c r="N1704">
        <v>2018</v>
      </c>
      <c r="O1704" t="s">
        <v>31</v>
      </c>
      <c r="P1704">
        <v>20180807</v>
      </c>
      <c r="Q1704" s="1">
        <v>43319.469444444447</v>
      </c>
    </row>
    <row r="1705" spans="1:17" x14ac:dyDescent="0.2">
      <c r="A1705" t="s">
        <v>32</v>
      </c>
      <c r="B1705" t="s">
        <v>18</v>
      </c>
      <c r="C1705" t="s">
        <v>165</v>
      </c>
      <c r="D1705">
        <v>20161231</v>
      </c>
      <c r="E1705">
        <v>34600000</v>
      </c>
      <c r="F1705" t="s">
        <v>20</v>
      </c>
      <c r="G1705">
        <v>0</v>
      </c>
      <c r="H1705" t="s">
        <v>21</v>
      </c>
      <c r="I1705">
        <v>1411579</v>
      </c>
      <c r="J1705">
        <v>260303916</v>
      </c>
      <c r="K1705">
        <v>7830</v>
      </c>
      <c r="L1705">
        <v>1231</v>
      </c>
      <c r="M1705" t="s">
        <v>22</v>
      </c>
      <c r="N1705">
        <v>2017</v>
      </c>
      <c r="O1705" t="s">
        <v>26</v>
      </c>
      <c r="P1705">
        <v>20170508</v>
      </c>
      <c r="Q1705" s="1">
        <v>42863.513194444444</v>
      </c>
    </row>
    <row r="1706" spans="1:17" x14ac:dyDescent="0.2">
      <c r="A1706" t="s">
        <v>50</v>
      </c>
      <c r="B1706" t="s">
        <v>18</v>
      </c>
      <c r="C1706" t="s">
        <v>168</v>
      </c>
      <c r="D1706">
        <v>20161231</v>
      </c>
      <c r="E1706">
        <v>12200000</v>
      </c>
      <c r="F1706" t="s">
        <v>20</v>
      </c>
      <c r="G1706">
        <v>4</v>
      </c>
      <c r="H1706" t="s">
        <v>50</v>
      </c>
      <c r="I1706">
        <v>1411579</v>
      </c>
      <c r="J1706">
        <v>260303916</v>
      </c>
      <c r="K1706">
        <v>7830</v>
      </c>
      <c r="L1706">
        <v>1231</v>
      </c>
      <c r="M1706" t="s">
        <v>52</v>
      </c>
      <c r="N1706">
        <v>2017</v>
      </c>
      <c r="O1706" t="s">
        <v>53</v>
      </c>
      <c r="P1706">
        <v>20180301</v>
      </c>
      <c r="Q1706" s="1">
        <v>43160.134027777778</v>
      </c>
    </row>
    <row r="1707" spans="1:17" x14ac:dyDescent="0.2">
      <c r="A1707" t="s">
        <v>54</v>
      </c>
      <c r="B1707" t="s">
        <v>18</v>
      </c>
      <c r="C1707" t="s">
        <v>168</v>
      </c>
      <c r="D1707">
        <v>20161231</v>
      </c>
      <c r="E1707">
        <v>12252000</v>
      </c>
      <c r="F1707" t="s">
        <v>20</v>
      </c>
      <c r="G1707">
        <v>4</v>
      </c>
      <c r="H1707" t="s">
        <v>54</v>
      </c>
      <c r="I1707">
        <v>1411579</v>
      </c>
      <c r="J1707">
        <v>260303916</v>
      </c>
      <c r="K1707">
        <v>7830</v>
      </c>
      <c r="L1707">
        <v>1231</v>
      </c>
      <c r="M1707" t="s">
        <v>52</v>
      </c>
      <c r="N1707">
        <v>2016</v>
      </c>
      <c r="O1707" t="s">
        <v>53</v>
      </c>
      <c r="P1707">
        <v>20170310</v>
      </c>
      <c r="Q1707" s="1">
        <v>42804.468055555553</v>
      </c>
    </row>
    <row r="1708" spans="1:17" x14ac:dyDescent="0.2">
      <c r="A1708" t="s">
        <v>55</v>
      </c>
      <c r="B1708" t="s">
        <v>18</v>
      </c>
      <c r="C1708" t="s">
        <v>168</v>
      </c>
      <c r="D1708">
        <v>20161231</v>
      </c>
      <c r="E1708">
        <v>12200000</v>
      </c>
      <c r="F1708" t="s">
        <v>20</v>
      </c>
      <c r="G1708">
        <v>4</v>
      </c>
      <c r="H1708" t="s">
        <v>55</v>
      </c>
      <c r="I1708">
        <v>1411579</v>
      </c>
      <c r="J1708">
        <v>260303916</v>
      </c>
      <c r="K1708">
        <v>7830</v>
      </c>
      <c r="L1708">
        <v>1231</v>
      </c>
      <c r="M1708" t="s">
        <v>52</v>
      </c>
      <c r="N1708">
        <v>2018</v>
      </c>
      <c r="O1708" t="s">
        <v>53</v>
      </c>
      <c r="P1708">
        <v>20190301</v>
      </c>
      <c r="Q1708" s="1">
        <v>43525.063888888886</v>
      </c>
    </row>
    <row r="1709" spans="1:17" x14ac:dyDescent="0.2">
      <c r="A1709" t="s">
        <v>50</v>
      </c>
      <c r="B1709" t="s">
        <v>18</v>
      </c>
      <c r="C1709" t="s">
        <v>169</v>
      </c>
      <c r="D1709">
        <v>20161231</v>
      </c>
      <c r="E1709">
        <v>-1400000</v>
      </c>
      <c r="F1709" t="s">
        <v>20</v>
      </c>
      <c r="G1709">
        <v>4</v>
      </c>
      <c r="H1709" t="s">
        <v>51</v>
      </c>
      <c r="I1709">
        <v>1411579</v>
      </c>
      <c r="J1709">
        <v>260303916</v>
      </c>
      <c r="K1709">
        <v>7830</v>
      </c>
      <c r="L1709">
        <v>1231</v>
      </c>
      <c r="M1709" t="s">
        <v>52</v>
      </c>
      <c r="N1709">
        <v>2017</v>
      </c>
      <c r="O1709" t="s">
        <v>53</v>
      </c>
      <c r="P1709">
        <v>20180301</v>
      </c>
      <c r="Q1709" s="1">
        <v>43160.134027777778</v>
      </c>
    </row>
    <row r="1710" spans="1:17" x14ac:dyDescent="0.2">
      <c r="A1710" t="s">
        <v>54</v>
      </c>
      <c r="B1710" t="s">
        <v>18</v>
      </c>
      <c r="C1710" t="s">
        <v>169</v>
      </c>
      <c r="D1710">
        <v>20161231</v>
      </c>
      <c r="E1710">
        <v>-1362000</v>
      </c>
      <c r="F1710" t="s">
        <v>20</v>
      </c>
      <c r="G1710">
        <v>4</v>
      </c>
      <c r="H1710" t="s">
        <v>21</v>
      </c>
      <c r="I1710">
        <v>1411579</v>
      </c>
      <c r="J1710">
        <v>260303916</v>
      </c>
      <c r="K1710">
        <v>7830</v>
      </c>
      <c r="L1710">
        <v>1231</v>
      </c>
      <c r="M1710" t="s">
        <v>52</v>
      </c>
      <c r="N1710">
        <v>2016</v>
      </c>
      <c r="O1710" t="s">
        <v>53</v>
      </c>
      <c r="P1710">
        <v>20170310</v>
      </c>
      <c r="Q1710" s="1">
        <v>42804.468055555553</v>
      </c>
    </row>
    <row r="1711" spans="1:17" x14ac:dyDescent="0.2">
      <c r="A1711" t="s">
        <v>55</v>
      </c>
      <c r="B1711" t="s">
        <v>18</v>
      </c>
      <c r="C1711" t="s">
        <v>169</v>
      </c>
      <c r="D1711">
        <v>20161231</v>
      </c>
      <c r="E1711">
        <v>-1400000</v>
      </c>
      <c r="F1711" t="s">
        <v>20</v>
      </c>
      <c r="G1711">
        <v>4</v>
      </c>
      <c r="H1711" t="s">
        <v>56</v>
      </c>
      <c r="I1711">
        <v>1411579</v>
      </c>
      <c r="J1711">
        <v>260303916</v>
      </c>
      <c r="K1711">
        <v>7830</v>
      </c>
      <c r="L1711">
        <v>1231</v>
      </c>
      <c r="M1711" t="s">
        <v>52</v>
      </c>
      <c r="N1711">
        <v>2018</v>
      </c>
      <c r="O1711" t="s">
        <v>53</v>
      </c>
      <c r="P1711">
        <v>20190301</v>
      </c>
      <c r="Q1711" s="1">
        <v>43525.063888888886</v>
      </c>
    </row>
    <row r="1712" spans="1:17" x14ac:dyDescent="0.2">
      <c r="A1712" t="s">
        <v>50</v>
      </c>
      <c r="B1712" t="s">
        <v>18</v>
      </c>
      <c r="C1712" t="s">
        <v>428</v>
      </c>
      <c r="D1712">
        <v>20161231</v>
      </c>
      <c r="E1712">
        <v>29000000</v>
      </c>
      <c r="F1712" t="s">
        <v>20</v>
      </c>
      <c r="G1712">
        <v>0</v>
      </c>
      <c r="H1712" t="s">
        <v>51</v>
      </c>
      <c r="I1712">
        <v>1411579</v>
      </c>
      <c r="J1712">
        <v>260303916</v>
      </c>
      <c r="K1712">
        <v>7830</v>
      </c>
      <c r="L1712">
        <v>1231</v>
      </c>
      <c r="M1712" t="s">
        <v>52</v>
      </c>
      <c r="N1712">
        <v>2017</v>
      </c>
      <c r="O1712" t="s">
        <v>53</v>
      </c>
      <c r="P1712">
        <v>20180301</v>
      </c>
      <c r="Q1712" s="1">
        <v>43160.134027777778</v>
      </c>
    </row>
    <row r="1713" spans="1:17" x14ac:dyDescent="0.2">
      <c r="A1713" t="s">
        <v>54</v>
      </c>
      <c r="B1713" t="s">
        <v>18</v>
      </c>
      <c r="C1713" t="s">
        <v>428</v>
      </c>
      <c r="D1713">
        <v>20161231</v>
      </c>
      <c r="E1713">
        <v>29041000</v>
      </c>
      <c r="F1713" t="s">
        <v>20</v>
      </c>
      <c r="G1713">
        <v>0</v>
      </c>
      <c r="H1713" t="s">
        <v>21</v>
      </c>
      <c r="I1713">
        <v>1411579</v>
      </c>
      <c r="J1713">
        <v>260303916</v>
      </c>
      <c r="K1713">
        <v>7830</v>
      </c>
      <c r="L1713">
        <v>1231</v>
      </c>
      <c r="M1713" t="s">
        <v>52</v>
      </c>
      <c r="N1713">
        <v>2016</v>
      </c>
      <c r="O1713" t="s">
        <v>53</v>
      </c>
      <c r="P1713">
        <v>20170310</v>
      </c>
      <c r="Q1713" s="1">
        <v>42804.468055555553</v>
      </c>
    </row>
    <row r="1714" spans="1:17" x14ac:dyDescent="0.2">
      <c r="A1714" t="s">
        <v>50</v>
      </c>
      <c r="B1714" t="s">
        <v>18</v>
      </c>
      <c r="C1714" t="s">
        <v>170</v>
      </c>
      <c r="D1714">
        <v>20161231</v>
      </c>
      <c r="E1714">
        <v>384400000</v>
      </c>
      <c r="F1714" t="s">
        <v>20</v>
      </c>
      <c r="G1714">
        <v>0</v>
      </c>
      <c r="H1714" t="s">
        <v>51</v>
      </c>
      <c r="I1714">
        <v>1411579</v>
      </c>
      <c r="J1714">
        <v>260303916</v>
      </c>
      <c r="K1714">
        <v>7830</v>
      </c>
      <c r="L1714">
        <v>1231</v>
      </c>
      <c r="M1714" t="s">
        <v>52</v>
      </c>
      <c r="N1714">
        <v>2017</v>
      </c>
      <c r="O1714" t="s">
        <v>53</v>
      </c>
      <c r="P1714">
        <v>20180301</v>
      </c>
      <c r="Q1714" s="1">
        <v>43160.134027777778</v>
      </c>
    </row>
    <row r="1715" spans="1:17" x14ac:dyDescent="0.2">
      <c r="A1715" t="s">
        <v>54</v>
      </c>
      <c r="B1715" t="s">
        <v>18</v>
      </c>
      <c r="C1715" t="s">
        <v>170</v>
      </c>
      <c r="D1715">
        <v>20161231</v>
      </c>
      <c r="E1715">
        <v>384401000</v>
      </c>
      <c r="F1715" t="s">
        <v>20</v>
      </c>
      <c r="G1715">
        <v>0</v>
      </c>
      <c r="H1715" t="s">
        <v>21</v>
      </c>
      <c r="I1715">
        <v>1411579</v>
      </c>
      <c r="J1715">
        <v>260303916</v>
      </c>
      <c r="K1715">
        <v>7830</v>
      </c>
      <c r="L1715">
        <v>1231</v>
      </c>
      <c r="M1715" t="s">
        <v>52</v>
      </c>
      <c r="N1715">
        <v>2016</v>
      </c>
      <c r="O1715" t="s">
        <v>53</v>
      </c>
      <c r="P1715">
        <v>20170310</v>
      </c>
      <c r="Q1715" s="1">
        <v>42804.468055555553</v>
      </c>
    </row>
    <row r="1716" spans="1:17" x14ac:dyDescent="0.2">
      <c r="A1716" t="s">
        <v>208</v>
      </c>
      <c r="B1716" t="s">
        <v>18</v>
      </c>
      <c r="C1716" t="s">
        <v>170</v>
      </c>
      <c r="D1716">
        <v>20161231</v>
      </c>
      <c r="E1716">
        <v>384400000</v>
      </c>
      <c r="F1716" t="s">
        <v>20</v>
      </c>
      <c r="G1716">
        <v>0</v>
      </c>
      <c r="H1716" t="s">
        <v>21</v>
      </c>
      <c r="I1716">
        <v>1411579</v>
      </c>
      <c r="J1716">
        <v>260303916</v>
      </c>
      <c r="K1716">
        <v>7830</v>
      </c>
      <c r="L1716">
        <v>1231</v>
      </c>
      <c r="M1716" t="s">
        <v>22</v>
      </c>
      <c r="N1716">
        <v>2017</v>
      </c>
      <c r="O1716" t="s">
        <v>23</v>
      </c>
      <c r="P1716">
        <v>20171109</v>
      </c>
      <c r="Q1716" s="1">
        <v>43048.34375</v>
      </c>
    </row>
    <row r="1717" spans="1:17" x14ac:dyDescent="0.2">
      <c r="A1717" t="s">
        <v>184</v>
      </c>
      <c r="B1717" t="s">
        <v>18</v>
      </c>
      <c r="C1717" t="s">
        <v>170</v>
      </c>
      <c r="D1717">
        <v>20161231</v>
      </c>
      <c r="E1717">
        <v>384400000</v>
      </c>
      <c r="F1717" t="s">
        <v>20</v>
      </c>
      <c r="G1717">
        <v>0</v>
      </c>
      <c r="H1717" t="s">
        <v>21</v>
      </c>
      <c r="I1717">
        <v>1411579</v>
      </c>
      <c r="J1717">
        <v>260303916</v>
      </c>
      <c r="K1717">
        <v>7830</v>
      </c>
      <c r="L1717">
        <v>1231</v>
      </c>
      <c r="M1717" t="s">
        <v>22</v>
      </c>
      <c r="N1717">
        <v>2017</v>
      </c>
      <c r="O1717" t="s">
        <v>31</v>
      </c>
      <c r="P1717">
        <v>20170808</v>
      </c>
      <c r="Q1717" s="1">
        <v>42954.693055555559</v>
      </c>
    </row>
    <row r="1718" spans="1:17" x14ac:dyDescent="0.2">
      <c r="A1718" t="s">
        <v>32</v>
      </c>
      <c r="B1718" t="s">
        <v>18</v>
      </c>
      <c r="C1718" t="s">
        <v>170</v>
      </c>
      <c r="D1718">
        <v>20161231</v>
      </c>
      <c r="E1718">
        <v>384400000</v>
      </c>
      <c r="F1718" t="s">
        <v>20</v>
      </c>
      <c r="G1718">
        <v>0</v>
      </c>
      <c r="H1718" t="s">
        <v>21</v>
      </c>
      <c r="I1718">
        <v>1411579</v>
      </c>
      <c r="J1718">
        <v>260303916</v>
      </c>
      <c r="K1718">
        <v>7830</v>
      </c>
      <c r="L1718">
        <v>1231</v>
      </c>
      <c r="M1718" t="s">
        <v>22</v>
      </c>
      <c r="N1718">
        <v>2017</v>
      </c>
      <c r="O1718" t="s">
        <v>26</v>
      </c>
      <c r="P1718">
        <v>20170508</v>
      </c>
      <c r="Q1718" s="1">
        <v>42863.513194444444</v>
      </c>
    </row>
    <row r="1719" spans="1:17" x14ac:dyDescent="0.2">
      <c r="A1719" t="s">
        <v>55</v>
      </c>
      <c r="B1719" t="s">
        <v>18</v>
      </c>
      <c r="C1719" t="s">
        <v>429</v>
      </c>
      <c r="D1719">
        <v>20161231</v>
      </c>
      <c r="E1719">
        <v>3235900000</v>
      </c>
      <c r="F1719" t="s">
        <v>20</v>
      </c>
      <c r="G1719">
        <v>4</v>
      </c>
      <c r="H1719" t="s">
        <v>56</v>
      </c>
      <c r="I1719">
        <v>1411579</v>
      </c>
      <c r="J1719">
        <v>260303916</v>
      </c>
      <c r="K1719">
        <v>7830</v>
      </c>
      <c r="L1719">
        <v>1231</v>
      </c>
      <c r="M1719" t="s">
        <v>52</v>
      </c>
      <c r="N1719">
        <v>2018</v>
      </c>
      <c r="O1719" t="s">
        <v>53</v>
      </c>
      <c r="P1719">
        <v>20190301</v>
      </c>
      <c r="Q1719" s="1">
        <v>43525.063888888886</v>
      </c>
    </row>
    <row r="1720" spans="1:17" x14ac:dyDescent="0.2">
      <c r="A1720" t="s">
        <v>54</v>
      </c>
      <c r="B1720" t="s">
        <v>18</v>
      </c>
      <c r="C1720" t="s">
        <v>430</v>
      </c>
      <c r="D1720">
        <v>20161231</v>
      </c>
      <c r="E1720">
        <v>1</v>
      </c>
      <c r="F1720" t="s">
        <v>30</v>
      </c>
      <c r="G1720">
        <v>4</v>
      </c>
      <c r="H1720" t="s">
        <v>54</v>
      </c>
      <c r="I1720">
        <v>1411579</v>
      </c>
      <c r="J1720">
        <v>260303916</v>
      </c>
      <c r="K1720">
        <v>7830</v>
      </c>
      <c r="L1720">
        <v>1231</v>
      </c>
      <c r="M1720" t="s">
        <v>52</v>
      </c>
      <c r="N1720">
        <v>2016</v>
      </c>
      <c r="O1720" t="s">
        <v>53</v>
      </c>
      <c r="P1720">
        <v>20170310</v>
      </c>
      <c r="Q1720" s="1">
        <v>42804.468055555553</v>
      </c>
    </row>
    <row r="1721" spans="1:17" x14ac:dyDescent="0.2">
      <c r="A1721" t="s">
        <v>50</v>
      </c>
      <c r="B1721" t="s">
        <v>18</v>
      </c>
      <c r="C1721" t="s">
        <v>171</v>
      </c>
      <c r="D1721">
        <v>20161231</v>
      </c>
      <c r="E1721">
        <v>3235900000</v>
      </c>
      <c r="F1721" t="s">
        <v>20</v>
      </c>
      <c r="G1721">
        <v>4</v>
      </c>
      <c r="H1721" t="s">
        <v>51</v>
      </c>
      <c r="I1721">
        <v>1411579</v>
      </c>
      <c r="J1721">
        <v>260303916</v>
      </c>
      <c r="K1721">
        <v>7830</v>
      </c>
      <c r="L1721">
        <v>1231</v>
      </c>
      <c r="M1721" t="s">
        <v>52</v>
      </c>
      <c r="N1721">
        <v>2017</v>
      </c>
      <c r="O1721" t="s">
        <v>53</v>
      </c>
      <c r="P1721">
        <v>20180301</v>
      </c>
      <c r="Q1721" s="1">
        <v>43160.134027777778</v>
      </c>
    </row>
    <row r="1722" spans="1:17" x14ac:dyDescent="0.2">
      <c r="A1722" t="s">
        <v>50</v>
      </c>
      <c r="B1722" t="s">
        <v>18</v>
      </c>
      <c r="C1722" t="s">
        <v>171</v>
      </c>
      <c r="D1722">
        <v>20161231</v>
      </c>
      <c r="E1722">
        <v>926100000</v>
      </c>
      <c r="F1722" t="s">
        <v>20</v>
      </c>
      <c r="G1722">
        <v>1</v>
      </c>
      <c r="H1722" t="s">
        <v>51</v>
      </c>
      <c r="I1722">
        <v>1411579</v>
      </c>
      <c r="J1722">
        <v>260303916</v>
      </c>
      <c r="K1722">
        <v>7830</v>
      </c>
      <c r="L1722">
        <v>1231</v>
      </c>
      <c r="M1722" t="s">
        <v>52</v>
      </c>
      <c r="N1722">
        <v>2017</v>
      </c>
      <c r="O1722" t="s">
        <v>53</v>
      </c>
      <c r="P1722">
        <v>20180301</v>
      </c>
      <c r="Q1722" s="1">
        <v>43160.134027777778</v>
      </c>
    </row>
    <row r="1723" spans="1:17" x14ac:dyDescent="0.2">
      <c r="A1723" t="s">
        <v>54</v>
      </c>
      <c r="B1723" t="s">
        <v>18</v>
      </c>
      <c r="C1723" t="s">
        <v>171</v>
      </c>
      <c r="D1723">
        <v>20161231</v>
      </c>
      <c r="E1723">
        <v>926096000</v>
      </c>
      <c r="F1723" t="s">
        <v>20</v>
      </c>
      <c r="G1723">
        <v>1</v>
      </c>
      <c r="H1723" t="s">
        <v>21</v>
      </c>
      <c r="I1723">
        <v>1411579</v>
      </c>
      <c r="J1723">
        <v>260303916</v>
      </c>
      <c r="K1723">
        <v>7830</v>
      </c>
      <c r="L1723">
        <v>1231</v>
      </c>
      <c r="M1723" t="s">
        <v>52</v>
      </c>
      <c r="N1723">
        <v>2016</v>
      </c>
      <c r="O1723" t="s">
        <v>53</v>
      </c>
      <c r="P1723">
        <v>20170310</v>
      </c>
      <c r="Q1723" s="1">
        <v>42804.468055555553</v>
      </c>
    </row>
    <row r="1724" spans="1:17" x14ac:dyDescent="0.2">
      <c r="A1724" t="s">
        <v>54</v>
      </c>
      <c r="B1724" t="s">
        <v>18</v>
      </c>
      <c r="C1724" t="s">
        <v>171</v>
      </c>
      <c r="D1724">
        <v>20161231</v>
      </c>
      <c r="E1724">
        <v>3235846000</v>
      </c>
      <c r="F1724" t="s">
        <v>20</v>
      </c>
      <c r="G1724">
        <v>4</v>
      </c>
      <c r="H1724" t="s">
        <v>21</v>
      </c>
      <c r="I1724">
        <v>1411579</v>
      </c>
      <c r="J1724">
        <v>260303916</v>
      </c>
      <c r="K1724">
        <v>7830</v>
      </c>
      <c r="L1724">
        <v>1231</v>
      </c>
      <c r="M1724" t="s">
        <v>52</v>
      </c>
      <c r="N1724">
        <v>2016</v>
      </c>
      <c r="O1724" t="s">
        <v>53</v>
      </c>
      <c r="P1724">
        <v>20170310</v>
      </c>
      <c r="Q1724" s="1">
        <v>42804.468055555553</v>
      </c>
    </row>
    <row r="1725" spans="1:17" x14ac:dyDescent="0.2">
      <c r="A1725" t="s">
        <v>50</v>
      </c>
      <c r="B1725" t="s">
        <v>18</v>
      </c>
      <c r="C1725" t="s">
        <v>431</v>
      </c>
      <c r="D1725">
        <v>20161231</v>
      </c>
      <c r="E1725">
        <v>23800000</v>
      </c>
      <c r="F1725" t="s">
        <v>20</v>
      </c>
      <c r="G1725">
        <v>0</v>
      </c>
      <c r="H1725" t="s">
        <v>51</v>
      </c>
      <c r="I1725">
        <v>1411579</v>
      </c>
      <c r="J1725">
        <v>260303916</v>
      </c>
      <c r="K1725">
        <v>7830</v>
      </c>
      <c r="L1725">
        <v>1231</v>
      </c>
      <c r="M1725" t="s">
        <v>52</v>
      </c>
      <c r="N1725">
        <v>2017</v>
      </c>
      <c r="O1725" t="s">
        <v>53</v>
      </c>
      <c r="P1725">
        <v>20180301</v>
      </c>
      <c r="Q1725" s="1">
        <v>43160.134027777778</v>
      </c>
    </row>
    <row r="1726" spans="1:17" x14ac:dyDescent="0.2">
      <c r="A1726" t="s">
        <v>54</v>
      </c>
      <c r="B1726" t="s">
        <v>18</v>
      </c>
      <c r="C1726" t="s">
        <v>431</v>
      </c>
      <c r="D1726">
        <v>20161231</v>
      </c>
      <c r="E1726">
        <v>23435000</v>
      </c>
      <c r="F1726" t="s">
        <v>20</v>
      </c>
      <c r="G1726">
        <v>0</v>
      </c>
      <c r="H1726" t="s">
        <v>21</v>
      </c>
      <c r="I1726">
        <v>1411579</v>
      </c>
      <c r="J1726">
        <v>260303916</v>
      </c>
      <c r="K1726">
        <v>7830</v>
      </c>
      <c r="L1726">
        <v>1231</v>
      </c>
      <c r="M1726" t="s">
        <v>52</v>
      </c>
      <c r="N1726">
        <v>2016</v>
      </c>
      <c r="O1726" t="s">
        <v>53</v>
      </c>
      <c r="P1726">
        <v>20170310</v>
      </c>
      <c r="Q1726" s="1">
        <v>42804.468055555553</v>
      </c>
    </row>
    <row r="1727" spans="1:17" x14ac:dyDescent="0.2">
      <c r="A1727" t="s">
        <v>50</v>
      </c>
      <c r="B1727" t="s">
        <v>18</v>
      </c>
      <c r="C1727" t="s">
        <v>172</v>
      </c>
      <c r="D1727">
        <v>20161231</v>
      </c>
      <c r="E1727">
        <v>4900000</v>
      </c>
      <c r="F1727" t="s">
        <v>20</v>
      </c>
      <c r="G1727">
        <v>4</v>
      </c>
      <c r="H1727" t="s">
        <v>51</v>
      </c>
      <c r="I1727">
        <v>1411579</v>
      </c>
      <c r="J1727">
        <v>260303916</v>
      </c>
      <c r="K1727">
        <v>7830</v>
      </c>
      <c r="L1727">
        <v>1231</v>
      </c>
      <c r="M1727" t="s">
        <v>52</v>
      </c>
      <c r="N1727">
        <v>2017</v>
      </c>
      <c r="O1727" t="s">
        <v>53</v>
      </c>
      <c r="P1727">
        <v>20180301</v>
      </c>
      <c r="Q1727" s="1">
        <v>43160.134027777778</v>
      </c>
    </row>
    <row r="1728" spans="1:17" x14ac:dyDescent="0.2">
      <c r="A1728" t="s">
        <v>54</v>
      </c>
      <c r="B1728" t="s">
        <v>18</v>
      </c>
      <c r="C1728" t="s">
        <v>172</v>
      </c>
      <c r="D1728">
        <v>20161231</v>
      </c>
      <c r="E1728">
        <v>4855000</v>
      </c>
      <c r="F1728" t="s">
        <v>20</v>
      </c>
      <c r="G1728">
        <v>4</v>
      </c>
      <c r="H1728" t="s">
        <v>21</v>
      </c>
      <c r="I1728">
        <v>1411579</v>
      </c>
      <c r="J1728">
        <v>260303916</v>
      </c>
      <c r="K1728">
        <v>7830</v>
      </c>
      <c r="L1728">
        <v>1231</v>
      </c>
      <c r="M1728" t="s">
        <v>52</v>
      </c>
      <c r="N1728">
        <v>2016</v>
      </c>
      <c r="O1728" t="s">
        <v>53</v>
      </c>
      <c r="P1728">
        <v>20170310</v>
      </c>
      <c r="Q1728" s="1">
        <v>42804.468055555553</v>
      </c>
    </row>
    <row r="1729" spans="1:17" x14ac:dyDescent="0.2">
      <c r="A1729" t="s">
        <v>55</v>
      </c>
      <c r="B1729" t="s">
        <v>18</v>
      </c>
      <c r="C1729" t="s">
        <v>172</v>
      </c>
      <c r="D1729">
        <v>20161231</v>
      </c>
      <c r="E1729">
        <v>4900000</v>
      </c>
      <c r="F1729" t="s">
        <v>20</v>
      </c>
      <c r="G1729">
        <v>4</v>
      </c>
      <c r="H1729" t="s">
        <v>56</v>
      </c>
      <c r="I1729">
        <v>1411579</v>
      </c>
      <c r="J1729">
        <v>260303916</v>
      </c>
      <c r="K1729">
        <v>7830</v>
      </c>
      <c r="L1729">
        <v>1231</v>
      </c>
      <c r="M1729" t="s">
        <v>52</v>
      </c>
      <c r="N1729">
        <v>2018</v>
      </c>
      <c r="O1729" t="s">
        <v>53</v>
      </c>
      <c r="P1729">
        <v>20190301</v>
      </c>
      <c r="Q1729" s="1">
        <v>43525.063888888886</v>
      </c>
    </row>
    <row r="1730" spans="1:17" x14ac:dyDescent="0.2">
      <c r="A1730" t="s">
        <v>50</v>
      </c>
      <c r="B1730" t="s">
        <v>18</v>
      </c>
      <c r="C1730" t="s">
        <v>173</v>
      </c>
      <c r="D1730">
        <v>20161231</v>
      </c>
      <c r="E1730">
        <v>6800000</v>
      </c>
      <c r="F1730" t="s">
        <v>20</v>
      </c>
      <c r="G1730">
        <v>4</v>
      </c>
      <c r="H1730" t="s">
        <v>50</v>
      </c>
      <c r="I1730">
        <v>1411579</v>
      </c>
      <c r="J1730">
        <v>260303916</v>
      </c>
      <c r="K1730">
        <v>7830</v>
      </c>
      <c r="L1730">
        <v>1231</v>
      </c>
      <c r="M1730" t="s">
        <v>52</v>
      </c>
      <c r="N1730">
        <v>2017</v>
      </c>
      <c r="O1730" t="s">
        <v>53</v>
      </c>
      <c r="P1730">
        <v>20180301</v>
      </c>
      <c r="Q1730" s="1">
        <v>43160.134027777778</v>
      </c>
    </row>
    <row r="1731" spans="1:17" x14ac:dyDescent="0.2">
      <c r="A1731" t="s">
        <v>54</v>
      </c>
      <c r="B1731" t="s">
        <v>18</v>
      </c>
      <c r="C1731" t="s">
        <v>173</v>
      </c>
      <c r="D1731">
        <v>20161231</v>
      </c>
      <c r="E1731">
        <v>6843000</v>
      </c>
      <c r="F1731" t="s">
        <v>20</v>
      </c>
      <c r="G1731">
        <v>4</v>
      </c>
      <c r="H1731" t="s">
        <v>54</v>
      </c>
      <c r="I1731">
        <v>1411579</v>
      </c>
      <c r="J1731">
        <v>260303916</v>
      </c>
      <c r="K1731">
        <v>7830</v>
      </c>
      <c r="L1731">
        <v>1231</v>
      </c>
      <c r="M1731" t="s">
        <v>52</v>
      </c>
      <c r="N1731">
        <v>2016</v>
      </c>
      <c r="O1731" t="s">
        <v>53</v>
      </c>
      <c r="P1731">
        <v>20170310</v>
      </c>
      <c r="Q1731" s="1">
        <v>42804.468055555553</v>
      </c>
    </row>
    <row r="1732" spans="1:17" x14ac:dyDescent="0.2">
      <c r="A1732" t="s">
        <v>55</v>
      </c>
      <c r="B1732" t="s">
        <v>18</v>
      </c>
      <c r="C1732" t="s">
        <v>173</v>
      </c>
      <c r="D1732">
        <v>20161231</v>
      </c>
      <c r="E1732">
        <v>6800000</v>
      </c>
      <c r="F1732" t="s">
        <v>20</v>
      </c>
      <c r="G1732">
        <v>4</v>
      </c>
      <c r="H1732" t="s">
        <v>55</v>
      </c>
      <c r="I1732">
        <v>1411579</v>
      </c>
      <c r="J1732">
        <v>260303916</v>
      </c>
      <c r="K1732">
        <v>7830</v>
      </c>
      <c r="L1732">
        <v>1231</v>
      </c>
      <c r="M1732" t="s">
        <v>52</v>
      </c>
      <c r="N1732">
        <v>2018</v>
      </c>
      <c r="O1732" t="s">
        <v>53</v>
      </c>
      <c r="P1732">
        <v>20190301</v>
      </c>
      <c r="Q1732" s="1">
        <v>43525.063888888886</v>
      </c>
    </row>
    <row r="1733" spans="1:17" x14ac:dyDescent="0.2">
      <c r="A1733" t="s">
        <v>50</v>
      </c>
      <c r="B1733" t="s">
        <v>18</v>
      </c>
      <c r="C1733" t="s">
        <v>432</v>
      </c>
      <c r="D1733">
        <v>20161231</v>
      </c>
      <c r="E1733">
        <v>4900000</v>
      </c>
      <c r="F1733" t="s">
        <v>20</v>
      </c>
      <c r="G1733">
        <v>4</v>
      </c>
      <c r="H1733" t="s">
        <v>51</v>
      </c>
      <c r="I1733">
        <v>1411579</v>
      </c>
      <c r="J1733">
        <v>260303916</v>
      </c>
      <c r="K1733">
        <v>7830</v>
      </c>
      <c r="L1733">
        <v>1231</v>
      </c>
      <c r="M1733" t="s">
        <v>52</v>
      </c>
      <c r="N1733">
        <v>2017</v>
      </c>
      <c r="O1733" t="s">
        <v>53</v>
      </c>
      <c r="P1733">
        <v>20180301</v>
      </c>
      <c r="Q1733" s="1">
        <v>43160.134027777778</v>
      </c>
    </row>
    <row r="1734" spans="1:17" x14ac:dyDescent="0.2">
      <c r="A1734" t="s">
        <v>54</v>
      </c>
      <c r="B1734" t="s">
        <v>18</v>
      </c>
      <c r="C1734" t="s">
        <v>432</v>
      </c>
      <c r="D1734">
        <v>20161231</v>
      </c>
      <c r="E1734">
        <v>4856000</v>
      </c>
      <c r="F1734" t="s">
        <v>20</v>
      </c>
      <c r="G1734">
        <v>4</v>
      </c>
      <c r="H1734" t="s">
        <v>21</v>
      </c>
      <c r="I1734">
        <v>1411579</v>
      </c>
      <c r="J1734">
        <v>260303916</v>
      </c>
      <c r="K1734">
        <v>7830</v>
      </c>
      <c r="L1734">
        <v>1231</v>
      </c>
      <c r="M1734" t="s">
        <v>52</v>
      </c>
      <c r="N1734">
        <v>2016</v>
      </c>
      <c r="O1734" t="s">
        <v>53</v>
      </c>
      <c r="P1734">
        <v>20170310</v>
      </c>
      <c r="Q1734" s="1">
        <v>42804.468055555553</v>
      </c>
    </row>
    <row r="1735" spans="1:17" x14ac:dyDescent="0.2">
      <c r="A1735" t="s">
        <v>55</v>
      </c>
      <c r="B1735" t="s">
        <v>18</v>
      </c>
      <c r="C1735" t="s">
        <v>432</v>
      </c>
      <c r="D1735">
        <v>20161231</v>
      </c>
      <c r="E1735">
        <v>4900000</v>
      </c>
      <c r="F1735" t="s">
        <v>20</v>
      </c>
      <c r="G1735">
        <v>4</v>
      </c>
      <c r="H1735" t="s">
        <v>56</v>
      </c>
      <c r="I1735">
        <v>1411579</v>
      </c>
      <c r="J1735">
        <v>260303916</v>
      </c>
      <c r="K1735">
        <v>7830</v>
      </c>
      <c r="L1735">
        <v>1231</v>
      </c>
      <c r="M1735" t="s">
        <v>52</v>
      </c>
      <c r="N1735">
        <v>2018</v>
      </c>
      <c r="O1735" t="s">
        <v>53</v>
      </c>
      <c r="P1735">
        <v>20190301</v>
      </c>
      <c r="Q1735" s="1">
        <v>43525.063888888886</v>
      </c>
    </row>
    <row r="1736" spans="1:17" x14ac:dyDescent="0.2">
      <c r="A1736" t="s">
        <v>260</v>
      </c>
      <c r="B1736" t="s">
        <v>18</v>
      </c>
      <c r="C1736" t="s">
        <v>174</v>
      </c>
      <c r="D1736">
        <v>20161231</v>
      </c>
      <c r="E1736">
        <v>2009600000</v>
      </c>
      <c r="F1736" t="s">
        <v>20</v>
      </c>
      <c r="G1736">
        <v>0</v>
      </c>
      <c r="H1736" t="s">
        <v>56</v>
      </c>
      <c r="I1736">
        <v>1411579</v>
      </c>
      <c r="J1736">
        <v>260303916</v>
      </c>
      <c r="K1736">
        <v>7830</v>
      </c>
      <c r="L1736">
        <v>1231</v>
      </c>
      <c r="M1736" t="s">
        <v>22</v>
      </c>
      <c r="N1736">
        <v>2018</v>
      </c>
      <c r="O1736" t="s">
        <v>23</v>
      </c>
      <c r="P1736">
        <v>20181108</v>
      </c>
      <c r="Q1736" s="1">
        <v>43412.453472222223</v>
      </c>
    </row>
    <row r="1737" spans="1:17" x14ac:dyDescent="0.2">
      <c r="A1737" t="s">
        <v>50</v>
      </c>
      <c r="B1737" t="s">
        <v>18</v>
      </c>
      <c r="C1737" t="s">
        <v>174</v>
      </c>
      <c r="D1737">
        <v>20161231</v>
      </c>
      <c r="E1737">
        <v>2009600000</v>
      </c>
      <c r="F1737" t="s">
        <v>20</v>
      </c>
      <c r="G1737">
        <v>0</v>
      </c>
      <c r="H1737" t="s">
        <v>51</v>
      </c>
      <c r="I1737">
        <v>1411579</v>
      </c>
      <c r="J1737">
        <v>260303916</v>
      </c>
      <c r="K1737">
        <v>7830</v>
      </c>
      <c r="L1737">
        <v>1231</v>
      </c>
      <c r="M1737" t="s">
        <v>52</v>
      </c>
      <c r="N1737">
        <v>2017</v>
      </c>
      <c r="O1737" t="s">
        <v>53</v>
      </c>
      <c r="P1737">
        <v>20180301</v>
      </c>
      <c r="Q1737" s="1">
        <v>43160.134027777778</v>
      </c>
    </row>
    <row r="1738" spans="1:17" x14ac:dyDescent="0.2">
      <c r="A1738" t="s">
        <v>54</v>
      </c>
      <c r="B1738" t="s">
        <v>18</v>
      </c>
      <c r="C1738" t="s">
        <v>174</v>
      </c>
      <c r="D1738">
        <v>20161231</v>
      </c>
      <c r="E1738">
        <v>2009654000</v>
      </c>
      <c r="F1738" t="s">
        <v>20</v>
      </c>
      <c r="G1738">
        <v>0</v>
      </c>
      <c r="H1738" t="s">
        <v>21</v>
      </c>
      <c r="I1738">
        <v>1411579</v>
      </c>
      <c r="J1738">
        <v>260303916</v>
      </c>
      <c r="K1738">
        <v>7830</v>
      </c>
      <c r="L1738">
        <v>1231</v>
      </c>
      <c r="M1738" t="s">
        <v>52</v>
      </c>
      <c r="N1738">
        <v>2016</v>
      </c>
      <c r="O1738" t="s">
        <v>53</v>
      </c>
      <c r="P1738">
        <v>20170310</v>
      </c>
      <c r="Q1738" s="1">
        <v>42804.468055555553</v>
      </c>
    </row>
    <row r="1739" spans="1:17" x14ac:dyDescent="0.2">
      <c r="A1739" t="s">
        <v>208</v>
      </c>
      <c r="B1739" t="s">
        <v>18</v>
      </c>
      <c r="C1739" t="s">
        <v>174</v>
      </c>
      <c r="D1739">
        <v>20161231</v>
      </c>
      <c r="E1739">
        <v>2009600000</v>
      </c>
      <c r="F1739" t="s">
        <v>20</v>
      </c>
      <c r="G1739">
        <v>0</v>
      </c>
      <c r="H1739" t="s">
        <v>21</v>
      </c>
      <c r="I1739">
        <v>1411579</v>
      </c>
      <c r="J1739">
        <v>260303916</v>
      </c>
      <c r="K1739">
        <v>7830</v>
      </c>
      <c r="L1739">
        <v>1231</v>
      </c>
      <c r="M1739" t="s">
        <v>22</v>
      </c>
      <c r="N1739">
        <v>2017</v>
      </c>
      <c r="O1739" t="s">
        <v>23</v>
      </c>
      <c r="P1739">
        <v>20171109</v>
      </c>
      <c r="Q1739" s="1">
        <v>43048.34375</v>
      </c>
    </row>
    <row r="1740" spans="1:17" x14ac:dyDescent="0.2">
      <c r="A1740" t="s">
        <v>55</v>
      </c>
      <c r="B1740" t="s">
        <v>18</v>
      </c>
      <c r="C1740" t="s">
        <v>174</v>
      </c>
      <c r="D1740">
        <v>20161231</v>
      </c>
      <c r="E1740">
        <v>2009600000</v>
      </c>
      <c r="F1740" t="s">
        <v>20</v>
      </c>
      <c r="G1740">
        <v>0</v>
      </c>
      <c r="H1740" t="s">
        <v>56</v>
      </c>
      <c r="I1740">
        <v>1411579</v>
      </c>
      <c r="J1740">
        <v>260303916</v>
      </c>
      <c r="K1740">
        <v>7830</v>
      </c>
      <c r="L1740">
        <v>1231</v>
      </c>
      <c r="M1740" t="s">
        <v>52</v>
      </c>
      <c r="N1740">
        <v>2018</v>
      </c>
      <c r="O1740" t="s">
        <v>53</v>
      </c>
      <c r="P1740">
        <v>20190301</v>
      </c>
      <c r="Q1740" s="1">
        <v>43525.063888888886</v>
      </c>
    </row>
    <row r="1741" spans="1:17" x14ac:dyDescent="0.2">
      <c r="A1741" t="s">
        <v>184</v>
      </c>
      <c r="B1741" t="s">
        <v>18</v>
      </c>
      <c r="C1741" t="s">
        <v>174</v>
      </c>
      <c r="D1741">
        <v>20161231</v>
      </c>
      <c r="E1741">
        <v>2009600000</v>
      </c>
      <c r="F1741" t="s">
        <v>20</v>
      </c>
      <c r="G1741">
        <v>0</v>
      </c>
      <c r="H1741" t="s">
        <v>21</v>
      </c>
      <c r="I1741">
        <v>1411579</v>
      </c>
      <c r="J1741">
        <v>260303916</v>
      </c>
      <c r="K1741">
        <v>7830</v>
      </c>
      <c r="L1741">
        <v>1231</v>
      </c>
      <c r="M1741" t="s">
        <v>22</v>
      </c>
      <c r="N1741">
        <v>2017</v>
      </c>
      <c r="O1741" t="s">
        <v>31</v>
      </c>
      <c r="P1741">
        <v>20170808</v>
      </c>
      <c r="Q1741" s="1">
        <v>42954.693055555559</v>
      </c>
    </row>
    <row r="1742" spans="1:17" x14ac:dyDescent="0.2">
      <c r="A1742" t="s">
        <v>32</v>
      </c>
      <c r="B1742" t="s">
        <v>18</v>
      </c>
      <c r="C1742" t="s">
        <v>174</v>
      </c>
      <c r="D1742">
        <v>20161231</v>
      </c>
      <c r="E1742">
        <v>2009600000</v>
      </c>
      <c r="F1742" t="s">
        <v>20</v>
      </c>
      <c r="G1742">
        <v>0</v>
      </c>
      <c r="H1742" t="s">
        <v>21</v>
      </c>
      <c r="I1742">
        <v>1411579</v>
      </c>
      <c r="J1742">
        <v>260303916</v>
      </c>
      <c r="K1742">
        <v>7830</v>
      </c>
      <c r="L1742">
        <v>1231</v>
      </c>
      <c r="M1742" t="s">
        <v>22</v>
      </c>
      <c r="N1742">
        <v>2017</v>
      </c>
      <c r="O1742" t="s">
        <v>26</v>
      </c>
      <c r="P1742">
        <v>20170508</v>
      </c>
      <c r="Q1742" s="1">
        <v>42863.513194444444</v>
      </c>
    </row>
    <row r="1743" spans="1:17" x14ac:dyDescent="0.2">
      <c r="A1743" t="s">
        <v>54</v>
      </c>
      <c r="B1743" t="s">
        <v>18</v>
      </c>
      <c r="C1743" t="s">
        <v>433</v>
      </c>
      <c r="D1743">
        <v>20161231</v>
      </c>
      <c r="E1743">
        <v>22</v>
      </c>
      <c r="F1743" t="s">
        <v>274</v>
      </c>
      <c r="G1743">
        <v>4</v>
      </c>
      <c r="H1743" t="s">
        <v>54</v>
      </c>
      <c r="I1743">
        <v>1411579</v>
      </c>
      <c r="J1743">
        <v>260303916</v>
      </c>
      <c r="K1743">
        <v>7830</v>
      </c>
      <c r="L1743">
        <v>1231</v>
      </c>
      <c r="M1743" t="s">
        <v>52</v>
      </c>
      <c r="N1743">
        <v>2016</v>
      </c>
      <c r="O1743" t="s">
        <v>53</v>
      </c>
      <c r="P1743">
        <v>20170310</v>
      </c>
      <c r="Q1743" s="1">
        <v>42804.468055555553</v>
      </c>
    </row>
    <row r="1744" spans="1:17" x14ac:dyDescent="0.2">
      <c r="A1744" t="s">
        <v>54</v>
      </c>
      <c r="B1744" t="s">
        <v>18</v>
      </c>
      <c r="C1744" t="s">
        <v>434</v>
      </c>
      <c r="D1744">
        <v>20161231</v>
      </c>
      <c r="E1744">
        <v>2</v>
      </c>
      <c r="F1744" t="s">
        <v>274</v>
      </c>
      <c r="G1744">
        <v>4</v>
      </c>
      <c r="H1744" t="s">
        <v>54</v>
      </c>
      <c r="I1744">
        <v>1411579</v>
      </c>
      <c r="J1744">
        <v>260303916</v>
      </c>
      <c r="K1744">
        <v>7830</v>
      </c>
      <c r="L1744">
        <v>1231</v>
      </c>
      <c r="M1744" t="s">
        <v>52</v>
      </c>
      <c r="N1744">
        <v>2016</v>
      </c>
      <c r="O1744" t="s">
        <v>53</v>
      </c>
      <c r="P1744">
        <v>20170310</v>
      </c>
      <c r="Q1744" s="1">
        <v>42804.468055555553</v>
      </c>
    </row>
    <row r="1745" spans="1:17" x14ac:dyDescent="0.2">
      <c r="A1745" t="s">
        <v>50</v>
      </c>
      <c r="B1745" t="s">
        <v>18</v>
      </c>
      <c r="C1745" t="s">
        <v>176</v>
      </c>
      <c r="D1745">
        <v>20161231</v>
      </c>
      <c r="E1745">
        <v>1100000</v>
      </c>
      <c r="F1745" t="s">
        <v>20</v>
      </c>
      <c r="G1745">
        <v>0</v>
      </c>
      <c r="H1745" t="s">
        <v>51</v>
      </c>
      <c r="I1745">
        <v>1411579</v>
      </c>
      <c r="J1745">
        <v>260303916</v>
      </c>
      <c r="K1745">
        <v>7830</v>
      </c>
      <c r="L1745">
        <v>1231</v>
      </c>
      <c r="M1745" t="s">
        <v>52</v>
      </c>
      <c r="N1745">
        <v>2017</v>
      </c>
      <c r="O1745" t="s">
        <v>53</v>
      </c>
      <c r="P1745">
        <v>20180301</v>
      </c>
      <c r="Q1745" s="1">
        <v>43160.134027777778</v>
      </c>
    </row>
    <row r="1746" spans="1:17" x14ac:dyDescent="0.2">
      <c r="A1746" t="s">
        <v>54</v>
      </c>
      <c r="B1746" t="s">
        <v>18</v>
      </c>
      <c r="C1746" t="s">
        <v>176</v>
      </c>
      <c r="D1746">
        <v>20161231</v>
      </c>
      <c r="E1746">
        <v>1080000</v>
      </c>
      <c r="F1746" t="s">
        <v>20</v>
      </c>
      <c r="G1746">
        <v>0</v>
      </c>
      <c r="H1746" t="s">
        <v>21</v>
      </c>
      <c r="I1746">
        <v>1411579</v>
      </c>
      <c r="J1746">
        <v>260303916</v>
      </c>
      <c r="K1746">
        <v>7830</v>
      </c>
      <c r="L1746">
        <v>1231</v>
      </c>
      <c r="M1746" t="s">
        <v>52</v>
      </c>
      <c r="N1746">
        <v>2016</v>
      </c>
      <c r="O1746" t="s">
        <v>53</v>
      </c>
      <c r="P1746">
        <v>20170310</v>
      </c>
      <c r="Q1746" s="1">
        <v>42804.468055555553</v>
      </c>
    </row>
    <row r="1747" spans="1:17" x14ac:dyDescent="0.2">
      <c r="A1747" t="s">
        <v>208</v>
      </c>
      <c r="B1747" t="s">
        <v>18</v>
      </c>
      <c r="C1747" t="s">
        <v>176</v>
      </c>
      <c r="D1747">
        <v>20161231</v>
      </c>
      <c r="E1747">
        <v>1100000</v>
      </c>
      <c r="F1747" t="s">
        <v>20</v>
      </c>
      <c r="G1747">
        <v>0</v>
      </c>
      <c r="H1747" t="s">
        <v>21</v>
      </c>
      <c r="I1747">
        <v>1411579</v>
      </c>
      <c r="J1747">
        <v>260303916</v>
      </c>
      <c r="K1747">
        <v>7830</v>
      </c>
      <c r="L1747">
        <v>1231</v>
      </c>
      <c r="M1747" t="s">
        <v>22</v>
      </c>
      <c r="N1747">
        <v>2017</v>
      </c>
      <c r="O1747" t="s">
        <v>23</v>
      </c>
      <c r="P1747">
        <v>20171109</v>
      </c>
      <c r="Q1747" s="1">
        <v>43048.34375</v>
      </c>
    </row>
    <row r="1748" spans="1:17" x14ac:dyDescent="0.2">
      <c r="A1748" t="s">
        <v>184</v>
      </c>
      <c r="B1748" t="s">
        <v>18</v>
      </c>
      <c r="C1748" t="s">
        <v>176</v>
      </c>
      <c r="D1748">
        <v>20161231</v>
      </c>
      <c r="E1748">
        <v>1100000</v>
      </c>
      <c r="F1748" t="s">
        <v>20</v>
      </c>
      <c r="G1748">
        <v>0</v>
      </c>
      <c r="H1748" t="s">
        <v>21</v>
      </c>
      <c r="I1748">
        <v>1411579</v>
      </c>
      <c r="J1748">
        <v>260303916</v>
      </c>
      <c r="K1748">
        <v>7830</v>
      </c>
      <c r="L1748">
        <v>1231</v>
      </c>
      <c r="M1748" t="s">
        <v>22</v>
      </c>
      <c r="N1748">
        <v>2017</v>
      </c>
      <c r="O1748" t="s">
        <v>31</v>
      </c>
      <c r="P1748">
        <v>20170808</v>
      </c>
      <c r="Q1748" s="1">
        <v>42954.693055555559</v>
      </c>
    </row>
    <row r="1749" spans="1:17" x14ac:dyDescent="0.2">
      <c r="A1749" t="s">
        <v>32</v>
      </c>
      <c r="B1749" t="s">
        <v>18</v>
      </c>
      <c r="C1749" t="s">
        <v>176</v>
      </c>
      <c r="D1749">
        <v>20161231</v>
      </c>
      <c r="E1749">
        <v>1100000</v>
      </c>
      <c r="F1749" t="s">
        <v>20</v>
      </c>
      <c r="G1749">
        <v>0</v>
      </c>
      <c r="H1749" t="s">
        <v>21</v>
      </c>
      <c r="I1749">
        <v>1411579</v>
      </c>
      <c r="J1749">
        <v>260303916</v>
      </c>
      <c r="K1749">
        <v>7830</v>
      </c>
      <c r="L1749">
        <v>1231</v>
      </c>
      <c r="M1749" t="s">
        <v>22</v>
      </c>
      <c r="N1749">
        <v>2017</v>
      </c>
      <c r="O1749" t="s">
        <v>26</v>
      </c>
      <c r="P1749">
        <v>20170508</v>
      </c>
      <c r="Q1749" s="1">
        <v>42863.513194444444</v>
      </c>
    </row>
    <row r="1750" spans="1:17" x14ac:dyDescent="0.2">
      <c r="A1750" t="s">
        <v>50</v>
      </c>
      <c r="B1750" t="s">
        <v>18</v>
      </c>
      <c r="C1750" t="s">
        <v>205</v>
      </c>
      <c r="D1750">
        <v>20161231</v>
      </c>
      <c r="E1750">
        <v>0.01</v>
      </c>
      <c r="F1750" t="s">
        <v>20</v>
      </c>
      <c r="G1750">
        <v>0</v>
      </c>
      <c r="H1750" t="s">
        <v>51</v>
      </c>
      <c r="I1750">
        <v>1411579</v>
      </c>
      <c r="J1750">
        <v>260303916</v>
      </c>
      <c r="K1750">
        <v>7830</v>
      </c>
      <c r="L1750">
        <v>1231</v>
      </c>
      <c r="M1750" t="s">
        <v>52</v>
      </c>
      <c r="N1750">
        <v>2017</v>
      </c>
      <c r="O1750" t="s">
        <v>53</v>
      </c>
      <c r="P1750">
        <v>20180301</v>
      </c>
      <c r="Q1750" s="1">
        <v>43160.134027777778</v>
      </c>
    </row>
    <row r="1751" spans="1:17" x14ac:dyDescent="0.2">
      <c r="A1751" t="s">
        <v>54</v>
      </c>
      <c r="B1751" t="s">
        <v>18</v>
      </c>
      <c r="C1751" t="s">
        <v>205</v>
      </c>
      <c r="D1751">
        <v>20161231</v>
      </c>
      <c r="E1751">
        <v>0.01</v>
      </c>
      <c r="F1751" t="s">
        <v>20</v>
      </c>
      <c r="G1751">
        <v>0</v>
      </c>
      <c r="H1751" t="s">
        <v>21</v>
      </c>
      <c r="I1751">
        <v>1411579</v>
      </c>
      <c r="J1751">
        <v>260303916</v>
      </c>
      <c r="K1751">
        <v>7830</v>
      </c>
      <c r="L1751">
        <v>1231</v>
      </c>
      <c r="M1751" t="s">
        <v>52</v>
      </c>
      <c r="N1751">
        <v>2016</v>
      </c>
      <c r="O1751" t="s">
        <v>53</v>
      </c>
      <c r="P1751">
        <v>20170310</v>
      </c>
      <c r="Q1751" s="1">
        <v>42804.468055555553</v>
      </c>
    </row>
    <row r="1752" spans="1:17" x14ac:dyDescent="0.2">
      <c r="A1752" t="s">
        <v>208</v>
      </c>
      <c r="B1752" t="s">
        <v>18</v>
      </c>
      <c r="C1752" t="s">
        <v>205</v>
      </c>
      <c r="D1752">
        <v>20161231</v>
      </c>
      <c r="E1752">
        <v>0.01</v>
      </c>
      <c r="F1752" t="s">
        <v>20</v>
      </c>
      <c r="G1752">
        <v>0</v>
      </c>
      <c r="H1752" t="s">
        <v>21</v>
      </c>
      <c r="I1752">
        <v>1411579</v>
      </c>
      <c r="J1752">
        <v>260303916</v>
      </c>
      <c r="K1752">
        <v>7830</v>
      </c>
      <c r="L1752">
        <v>1231</v>
      </c>
      <c r="M1752" t="s">
        <v>22</v>
      </c>
      <c r="N1752">
        <v>2017</v>
      </c>
      <c r="O1752" t="s">
        <v>23</v>
      </c>
      <c r="P1752">
        <v>20171109</v>
      </c>
      <c r="Q1752" s="1">
        <v>43048.34375</v>
      </c>
    </row>
    <row r="1753" spans="1:17" x14ac:dyDescent="0.2">
      <c r="A1753" t="s">
        <v>184</v>
      </c>
      <c r="B1753" t="s">
        <v>18</v>
      </c>
      <c r="C1753" t="s">
        <v>205</v>
      </c>
      <c r="D1753">
        <v>20161231</v>
      </c>
      <c r="E1753">
        <v>0.01</v>
      </c>
      <c r="F1753" t="s">
        <v>20</v>
      </c>
      <c r="G1753">
        <v>0</v>
      </c>
      <c r="H1753" t="s">
        <v>21</v>
      </c>
      <c r="I1753">
        <v>1411579</v>
      </c>
      <c r="J1753">
        <v>260303916</v>
      </c>
      <c r="K1753">
        <v>7830</v>
      </c>
      <c r="L1753">
        <v>1231</v>
      </c>
      <c r="M1753" t="s">
        <v>22</v>
      </c>
      <c r="N1753">
        <v>2017</v>
      </c>
      <c r="O1753" t="s">
        <v>31</v>
      </c>
      <c r="P1753">
        <v>20170808</v>
      </c>
      <c r="Q1753" s="1">
        <v>42954.693055555559</v>
      </c>
    </row>
    <row r="1754" spans="1:17" x14ac:dyDescent="0.2">
      <c r="A1754" t="s">
        <v>32</v>
      </c>
      <c r="B1754" t="s">
        <v>18</v>
      </c>
      <c r="C1754" t="s">
        <v>205</v>
      </c>
      <c r="D1754">
        <v>20161231</v>
      </c>
      <c r="E1754">
        <v>0.01</v>
      </c>
      <c r="F1754" t="s">
        <v>20</v>
      </c>
      <c r="G1754">
        <v>0</v>
      </c>
      <c r="H1754" t="s">
        <v>21</v>
      </c>
      <c r="I1754">
        <v>1411579</v>
      </c>
      <c r="J1754">
        <v>260303916</v>
      </c>
      <c r="K1754">
        <v>7830</v>
      </c>
      <c r="L1754">
        <v>1231</v>
      </c>
      <c r="M1754" t="s">
        <v>22</v>
      </c>
      <c r="N1754">
        <v>2017</v>
      </c>
      <c r="O1754" t="s">
        <v>26</v>
      </c>
      <c r="P1754">
        <v>20170508</v>
      </c>
      <c r="Q1754" s="1">
        <v>42863.513194444444</v>
      </c>
    </row>
    <row r="1755" spans="1:17" x14ac:dyDescent="0.2">
      <c r="A1755" t="s">
        <v>50</v>
      </c>
      <c r="B1755" t="s">
        <v>18</v>
      </c>
      <c r="C1755" t="s">
        <v>206</v>
      </c>
      <c r="D1755">
        <v>20161231</v>
      </c>
      <c r="E1755">
        <v>140014</v>
      </c>
      <c r="F1755" t="s">
        <v>63</v>
      </c>
      <c r="G1755">
        <v>0</v>
      </c>
      <c r="H1755" t="s">
        <v>51</v>
      </c>
      <c r="I1755">
        <v>1411579</v>
      </c>
      <c r="J1755">
        <v>260303916</v>
      </c>
      <c r="K1755">
        <v>7830</v>
      </c>
      <c r="L1755">
        <v>1231</v>
      </c>
      <c r="M1755" t="s">
        <v>52</v>
      </c>
      <c r="N1755">
        <v>2017</v>
      </c>
      <c r="O1755" t="s">
        <v>53</v>
      </c>
      <c r="P1755">
        <v>20180301</v>
      </c>
      <c r="Q1755" s="1">
        <v>43160.134027777778</v>
      </c>
    </row>
    <row r="1756" spans="1:17" x14ac:dyDescent="0.2">
      <c r="A1756" t="s">
        <v>54</v>
      </c>
      <c r="B1756" t="s">
        <v>18</v>
      </c>
      <c r="C1756" t="s">
        <v>206</v>
      </c>
      <c r="D1756">
        <v>20161231</v>
      </c>
      <c r="E1756">
        <v>140014</v>
      </c>
      <c r="F1756" t="s">
        <v>63</v>
      </c>
      <c r="G1756">
        <v>0</v>
      </c>
      <c r="H1756" t="s">
        <v>21</v>
      </c>
      <c r="I1756">
        <v>1411579</v>
      </c>
      <c r="J1756">
        <v>260303916</v>
      </c>
      <c r="K1756">
        <v>7830</v>
      </c>
      <c r="L1756">
        <v>1231</v>
      </c>
      <c r="M1756" t="s">
        <v>52</v>
      </c>
      <c r="N1756">
        <v>2016</v>
      </c>
      <c r="O1756" t="s">
        <v>53</v>
      </c>
      <c r="P1756">
        <v>20170310</v>
      </c>
      <c r="Q1756" s="1">
        <v>42804.468055555553</v>
      </c>
    </row>
    <row r="1757" spans="1:17" x14ac:dyDescent="0.2">
      <c r="A1757" t="s">
        <v>208</v>
      </c>
      <c r="B1757" t="s">
        <v>18</v>
      </c>
      <c r="C1757" t="s">
        <v>206</v>
      </c>
      <c r="D1757">
        <v>20161231</v>
      </c>
      <c r="E1757">
        <v>140014</v>
      </c>
      <c r="F1757" t="s">
        <v>63</v>
      </c>
      <c r="G1757">
        <v>0</v>
      </c>
      <c r="H1757" t="s">
        <v>21</v>
      </c>
      <c r="I1757">
        <v>1411579</v>
      </c>
      <c r="J1757">
        <v>260303916</v>
      </c>
      <c r="K1757">
        <v>7830</v>
      </c>
      <c r="L1757">
        <v>1231</v>
      </c>
      <c r="M1757" t="s">
        <v>22</v>
      </c>
      <c r="N1757">
        <v>2017</v>
      </c>
      <c r="O1757" t="s">
        <v>23</v>
      </c>
      <c r="P1757">
        <v>20171109</v>
      </c>
      <c r="Q1757" s="1">
        <v>43048.34375</v>
      </c>
    </row>
    <row r="1758" spans="1:17" x14ac:dyDescent="0.2">
      <c r="A1758" t="s">
        <v>184</v>
      </c>
      <c r="B1758" t="s">
        <v>18</v>
      </c>
      <c r="C1758" t="s">
        <v>206</v>
      </c>
      <c r="D1758">
        <v>20161231</v>
      </c>
      <c r="E1758">
        <v>112817</v>
      </c>
      <c r="F1758" t="s">
        <v>63</v>
      </c>
      <c r="G1758">
        <v>0</v>
      </c>
      <c r="H1758" t="s">
        <v>21</v>
      </c>
      <c r="I1758">
        <v>1411579</v>
      </c>
      <c r="J1758">
        <v>260303916</v>
      </c>
      <c r="K1758">
        <v>7830</v>
      </c>
      <c r="L1758">
        <v>1231</v>
      </c>
      <c r="M1758" t="s">
        <v>22</v>
      </c>
      <c r="N1758">
        <v>2017</v>
      </c>
      <c r="O1758" t="s">
        <v>31</v>
      </c>
      <c r="P1758">
        <v>20170808</v>
      </c>
      <c r="Q1758" s="1">
        <v>42954.693055555559</v>
      </c>
    </row>
    <row r="1759" spans="1:17" x14ac:dyDescent="0.2">
      <c r="A1759" t="s">
        <v>32</v>
      </c>
      <c r="B1759" t="s">
        <v>18</v>
      </c>
      <c r="C1759" t="s">
        <v>206</v>
      </c>
      <c r="D1759">
        <v>20161231</v>
      </c>
      <c r="E1759">
        <v>140014</v>
      </c>
      <c r="F1759" t="s">
        <v>63</v>
      </c>
      <c r="G1759">
        <v>0</v>
      </c>
      <c r="H1759" t="s">
        <v>21</v>
      </c>
      <c r="I1759">
        <v>1411579</v>
      </c>
      <c r="J1759">
        <v>260303916</v>
      </c>
      <c r="K1759">
        <v>7830</v>
      </c>
      <c r="L1759">
        <v>1231</v>
      </c>
      <c r="M1759" t="s">
        <v>22</v>
      </c>
      <c r="N1759">
        <v>2017</v>
      </c>
      <c r="O1759" t="s">
        <v>26</v>
      </c>
      <c r="P1759">
        <v>20170508</v>
      </c>
      <c r="Q1759" s="1">
        <v>42863.513194444444</v>
      </c>
    </row>
    <row r="1760" spans="1:17" x14ac:dyDescent="0.2">
      <c r="A1760" t="s">
        <v>50</v>
      </c>
      <c r="B1760" t="s">
        <v>18</v>
      </c>
      <c r="C1760" t="s">
        <v>207</v>
      </c>
      <c r="D1760">
        <v>20161231</v>
      </c>
      <c r="E1760">
        <v>103245</v>
      </c>
      <c r="F1760" t="s">
        <v>63</v>
      </c>
      <c r="G1760">
        <v>0</v>
      </c>
      <c r="H1760" t="s">
        <v>51</v>
      </c>
      <c r="I1760">
        <v>1411579</v>
      </c>
      <c r="J1760">
        <v>260303916</v>
      </c>
      <c r="K1760">
        <v>7830</v>
      </c>
      <c r="L1760">
        <v>1231</v>
      </c>
      <c r="M1760" t="s">
        <v>52</v>
      </c>
      <c r="N1760">
        <v>2017</v>
      </c>
      <c r="O1760" t="s">
        <v>53</v>
      </c>
      <c r="P1760">
        <v>20180301</v>
      </c>
      <c r="Q1760" s="1">
        <v>43160.134027777778</v>
      </c>
    </row>
    <row r="1761" spans="1:17" x14ac:dyDescent="0.2">
      <c r="A1761" t="s">
        <v>54</v>
      </c>
      <c r="B1761" t="s">
        <v>18</v>
      </c>
      <c r="C1761" t="s">
        <v>207</v>
      </c>
      <c r="D1761">
        <v>20161231</v>
      </c>
      <c r="E1761">
        <v>103245</v>
      </c>
      <c r="F1761" t="s">
        <v>63</v>
      </c>
      <c r="G1761">
        <v>0</v>
      </c>
      <c r="H1761" t="s">
        <v>21</v>
      </c>
      <c r="I1761">
        <v>1411579</v>
      </c>
      <c r="J1761">
        <v>260303916</v>
      </c>
      <c r="K1761">
        <v>7830</v>
      </c>
      <c r="L1761">
        <v>1231</v>
      </c>
      <c r="M1761" t="s">
        <v>52</v>
      </c>
      <c r="N1761">
        <v>2016</v>
      </c>
      <c r="O1761" t="s">
        <v>53</v>
      </c>
      <c r="P1761">
        <v>20170310</v>
      </c>
      <c r="Q1761" s="1">
        <v>42804.468055555553</v>
      </c>
    </row>
    <row r="1762" spans="1:17" x14ac:dyDescent="0.2">
      <c r="A1762" t="s">
        <v>208</v>
      </c>
      <c r="B1762" t="s">
        <v>18</v>
      </c>
      <c r="C1762" t="s">
        <v>207</v>
      </c>
      <c r="D1762">
        <v>20161231</v>
      </c>
      <c r="E1762">
        <v>103245</v>
      </c>
      <c r="F1762" t="s">
        <v>63</v>
      </c>
      <c r="G1762">
        <v>0</v>
      </c>
      <c r="H1762" t="s">
        <v>21</v>
      </c>
      <c r="I1762">
        <v>1411579</v>
      </c>
      <c r="J1762">
        <v>260303916</v>
      </c>
      <c r="K1762">
        <v>7830</v>
      </c>
      <c r="L1762">
        <v>1231</v>
      </c>
      <c r="M1762" t="s">
        <v>22</v>
      </c>
      <c r="N1762">
        <v>2017</v>
      </c>
      <c r="O1762" t="s">
        <v>23</v>
      </c>
      <c r="P1762">
        <v>20171109</v>
      </c>
      <c r="Q1762" s="1">
        <v>43048.34375</v>
      </c>
    </row>
    <row r="1763" spans="1:17" x14ac:dyDescent="0.2">
      <c r="A1763" t="s">
        <v>32</v>
      </c>
      <c r="B1763" t="s">
        <v>18</v>
      </c>
      <c r="C1763" t="s">
        <v>207</v>
      </c>
      <c r="D1763">
        <v>20161231</v>
      </c>
      <c r="E1763">
        <v>103245</v>
      </c>
      <c r="F1763" t="s">
        <v>63</v>
      </c>
      <c r="G1763">
        <v>0</v>
      </c>
      <c r="H1763" t="s">
        <v>21</v>
      </c>
      <c r="I1763">
        <v>1411579</v>
      </c>
      <c r="J1763">
        <v>260303916</v>
      </c>
      <c r="K1763">
        <v>7830</v>
      </c>
      <c r="L1763">
        <v>1231</v>
      </c>
      <c r="M1763" t="s">
        <v>22</v>
      </c>
      <c r="N1763">
        <v>2017</v>
      </c>
      <c r="O1763" t="s">
        <v>26</v>
      </c>
      <c r="P1763">
        <v>20170508</v>
      </c>
      <c r="Q1763" s="1">
        <v>42863.513194444444</v>
      </c>
    </row>
    <row r="1764" spans="1:17" x14ac:dyDescent="0.2">
      <c r="A1764" t="s">
        <v>50</v>
      </c>
      <c r="B1764" t="s">
        <v>18</v>
      </c>
      <c r="C1764" t="s">
        <v>212</v>
      </c>
      <c r="D1764">
        <v>20161231</v>
      </c>
      <c r="E1764">
        <v>36769</v>
      </c>
      <c r="F1764" t="s">
        <v>63</v>
      </c>
      <c r="G1764">
        <v>0</v>
      </c>
      <c r="H1764" t="s">
        <v>51</v>
      </c>
      <c r="I1764">
        <v>1411579</v>
      </c>
      <c r="J1764">
        <v>260303916</v>
      </c>
      <c r="K1764">
        <v>7830</v>
      </c>
      <c r="L1764">
        <v>1231</v>
      </c>
      <c r="M1764" t="s">
        <v>52</v>
      </c>
      <c r="N1764">
        <v>2017</v>
      </c>
      <c r="O1764" t="s">
        <v>53</v>
      </c>
      <c r="P1764">
        <v>20180301</v>
      </c>
      <c r="Q1764" s="1">
        <v>43160.134027777778</v>
      </c>
    </row>
    <row r="1765" spans="1:17" x14ac:dyDescent="0.2">
      <c r="A1765" t="s">
        <v>54</v>
      </c>
      <c r="B1765" t="s">
        <v>18</v>
      </c>
      <c r="C1765" t="s">
        <v>212</v>
      </c>
      <c r="D1765">
        <v>20161231</v>
      </c>
      <c r="E1765">
        <v>36769</v>
      </c>
      <c r="F1765" t="s">
        <v>63</v>
      </c>
      <c r="G1765">
        <v>0</v>
      </c>
      <c r="H1765" t="s">
        <v>21</v>
      </c>
      <c r="I1765">
        <v>1411579</v>
      </c>
      <c r="J1765">
        <v>260303916</v>
      </c>
      <c r="K1765">
        <v>7830</v>
      </c>
      <c r="L1765">
        <v>1231</v>
      </c>
      <c r="M1765" t="s">
        <v>52</v>
      </c>
      <c r="N1765">
        <v>2016</v>
      </c>
      <c r="O1765" t="s">
        <v>53</v>
      </c>
      <c r="P1765">
        <v>20170310</v>
      </c>
      <c r="Q1765" s="1">
        <v>42804.468055555553</v>
      </c>
    </row>
    <row r="1766" spans="1:17" x14ac:dyDescent="0.2">
      <c r="A1766" t="s">
        <v>208</v>
      </c>
      <c r="B1766" t="s">
        <v>18</v>
      </c>
      <c r="C1766" t="s">
        <v>212</v>
      </c>
      <c r="D1766">
        <v>20161231</v>
      </c>
      <c r="E1766">
        <v>36769</v>
      </c>
      <c r="F1766" t="s">
        <v>63</v>
      </c>
      <c r="G1766">
        <v>0</v>
      </c>
      <c r="H1766" t="s">
        <v>21</v>
      </c>
      <c r="I1766">
        <v>1411579</v>
      </c>
      <c r="J1766">
        <v>260303916</v>
      </c>
      <c r="K1766">
        <v>7830</v>
      </c>
      <c r="L1766">
        <v>1231</v>
      </c>
      <c r="M1766" t="s">
        <v>22</v>
      </c>
      <c r="N1766">
        <v>2017</v>
      </c>
      <c r="O1766" t="s">
        <v>23</v>
      </c>
      <c r="P1766">
        <v>20171109</v>
      </c>
      <c r="Q1766" s="1">
        <v>43048.34375</v>
      </c>
    </row>
    <row r="1767" spans="1:17" x14ac:dyDescent="0.2">
      <c r="A1767" t="s">
        <v>184</v>
      </c>
      <c r="B1767" t="s">
        <v>18</v>
      </c>
      <c r="C1767" t="s">
        <v>212</v>
      </c>
      <c r="D1767">
        <v>20161231</v>
      </c>
      <c r="E1767">
        <v>36769</v>
      </c>
      <c r="F1767" t="s">
        <v>63</v>
      </c>
      <c r="G1767">
        <v>0</v>
      </c>
      <c r="H1767" t="s">
        <v>21</v>
      </c>
      <c r="I1767">
        <v>1411579</v>
      </c>
      <c r="J1767">
        <v>260303916</v>
      </c>
      <c r="K1767">
        <v>7830</v>
      </c>
      <c r="L1767">
        <v>1231</v>
      </c>
      <c r="M1767" t="s">
        <v>22</v>
      </c>
      <c r="N1767">
        <v>2017</v>
      </c>
      <c r="O1767" t="s">
        <v>31</v>
      </c>
      <c r="P1767">
        <v>20170808</v>
      </c>
      <c r="Q1767" s="1">
        <v>42954.693055555559</v>
      </c>
    </row>
    <row r="1768" spans="1:17" x14ac:dyDescent="0.2">
      <c r="A1768" t="s">
        <v>32</v>
      </c>
      <c r="B1768" t="s">
        <v>18</v>
      </c>
      <c r="C1768" t="s">
        <v>212</v>
      </c>
      <c r="D1768">
        <v>20161231</v>
      </c>
      <c r="E1768">
        <v>36769</v>
      </c>
      <c r="F1768" t="s">
        <v>63</v>
      </c>
      <c r="G1768">
        <v>0</v>
      </c>
      <c r="H1768" t="s">
        <v>21</v>
      </c>
      <c r="I1768">
        <v>1411579</v>
      </c>
      <c r="J1768">
        <v>260303916</v>
      </c>
      <c r="K1768">
        <v>7830</v>
      </c>
      <c r="L1768">
        <v>1231</v>
      </c>
      <c r="M1768" t="s">
        <v>22</v>
      </c>
      <c r="N1768">
        <v>2017</v>
      </c>
      <c r="O1768" t="s">
        <v>26</v>
      </c>
      <c r="P1768">
        <v>20170508</v>
      </c>
      <c r="Q1768" s="1">
        <v>42863.513194444444</v>
      </c>
    </row>
    <row r="1769" spans="1:17" x14ac:dyDescent="0.2">
      <c r="A1769" t="s">
        <v>50</v>
      </c>
      <c r="B1769" t="s">
        <v>18</v>
      </c>
      <c r="C1769" t="s">
        <v>213</v>
      </c>
      <c r="D1769">
        <v>20161231</v>
      </c>
      <c r="E1769">
        <v>700000</v>
      </c>
      <c r="F1769" t="s">
        <v>20</v>
      </c>
      <c r="G1769">
        <v>0</v>
      </c>
      <c r="H1769" t="s">
        <v>51</v>
      </c>
      <c r="I1769">
        <v>1411579</v>
      </c>
      <c r="J1769">
        <v>260303916</v>
      </c>
      <c r="K1769">
        <v>7830</v>
      </c>
      <c r="L1769">
        <v>1231</v>
      </c>
      <c r="M1769" t="s">
        <v>52</v>
      </c>
      <c r="N1769">
        <v>2017</v>
      </c>
      <c r="O1769" t="s">
        <v>53</v>
      </c>
      <c r="P1769">
        <v>20180301</v>
      </c>
      <c r="Q1769" s="1">
        <v>43160.134027777778</v>
      </c>
    </row>
    <row r="1770" spans="1:17" x14ac:dyDescent="0.2">
      <c r="A1770" t="s">
        <v>54</v>
      </c>
      <c r="B1770" t="s">
        <v>18</v>
      </c>
      <c r="C1770" t="s">
        <v>213</v>
      </c>
      <c r="D1770">
        <v>20161231</v>
      </c>
      <c r="E1770">
        <v>680000</v>
      </c>
      <c r="F1770" t="s">
        <v>20</v>
      </c>
      <c r="G1770">
        <v>0</v>
      </c>
      <c r="H1770" t="s">
        <v>21</v>
      </c>
      <c r="I1770">
        <v>1411579</v>
      </c>
      <c r="J1770">
        <v>260303916</v>
      </c>
      <c r="K1770">
        <v>7830</v>
      </c>
      <c r="L1770">
        <v>1231</v>
      </c>
      <c r="M1770" t="s">
        <v>52</v>
      </c>
      <c r="N1770">
        <v>2016</v>
      </c>
      <c r="O1770" t="s">
        <v>53</v>
      </c>
      <c r="P1770">
        <v>20170310</v>
      </c>
      <c r="Q1770" s="1">
        <v>42804.468055555553</v>
      </c>
    </row>
    <row r="1771" spans="1:17" x14ac:dyDescent="0.2">
      <c r="A1771" t="s">
        <v>208</v>
      </c>
      <c r="B1771" t="s">
        <v>18</v>
      </c>
      <c r="C1771" t="s">
        <v>213</v>
      </c>
      <c r="D1771">
        <v>20161231</v>
      </c>
      <c r="E1771">
        <v>700000</v>
      </c>
      <c r="F1771" t="s">
        <v>20</v>
      </c>
      <c r="G1771">
        <v>0</v>
      </c>
      <c r="H1771" t="s">
        <v>21</v>
      </c>
      <c r="I1771">
        <v>1411579</v>
      </c>
      <c r="J1771">
        <v>260303916</v>
      </c>
      <c r="K1771">
        <v>7830</v>
      </c>
      <c r="L1771">
        <v>1231</v>
      </c>
      <c r="M1771" t="s">
        <v>22</v>
      </c>
      <c r="N1771">
        <v>2017</v>
      </c>
      <c r="O1771" t="s">
        <v>23</v>
      </c>
      <c r="P1771">
        <v>20171109</v>
      </c>
      <c r="Q1771" s="1">
        <v>43048.34375</v>
      </c>
    </row>
    <row r="1772" spans="1:17" x14ac:dyDescent="0.2">
      <c r="A1772" t="s">
        <v>184</v>
      </c>
      <c r="B1772" t="s">
        <v>18</v>
      </c>
      <c r="C1772" t="s">
        <v>213</v>
      </c>
      <c r="D1772">
        <v>20161231</v>
      </c>
      <c r="E1772">
        <v>700000</v>
      </c>
      <c r="F1772" t="s">
        <v>20</v>
      </c>
      <c r="G1772">
        <v>0</v>
      </c>
      <c r="H1772" t="s">
        <v>21</v>
      </c>
      <c r="I1772">
        <v>1411579</v>
      </c>
      <c r="J1772">
        <v>260303916</v>
      </c>
      <c r="K1772">
        <v>7830</v>
      </c>
      <c r="L1772">
        <v>1231</v>
      </c>
      <c r="M1772" t="s">
        <v>22</v>
      </c>
      <c r="N1772">
        <v>2017</v>
      </c>
      <c r="O1772" t="s">
        <v>31</v>
      </c>
      <c r="P1772">
        <v>20170808</v>
      </c>
      <c r="Q1772" s="1">
        <v>42954.693055555559</v>
      </c>
    </row>
    <row r="1773" spans="1:17" x14ac:dyDescent="0.2">
      <c r="A1773" t="s">
        <v>32</v>
      </c>
      <c r="B1773" t="s">
        <v>18</v>
      </c>
      <c r="C1773" t="s">
        <v>213</v>
      </c>
      <c r="D1773">
        <v>20161231</v>
      </c>
      <c r="E1773">
        <v>700000</v>
      </c>
      <c r="F1773" t="s">
        <v>20</v>
      </c>
      <c r="G1773">
        <v>0</v>
      </c>
      <c r="H1773" t="s">
        <v>21</v>
      </c>
      <c r="I1773">
        <v>1411579</v>
      </c>
      <c r="J1773">
        <v>260303916</v>
      </c>
      <c r="K1773">
        <v>7830</v>
      </c>
      <c r="L1773">
        <v>1231</v>
      </c>
      <c r="M1773" t="s">
        <v>22</v>
      </c>
      <c r="N1773">
        <v>2017</v>
      </c>
      <c r="O1773" t="s">
        <v>26</v>
      </c>
      <c r="P1773">
        <v>20170508</v>
      </c>
      <c r="Q1773" s="1">
        <v>42863.513194444444</v>
      </c>
    </row>
    <row r="1774" spans="1:17" x14ac:dyDescent="0.2">
      <c r="A1774" t="s">
        <v>55</v>
      </c>
      <c r="B1774" t="s">
        <v>18</v>
      </c>
      <c r="C1774" t="s">
        <v>435</v>
      </c>
      <c r="D1774">
        <v>20161231</v>
      </c>
      <c r="E1774">
        <v>111700000</v>
      </c>
      <c r="F1774" t="s">
        <v>20</v>
      </c>
      <c r="G1774">
        <v>4</v>
      </c>
      <c r="H1774" t="s">
        <v>56</v>
      </c>
      <c r="I1774">
        <v>1411579</v>
      </c>
      <c r="J1774">
        <v>260303916</v>
      </c>
      <c r="K1774">
        <v>7830</v>
      </c>
      <c r="L1774">
        <v>1231</v>
      </c>
      <c r="M1774" t="s">
        <v>52</v>
      </c>
      <c r="N1774">
        <v>2018</v>
      </c>
      <c r="O1774" t="s">
        <v>53</v>
      </c>
      <c r="P1774">
        <v>20190301</v>
      </c>
      <c r="Q1774" s="1">
        <v>43525.063888888886</v>
      </c>
    </row>
    <row r="1775" spans="1:17" x14ac:dyDescent="0.2">
      <c r="A1775" t="s">
        <v>54</v>
      </c>
      <c r="B1775" t="s">
        <v>18</v>
      </c>
      <c r="C1775" t="s">
        <v>436</v>
      </c>
      <c r="D1775">
        <v>20161231</v>
      </c>
      <c r="E1775">
        <v>14200000</v>
      </c>
      <c r="F1775" t="s">
        <v>20</v>
      </c>
      <c r="G1775">
        <v>0</v>
      </c>
      <c r="H1775" t="s">
        <v>21</v>
      </c>
      <c r="I1775">
        <v>1411579</v>
      </c>
      <c r="J1775">
        <v>260303916</v>
      </c>
      <c r="K1775">
        <v>7830</v>
      </c>
      <c r="L1775">
        <v>1231</v>
      </c>
      <c r="M1775" t="s">
        <v>52</v>
      </c>
      <c r="N1775">
        <v>2016</v>
      </c>
      <c r="O1775" t="s">
        <v>53</v>
      </c>
      <c r="P1775">
        <v>20170310</v>
      </c>
      <c r="Q1775" s="1">
        <v>42804.468055555553</v>
      </c>
    </row>
    <row r="1776" spans="1:17" x14ac:dyDescent="0.2">
      <c r="A1776" t="s">
        <v>50</v>
      </c>
      <c r="B1776" t="s">
        <v>18</v>
      </c>
      <c r="C1776" t="s">
        <v>181</v>
      </c>
      <c r="D1776">
        <v>20161231</v>
      </c>
      <c r="E1776">
        <v>359300000</v>
      </c>
      <c r="F1776" t="s">
        <v>20</v>
      </c>
      <c r="G1776">
        <v>0</v>
      </c>
      <c r="H1776" t="s">
        <v>50</v>
      </c>
      <c r="I1776">
        <v>1411579</v>
      </c>
      <c r="J1776">
        <v>260303916</v>
      </c>
      <c r="K1776">
        <v>7830</v>
      </c>
      <c r="L1776">
        <v>1231</v>
      </c>
      <c r="M1776" t="s">
        <v>52</v>
      </c>
      <c r="N1776">
        <v>2017</v>
      </c>
      <c r="O1776" t="s">
        <v>53</v>
      </c>
      <c r="P1776">
        <v>20180301</v>
      </c>
      <c r="Q1776" s="1">
        <v>43160.134027777778</v>
      </c>
    </row>
    <row r="1777" spans="1:17" x14ac:dyDescent="0.2">
      <c r="A1777" t="s">
        <v>54</v>
      </c>
      <c r="B1777" t="s">
        <v>18</v>
      </c>
      <c r="C1777" t="s">
        <v>181</v>
      </c>
      <c r="D1777">
        <v>20161231</v>
      </c>
      <c r="E1777">
        <v>359279000</v>
      </c>
      <c r="F1777" t="s">
        <v>20</v>
      </c>
      <c r="G1777">
        <v>0</v>
      </c>
      <c r="H1777" t="s">
        <v>54</v>
      </c>
      <c r="I1777">
        <v>1411579</v>
      </c>
      <c r="J1777">
        <v>260303916</v>
      </c>
      <c r="K1777">
        <v>7830</v>
      </c>
      <c r="L1777">
        <v>1231</v>
      </c>
      <c r="M1777" t="s">
        <v>52</v>
      </c>
      <c r="N1777">
        <v>2016</v>
      </c>
      <c r="O1777" t="s">
        <v>53</v>
      </c>
      <c r="P1777">
        <v>20170310</v>
      </c>
      <c r="Q1777" s="1">
        <v>42804.468055555553</v>
      </c>
    </row>
    <row r="1778" spans="1:17" x14ac:dyDescent="0.2">
      <c r="A1778" t="s">
        <v>208</v>
      </c>
      <c r="B1778" t="s">
        <v>18</v>
      </c>
      <c r="C1778" t="s">
        <v>181</v>
      </c>
      <c r="D1778">
        <v>20161231</v>
      </c>
      <c r="E1778">
        <v>359300000</v>
      </c>
      <c r="F1778" t="s">
        <v>20</v>
      </c>
      <c r="G1778">
        <v>0</v>
      </c>
      <c r="H1778" t="s">
        <v>208</v>
      </c>
      <c r="I1778">
        <v>1411579</v>
      </c>
      <c r="J1778">
        <v>260303916</v>
      </c>
      <c r="K1778">
        <v>7830</v>
      </c>
      <c r="L1778">
        <v>1231</v>
      </c>
      <c r="M1778" t="s">
        <v>22</v>
      </c>
      <c r="N1778">
        <v>2017</v>
      </c>
      <c r="O1778" t="s">
        <v>23</v>
      </c>
      <c r="P1778">
        <v>20171109</v>
      </c>
      <c r="Q1778" s="1">
        <v>43048.34375</v>
      </c>
    </row>
    <row r="1779" spans="1:17" x14ac:dyDescent="0.2">
      <c r="A1779" t="s">
        <v>184</v>
      </c>
      <c r="B1779" t="s">
        <v>18</v>
      </c>
      <c r="C1779" t="s">
        <v>181</v>
      </c>
      <c r="D1779">
        <v>20161231</v>
      </c>
      <c r="E1779">
        <v>359300000</v>
      </c>
      <c r="F1779" t="s">
        <v>20</v>
      </c>
      <c r="G1779">
        <v>0</v>
      </c>
      <c r="H1779" t="s">
        <v>184</v>
      </c>
      <c r="I1779">
        <v>1411579</v>
      </c>
      <c r="J1779">
        <v>260303916</v>
      </c>
      <c r="K1779">
        <v>7830</v>
      </c>
      <c r="L1779">
        <v>1231</v>
      </c>
      <c r="M1779" t="s">
        <v>22</v>
      </c>
      <c r="N1779">
        <v>2017</v>
      </c>
      <c r="O1779" t="s">
        <v>31</v>
      </c>
      <c r="P1779">
        <v>20170808</v>
      </c>
      <c r="Q1779" s="1">
        <v>42954.693055555559</v>
      </c>
    </row>
    <row r="1780" spans="1:17" x14ac:dyDescent="0.2">
      <c r="A1780" t="s">
        <v>32</v>
      </c>
      <c r="B1780" t="s">
        <v>18</v>
      </c>
      <c r="C1780" t="s">
        <v>181</v>
      </c>
      <c r="D1780">
        <v>20161231</v>
      </c>
      <c r="E1780">
        <v>359300000</v>
      </c>
      <c r="F1780" t="s">
        <v>20</v>
      </c>
      <c r="G1780">
        <v>0</v>
      </c>
      <c r="H1780" t="s">
        <v>32</v>
      </c>
      <c r="I1780">
        <v>1411579</v>
      </c>
      <c r="J1780">
        <v>260303916</v>
      </c>
      <c r="K1780">
        <v>7830</v>
      </c>
      <c r="L1780">
        <v>1231</v>
      </c>
      <c r="M1780" t="s">
        <v>22</v>
      </c>
      <c r="N1780">
        <v>2017</v>
      </c>
      <c r="O1780" t="s">
        <v>26</v>
      </c>
      <c r="P1780">
        <v>20170508</v>
      </c>
      <c r="Q1780" s="1">
        <v>42863.513194444444</v>
      </c>
    </row>
    <row r="1781" spans="1:17" x14ac:dyDescent="0.2">
      <c r="A1781" t="s">
        <v>50</v>
      </c>
      <c r="B1781" t="s">
        <v>18</v>
      </c>
      <c r="C1781" t="s">
        <v>437</v>
      </c>
      <c r="D1781">
        <v>20161231</v>
      </c>
      <c r="E1781">
        <v>12700000</v>
      </c>
      <c r="F1781" t="s">
        <v>20</v>
      </c>
      <c r="G1781">
        <v>0</v>
      </c>
      <c r="H1781" t="s">
        <v>51</v>
      </c>
      <c r="I1781">
        <v>1411579</v>
      </c>
      <c r="J1781">
        <v>260303916</v>
      </c>
      <c r="K1781">
        <v>7830</v>
      </c>
      <c r="L1781">
        <v>1231</v>
      </c>
      <c r="M1781" t="s">
        <v>52</v>
      </c>
      <c r="N1781">
        <v>2017</v>
      </c>
      <c r="O1781" t="s">
        <v>53</v>
      </c>
      <c r="P1781">
        <v>20180301</v>
      </c>
      <c r="Q1781" s="1">
        <v>43160.134027777778</v>
      </c>
    </row>
    <row r="1782" spans="1:17" x14ac:dyDescent="0.2">
      <c r="A1782" t="s">
        <v>54</v>
      </c>
      <c r="B1782" t="s">
        <v>18</v>
      </c>
      <c r="C1782" t="s">
        <v>437</v>
      </c>
      <c r="D1782">
        <v>20161231</v>
      </c>
      <c r="E1782">
        <v>12700000</v>
      </c>
      <c r="F1782" t="s">
        <v>20</v>
      </c>
      <c r="G1782">
        <v>0</v>
      </c>
      <c r="H1782" t="s">
        <v>21</v>
      </c>
      <c r="I1782">
        <v>1411579</v>
      </c>
      <c r="J1782">
        <v>260303916</v>
      </c>
      <c r="K1782">
        <v>7830</v>
      </c>
      <c r="L1782">
        <v>1231</v>
      </c>
      <c r="M1782" t="s">
        <v>52</v>
      </c>
      <c r="N1782">
        <v>2016</v>
      </c>
      <c r="O1782" t="s">
        <v>53</v>
      </c>
      <c r="P1782">
        <v>20170310</v>
      </c>
      <c r="Q1782" s="1">
        <v>42804.468055555553</v>
      </c>
    </row>
    <row r="1783" spans="1:17" x14ac:dyDescent="0.2">
      <c r="A1783" t="s">
        <v>55</v>
      </c>
      <c r="B1783" t="s">
        <v>18</v>
      </c>
      <c r="C1783" t="s">
        <v>437</v>
      </c>
      <c r="D1783">
        <v>20161231</v>
      </c>
      <c r="E1783">
        <v>12700000</v>
      </c>
      <c r="F1783" t="s">
        <v>20</v>
      </c>
      <c r="G1783">
        <v>0</v>
      </c>
      <c r="H1783" t="s">
        <v>56</v>
      </c>
      <c r="I1783">
        <v>1411579</v>
      </c>
      <c r="J1783">
        <v>260303916</v>
      </c>
      <c r="K1783">
        <v>7830</v>
      </c>
      <c r="L1783">
        <v>1231</v>
      </c>
      <c r="M1783" t="s">
        <v>52</v>
      </c>
      <c r="N1783">
        <v>2018</v>
      </c>
      <c r="O1783" t="s">
        <v>53</v>
      </c>
      <c r="P1783">
        <v>20190301</v>
      </c>
      <c r="Q1783" s="1">
        <v>43525.063888888886</v>
      </c>
    </row>
    <row r="1784" spans="1:17" x14ac:dyDescent="0.2">
      <c r="A1784" t="s">
        <v>50</v>
      </c>
      <c r="B1784" t="s">
        <v>18</v>
      </c>
      <c r="C1784" t="s">
        <v>438</v>
      </c>
      <c r="D1784">
        <v>20161231</v>
      </c>
      <c r="E1784">
        <v>2100000</v>
      </c>
      <c r="F1784" t="s">
        <v>20</v>
      </c>
      <c r="G1784">
        <v>4</v>
      </c>
      <c r="H1784" t="s">
        <v>51</v>
      </c>
      <c r="I1784">
        <v>1411579</v>
      </c>
      <c r="J1784">
        <v>260303916</v>
      </c>
      <c r="K1784">
        <v>7830</v>
      </c>
      <c r="L1784">
        <v>1231</v>
      </c>
      <c r="M1784" t="s">
        <v>52</v>
      </c>
      <c r="N1784">
        <v>2017</v>
      </c>
      <c r="O1784" t="s">
        <v>53</v>
      </c>
      <c r="P1784">
        <v>20180301</v>
      </c>
      <c r="Q1784" s="1">
        <v>43160.134027777778</v>
      </c>
    </row>
    <row r="1785" spans="1:17" x14ac:dyDescent="0.2">
      <c r="A1785" t="s">
        <v>50</v>
      </c>
      <c r="B1785" t="s">
        <v>18</v>
      </c>
      <c r="C1785" t="s">
        <v>439</v>
      </c>
      <c r="D1785">
        <v>20161231</v>
      </c>
      <c r="E1785">
        <v>800000</v>
      </c>
      <c r="F1785" t="s">
        <v>20</v>
      </c>
      <c r="G1785">
        <v>4</v>
      </c>
      <c r="H1785" t="s">
        <v>51</v>
      </c>
      <c r="I1785">
        <v>1411579</v>
      </c>
      <c r="J1785">
        <v>260303916</v>
      </c>
      <c r="K1785">
        <v>7830</v>
      </c>
      <c r="L1785">
        <v>1231</v>
      </c>
      <c r="M1785" t="s">
        <v>52</v>
      </c>
      <c r="N1785">
        <v>2017</v>
      </c>
      <c r="O1785" t="s">
        <v>53</v>
      </c>
      <c r="P1785">
        <v>20180301</v>
      </c>
      <c r="Q1785" s="1">
        <v>43160.134027777778</v>
      </c>
    </row>
    <row r="1786" spans="1:17" x14ac:dyDescent="0.2">
      <c r="A1786" t="s">
        <v>50</v>
      </c>
      <c r="B1786" t="s">
        <v>18</v>
      </c>
      <c r="C1786" t="s">
        <v>440</v>
      </c>
      <c r="D1786">
        <v>20161231</v>
      </c>
      <c r="E1786">
        <v>2900000</v>
      </c>
      <c r="F1786" t="s">
        <v>20</v>
      </c>
      <c r="G1786">
        <v>4</v>
      </c>
      <c r="H1786" t="s">
        <v>51</v>
      </c>
      <c r="I1786">
        <v>1411579</v>
      </c>
      <c r="J1786">
        <v>260303916</v>
      </c>
      <c r="K1786">
        <v>7830</v>
      </c>
      <c r="L1786">
        <v>1231</v>
      </c>
      <c r="M1786" t="s">
        <v>52</v>
      </c>
      <c r="N1786">
        <v>2017</v>
      </c>
      <c r="O1786" t="s">
        <v>53</v>
      </c>
      <c r="P1786">
        <v>20180301</v>
      </c>
      <c r="Q1786" s="1">
        <v>43160.134027777778</v>
      </c>
    </row>
    <row r="1787" spans="1:17" x14ac:dyDescent="0.2">
      <c r="A1787" t="s">
        <v>54</v>
      </c>
      <c r="B1787" t="s">
        <v>18</v>
      </c>
      <c r="C1787" t="s">
        <v>441</v>
      </c>
      <c r="D1787">
        <v>20161231</v>
      </c>
      <c r="E1787">
        <v>5000</v>
      </c>
      <c r="F1787" t="s">
        <v>20</v>
      </c>
      <c r="G1787">
        <v>4</v>
      </c>
      <c r="H1787" t="s">
        <v>21</v>
      </c>
      <c r="I1787">
        <v>1411579</v>
      </c>
      <c r="J1787">
        <v>260303916</v>
      </c>
      <c r="K1787">
        <v>7830</v>
      </c>
      <c r="L1787">
        <v>1231</v>
      </c>
      <c r="M1787" t="s">
        <v>52</v>
      </c>
      <c r="N1787">
        <v>2016</v>
      </c>
      <c r="O1787" t="s">
        <v>53</v>
      </c>
      <c r="P1787">
        <v>20170310</v>
      </c>
      <c r="Q1787" s="1">
        <v>42804.468055555553</v>
      </c>
    </row>
    <row r="1788" spans="1:17" x14ac:dyDescent="0.2">
      <c r="A1788" t="s">
        <v>50</v>
      </c>
      <c r="B1788" t="s">
        <v>18</v>
      </c>
      <c r="C1788" t="s">
        <v>442</v>
      </c>
      <c r="D1788">
        <v>20161231</v>
      </c>
      <c r="E1788">
        <v>1700000</v>
      </c>
      <c r="F1788" t="s">
        <v>20</v>
      </c>
      <c r="G1788">
        <v>4</v>
      </c>
      <c r="H1788" t="s">
        <v>51</v>
      </c>
      <c r="I1788">
        <v>1411579</v>
      </c>
      <c r="J1788">
        <v>260303916</v>
      </c>
      <c r="K1788">
        <v>7830</v>
      </c>
      <c r="L1788">
        <v>1231</v>
      </c>
      <c r="M1788" t="s">
        <v>52</v>
      </c>
      <c r="N1788">
        <v>2017</v>
      </c>
      <c r="O1788" t="s">
        <v>53</v>
      </c>
      <c r="P1788">
        <v>20180301</v>
      </c>
      <c r="Q1788" s="1">
        <v>43160.134027777778</v>
      </c>
    </row>
    <row r="1789" spans="1:17" x14ac:dyDescent="0.2">
      <c r="A1789" t="s">
        <v>54</v>
      </c>
      <c r="B1789" t="s">
        <v>18</v>
      </c>
      <c r="C1789" t="s">
        <v>442</v>
      </c>
      <c r="D1789">
        <v>20161231</v>
      </c>
      <c r="E1789">
        <v>1700000</v>
      </c>
      <c r="F1789" t="s">
        <v>20</v>
      </c>
      <c r="G1789">
        <v>4</v>
      </c>
      <c r="H1789" t="s">
        <v>21</v>
      </c>
      <c r="I1789">
        <v>1411579</v>
      </c>
      <c r="J1789">
        <v>260303916</v>
      </c>
      <c r="K1789">
        <v>7830</v>
      </c>
      <c r="L1789">
        <v>1231</v>
      </c>
      <c r="M1789" t="s">
        <v>52</v>
      </c>
      <c r="N1789">
        <v>2016</v>
      </c>
      <c r="O1789" t="s">
        <v>53</v>
      </c>
      <c r="P1789">
        <v>20170310</v>
      </c>
      <c r="Q1789" s="1">
        <v>42804.468055555553</v>
      </c>
    </row>
    <row r="1790" spans="1:17" x14ac:dyDescent="0.2">
      <c r="A1790" t="s">
        <v>55</v>
      </c>
      <c r="B1790" t="s">
        <v>18</v>
      </c>
      <c r="C1790" t="s">
        <v>442</v>
      </c>
      <c r="D1790">
        <v>20161231</v>
      </c>
      <c r="E1790">
        <v>1700000</v>
      </c>
      <c r="F1790" t="s">
        <v>20</v>
      </c>
      <c r="G1790">
        <v>4</v>
      </c>
      <c r="H1790" t="s">
        <v>56</v>
      </c>
      <c r="I1790">
        <v>1411579</v>
      </c>
      <c r="J1790">
        <v>260303916</v>
      </c>
      <c r="K1790">
        <v>7830</v>
      </c>
      <c r="L1790">
        <v>1231</v>
      </c>
      <c r="M1790" t="s">
        <v>52</v>
      </c>
      <c r="N1790">
        <v>2018</v>
      </c>
      <c r="O1790" t="s">
        <v>53</v>
      </c>
      <c r="P1790">
        <v>20190301</v>
      </c>
      <c r="Q1790" s="1">
        <v>43525.063888888886</v>
      </c>
    </row>
    <row r="1791" spans="1:17" x14ac:dyDescent="0.2">
      <c r="A1791" t="s">
        <v>50</v>
      </c>
      <c r="B1791" t="s">
        <v>18</v>
      </c>
      <c r="C1791" t="s">
        <v>443</v>
      </c>
      <c r="D1791">
        <v>20161231</v>
      </c>
      <c r="E1791">
        <v>100000</v>
      </c>
      <c r="F1791" t="s">
        <v>20</v>
      </c>
      <c r="G1791">
        <v>4</v>
      </c>
      <c r="H1791" t="s">
        <v>51</v>
      </c>
      <c r="I1791">
        <v>1411579</v>
      </c>
      <c r="J1791">
        <v>260303916</v>
      </c>
      <c r="K1791">
        <v>7830</v>
      </c>
      <c r="L1791">
        <v>1231</v>
      </c>
      <c r="M1791" t="s">
        <v>52</v>
      </c>
      <c r="N1791">
        <v>2017</v>
      </c>
      <c r="O1791" t="s">
        <v>53</v>
      </c>
      <c r="P1791">
        <v>20180301</v>
      </c>
      <c r="Q1791" s="1">
        <v>43160.134027777778</v>
      </c>
    </row>
    <row r="1792" spans="1:17" x14ac:dyDescent="0.2">
      <c r="A1792" t="s">
        <v>54</v>
      </c>
      <c r="B1792" t="s">
        <v>18</v>
      </c>
      <c r="C1792" t="s">
        <v>443</v>
      </c>
      <c r="D1792">
        <v>20161231</v>
      </c>
      <c r="E1792">
        <v>100000</v>
      </c>
      <c r="F1792" t="s">
        <v>20</v>
      </c>
      <c r="G1792">
        <v>4</v>
      </c>
      <c r="H1792" t="s">
        <v>21</v>
      </c>
      <c r="I1792">
        <v>1411579</v>
      </c>
      <c r="J1792">
        <v>260303916</v>
      </c>
      <c r="K1792">
        <v>7830</v>
      </c>
      <c r="L1792">
        <v>1231</v>
      </c>
      <c r="M1792" t="s">
        <v>52</v>
      </c>
      <c r="N1792">
        <v>2016</v>
      </c>
      <c r="O1792" t="s">
        <v>53</v>
      </c>
      <c r="P1792">
        <v>20170310</v>
      </c>
      <c r="Q1792" s="1">
        <v>42804.468055555553</v>
      </c>
    </row>
    <row r="1793" spans="1:17" x14ac:dyDescent="0.2">
      <c r="A1793" t="s">
        <v>55</v>
      </c>
      <c r="B1793" t="s">
        <v>18</v>
      </c>
      <c r="C1793" t="s">
        <v>443</v>
      </c>
      <c r="D1793">
        <v>20161231</v>
      </c>
      <c r="E1793">
        <v>100000</v>
      </c>
      <c r="F1793" t="s">
        <v>20</v>
      </c>
      <c r="G1793">
        <v>4</v>
      </c>
      <c r="H1793" t="s">
        <v>56</v>
      </c>
      <c r="I1793">
        <v>1411579</v>
      </c>
      <c r="J1793">
        <v>260303916</v>
      </c>
      <c r="K1793">
        <v>7830</v>
      </c>
      <c r="L1793">
        <v>1231</v>
      </c>
      <c r="M1793" t="s">
        <v>52</v>
      </c>
      <c r="N1793">
        <v>2018</v>
      </c>
      <c r="O1793" t="s">
        <v>53</v>
      </c>
      <c r="P1793">
        <v>20190301</v>
      </c>
      <c r="Q1793" s="1">
        <v>43525.063888888886</v>
      </c>
    </row>
    <row r="1794" spans="1:17" x14ac:dyDescent="0.2">
      <c r="A1794" t="s">
        <v>50</v>
      </c>
      <c r="B1794" t="s">
        <v>18</v>
      </c>
      <c r="C1794" t="s">
        <v>444</v>
      </c>
      <c r="D1794">
        <v>20161231</v>
      </c>
      <c r="E1794">
        <v>19200000</v>
      </c>
      <c r="F1794" t="s">
        <v>20</v>
      </c>
      <c r="G1794">
        <v>4</v>
      </c>
      <c r="H1794" t="s">
        <v>51</v>
      </c>
      <c r="I1794">
        <v>1411579</v>
      </c>
      <c r="J1794">
        <v>260303916</v>
      </c>
      <c r="K1794">
        <v>7830</v>
      </c>
      <c r="L1794">
        <v>1231</v>
      </c>
      <c r="M1794" t="s">
        <v>52</v>
      </c>
      <c r="N1794">
        <v>2017</v>
      </c>
      <c r="O1794" t="s">
        <v>53</v>
      </c>
      <c r="P1794">
        <v>20180301</v>
      </c>
      <c r="Q1794" s="1">
        <v>43160.134027777778</v>
      </c>
    </row>
    <row r="1795" spans="1:17" x14ac:dyDescent="0.2">
      <c r="A1795" t="s">
        <v>54</v>
      </c>
      <c r="B1795" t="s">
        <v>18</v>
      </c>
      <c r="C1795" t="s">
        <v>444</v>
      </c>
      <c r="D1795">
        <v>20161231</v>
      </c>
      <c r="E1795">
        <v>19200000</v>
      </c>
      <c r="F1795" t="s">
        <v>20</v>
      </c>
      <c r="G1795">
        <v>4</v>
      </c>
      <c r="H1795" t="s">
        <v>21</v>
      </c>
      <c r="I1795">
        <v>1411579</v>
      </c>
      <c r="J1795">
        <v>260303916</v>
      </c>
      <c r="K1795">
        <v>7830</v>
      </c>
      <c r="L1795">
        <v>1231</v>
      </c>
      <c r="M1795" t="s">
        <v>52</v>
      </c>
      <c r="N1795">
        <v>2016</v>
      </c>
      <c r="O1795" t="s">
        <v>53</v>
      </c>
      <c r="P1795">
        <v>20170310</v>
      </c>
      <c r="Q1795" s="1">
        <v>42804.468055555553</v>
      </c>
    </row>
    <row r="1796" spans="1:17" x14ac:dyDescent="0.2">
      <c r="A1796" t="s">
        <v>55</v>
      </c>
      <c r="B1796" t="s">
        <v>18</v>
      </c>
      <c r="C1796" t="s">
        <v>444</v>
      </c>
      <c r="D1796">
        <v>20161231</v>
      </c>
      <c r="E1796">
        <v>19200000</v>
      </c>
      <c r="F1796" t="s">
        <v>20</v>
      </c>
      <c r="G1796">
        <v>4</v>
      </c>
      <c r="H1796" t="s">
        <v>56</v>
      </c>
      <c r="I1796">
        <v>1411579</v>
      </c>
      <c r="J1796">
        <v>260303916</v>
      </c>
      <c r="K1796">
        <v>7830</v>
      </c>
      <c r="L1796">
        <v>1231</v>
      </c>
      <c r="M1796" t="s">
        <v>52</v>
      </c>
      <c r="N1796">
        <v>2018</v>
      </c>
      <c r="O1796" t="s">
        <v>53</v>
      </c>
      <c r="P1796">
        <v>20190301</v>
      </c>
      <c r="Q1796" s="1">
        <v>43525.063888888886</v>
      </c>
    </row>
    <row r="1797" spans="1:17" x14ac:dyDescent="0.2">
      <c r="A1797" t="s">
        <v>50</v>
      </c>
      <c r="B1797" t="s">
        <v>18</v>
      </c>
      <c r="C1797" t="s">
        <v>445</v>
      </c>
      <c r="D1797">
        <v>20161231</v>
      </c>
      <c r="E1797">
        <v>9300000</v>
      </c>
      <c r="F1797" t="s">
        <v>20</v>
      </c>
      <c r="G1797">
        <v>0</v>
      </c>
      <c r="H1797" t="s">
        <v>51</v>
      </c>
      <c r="I1797">
        <v>1411579</v>
      </c>
      <c r="J1797">
        <v>260303916</v>
      </c>
      <c r="K1797">
        <v>7830</v>
      </c>
      <c r="L1797">
        <v>1231</v>
      </c>
      <c r="M1797" t="s">
        <v>52</v>
      </c>
      <c r="N1797">
        <v>2017</v>
      </c>
      <c r="O1797" t="s">
        <v>53</v>
      </c>
      <c r="P1797">
        <v>20180301</v>
      </c>
      <c r="Q1797" s="1">
        <v>43160.134027777778</v>
      </c>
    </row>
    <row r="1798" spans="1:17" x14ac:dyDescent="0.2">
      <c r="A1798" t="s">
        <v>54</v>
      </c>
      <c r="B1798" t="s">
        <v>18</v>
      </c>
      <c r="C1798" t="s">
        <v>445</v>
      </c>
      <c r="D1798">
        <v>20161231</v>
      </c>
      <c r="E1798">
        <v>9327000</v>
      </c>
      <c r="F1798" t="s">
        <v>20</v>
      </c>
      <c r="G1798">
        <v>0</v>
      </c>
      <c r="H1798" t="s">
        <v>21</v>
      </c>
      <c r="I1798">
        <v>1411579</v>
      </c>
      <c r="J1798">
        <v>260303916</v>
      </c>
      <c r="K1798">
        <v>7830</v>
      </c>
      <c r="L1798">
        <v>1231</v>
      </c>
      <c r="M1798" t="s">
        <v>52</v>
      </c>
      <c r="N1798">
        <v>2016</v>
      </c>
      <c r="O1798" t="s">
        <v>53</v>
      </c>
      <c r="P1798">
        <v>20170310</v>
      </c>
      <c r="Q1798" s="1">
        <v>42804.468055555553</v>
      </c>
    </row>
    <row r="1799" spans="1:17" x14ac:dyDescent="0.2">
      <c r="A1799" t="s">
        <v>50</v>
      </c>
      <c r="B1799" t="s">
        <v>18</v>
      </c>
      <c r="C1799" t="s">
        <v>446</v>
      </c>
      <c r="D1799">
        <v>20161231</v>
      </c>
      <c r="E1799">
        <v>108900000</v>
      </c>
      <c r="F1799" t="s">
        <v>20</v>
      </c>
      <c r="G1799">
        <v>4</v>
      </c>
      <c r="H1799" t="s">
        <v>50</v>
      </c>
      <c r="I1799">
        <v>1411579</v>
      </c>
      <c r="J1799">
        <v>260303916</v>
      </c>
      <c r="K1799">
        <v>7830</v>
      </c>
      <c r="L1799">
        <v>1231</v>
      </c>
      <c r="M1799" t="s">
        <v>52</v>
      </c>
      <c r="N1799">
        <v>2017</v>
      </c>
      <c r="O1799" t="s">
        <v>53</v>
      </c>
      <c r="P1799">
        <v>20180301</v>
      </c>
      <c r="Q1799" s="1">
        <v>43160.134027777778</v>
      </c>
    </row>
    <row r="1800" spans="1:17" x14ac:dyDescent="0.2">
      <c r="A1800" t="s">
        <v>54</v>
      </c>
      <c r="B1800" t="s">
        <v>18</v>
      </c>
      <c r="C1800" t="s">
        <v>446</v>
      </c>
      <c r="D1800">
        <v>20161231</v>
      </c>
      <c r="E1800">
        <v>108896000</v>
      </c>
      <c r="F1800" t="s">
        <v>20</v>
      </c>
      <c r="G1800">
        <v>4</v>
      </c>
      <c r="H1800" t="s">
        <v>54</v>
      </c>
      <c r="I1800">
        <v>1411579</v>
      </c>
      <c r="J1800">
        <v>260303916</v>
      </c>
      <c r="K1800">
        <v>7830</v>
      </c>
      <c r="L1800">
        <v>1231</v>
      </c>
      <c r="M1800" t="s">
        <v>52</v>
      </c>
      <c r="N1800">
        <v>2016</v>
      </c>
      <c r="O1800" t="s">
        <v>53</v>
      </c>
      <c r="P1800">
        <v>20170310</v>
      </c>
      <c r="Q1800" s="1">
        <v>42804.468055555553</v>
      </c>
    </row>
    <row r="1801" spans="1:17" x14ac:dyDescent="0.2">
      <c r="A1801" t="s">
        <v>55</v>
      </c>
      <c r="B1801" t="s">
        <v>18</v>
      </c>
      <c r="C1801" t="s">
        <v>446</v>
      </c>
      <c r="D1801">
        <v>20161231</v>
      </c>
      <c r="E1801">
        <v>108900000</v>
      </c>
      <c r="F1801" t="s">
        <v>20</v>
      </c>
      <c r="G1801">
        <v>4</v>
      </c>
      <c r="H1801" t="s">
        <v>55</v>
      </c>
      <c r="I1801">
        <v>1411579</v>
      </c>
      <c r="J1801">
        <v>260303916</v>
      </c>
      <c r="K1801">
        <v>7830</v>
      </c>
      <c r="L1801">
        <v>1231</v>
      </c>
      <c r="M1801" t="s">
        <v>52</v>
      </c>
      <c r="N1801">
        <v>2018</v>
      </c>
      <c r="O1801" t="s">
        <v>53</v>
      </c>
      <c r="P1801">
        <v>20190301</v>
      </c>
      <c r="Q1801" s="1">
        <v>43525.063888888886</v>
      </c>
    </row>
    <row r="1802" spans="1:17" x14ac:dyDescent="0.2">
      <c r="A1802" t="s">
        <v>50</v>
      </c>
      <c r="B1802" t="s">
        <v>18</v>
      </c>
      <c r="C1802" t="s">
        <v>447</v>
      </c>
      <c r="D1802">
        <v>20161231</v>
      </c>
      <c r="E1802">
        <v>2800000</v>
      </c>
      <c r="F1802" t="s">
        <v>20</v>
      </c>
      <c r="G1802">
        <v>4</v>
      </c>
      <c r="H1802" t="s">
        <v>50</v>
      </c>
      <c r="I1802">
        <v>1411579</v>
      </c>
      <c r="J1802">
        <v>260303916</v>
      </c>
      <c r="K1802">
        <v>7830</v>
      </c>
      <c r="L1802">
        <v>1231</v>
      </c>
      <c r="M1802" t="s">
        <v>52</v>
      </c>
      <c r="N1802">
        <v>2017</v>
      </c>
      <c r="O1802" t="s">
        <v>53</v>
      </c>
      <c r="P1802">
        <v>20180301</v>
      </c>
      <c r="Q1802" s="1">
        <v>43160.134027777778</v>
      </c>
    </row>
    <row r="1803" spans="1:17" x14ac:dyDescent="0.2">
      <c r="A1803" t="s">
        <v>54</v>
      </c>
      <c r="B1803" t="s">
        <v>18</v>
      </c>
      <c r="C1803" t="s">
        <v>447</v>
      </c>
      <c r="D1803">
        <v>20161231</v>
      </c>
      <c r="E1803">
        <v>2760000</v>
      </c>
      <c r="F1803" t="s">
        <v>20</v>
      </c>
      <c r="G1803">
        <v>4</v>
      </c>
      <c r="H1803" t="s">
        <v>54</v>
      </c>
      <c r="I1803">
        <v>1411579</v>
      </c>
      <c r="J1803">
        <v>260303916</v>
      </c>
      <c r="K1803">
        <v>7830</v>
      </c>
      <c r="L1803">
        <v>1231</v>
      </c>
      <c r="M1803" t="s">
        <v>52</v>
      </c>
      <c r="N1803">
        <v>2016</v>
      </c>
      <c r="O1803" t="s">
        <v>53</v>
      </c>
      <c r="P1803">
        <v>20170310</v>
      </c>
      <c r="Q1803" s="1">
        <v>42804.468055555553</v>
      </c>
    </row>
    <row r="1804" spans="1:17" x14ac:dyDescent="0.2">
      <c r="A1804" t="s">
        <v>55</v>
      </c>
      <c r="B1804" t="s">
        <v>18</v>
      </c>
      <c r="C1804" t="s">
        <v>447</v>
      </c>
      <c r="D1804">
        <v>20161231</v>
      </c>
      <c r="E1804">
        <v>2800000</v>
      </c>
      <c r="F1804" t="s">
        <v>20</v>
      </c>
      <c r="G1804">
        <v>4</v>
      </c>
      <c r="H1804" t="s">
        <v>55</v>
      </c>
      <c r="I1804">
        <v>1411579</v>
      </c>
      <c r="J1804">
        <v>260303916</v>
      </c>
      <c r="K1804">
        <v>7830</v>
      </c>
      <c r="L1804">
        <v>1231</v>
      </c>
      <c r="M1804" t="s">
        <v>52</v>
      </c>
      <c r="N1804">
        <v>2018</v>
      </c>
      <c r="O1804" t="s">
        <v>53</v>
      </c>
      <c r="P1804">
        <v>20190301</v>
      </c>
      <c r="Q1804" s="1">
        <v>43525.063888888886</v>
      </c>
    </row>
    <row r="1805" spans="1:17" x14ac:dyDescent="0.2">
      <c r="A1805" t="s">
        <v>50</v>
      </c>
      <c r="B1805" t="s">
        <v>18</v>
      </c>
      <c r="C1805" t="s">
        <v>182</v>
      </c>
      <c r="D1805">
        <v>20161231</v>
      </c>
      <c r="E1805">
        <v>98872000</v>
      </c>
      <c r="F1805" t="s">
        <v>63</v>
      </c>
      <c r="G1805">
        <v>4</v>
      </c>
      <c r="H1805" t="s">
        <v>51</v>
      </c>
      <c r="I1805">
        <v>1411579</v>
      </c>
      <c r="J1805">
        <v>260303916</v>
      </c>
      <c r="K1805">
        <v>7830</v>
      </c>
      <c r="L1805">
        <v>1231</v>
      </c>
      <c r="M1805" t="s">
        <v>52</v>
      </c>
      <c r="N1805">
        <v>2017</v>
      </c>
      <c r="O1805" t="s">
        <v>53</v>
      </c>
      <c r="P1805">
        <v>20180301</v>
      </c>
      <c r="Q1805" s="1">
        <v>43160.134027777778</v>
      </c>
    </row>
    <row r="1806" spans="1:17" x14ac:dyDescent="0.2">
      <c r="A1806" t="s">
        <v>54</v>
      </c>
      <c r="B1806" t="s">
        <v>18</v>
      </c>
      <c r="C1806" t="s">
        <v>182</v>
      </c>
      <c r="D1806">
        <v>20161231</v>
      </c>
      <c r="E1806">
        <v>98872000</v>
      </c>
      <c r="F1806" t="s">
        <v>63</v>
      </c>
      <c r="G1806">
        <v>4</v>
      </c>
      <c r="H1806" t="s">
        <v>21</v>
      </c>
      <c r="I1806">
        <v>1411579</v>
      </c>
      <c r="J1806">
        <v>260303916</v>
      </c>
      <c r="K1806">
        <v>7830</v>
      </c>
      <c r="L1806">
        <v>1231</v>
      </c>
      <c r="M1806" t="s">
        <v>52</v>
      </c>
      <c r="N1806">
        <v>2016</v>
      </c>
      <c r="O1806" t="s">
        <v>53</v>
      </c>
      <c r="P1806">
        <v>20170310</v>
      </c>
      <c r="Q1806" s="1">
        <v>42804.468055555553</v>
      </c>
    </row>
    <row r="1807" spans="1:17" x14ac:dyDescent="0.2">
      <c r="A1807" t="s">
        <v>55</v>
      </c>
      <c r="B1807" t="s">
        <v>18</v>
      </c>
      <c r="C1807" t="s">
        <v>182</v>
      </c>
      <c r="D1807">
        <v>20161231</v>
      </c>
      <c r="E1807">
        <v>98872000</v>
      </c>
      <c r="F1807" t="s">
        <v>63</v>
      </c>
      <c r="G1807">
        <v>4</v>
      </c>
      <c r="H1807" t="s">
        <v>56</v>
      </c>
      <c r="I1807">
        <v>1411579</v>
      </c>
      <c r="J1807">
        <v>260303916</v>
      </c>
      <c r="K1807">
        <v>7830</v>
      </c>
      <c r="L1807">
        <v>1231</v>
      </c>
      <c r="M1807" t="s">
        <v>52</v>
      </c>
      <c r="N1807">
        <v>2018</v>
      </c>
      <c r="O1807" t="s">
        <v>53</v>
      </c>
      <c r="P1807">
        <v>20190301</v>
      </c>
      <c r="Q1807" s="1">
        <v>43525.063888888886</v>
      </c>
    </row>
    <row r="1808" spans="1:17" x14ac:dyDescent="0.2">
      <c r="A1808" t="s">
        <v>50</v>
      </c>
      <c r="B1808" t="s">
        <v>18</v>
      </c>
      <c r="C1808" t="s">
        <v>183</v>
      </c>
      <c r="D1808">
        <v>20161231</v>
      </c>
      <c r="E1808">
        <v>98838000</v>
      </c>
      <c r="F1808" t="s">
        <v>63</v>
      </c>
      <c r="G1808">
        <v>4</v>
      </c>
      <c r="H1808" t="s">
        <v>51</v>
      </c>
      <c r="I1808">
        <v>1411579</v>
      </c>
      <c r="J1808">
        <v>260303916</v>
      </c>
      <c r="K1808">
        <v>7830</v>
      </c>
      <c r="L1808">
        <v>1231</v>
      </c>
      <c r="M1808" t="s">
        <v>52</v>
      </c>
      <c r="N1808">
        <v>2017</v>
      </c>
      <c r="O1808" t="s">
        <v>53</v>
      </c>
      <c r="P1808">
        <v>20180301</v>
      </c>
      <c r="Q1808" s="1">
        <v>43160.134027777778</v>
      </c>
    </row>
    <row r="1809" spans="1:17" x14ac:dyDescent="0.2">
      <c r="A1809" t="s">
        <v>54</v>
      </c>
      <c r="B1809" t="s">
        <v>18</v>
      </c>
      <c r="C1809" t="s">
        <v>183</v>
      </c>
      <c r="D1809">
        <v>20161231</v>
      </c>
      <c r="E1809">
        <v>98838000</v>
      </c>
      <c r="F1809" t="s">
        <v>63</v>
      </c>
      <c r="G1809">
        <v>4</v>
      </c>
      <c r="H1809" t="s">
        <v>21</v>
      </c>
      <c r="I1809">
        <v>1411579</v>
      </c>
      <c r="J1809">
        <v>260303916</v>
      </c>
      <c r="K1809">
        <v>7830</v>
      </c>
      <c r="L1809">
        <v>1231</v>
      </c>
      <c r="M1809" t="s">
        <v>52</v>
      </c>
      <c r="N1809">
        <v>2016</v>
      </c>
      <c r="O1809" t="s">
        <v>53</v>
      </c>
      <c r="P1809">
        <v>20170310</v>
      </c>
      <c r="Q1809" s="1">
        <v>42804.468055555553</v>
      </c>
    </row>
    <row r="1810" spans="1:17" x14ac:dyDescent="0.2">
      <c r="A1810" t="s">
        <v>55</v>
      </c>
      <c r="B1810" t="s">
        <v>18</v>
      </c>
      <c r="C1810" t="s">
        <v>183</v>
      </c>
      <c r="D1810">
        <v>20161231</v>
      </c>
      <c r="E1810">
        <v>98838000</v>
      </c>
      <c r="F1810" t="s">
        <v>63</v>
      </c>
      <c r="G1810">
        <v>4</v>
      </c>
      <c r="H1810" t="s">
        <v>56</v>
      </c>
      <c r="I1810">
        <v>1411579</v>
      </c>
      <c r="J1810">
        <v>260303916</v>
      </c>
      <c r="K1810">
        <v>7830</v>
      </c>
      <c r="L1810">
        <v>1231</v>
      </c>
      <c r="M1810" t="s">
        <v>52</v>
      </c>
      <c r="N1810">
        <v>2018</v>
      </c>
      <c r="O1810" t="s">
        <v>53</v>
      </c>
      <c r="P1810">
        <v>20190301</v>
      </c>
      <c r="Q1810" s="1">
        <v>43525.063888888886</v>
      </c>
    </row>
    <row r="1811" spans="1:17" x14ac:dyDescent="0.2">
      <c r="A1811" t="s">
        <v>32</v>
      </c>
      <c r="B1811" t="s">
        <v>18</v>
      </c>
      <c r="C1811" t="s">
        <v>287</v>
      </c>
      <c r="D1811">
        <v>20170131</v>
      </c>
      <c r="E1811">
        <v>-27700000</v>
      </c>
      <c r="F1811" t="s">
        <v>20</v>
      </c>
      <c r="G1811">
        <v>0</v>
      </c>
      <c r="H1811" t="s">
        <v>21</v>
      </c>
      <c r="I1811">
        <v>1411579</v>
      </c>
      <c r="J1811">
        <v>260303916</v>
      </c>
      <c r="K1811">
        <v>7830</v>
      </c>
      <c r="L1811">
        <v>1231</v>
      </c>
      <c r="M1811" t="s">
        <v>22</v>
      </c>
      <c r="N1811">
        <v>2017</v>
      </c>
      <c r="O1811" t="s">
        <v>26</v>
      </c>
      <c r="P1811">
        <v>20170508</v>
      </c>
      <c r="Q1811" s="1">
        <v>42863.513194444444</v>
      </c>
    </row>
    <row r="1812" spans="1:17" x14ac:dyDescent="0.2">
      <c r="A1812" t="s">
        <v>32</v>
      </c>
      <c r="B1812" t="s">
        <v>18</v>
      </c>
      <c r="C1812" t="s">
        <v>290</v>
      </c>
      <c r="D1812">
        <v>20170131</v>
      </c>
      <c r="E1812">
        <v>108100000</v>
      </c>
      <c r="F1812" t="s">
        <v>20</v>
      </c>
      <c r="G1812">
        <v>0</v>
      </c>
      <c r="H1812" t="s">
        <v>21</v>
      </c>
      <c r="I1812">
        <v>1411579</v>
      </c>
      <c r="J1812">
        <v>260303916</v>
      </c>
      <c r="K1812">
        <v>7830</v>
      </c>
      <c r="L1812">
        <v>1231</v>
      </c>
      <c r="M1812" t="s">
        <v>22</v>
      </c>
      <c r="N1812">
        <v>2017</v>
      </c>
      <c r="O1812" t="s">
        <v>26</v>
      </c>
      <c r="P1812">
        <v>20170508</v>
      </c>
      <c r="Q1812" s="1">
        <v>42863.513194444444</v>
      </c>
    </row>
    <row r="1813" spans="1:17" x14ac:dyDescent="0.2">
      <c r="A1813" t="s">
        <v>32</v>
      </c>
      <c r="B1813" t="s">
        <v>18</v>
      </c>
      <c r="C1813" t="s">
        <v>86</v>
      </c>
      <c r="D1813">
        <v>20170131</v>
      </c>
      <c r="E1813">
        <v>4823700000</v>
      </c>
      <c r="F1813" t="s">
        <v>20</v>
      </c>
      <c r="G1813">
        <v>0</v>
      </c>
      <c r="H1813" t="s">
        <v>21</v>
      </c>
      <c r="I1813">
        <v>1411579</v>
      </c>
      <c r="J1813">
        <v>260303916</v>
      </c>
      <c r="K1813">
        <v>7830</v>
      </c>
      <c r="L1813">
        <v>1231</v>
      </c>
      <c r="M1813" t="s">
        <v>22</v>
      </c>
      <c r="N1813">
        <v>2017</v>
      </c>
      <c r="O1813" t="s">
        <v>26</v>
      </c>
      <c r="P1813">
        <v>20170508</v>
      </c>
      <c r="Q1813" s="1">
        <v>42863.513194444444</v>
      </c>
    </row>
    <row r="1814" spans="1:17" x14ac:dyDescent="0.2">
      <c r="A1814" t="s">
        <v>32</v>
      </c>
      <c r="B1814" t="s">
        <v>18</v>
      </c>
      <c r="C1814" t="s">
        <v>448</v>
      </c>
      <c r="D1814">
        <v>20170131</v>
      </c>
      <c r="E1814">
        <v>100000</v>
      </c>
      <c r="F1814" t="s">
        <v>20</v>
      </c>
      <c r="G1814">
        <v>0</v>
      </c>
      <c r="H1814" t="s">
        <v>21</v>
      </c>
      <c r="I1814">
        <v>1411579</v>
      </c>
      <c r="J1814">
        <v>260303916</v>
      </c>
      <c r="K1814">
        <v>7830</v>
      </c>
      <c r="L1814">
        <v>1231</v>
      </c>
      <c r="M1814" t="s">
        <v>22</v>
      </c>
      <c r="N1814">
        <v>2017</v>
      </c>
      <c r="O1814" t="s">
        <v>26</v>
      </c>
      <c r="P1814">
        <v>20170508</v>
      </c>
      <c r="Q1814" s="1">
        <v>42863.513194444444</v>
      </c>
    </row>
    <row r="1815" spans="1:17" x14ac:dyDescent="0.2">
      <c r="A1815" t="s">
        <v>32</v>
      </c>
      <c r="B1815" t="s">
        <v>18</v>
      </c>
      <c r="C1815" t="s">
        <v>116</v>
      </c>
      <c r="D1815">
        <v>20170131</v>
      </c>
      <c r="E1815">
        <v>103200000</v>
      </c>
      <c r="F1815" t="s">
        <v>20</v>
      </c>
      <c r="G1815">
        <v>0</v>
      </c>
      <c r="H1815" t="s">
        <v>32</v>
      </c>
      <c r="I1815">
        <v>1411579</v>
      </c>
      <c r="J1815">
        <v>260303916</v>
      </c>
      <c r="K1815">
        <v>7830</v>
      </c>
      <c r="L1815">
        <v>1231</v>
      </c>
      <c r="M1815" t="s">
        <v>22</v>
      </c>
      <c r="N1815">
        <v>2017</v>
      </c>
      <c r="O1815" t="s">
        <v>26</v>
      </c>
      <c r="P1815">
        <v>20170508</v>
      </c>
      <c r="Q1815" s="1">
        <v>42863.513194444444</v>
      </c>
    </row>
    <row r="1816" spans="1:17" x14ac:dyDescent="0.2">
      <c r="A1816" t="s">
        <v>32</v>
      </c>
      <c r="B1816" t="s">
        <v>18</v>
      </c>
      <c r="C1816" t="s">
        <v>374</v>
      </c>
      <c r="D1816">
        <v>20170131</v>
      </c>
      <c r="E1816">
        <v>4793100000</v>
      </c>
      <c r="F1816" t="s">
        <v>20</v>
      </c>
      <c r="G1816">
        <v>0</v>
      </c>
      <c r="H1816" t="s">
        <v>32</v>
      </c>
      <c r="I1816">
        <v>1411579</v>
      </c>
      <c r="J1816">
        <v>260303916</v>
      </c>
      <c r="K1816">
        <v>7830</v>
      </c>
      <c r="L1816">
        <v>1231</v>
      </c>
      <c r="M1816" t="s">
        <v>22</v>
      </c>
      <c r="N1816">
        <v>2017</v>
      </c>
      <c r="O1816" t="s">
        <v>26</v>
      </c>
      <c r="P1816">
        <v>20170508</v>
      </c>
      <c r="Q1816" s="1">
        <v>42863.513194444444</v>
      </c>
    </row>
    <row r="1817" spans="1:17" x14ac:dyDescent="0.2">
      <c r="A1817" t="s">
        <v>32</v>
      </c>
      <c r="B1817" t="s">
        <v>18</v>
      </c>
      <c r="C1817" t="s">
        <v>375</v>
      </c>
      <c r="D1817">
        <v>20170131</v>
      </c>
      <c r="E1817">
        <v>4896300000</v>
      </c>
      <c r="F1817" t="s">
        <v>20</v>
      </c>
      <c r="G1817">
        <v>0</v>
      </c>
      <c r="H1817" t="s">
        <v>21</v>
      </c>
      <c r="I1817">
        <v>1411579</v>
      </c>
      <c r="J1817">
        <v>260303916</v>
      </c>
      <c r="K1817">
        <v>7830</v>
      </c>
      <c r="L1817">
        <v>1231</v>
      </c>
      <c r="M1817" t="s">
        <v>22</v>
      </c>
      <c r="N1817">
        <v>2017</v>
      </c>
      <c r="O1817" t="s">
        <v>26</v>
      </c>
      <c r="P1817">
        <v>20170508</v>
      </c>
      <c r="Q1817" s="1">
        <v>42863.513194444444</v>
      </c>
    </row>
    <row r="1818" spans="1:17" x14ac:dyDescent="0.2">
      <c r="A1818" t="s">
        <v>32</v>
      </c>
      <c r="B1818" t="s">
        <v>18</v>
      </c>
      <c r="C1818" t="s">
        <v>34</v>
      </c>
      <c r="D1818">
        <v>20170331</v>
      </c>
      <c r="E1818">
        <v>510400000</v>
      </c>
      <c r="F1818" t="s">
        <v>20</v>
      </c>
      <c r="G1818">
        <v>0</v>
      </c>
      <c r="H1818" t="s">
        <v>21</v>
      </c>
      <c r="I1818">
        <v>1411579</v>
      </c>
      <c r="J1818">
        <v>260303916</v>
      </c>
      <c r="K1818">
        <v>7830</v>
      </c>
      <c r="L1818">
        <v>1231</v>
      </c>
      <c r="M1818" t="s">
        <v>22</v>
      </c>
      <c r="N1818">
        <v>2017</v>
      </c>
      <c r="O1818" t="s">
        <v>26</v>
      </c>
      <c r="P1818">
        <v>20170508</v>
      </c>
      <c r="Q1818" s="1">
        <v>42863.513194444444</v>
      </c>
    </row>
    <row r="1819" spans="1:17" x14ac:dyDescent="0.2">
      <c r="A1819" t="s">
        <v>32</v>
      </c>
      <c r="B1819" t="s">
        <v>18</v>
      </c>
      <c r="C1819" t="s">
        <v>35</v>
      </c>
      <c r="D1819">
        <v>20170331</v>
      </c>
      <c r="E1819">
        <v>-4400000</v>
      </c>
      <c r="F1819" t="s">
        <v>20</v>
      </c>
      <c r="G1819">
        <v>0</v>
      </c>
      <c r="H1819" t="s">
        <v>21</v>
      </c>
      <c r="I1819">
        <v>1411579</v>
      </c>
      <c r="J1819">
        <v>260303916</v>
      </c>
      <c r="K1819">
        <v>7830</v>
      </c>
      <c r="L1819">
        <v>1231</v>
      </c>
      <c r="M1819" t="s">
        <v>22</v>
      </c>
      <c r="N1819">
        <v>2017</v>
      </c>
      <c r="O1819" t="s">
        <v>26</v>
      </c>
      <c r="P1819">
        <v>20170508</v>
      </c>
      <c r="Q1819" s="1">
        <v>42863.513194444444</v>
      </c>
    </row>
    <row r="1820" spans="1:17" x14ac:dyDescent="0.2">
      <c r="A1820" t="s">
        <v>32</v>
      </c>
      <c r="B1820" t="s">
        <v>18</v>
      </c>
      <c r="C1820" t="s">
        <v>36</v>
      </c>
      <c r="D1820">
        <v>20170331</v>
      </c>
      <c r="E1820">
        <v>2237800000</v>
      </c>
      <c r="F1820" t="s">
        <v>20</v>
      </c>
      <c r="G1820">
        <v>0</v>
      </c>
      <c r="H1820" t="s">
        <v>21</v>
      </c>
      <c r="I1820">
        <v>1411579</v>
      </c>
      <c r="J1820">
        <v>260303916</v>
      </c>
      <c r="K1820">
        <v>7830</v>
      </c>
      <c r="L1820">
        <v>1231</v>
      </c>
      <c r="M1820" t="s">
        <v>22</v>
      </c>
      <c r="N1820">
        <v>2017</v>
      </c>
      <c r="O1820" t="s">
        <v>26</v>
      </c>
      <c r="P1820">
        <v>20170508</v>
      </c>
      <c r="Q1820" s="1">
        <v>42863.513194444444</v>
      </c>
    </row>
    <row r="1821" spans="1:17" x14ac:dyDescent="0.2">
      <c r="A1821" t="s">
        <v>262</v>
      </c>
      <c r="B1821" t="s">
        <v>18</v>
      </c>
      <c r="C1821" t="s">
        <v>37</v>
      </c>
      <c r="D1821">
        <v>20170331</v>
      </c>
      <c r="E1821">
        <v>251100000</v>
      </c>
      <c r="F1821" t="s">
        <v>20</v>
      </c>
      <c r="G1821">
        <v>1</v>
      </c>
      <c r="H1821" t="s">
        <v>262</v>
      </c>
      <c r="I1821">
        <v>1411579</v>
      </c>
      <c r="J1821">
        <v>260303916</v>
      </c>
      <c r="K1821">
        <v>7830</v>
      </c>
      <c r="L1821">
        <v>1231</v>
      </c>
      <c r="M1821" t="s">
        <v>22</v>
      </c>
      <c r="N1821">
        <v>2018</v>
      </c>
      <c r="O1821" t="s">
        <v>26</v>
      </c>
      <c r="P1821">
        <v>20180507</v>
      </c>
      <c r="Q1821" s="1">
        <v>43227.491666666669</v>
      </c>
    </row>
    <row r="1822" spans="1:17" x14ac:dyDescent="0.2">
      <c r="A1822" t="s">
        <v>32</v>
      </c>
      <c r="B1822" t="s">
        <v>18</v>
      </c>
      <c r="C1822" t="s">
        <v>37</v>
      </c>
      <c r="D1822">
        <v>20170331</v>
      </c>
      <c r="E1822">
        <v>251300000</v>
      </c>
      <c r="F1822" t="s">
        <v>20</v>
      </c>
      <c r="G1822">
        <v>1</v>
      </c>
      <c r="H1822" t="s">
        <v>32</v>
      </c>
      <c r="I1822">
        <v>1411579</v>
      </c>
      <c r="J1822">
        <v>260303916</v>
      </c>
      <c r="K1822">
        <v>7830</v>
      </c>
      <c r="L1822">
        <v>1231</v>
      </c>
      <c r="M1822" t="s">
        <v>22</v>
      </c>
      <c r="N1822">
        <v>2017</v>
      </c>
      <c r="O1822" t="s">
        <v>26</v>
      </c>
      <c r="P1822">
        <v>20170508</v>
      </c>
      <c r="Q1822" s="1">
        <v>42863.513194444444</v>
      </c>
    </row>
    <row r="1823" spans="1:17" x14ac:dyDescent="0.2">
      <c r="A1823" t="s">
        <v>260</v>
      </c>
      <c r="B1823" t="s">
        <v>18</v>
      </c>
      <c r="C1823" t="s">
        <v>185</v>
      </c>
      <c r="D1823">
        <v>20170331</v>
      </c>
      <c r="E1823">
        <v>6500000</v>
      </c>
      <c r="F1823" t="s">
        <v>20</v>
      </c>
      <c r="G1823">
        <v>1</v>
      </c>
      <c r="H1823" t="s">
        <v>56</v>
      </c>
      <c r="I1823">
        <v>1411579</v>
      </c>
      <c r="J1823">
        <v>260303916</v>
      </c>
      <c r="K1823">
        <v>7830</v>
      </c>
      <c r="L1823">
        <v>1231</v>
      </c>
      <c r="M1823" t="s">
        <v>22</v>
      </c>
      <c r="N1823">
        <v>2018</v>
      </c>
      <c r="O1823" t="s">
        <v>23</v>
      </c>
      <c r="P1823">
        <v>20181108</v>
      </c>
      <c r="Q1823" s="1">
        <v>43412.453472222223</v>
      </c>
    </row>
    <row r="1824" spans="1:17" x14ac:dyDescent="0.2">
      <c r="A1824" t="s">
        <v>32</v>
      </c>
      <c r="B1824" t="s">
        <v>18</v>
      </c>
      <c r="C1824" t="s">
        <v>185</v>
      </c>
      <c r="D1824">
        <v>20170331</v>
      </c>
      <c r="E1824">
        <v>6400000</v>
      </c>
      <c r="F1824" t="s">
        <v>20</v>
      </c>
      <c r="G1824">
        <v>1</v>
      </c>
      <c r="H1824" t="s">
        <v>21</v>
      </c>
      <c r="I1824">
        <v>1411579</v>
      </c>
      <c r="J1824">
        <v>260303916</v>
      </c>
      <c r="K1824">
        <v>7830</v>
      </c>
      <c r="L1824">
        <v>1231</v>
      </c>
      <c r="M1824" t="s">
        <v>22</v>
      </c>
      <c r="N1824">
        <v>2017</v>
      </c>
      <c r="O1824" t="s">
        <v>26</v>
      </c>
      <c r="P1824">
        <v>20170508</v>
      </c>
      <c r="Q1824" s="1">
        <v>42863.513194444444</v>
      </c>
    </row>
    <row r="1825" spans="1:17" x14ac:dyDescent="0.2">
      <c r="A1825" t="s">
        <v>32</v>
      </c>
      <c r="B1825" t="s">
        <v>18</v>
      </c>
      <c r="C1825" t="s">
        <v>38</v>
      </c>
      <c r="D1825">
        <v>20170331</v>
      </c>
      <c r="E1825">
        <v>100000</v>
      </c>
      <c r="F1825" t="s">
        <v>20</v>
      </c>
      <c r="G1825">
        <v>1</v>
      </c>
      <c r="H1825" t="s">
        <v>21</v>
      </c>
      <c r="I1825">
        <v>1411579</v>
      </c>
      <c r="J1825">
        <v>260303916</v>
      </c>
      <c r="K1825">
        <v>7830</v>
      </c>
      <c r="L1825">
        <v>1231</v>
      </c>
      <c r="M1825" t="s">
        <v>22</v>
      </c>
      <c r="N1825">
        <v>2017</v>
      </c>
      <c r="O1825" t="s">
        <v>26</v>
      </c>
      <c r="P1825">
        <v>20170508</v>
      </c>
      <c r="Q1825" s="1">
        <v>42863.513194444444</v>
      </c>
    </row>
    <row r="1826" spans="1:17" x14ac:dyDescent="0.2">
      <c r="A1826" t="s">
        <v>32</v>
      </c>
      <c r="B1826" t="s">
        <v>18</v>
      </c>
      <c r="C1826" t="s">
        <v>39</v>
      </c>
      <c r="D1826">
        <v>20170331</v>
      </c>
      <c r="E1826">
        <v>817300000</v>
      </c>
      <c r="F1826" t="s">
        <v>20</v>
      </c>
      <c r="G1826">
        <v>1</v>
      </c>
      <c r="H1826" t="s">
        <v>21</v>
      </c>
      <c r="I1826">
        <v>1411579</v>
      </c>
      <c r="J1826">
        <v>260303916</v>
      </c>
      <c r="K1826">
        <v>7830</v>
      </c>
      <c r="L1826">
        <v>1231</v>
      </c>
      <c r="M1826" t="s">
        <v>22</v>
      </c>
      <c r="N1826">
        <v>2017</v>
      </c>
      <c r="O1826" t="s">
        <v>26</v>
      </c>
      <c r="P1826">
        <v>20170508</v>
      </c>
      <c r="Q1826" s="1">
        <v>42863.513194444444</v>
      </c>
    </row>
    <row r="1827" spans="1:17" x14ac:dyDescent="0.2">
      <c r="A1827" t="s">
        <v>262</v>
      </c>
      <c r="B1827" t="s">
        <v>18</v>
      </c>
      <c r="C1827" t="s">
        <v>41</v>
      </c>
      <c r="D1827">
        <v>20170331</v>
      </c>
      <c r="E1827">
        <v>-300000</v>
      </c>
      <c r="F1827" t="s">
        <v>20</v>
      </c>
      <c r="G1827">
        <v>1</v>
      </c>
      <c r="H1827" t="s">
        <v>51</v>
      </c>
      <c r="I1827">
        <v>1411579</v>
      </c>
      <c r="J1827">
        <v>260303916</v>
      </c>
      <c r="K1827">
        <v>7830</v>
      </c>
      <c r="L1827">
        <v>1231</v>
      </c>
      <c r="M1827" t="s">
        <v>22</v>
      </c>
      <c r="N1827">
        <v>2018</v>
      </c>
      <c r="O1827" t="s">
        <v>26</v>
      </c>
      <c r="P1827">
        <v>20180507</v>
      </c>
      <c r="Q1827" s="1">
        <v>43227.491666666669</v>
      </c>
    </row>
    <row r="1828" spans="1:17" x14ac:dyDescent="0.2">
      <c r="A1828" t="s">
        <v>32</v>
      </c>
      <c r="B1828" t="s">
        <v>18</v>
      </c>
      <c r="C1828" t="s">
        <v>41</v>
      </c>
      <c r="D1828">
        <v>20170331</v>
      </c>
      <c r="E1828">
        <v>-300000</v>
      </c>
      <c r="F1828" t="s">
        <v>20</v>
      </c>
      <c r="G1828">
        <v>1</v>
      </c>
      <c r="H1828" t="s">
        <v>21</v>
      </c>
      <c r="I1828">
        <v>1411579</v>
      </c>
      <c r="J1828">
        <v>260303916</v>
      </c>
      <c r="K1828">
        <v>7830</v>
      </c>
      <c r="L1828">
        <v>1231</v>
      </c>
      <c r="M1828" t="s">
        <v>22</v>
      </c>
      <c r="N1828">
        <v>2017</v>
      </c>
      <c r="O1828" t="s">
        <v>26</v>
      </c>
      <c r="P1828">
        <v>20170508</v>
      </c>
      <c r="Q1828" s="1">
        <v>42863.513194444444</v>
      </c>
    </row>
    <row r="1829" spans="1:17" x14ac:dyDescent="0.2">
      <c r="A1829" t="s">
        <v>262</v>
      </c>
      <c r="B1829" t="s">
        <v>18</v>
      </c>
      <c r="C1829" t="s">
        <v>186</v>
      </c>
      <c r="D1829">
        <v>20170331</v>
      </c>
      <c r="E1829">
        <v>2400000</v>
      </c>
      <c r="F1829" t="s">
        <v>20</v>
      </c>
      <c r="G1829">
        <v>1</v>
      </c>
      <c r="H1829" t="s">
        <v>262</v>
      </c>
      <c r="I1829">
        <v>1411579</v>
      </c>
      <c r="J1829">
        <v>260303916</v>
      </c>
      <c r="K1829">
        <v>7830</v>
      </c>
      <c r="L1829">
        <v>1231</v>
      </c>
      <c r="M1829" t="s">
        <v>22</v>
      </c>
      <c r="N1829">
        <v>2018</v>
      </c>
      <c r="O1829" t="s">
        <v>26</v>
      </c>
      <c r="P1829">
        <v>20180507</v>
      </c>
      <c r="Q1829" s="1">
        <v>43227.491666666669</v>
      </c>
    </row>
    <row r="1830" spans="1:17" x14ac:dyDescent="0.2">
      <c r="A1830" t="s">
        <v>32</v>
      </c>
      <c r="B1830" t="s">
        <v>18</v>
      </c>
      <c r="C1830" t="s">
        <v>186</v>
      </c>
      <c r="D1830">
        <v>20170331</v>
      </c>
      <c r="E1830">
        <v>2400000</v>
      </c>
      <c r="F1830" t="s">
        <v>20</v>
      </c>
      <c r="G1830">
        <v>1</v>
      </c>
      <c r="H1830" t="s">
        <v>32</v>
      </c>
      <c r="I1830">
        <v>1411579</v>
      </c>
      <c r="J1830">
        <v>260303916</v>
      </c>
      <c r="K1830">
        <v>7830</v>
      </c>
      <c r="L1830">
        <v>1231</v>
      </c>
      <c r="M1830" t="s">
        <v>22</v>
      </c>
      <c r="N1830">
        <v>2017</v>
      </c>
      <c r="O1830" t="s">
        <v>26</v>
      </c>
      <c r="P1830">
        <v>20170508</v>
      </c>
      <c r="Q1830" s="1">
        <v>42863.513194444444</v>
      </c>
    </row>
    <row r="1831" spans="1:17" x14ac:dyDescent="0.2">
      <c r="A1831" t="s">
        <v>32</v>
      </c>
      <c r="B1831" t="s">
        <v>18</v>
      </c>
      <c r="C1831" t="s">
        <v>43</v>
      </c>
      <c r="D1831">
        <v>20170331</v>
      </c>
      <c r="E1831">
        <v>9940000000</v>
      </c>
      <c r="F1831" t="s">
        <v>20</v>
      </c>
      <c r="G1831">
        <v>0</v>
      </c>
      <c r="H1831" t="s">
        <v>21</v>
      </c>
      <c r="I1831">
        <v>1411579</v>
      </c>
      <c r="J1831">
        <v>260303916</v>
      </c>
      <c r="K1831">
        <v>7830</v>
      </c>
      <c r="L1831">
        <v>1231</v>
      </c>
      <c r="M1831" t="s">
        <v>22</v>
      </c>
      <c r="N1831">
        <v>2017</v>
      </c>
      <c r="O1831" t="s">
        <v>26</v>
      </c>
      <c r="P1831">
        <v>20170508</v>
      </c>
      <c r="Q1831" s="1">
        <v>42863.513194444444</v>
      </c>
    </row>
    <row r="1832" spans="1:17" x14ac:dyDescent="0.2">
      <c r="A1832" t="s">
        <v>32</v>
      </c>
      <c r="B1832" t="s">
        <v>18</v>
      </c>
      <c r="C1832" t="s">
        <v>44</v>
      </c>
      <c r="D1832">
        <v>20170331</v>
      </c>
      <c r="E1832">
        <v>891000000</v>
      </c>
      <c r="F1832" t="s">
        <v>20</v>
      </c>
      <c r="G1832">
        <v>0</v>
      </c>
      <c r="H1832" t="s">
        <v>21</v>
      </c>
      <c r="I1832">
        <v>1411579</v>
      </c>
      <c r="J1832">
        <v>260303916</v>
      </c>
      <c r="K1832">
        <v>7830</v>
      </c>
      <c r="L1832">
        <v>1231</v>
      </c>
      <c r="M1832" t="s">
        <v>22</v>
      </c>
      <c r="N1832">
        <v>2017</v>
      </c>
      <c r="O1832" t="s">
        <v>26</v>
      </c>
      <c r="P1832">
        <v>20170508</v>
      </c>
      <c r="Q1832" s="1">
        <v>42863.513194444444</v>
      </c>
    </row>
    <row r="1833" spans="1:17" x14ac:dyDescent="0.2">
      <c r="A1833" t="s">
        <v>262</v>
      </c>
      <c r="B1833" t="s">
        <v>18</v>
      </c>
      <c r="C1833" t="s">
        <v>187</v>
      </c>
      <c r="D1833">
        <v>20170331</v>
      </c>
      <c r="E1833">
        <v>0.1</v>
      </c>
      <c r="F1833" t="s">
        <v>20</v>
      </c>
      <c r="G1833">
        <v>1</v>
      </c>
      <c r="H1833" t="s">
        <v>51</v>
      </c>
      <c r="I1833">
        <v>1411579</v>
      </c>
      <c r="J1833">
        <v>260303916</v>
      </c>
      <c r="K1833">
        <v>7830</v>
      </c>
      <c r="L1833">
        <v>1231</v>
      </c>
      <c r="M1833" t="s">
        <v>22</v>
      </c>
      <c r="N1833">
        <v>2018</v>
      </c>
      <c r="O1833" t="s">
        <v>26</v>
      </c>
      <c r="P1833">
        <v>20180507</v>
      </c>
      <c r="Q1833" s="1">
        <v>43227.491666666669</v>
      </c>
    </row>
    <row r="1834" spans="1:17" x14ac:dyDescent="0.2">
      <c r="A1834" t="s">
        <v>262</v>
      </c>
      <c r="B1834" t="s">
        <v>18</v>
      </c>
      <c r="C1834" t="s">
        <v>188</v>
      </c>
      <c r="D1834">
        <v>20170331</v>
      </c>
      <c r="E1834">
        <v>0.1</v>
      </c>
      <c r="F1834" t="s">
        <v>20</v>
      </c>
      <c r="G1834">
        <v>1</v>
      </c>
      <c r="H1834" t="s">
        <v>51</v>
      </c>
      <c r="I1834">
        <v>1411579</v>
      </c>
      <c r="J1834">
        <v>260303916</v>
      </c>
      <c r="K1834">
        <v>7830</v>
      </c>
      <c r="L1834">
        <v>1231</v>
      </c>
      <c r="M1834" t="s">
        <v>22</v>
      </c>
      <c r="N1834">
        <v>2018</v>
      </c>
      <c r="O1834" t="s">
        <v>26</v>
      </c>
      <c r="P1834">
        <v>20180507</v>
      </c>
      <c r="Q1834" s="1">
        <v>43227.491666666669</v>
      </c>
    </row>
    <row r="1835" spans="1:17" x14ac:dyDescent="0.2">
      <c r="A1835" t="s">
        <v>262</v>
      </c>
      <c r="B1835" t="s">
        <v>18</v>
      </c>
      <c r="C1835" t="s">
        <v>189</v>
      </c>
      <c r="D1835">
        <v>20170331</v>
      </c>
      <c r="E1835">
        <v>11700000</v>
      </c>
      <c r="F1835" t="s">
        <v>20</v>
      </c>
      <c r="G1835">
        <v>1</v>
      </c>
      <c r="H1835" t="s">
        <v>51</v>
      </c>
      <c r="I1835">
        <v>1411579</v>
      </c>
      <c r="J1835">
        <v>260303916</v>
      </c>
      <c r="K1835">
        <v>7830</v>
      </c>
      <c r="L1835">
        <v>1231</v>
      </c>
      <c r="M1835" t="s">
        <v>22</v>
      </c>
      <c r="N1835">
        <v>2018</v>
      </c>
      <c r="O1835" t="s">
        <v>26</v>
      </c>
      <c r="P1835">
        <v>20180507</v>
      </c>
      <c r="Q1835" s="1">
        <v>43227.491666666669</v>
      </c>
    </row>
    <row r="1836" spans="1:17" x14ac:dyDescent="0.2">
      <c r="A1836" t="s">
        <v>262</v>
      </c>
      <c r="B1836" t="s">
        <v>18</v>
      </c>
      <c r="C1836" t="s">
        <v>190</v>
      </c>
      <c r="D1836">
        <v>20170331</v>
      </c>
      <c r="E1836">
        <v>64800000</v>
      </c>
      <c r="F1836" t="s">
        <v>20</v>
      </c>
      <c r="G1836">
        <v>1</v>
      </c>
      <c r="H1836" t="s">
        <v>262</v>
      </c>
      <c r="I1836">
        <v>1411579</v>
      </c>
      <c r="J1836">
        <v>260303916</v>
      </c>
      <c r="K1836">
        <v>7830</v>
      </c>
      <c r="L1836">
        <v>1231</v>
      </c>
      <c r="M1836" t="s">
        <v>22</v>
      </c>
      <c r="N1836">
        <v>2018</v>
      </c>
      <c r="O1836" t="s">
        <v>26</v>
      </c>
      <c r="P1836">
        <v>20180507</v>
      </c>
      <c r="Q1836" s="1">
        <v>43227.491666666669</v>
      </c>
    </row>
    <row r="1837" spans="1:17" x14ac:dyDescent="0.2">
      <c r="A1837" t="s">
        <v>262</v>
      </c>
      <c r="B1837" t="s">
        <v>18</v>
      </c>
      <c r="C1837" t="s">
        <v>191</v>
      </c>
      <c r="D1837">
        <v>20170331</v>
      </c>
      <c r="E1837">
        <v>1359300000</v>
      </c>
      <c r="F1837" t="s">
        <v>20</v>
      </c>
      <c r="G1837">
        <v>1</v>
      </c>
      <c r="H1837" t="s">
        <v>51</v>
      </c>
      <c r="I1837">
        <v>1411579</v>
      </c>
      <c r="J1837">
        <v>260303916</v>
      </c>
      <c r="K1837">
        <v>7830</v>
      </c>
      <c r="L1837">
        <v>1231</v>
      </c>
      <c r="M1837" t="s">
        <v>22</v>
      </c>
      <c r="N1837">
        <v>2018</v>
      </c>
      <c r="O1837" t="s">
        <v>26</v>
      </c>
      <c r="P1837">
        <v>20180507</v>
      </c>
      <c r="Q1837" s="1">
        <v>43227.491666666669</v>
      </c>
    </row>
    <row r="1838" spans="1:17" x14ac:dyDescent="0.2">
      <c r="A1838" t="s">
        <v>32</v>
      </c>
      <c r="B1838" t="s">
        <v>18</v>
      </c>
      <c r="C1838" t="s">
        <v>45</v>
      </c>
      <c r="D1838">
        <v>20170331</v>
      </c>
      <c r="E1838">
        <v>613100000</v>
      </c>
      <c r="F1838" t="s">
        <v>20</v>
      </c>
      <c r="G1838">
        <v>0</v>
      </c>
      <c r="H1838" t="s">
        <v>32</v>
      </c>
      <c r="I1838">
        <v>1411579</v>
      </c>
      <c r="J1838">
        <v>260303916</v>
      </c>
      <c r="K1838">
        <v>7830</v>
      </c>
      <c r="L1838">
        <v>1231</v>
      </c>
      <c r="M1838" t="s">
        <v>22</v>
      </c>
      <c r="N1838">
        <v>2017</v>
      </c>
      <c r="O1838" t="s">
        <v>26</v>
      </c>
      <c r="P1838">
        <v>20170508</v>
      </c>
      <c r="Q1838" s="1">
        <v>42863.513194444444</v>
      </c>
    </row>
    <row r="1839" spans="1:17" x14ac:dyDescent="0.2">
      <c r="A1839" t="s">
        <v>32</v>
      </c>
      <c r="B1839" t="s">
        <v>18</v>
      </c>
      <c r="C1839" t="s">
        <v>46</v>
      </c>
      <c r="D1839">
        <v>20170331</v>
      </c>
      <c r="E1839">
        <v>313100000</v>
      </c>
      <c r="F1839" t="s">
        <v>20</v>
      </c>
      <c r="G1839">
        <v>0</v>
      </c>
      <c r="H1839" t="s">
        <v>21</v>
      </c>
      <c r="I1839">
        <v>1411579</v>
      </c>
      <c r="J1839">
        <v>260303916</v>
      </c>
      <c r="K1839">
        <v>7830</v>
      </c>
      <c r="L1839">
        <v>1231</v>
      </c>
      <c r="M1839" t="s">
        <v>22</v>
      </c>
      <c r="N1839">
        <v>2017</v>
      </c>
      <c r="O1839" t="s">
        <v>26</v>
      </c>
      <c r="P1839">
        <v>20170508</v>
      </c>
      <c r="Q1839" s="1">
        <v>42863.513194444444</v>
      </c>
    </row>
    <row r="1840" spans="1:17" x14ac:dyDescent="0.2">
      <c r="A1840" t="s">
        <v>32</v>
      </c>
      <c r="B1840" t="s">
        <v>18</v>
      </c>
      <c r="C1840" t="s">
        <v>47</v>
      </c>
      <c r="D1840">
        <v>20170331</v>
      </c>
      <c r="E1840">
        <v>106000000</v>
      </c>
      <c r="F1840" t="s">
        <v>20</v>
      </c>
      <c r="G1840">
        <v>1</v>
      </c>
      <c r="H1840" t="s">
        <v>21</v>
      </c>
      <c r="I1840">
        <v>1411579</v>
      </c>
      <c r="J1840">
        <v>260303916</v>
      </c>
      <c r="K1840">
        <v>7830</v>
      </c>
      <c r="L1840">
        <v>1231</v>
      </c>
      <c r="M1840" t="s">
        <v>22</v>
      </c>
      <c r="N1840">
        <v>2017</v>
      </c>
      <c r="O1840" t="s">
        <v>26</v>
      </c>
      <c r="P1840">
        <v>20170508</v>
      </c>
      <c r="Q1840" s="1">
        <v>42863.513194444444</v>
      </c>
    </row>
    <row r="1841" spans="1:17" x14ac:dyDescent="0.2">
      <c r="A1841" t="s">
        <v>262</v>
      </c>
      <c r="B1841" t="s">
        <v>18</v>
      </c>
      <c r="C1841" t="s">
        <v>261</v>
      </c>
      <c r="D1841">
        <v>20170331</v>
      </c>
      <c r="E1841">
        <v>336400000</v>
      </c>
      <c r="F1841" t="s">
        <v>20</v>
      </c>
      <c r="G1841">
        <v>0</v>
      </c>
      <c r="H1841" t="s">
        <v>51</v>
      </c>
      <c r="I1841">
        <v>1411579</v>
      </c>
      <c r="J1841">
        <v>260303916</v>
      </c>
      <c r="K1841">
        <v>7830</v>
      </c>
      <c r="L1841">
        <v>1231</v>
      </c>
      <c r="M1841" t="s">
        <v>22</v>
      </c>
      <c r="N1841">
        <v>2018</v>
      </c>
      <c r="O1841" t="s">
        <v>26</v>
      </c>
      <c r="P1841">
        <v>20180507</v>
      </c>
      <c r="Q1841" s="1">
        <v>43227.491666666669</v>
      </c>
    </row>
    <row r="1842" spans="1:17" x14ac:dyDescent="0.2">
      <c r="A1842" t="s">
        <v>262</v>
      </c>
      <c r="B1842" t="s">
        <v>18</v>
      </c>
      <c r="C1842" t="s">
        <v>264</v>
      </c>
      <c r="D1842">
        <v>20170331</v>
      </c>
      <c r="E1842">
        <v>106200000</v>
      </c>
      <c r="F1842" t="s">
        <v>20</v>
      </c>
      <c r="G1842">
        <v>1</v>
      </c>
      <c r="H1842" t="s">
        <v>51</v>
      </c>
      <c r="I1842">
        <v>1411579</v>
      </c>
      <c r="J1842">
        <v>260303916</v>
      </c>
      <c r="K1842">
        <v>7830</v>
      </c>
      <c r="L1842">
        <v>1231</v>
      </c>
      <c r="M1842" t="s">
        <v>22</v>
      </c>
      <c r="N1842">
        <v>2018</v>
      </c>
      <c r="O1842" t="s">
        <v>26</v>
      </c>
      <c r="P1842">
        <v>20180507</v>
      </c>
      <c r="Q1842" s="1">
        <v>43227.491666666669</v>
      </c>
    </row>
    <row r="1843" spans="1:17" x14ac:dyDescent="0.2">
      <c r="A1843" t="s">
        <v>32</v>
      </c>
      <c r="B1843" t="s">
        <v>18</v>
      </c>
      <c r="C1843" t="s">
        <v>48</v>
      </c>
      <c r="D1843">
        <v>20170331</v>
      </c>
      <c r="F1843" t="s">
        <v>20</v>
      </c>
      <c r="G1843">
        <v>0</v>
      </c>
      <c r="H1843" t="s">
        <v>21</v>
      </c>
      <c r="I1843">
        <v>1411579</v>
      </c>
      <c r="J1843">
        <v>260303916</v>
      </c>
      <c r="K1843">
        <v>7830</v>
      </c>
      <c r="L1843">
        <v>1231</v>
      </c>
      <c r="M1843" t="s">
        <v>22</v>
      </c>
      <c r="N1843">
        <v>2017</v>
      </c>
      <c r="O1843" t="s">
        <v>26</v>
      </c>
      <c r="P1843">
        <v>20170508</v>
      </c>
      <c r="Q1843" s="1">
        <v>42863.513194444444</v>
      </c>
    </row>
    <row r="1844" spans="1:17" x14ac:dyDescent="0.2">
      <c r="A1844" t="s">
        <v>50</v>
      </c>
      <c r="B1844" t="s">
        <v>18</v>
      </c>
      <c r="C1844" t="s">
        <v>49</v>
      </c>
      <c r="D1844">
        <v>20170331</v>
      </c>
      <c r="E1844">
        <v>0.2</v>
      </c>
      <c r="F1844" t="s">
        <v>20</v>
      </c>
      <c r="G1844">
        <v>0</v>
      </c>
      <c r="H1844" t="s">
        <v>51</v>
      </c>
      <c r="I1844">
        <v>1411579</v>
      </c>
      <c r="J1844">
        <v>260303916</v>
      </c>
      <c r="K1844">
        <v>7830</v>
      </c>
      <c r="L1844">
        <v>1231</v>
      </c>
      <c r="M1844" t="s">
        <v>52</v>
      </c>
      <c r="N1844">
        <v>2017</v>
      </c>
      <c r="O1844" t="s">
        <v>53</v>
      </c>
      <c r="P1844">
        <v>20180301</v>
      </c>
      <c r="Q1844" s="1">
        <v>43160.134027777778</v>
      </c>
    </row>
    <row r="1845" spans="1:17" x14ac:dyDescent="0.2">
      <c r="A1845" t="s">
        <v>208</v>
      </c>
      <c r="B1845" t="s">
        <v>18</v>
      </c>
      <c r="C1845" t="s">
        <v>49</v>
      </c>
      <c r="D1845">
        <v>20170331</v>
      </c>
      <c r="E1845">
        <v>0.2</v>
      </c>
      <c r="F1845" t="s">
        <v>20</v>
      </c>
      <c r="G1845">
        <v>1</v>
      </c>
      <c r="H1845" t="s">
        <v>21</v>
      </c>
      <c r="I1845">
        <v>1411579</v>
      </c>
      <c r="J1845">
        <v>260303916</v>
      </c>
      <c r="K1845">
        <v>7830</v>
      </c>
      <c r="L1845">
        <v>1231</v>
      </c>
      <c r="M1845" t="s">
        <v>22</v>
      </c>
      <c r="N1845">
        <v>2017</v>
      </c>
      <c r="O1845" t="s">
        <v>23</v>
      </c>
      <c r="P1845">
        <v>20171109</v>
      </c>
      <c r="Q1845" s="1">
        <v>43048.34375</v>
      </c>
    </row>
    <row r="1846" spans="1:17" x14ac:dyDescent="0.2">
      <c r="A1846" t="s">
        <v>184</v>
      </c>
      <c r="B1846" t="s">
        <v>18</v>
      </c>
      <c r="C1846" t="s">
        <v>49</v>
      </c>
      <c r="D1846">
        <v>20170331</v>
      </c>
      <c r="E1846">
        <v>0.2</v>
      </c>
      <c r="F1846" t="s">
        <v>20</v>
      </c>
      <c r="G1846">
        <v>1</v>
      </c>
      <c r="H1846" t="s">
        <v>21</v>
      </c>
      <c r="I1846">
        <v>1411579</v>
      </c>
      <c r="J1846">
        <v>260303916</v>
      </c>
      <c r="K1846">
        <v>7830</v>
      </c>
      <c r="L1846">
        <v>1231</v>
      </c>
      <c r="M1846" t="s">
        <v>22</v>
      </c>
      <c r="N1846">
        <v>2017</v>
      </c>
      <c r="O1846" t="s">
        <v>31</v>
      </c>
      <c r="P1846">
        <v>20170808</v>
      </c>
      <c r="Q1846" s="1">
        <v>42954.693055555559</v>
      </c>
    </row>
    <row r="1847" spans="1:17" x14ac:dyDescent="0.2">
      <c r="A1847" t="s">
        <v>32</v>
      </c>
      <c r="B1847" t="s">
        <v>18</v>
      </c>
      <c r="C1847" t="s">
        <v>49</v>
      </c>
      <c r="D1847">
        <v>20170331</v>
      </c>
      <c r="E1847">
        <v>0.2</v>
      </c>
      <c r="F1847" t="s">
        <v>20</v>
      </c>
      <c r="G1847">
        <v>1</v>
      </c>
      <c r="H1847" t="s">
        <v>21</v>
      </c>
      <c r="I1847">
        <v>1411579</v>
      </c>
      <c r="J1847">
        <v>260303916</v>
      </c>
      <c r="K1847">
        <v>7830</v>
      </c>
      <c r="L1847">
        <v>1231</v>
      </c>
      <c r="M1847" t="s">
        <v>22</v>
      </c>
      <c r="N1847">
        <v>2017</v>
      </c>
      <c r="O1847" t="s">
        <v>26</v>
      </c>
      <c r="P1847">
        <v>20170508</v>
      </c>
      <c r="Q1847" s="1">
        <v>42863.513194444444</v>
      </c>
    </row>
    <row r="1848" spans="1:17" x14ac:dyDescent="0.2">
      <c r="A1848" t="s">
        <v>262</v>
      </c>
      <c r="B1848" t="s">
        <v>18</v>
      </c>
      <c r="C1848" t="s">
        <v>57</v>
      </c>
      <c r="D1848">
        <v>20170331</v>
      </c>
      <c r="E1848">
        <v>0.2</v>
      </c>
      <c r="F1848" t="s">
        <v>20</v>
      </c>
      <c r="G1848">
        <v>1</v>
      </c>
      <c r="H1848" t="s">
        <v>51</v>
      </c>
      <c r="I1848">
        <v>1411579</v>
      </c>
      <c r="J1848">
        <v>260303916</v>
      </c>
      <c r="K1848">
        <v>7830</v>
      </c>
      <c r="L1848">
        <v>1231</v>
      </c>
      <c r="M1848" t="s">
        <v>22</v>
      </c>
      <c r="N1848">
        <v>2018</v>
      </c>
      <c r="O1848" t="s">
        <v>26</v>
      </c>
      <c r="P1848">
        <v>20180507</v>
      </c>
      <c r="Q1848" s="1">
        <v>43227.491666666669</v>
      </c>
    </row>
    <row r="1849" spans="1:17" x14ac:dyDescent="0.2">
      <c r="A1849" t="s">
        <v>32</v>
      </c>
      <c r="B1849" t="s">
        <v>18</v>
      </c>
      <c r="C1849" t="s">
        <v>57</v>
      </c>
      <c r="D1849">
        <v>20170331</v>
      </c>
      <c r="E1849">
        <v>0.2</v>
      </c>
      <c r="F1849" t="s">
        <v>20</v>
      </c>
      <c r="G1849">
        <v>1</v>
      </c>
      <c r="H1849" t="s">
        <v>21</v>
      </c>
      <c r="I1849">
        <v>1411579</v>
      </c>
      <c r="J1849">
        <v>260303916</v>
      </c>
      <c r="K1849">
        <v>7830</v>
      </c>
      <c r="L1849">
        <v>1231</v>
      </c>
      <c r="M1849" t="s">
        <v>22</v>
      </c>
      <c r="N1849">
        <v>2017</v>
      </c>
      <c r="O1849" t="s">
        <v>26</v>
      </c>
      <c r="P1849">
        <v>20170508</v>
      </c>
      <c r="Q1849" s="1">
        <v>42863.513194444444</v>
      </c>
    </row>
    <row r="1850" spans="1:17" x14ac:dyDescent="0.2">
      <c r="A1850" t="s">
        <v>262</v>
      </c>
      <c r="B1850" t="s">
        <v>18</v>
      </c>
      <c r="C1850" t="s">
        <v>58</v>
      </c>
      <c r="D1850">
        <v>20170331</v>
      </c>
      <c r="E1850">
        <v>6500000</v>
      </c>
      <c r="F1850" t="s">
        <v>20</v>
      </c>
      <c r="G1850">
        <v>1</v>
      </c>
      <c r="H1850" t="s">
        <v>51</v>
      </c>
      <c r="I1850">
        <v>1411579</v>
      </c>
      <c r="J1850">
        <v>260303916</v>
      </c>
      <c r="K1850">
        <v>7830</v>
      </c>
      <c r="L1850">
        <v>1231</v>
      </c>
      <c r="M1850" t="s">
        <v>22</v>
      </c>
      <c r="N1850">
        <v>2018</v>
      </c>
      <c r="O1850" t="s">
        <v>26</v>
      </c>
      <c r="P1850">
        <v>20180507</v>
      </c>
      <c r="Q1850" s="1">
        <v>43227.491666666669</v>
      </c>
    </row>
    <row r="1851" spans="1:17" x14ac:dyDescent="0.2">
      <c r="A1851" t="s">
        <v>32</v>
      </c>
      <c r="B1851" t="s">
        <v>18</v>
      </c>
      <c r="C1851" t="s">
        <v>58</v>
      </c>
      <c r="D1851">
        <v>20170331</v>
      </c>
      <c r="E1851">
        <v>6500000</v>
      </c>
      <c r="F1851" t="s">
        <v>20</v>
      </c>
      <c r="G1851">
        <v>1</v>
      </c>
      <c r="H1851" t="s">
        <v>21</v>
      </c>
      <c r="I1851">
        <v>1411579</v>
      </c>
      <c r="J1851">
        <v>260303916</v>
      </c>
      <c r="K1851">
        <v>7830</v>
      </c>
      <c r="L1851">
        <v>1231</v>
      </c>
      <c r="M1851" t="s">
        <v>22</v>
      </c>
      <c r="N1851">
        <v>2017</v>
      </c>
      <c r="O1851" t="s">
        <v>26</v>
      </c>
      <c r="P1851">
        <v>20170508</v>
      </c>
      <c r="Q1851" s="1">
        <v>42863.513194444444</v>
      </c>
    </row>
    <row r="1852" spans="1:17" x14ac:dyDescent="0.2">
      <c r="A1852" t="s">
        <v>262</v>
      </c>
      <c r="B1852" t="s">
        <v>18</v>
      </c>
      <c r="C1852" t="s">
        <v>265</v>
      </c>
      <c r="D1852">
        <v>20170331</v>
      </c>
      <c r="E1852">
        <v>107300000</v>
      </c>
      <c r="F1852" t="s">
        <v>20</v>
      </c>
      <c r="G1852">
        <v>0</v>
      </c>
      <c r="H1852" t="s">
        <v>51</v>
      </c>
      <c r="I1852">
        <v>1411579</v>
      </c>
      <c r="J1852">
        <v>260303916</v>
      </c>
      <c r="K1852">
        <v>7830</v>
      </c>
      <c r="L1852">
        <v>1231</v>
      </c>
      <c r="M1852" t="s">
        <v>22</v>
      </c>
      <c r="N1852">
        <v>2018</v>
      </c>
      <c r="O1852" t="s">
        <v>26</v>
      </c>
      <c r="P1852">
        <v>20180507</v>
      </c>
      <c r="Q1852" s="1">
        <v>43227.491666666669</v>
      </c>
    </row>
    <row r="1853" spans="1:17" x14ac:dyDescent="0.2">
      <c r="A1853" t="s">
        <v>262</v>
      </c>
      <c r="B1853" t="s">
        <v>18</v>
      </c>
      <c r="C1853" t="s">
        <v>59</v>
      </c>
      <c r="D1853">
        <v>20170331</v>
      </c>
      <c r="E1853">
        <v>1226100000</v>
      </c>
      <c r="F1853" t="s">
        <v>20</v>
      </c>
      <c r="G1853">
        <v>1</v>
      </c>
      <c r="H1853" t="s">
        <v>51</v>
      </c>
      <c r="I1853">
        <v>1411579</v>
      </c>
      <c r="J1853">
        <v>260303916</v>
      </c>
      <c r="K1853">
        <v>7830</v>
      </c>
      <c r="L1853">
        <v>1231</v>
      </c>
      <c r="M1853" t="s">
        <v>22</v>
      </c>
      <c r="N1853">
        <v>2018</v>
      </c>
      <c r="O1853" t="s">
        <v>26</v>
      </c>
      <c r="P1853">
        <v>20180507</v>
      </c>
      <c r="Q1853" s="1">
        <v>43227.491666666669</v>
      </c>
    </row>
    <row r="1854" spans="1:17" x14ac:dyDescent="0.2">
      <c r="A1854" t="s">
        <v>32</v>
      </c>
      <c r="B1854" t="s">
        <v>18</v>
      </c>
      <c r="C1854" t="s">
        <v>59</v>
      </c>
      <c r="D1854">
        <v>20170331</v>
      </c>
      <c r="E1854">
        <v>1228000000</v>
      </c>
      <c r="F1854" t="s">
        <v>20</v>
      </c>
      <c r="G1854">
        <v>1</v>
      </c>
      <c r="H1854" t="s">
        <v>21</v>
      </c>
      <c r="I1854">
        <v>1411579</v>
      </c>
      <c r="J1854">
        <v>260303916</v>
      </c>
      <c r="K1854">
        <v>7830</v>
      </c>
      <c r="L1854">
        <v>1231</v>
      </c>
      <c r="M1854" t="s">
        <v>22</v>
      </c>
      <c r="N1854">
        <v>2017</v>
      </c>
      <c r="O1854" t="s">
        <v>26</v>
      </c>
      <c r="P1854">
        <v>20170508</v>
      </c>
      <c r="Q1854" s="1">
        <v>42863.513194444444</v>
      </c>
    </row>
    <row r="1855" spans="1:17" x14ac:dyDescent="0.2">
      <c r="A1855" t="s">
        <v>32</v>
      </c>
      <c r="B1855" t="s">
        <v>18</v>
      </c>
      <c r="C1855" t="s">
        <v>209</v>
      </c>
      <c r="D1855">
        <v>20170331</v>
      </c>
      <c r="E1855">
        <v>105400000</v>
      </c>
      <c r="F1855" t="s">
        <v>20</v>
      </c>
      <c r="G1855">
        <v>0</v>
      </c>
      <c r="H1855" t="s">
        <v>21</v>
      </c>
      <c r="I1855">
        <v>1411579</v>
      </c>
      <c r="J1855">
        <v>260303916</v>
      </c>
      <c r="K1855">
        <v>7830</v>
      </c>
      <c r="L1855">
        <v>1231</v>
      </c>
      <c r="M1855" t="s">
        <v>22</v>
      </c>
      <c r="N1855">
        <v>2017</v>
      </c>
      <c r="O1855" t="s">
        <v>26</v>
      </c>
      <c r="P1855">
        <v>20170508</v>
      </c>
      <c r="Q1855" s="1">
        <v>42863.513194444444</v>
      </c>
    </row>
    <row r="1856" spans="1:17" x14ac:dyDescent="0.2">
      <c r="A1856" t="s">
        <v>262</v>
      </c>
      <c r="B1856" t="s">
        <v>18</v>
      </c>
      <c r="C1856" t="s">
        <v>64</v>
      </c>
      <c r="D1856">
        <v>20170331</v>
      </c>
      <c r="E1856">
        <v>-8800000</v>
      </c>
      <c r="F1856" t="s">
        <v>20</v>
      </c>
      <c r="G1856">
        <v>1</v>
      </c>
      <c r="H1856" t="s">
        <v>51</v>
      </c>
      <c r="I1856">
        <v>1411579</v>
      </c>
      <c r="J1856">
        <v>260303916</v>
      </c>
      <c r="K1856">
        <v>7830</v>
      </c>
      <c r="L1856">
        <v>1231</v>
      </c>
      <c r="M1856" t="s">
        <v>22</v>
      </c>
      <c r="N1856">
        <v>2018</v>
      </c>
      <c r="O1856" t="s">
        <v>26</v>
      </c>
      <c r="P1856">
        <v>20180507</v>
      </c>
      <c r="Q1856" s="1">
        <v>43227.491666666669</v>
      </c>
    </row>
    <row r="1857" spans="1:17" x14ac:dyDescent="0.2">
      <c r="A1857" t="s">
        <v>32</v>
      </c>
      <c r="B1857" t="s">
        <v>18</v>
      </c>
      <c r="C1857" t="s">
        <v>64</v>
      </c>
      <c r="D1857">
        <v>20170331</v>
      </c>
      <c r="E1857">
        <v>-8800000</v>
      </c>
      <c r="F1857" t="s">
        <v>20</v>
      </c>
      <c r="G1857">
        <v>1</v>
      </c>
      <c r="H1857" t="s">
        <v>21</v>
      </c>
      <c r="I1857">
        <v>1411579</v>
      </c>
      <c r="J1857">
        <v>260303916</v>
      </c>
      <c r="K1857">
        <v>7830</v>
      </c>
      <c r="L1857">
        <v>1231</v>
      </c>
      <c r="M1857" t="s">
        <v>22</v>
      </c>
      <c r="N1857">
        <v>2017</v>
      </c>
      <c r="O1857" t="s">
        <v>26</v>
      </c>
      <c r="P1857">
        <v>20170508</v>
      </c>
      <c r="Q1857" s="1">
        <v>42863.513194444444</v>
      </c>
    </row>
    <row r="1858" spans="1:17" x14ac:dyDescent="0.2">
      <c r="A1858" t="s">
        <v>32</v>
      </c>
      <c r="B1858" t="s">
        <v>18</v>
      </c>
      <c r="C1858" t="s">
        <v>293</v>
      </c>
      <c r="D1858">
        <v>20170331</v>
      </c>
      <c r="E1858">
        <v>26600000</v>
      </c>
      <c r="F1858" t="s">
        <v>20</v>
      </c>
      <c r="G1858">
        <v>0</v>
      </c>
      <c r="H1858" t="s">
        <v>21</v>
      </c>
      <c r="I1858">
        <v>1411579</v>
      </c>
      <c r="J1858">
        <v>260303916</v>
      </c>
      <c r="K1858">
        <v>7830</v>
      </c>
      <c r="L1858">
        <v>1231</v>
      </c>
      <c r="M1858" t="s">
        <v>22</v>
      </c>
      <c r="N1858">
        <v>2017</v>
      </c>
      <c r="O1858" t="s">
        <v>26</v>
      </c>
      <c r="P1858">
        <v>20170508</v>
      </c>
      <c r="Q1858" s="1">
        <v>42863.513194444444</v>
      </c>
    </row>
    <row r="1859" spans="1:17" x14ac:dyDescent="0.2">
      <c r="A1859" t="s">
        <v>32</v>
      </c>
      <c r="B1859" t="s">
        <v>18</v>
      </c>
      <c r="C1859" t="s">
        <v>65</v>
      </c>
      <c r="D1859">
        <v>20170331</v>
      </c>
      <c r="E1859">
        <v>294500000</v>
      </c>
      <c r="F1859" t="s">
        <v>20</v>
      </c>
      <c r="G1859">
        <v>0</v>
      </c>
      <c r="H1859" t="s">
        <v>21</v>
      </c>
      <c r="I1859">
        <v>1411579</v>
      </c>
      <c r="J1859">
        <v>260303916</v>
      </c>
      <c r="K1859">
        <v>7830</v>
      </c>
      <c r="L1859">
        <v>1231</v>
      </c>
      <c r="M1859" t="s">
        <v>22</v>
      </c>
      <c r="N1859">
        <v>2017</v>
      </c>
      <c r="O1859" t="s">
        <v>26</v>
      </c>
      <c r="P1859">
        <v>20170508</v>
      </c>
      <c r="Q1859" s="1">
        <v>42863.513194444444</v>
      </c>
    </row>
    <row r="1860" spans="1:17" x14ac:dyDescent="0.2">
      <c r="A1860" t="s">
        <v>262</v>
      </c>
      <c r="B1860" t="s">
        <v>18</v>
      </c>
      <c r="C1860" t="s">
        <v>68</v>
      </c>
      <c r="D1860">
        <v>20170331</v>
      </c>
      <c r="E1860">
        <v>100000</v>
      </c>
      <c r="F1860" t="s">
        <v>20</v>
      </c>
      <c r="G1860">
        <v>1</v>
      </c>
      <c r="H1860" t="s">
        <v>51</v>
      </c>
      <c r="I1860">
        <v>1411579</v>
      </c>
      <c r="J1860">
        <v>260303916</v>
      </c>
      <c r="K1860">
        <v>7830</v>
      </c>
      <c r="L1860">
        <v>1231</v>
      </c>
      <c r="M1860" t="s">
        <v>22</v>
      </c>
      <c r="N1860">
        <v>2018</v>
      </c>
      <c r="O1860" t="s">
        <v>26</v>
      </c>
      <c r="P1860">
        <v>20180507</v>
      </c>
      <c r="Q1860" s="1">
        <v>43227.491666666669</v>
      </c>
    </row>
    <row r="1861" spans="1:17" x14ac:dyDescent="0.2">
      <c r="A1861" t="s">
        <v>32</v>
      </c>
      <c r="B1861" t="s">
        <v>18</v>
      </c>
      <c r="C1861" t="s">
        <v>68</v>
      </c>
      <c r="D1861">
        <v>20170331</v>
      </c>
      <c r="E1861">
        <v>100000</v>
      </c>
      <c r="F1861" t="s">
        <v>20</v>
      </c>
      <c r="G1861">
        <v>1</v>
      </c>
      <c r="H1861" t="s">
        <v>21</v>
      </c>
      <c r="I1861">
        <v>1411579</v>
      </c>
      <c r="J1861">
        <v>260303916</v>
      </c>
      <c r="K1861">
        <v>7830</v>
      </c>
      <c r="L1861">
        <v>1231</v>
      </c>
      <c r="M1861" t="s">
        <v>22</v>
      </c>
      <c r="N1861">
        <v>2017</v>
      </c>
      <c r="O1861" t="s">
        <v>26</v>
      </c>
      <c r="P1861">
        <v>20170508</v>
      </c>
      <c r="Q1861" s="1">
        <v>42863.513194444444</v>
      </c>
    </row>
    <row r="1862" spans="1:17" x14ac:dyDescent="0.2">
      <c r="A1862" t="s">
        <v>262</v>
      </c>
      <c r="B1862" t="s">
        <v>18</v>
      </c>
      <c r="C1862" t="s">
        <v>69</v>
      </c>
      <c r="D1862">
        <v>20170331</v>
      </c>
      <c r="E1862">
        <v>125300000</v>
      </c>
      <c r="F1862" t="s">
        <v>20</v>
      </c>
      <c r="G1862">
        <v>1</v>
      </c>
      <c r="H1862" t="s">
        <v>51</v>
      </c>
      <c r="I1862">
        <v>1411579</v>
      </c>
      <c r="J1862">
        <v>260303916</v>
      </c>
      <c r="K1862">
        <v>7830</v>
      </c>
      <c r="L1862">
        <v>1231</v>
      </c>
      <c r="M1862" t="s">
        <v>22</v>
      </c>
      <c r="N1862">
        <v>2018</v>
      </c>
      <c r="O1862" t="s">
        <v>26</v>
      </c>
      <c r="P1862">
        <v>20180507</v>
      </c>
      <c r="Q1862" s="1">
        <v>43227.491666666669</v>
      </c>
    </row>
    <row r="1863" spans="1:17" x14ac:dyDescent="0.2">
      <c r="A1863" t="s">
        <v>32</v>
      </c>
      <c r="B1863" t="s">
        <v>18</v>
      </c>
      <c r="C1863" t="s">
        <v>69</v>
      </c>
      <c r="D1863">
        <v>20170331</v>
      </c>
      <c r="E1863">
        <v>125300000</v>
      </c>
      <c r="F1863" t="s">
        <v>20</v>
      </c>
      <c r="G1863">
        <v>1</v>
      </c>
      <c r="H1863" t="s">
        <v>21</v>
      </c>
      <c r="I1863">
        <v>1411579</v>
      </c>
      <c r="J1863">
        <v>260303916</v>
      </c>
      <c r="K1863">
        <v>7830</v>
      </c>
      <c r="L1863">
        <v>1231</v>
      </c>
      <c r="M1863" t="s">
        <v>22</v>
      </c>
      <c r="N1863">
        <v>2017</v>
      </c>
      <c r="O1863" t="s">
        <v>26</v>
      </c>
      <c r="P1863">
        <v>20170508</v>
      </c>
      <c r="Q1863" s="1">
        <v>42863.513194444444</v>
      </c>
    </row>
    <row r="1864" spans="1:17" x14ac:dyDescent="0.2">
      <c r="A1864" t="s">
        <v>32</v>
      </c>
      <c r="B1864" t="s">
        <v>18</v>
      </c>
      <c r="C1864" t="s">
        <v>321</v>
      </c>
      <c r="D1864">
        <v>20170331</v>
      </c>
      <c r="E1864">
        <v>221400000</v>
      </c>
      <c r="F1864" t="s">
        <v>20</v>
      </c>
      <c r="G1864">
        <v>0</v>
      </c>
      <c r="H1864" t="s">
        <v>21</v>
      </c>
      <c r="I1864">
        <v>1411579</v>
      </c>
      <c r="J1864">
        <v>260303916</v>
      </c>
      <c r="K1864">
        <v>7830</v>
      </c>
      <c r="L1864">
        <v>1231</v>
      </c>
      <c r="M1864" t="s">
        <v>22</v>
      </c>
      <c r="N1864">
        <v>2017</v>
      </c>
      <c r="O1864" t="s">
        <v>26</v>
      </c>
      <c r="P1864">
        <v>20170508</v>
      </c>
      <c r="Q1864" s="1">
        <v>42863.513194444444</v>
      </c>
    </row>
    <row r="1865" spans="1:17" x14ac:dyDescent="0.2">
      <c r="A1865" t="s">
        <v>50</v>
      </c>
      <c r="B1865" t="s">
        <v>18</v>
      </c>
      <c r="C1865" t="s">
        <v>19</v>
      </c>
      <c r="D1865">
        <v>20170331</v>
      </c>
      <c r="E1865">
        <v>26200000</v>
      </c>
      <c r="F1865" t="s">
        <v>20</v>
      </c>
      <c r="G1865">
        <v>0</v>
      </c>
      <c r="H1865" t="s">
        <v>51</v>
      </c>
      <c r="I1865">
        <v>1411579</v>
      </c>
      <c r="J1865">
        <v>260303916</v>
      </c>
      <c r="K1865">
        <v>7830</v>
      </c>
      <c r="L1865">
        <v>1231</v>
      </c>
      <c r="M1865" t="s">
        <v>52</v>
      </c>
      <c r="N1865">
        <v>2017</v>
      </c>
      <c r="O1865" t="s">
        <v>53</v>
      </c>
      <c r="P1865">
        <v>20180301</v>
      </c>
      <c r="Q1865" s="1">
        <v>43160.134027777778</v>
      </c>
    </row>
    <row r="1866" spans="1:17" x14ac:dyDescent="0.2">
      <c r="A1866" t="s">
        <v>208</v>
      </c>
      <c r="B1866" t="s">
        <v>18</v>
      </c>
      <c r="C1866" t="s">
        <v>19</v>
      </c>
      <c r="D1866">
        <v>20170331</v>
      </c>
      <c r="E1866">
        <v>26200000</v>
      </c>
      <c r="F1866" t="s">
        <v>20</v>
      </c>
      <c r="G1866">
        <v>1</v>
      </c>
      <c r="H1866" t="s">
        <v>21</v>
      </c>
      <c r="I1866">
        <v>1411579</v>
      </c>
      <c r="J1866">
        <v>260303916</v>
      </c>
      <c r="K1866">
        <v>7830</v>
      </c>
      <c r="L1866">
        <v>1231</v>
      </c>
      <c r="M1866" t="s">
        <v>22</v>
      </c>
      <c r="N1866">
        <v>2017</v>
      </c>
      <c r="O1866" t="s">
        <v>23</v>
      </c>
      <c r="P1866">
        <v>20171109</v>
      </c>
      <c r="Q1866" s="1">
        <v>43048.34375</v>
      </c>
    </row>
    <row r="1867" spans="1:17" x14ac:dyDescent="0.2">
      <c r="A1867" t="s">
        <v>184</v>
      </c>
      <c r="B1867" t="s">
        <v>18</v>
      </c>
      <c r="C1867" t="s">
        <v>19</v>
      </c>
      <c r="D1867">
        <v>20170331</v>
      </c>
      <c r="E1867">
        <v>26200000</v>
      </c>
      <c r="F1867" t="s">
        <v>20</v>
      </c>
      <c r="G1867">
        <v>1</v>
      </c>
      <c r="H1867" t="s">
        <v>21</v>
      </c>
      <c r="I1867">
        <v>1411579</v>
      </c>
      <c r="J1867">
        <v>260303916</v>
      </c>
      <c r="K1867">
        <v>7830</v>
      </c>
      <c r="L1867">
        <v>1231</v>
      </c>
      <c r="M1867" t="s">
        <v>22</v>
      </c>
      <c r="N1867">
        <v>2017</v>
      </c>
      <c r="O1867" t="s">
        <v>31</v>
      </c>
      <c r="P1867">
        <v>20170808</v>
      </c>
      <c r="Q1867" s="1">
        <v>42954.693055555559</v>
      </c>
    </row>
    <row r="1868" spans="1:17" x14ac:dyDescent="0.2">
      <c r="A1868" t="s">
        <v>32</v>
      </c>
      <c r="B1868" t="s">
        <v>18</v>
      </c>
      <c r="C1868" t="s">
        <v>19</v>
      </c>
      <c r="D1868">
        <v>20170331</v>
      </c>
      <c r="E1868">
        <v>26200000</v>
      </c>
      <c r="F1868" t="s">
        <v>20</v>
      </c>
      <c r="G1868">
        <v>1</v>
      </c>
      <c r="H1868" t="s">
        <v>21</v>
      </c>
      <c r="I1868">
        <v>1411579</v>
      </c>
      <c r="J1868">
        <v>260303916</v>
      </c>
      <c r="K1868">
        <v>7830</v>
      </c>
      <c r="L1868">
        <v>1231</v>
      </c>
      <c r="M1868" t="s">
        <v>22</v>
      </c>
      <c r="N1868">
        <v>2017</v>
      </c>
      <c r="O1868" t="s">
        <v>26</v>
      </c>
      <c r="P1868">
        <v>20170508</v>
      </c>
      <c r="Q1868" s="1">
        <v>42863.513194444444</v>
      </c>
    </row>
    <row r="1869" spans="1:17" x14ac:dyDescent="0.2">
      <c r="A1869" t="s">
        <v>32</v>
      </c>
      <c r="B1869" t="s">
        <v>18</v>
      </c>
      <c r="C1869" t="s">
        <v>70</v>
      </c>
      <c r="D1869">
        <v>20170331</v>
      </c>
      <c r="E1869">
        <v>100000</v>
      </c>
      <c r="F1869" t="s">
        <v>20</v>
      </c>
      <c r="G1869">
        <v>0</v>
      </c>
      <c r="H1869" t="s">
        <v>21</v>
      </c>
      <c r="I1869">
        <v>1411579</v>
      </c>
      <c r="J1869">
        <v>260303916</v>
      </c>
      <c r="K1869">
        <v>7830</v>
      </c>
      <c r="L1869">
        <v>1231</v>
      </c>
      <c r="M1869" t="s">
        <v>22</v>
      </c>
      <c r="N1869">
        <v>2017</v>
      </c>
      <c r="O1869" t="s">
        <v>26</v>
      </c>
      <c r="P1869">
        <v>20170508</v>
      </c>
      <c r="Q1869" s="1">
        <v>42863.513194444444</v>
      </c>
    </row>
    <row r="1870" spans="1:17" x14ac:dyDescent="0.2">
      <c r="A1870" t="s">
        <v>50</v>
      </c>
      <c r="B1870" t="s">
        <v>18</v>
      </c>
      <c r="C1870" t="s">
        <v>71</v>
      </c>
      <c r="D1870">
        <v>20170331</v>
      </c>
      <c r="E1870">
        <v>7.0000000000000007E-2</v>
      </c>
      <c r="F1870" t="s">
        <v>20</v>
      </c>
      <c r="G1870">
        <v>1</v>
      </c>
      <c r="H1870" t="s">
        <v>51</v>
      </c>
      <c r="I1870">
        <v>1411579</v>
      </c>
      <c r="J1870">
        <v>260303916</v>
      </c>
      <c r="K1870">
        <v>7830</v>
      </c>
      <c r="L1870">
        <v>1231</v>
      </c>
      <c r="M1870" t="s">
        <v>52</v>
      </c>
      <c r="N1870">
        <v>2017</v>
      </c>
      <c r="O1870" t="s">
        <v>53</v>
      </c>
      <c r="P1870">
        <v>20180301</v>
      </c>
      <c r="Q1870" s="1">
        <v>43160.134027777778</v>
      </c>
    </row>
    <row r="1871" spans="1:17" x14ac:dyDescent="0.2">
      <c r="A1871" t="s">
        <v>262</v>
      </c>
      <c r="B1871" t="s">
        <v>18</v>
      </c>
      <c r="C1871" t="s">
        <v>71</v>
      </c>
      <c r="D1871">
        <v>20170331</v>
      </c>
      <c r="E1871">
        <v>7.0000000000000007E-2</v>
      </c>
      <c r="F1871" t="s">
        <v>20</v>
      </c>
      <c r="G1871">
        <v>1</v>
      </c>
      <c r="H1871" t="s">
        <v>51</v>
      </c>
      <c r="I1871">
        <v>1411579</v>
      </c>
      <c r="J1871">
        <v>260303916</v>
      </c>
      <c r="K1871">
        <v>7830</v>
      </c>
      <c r="L1871">
        <v>1231</v>
      </c>
      <c r="M1871" t="s">
        <v>22</v>
      </c>
      <c r="N1871">
        <v>2018</v>
      </c>
      <c r="O1871" t="s">
        <v>26</v>
      </c>
      <c r="P1871">
        <v>20180507</v>
      </c>
      <c r="Q1871" s="1">
        <v>43227.491666666669</v>
      </c>
    </row>
    <row r="1872" spans="1:17" x14ac:dyDescent="0.2">
      <c r="A1872" t="s">
        <v>32</v>
      </c>
      <c r="B1872" t="s">
        <v>18</v>
      </c>
      <c r="C1872" t="s">
        <v>71</v>
      </c>
      <c r="D1872">
        <v>20170331</v>
      </c>
      <c r="E1872">
        <v>7.0000000000000007E-2</v>
      </c>
      <c r="F1872" t="s">
        <v>20</v>
      </c>
      <c r="G1872">
        <v>1</v>
      </c>
      <c r="H1872" t="s">
        <v>21</v>
      </c>
      <c r="I1872">
        <v>1411579</v>
      </c>
      <c r="J1872">
        <v>260303916</v>
      </c>
      <c r="K1872">
        <v>7830</v>
      </c>
      <c r="L1872">
        <v>1231</v>
      </c>
      <c r="M1872" t="s">
        <v>22</v>
      </c>
      <c r="N1872">
        <v>2017</v>
      </c>
      <c r="O1872" t="s">
        <v>26</v>
      </c>
      <c r="P1872">
        <v>20170508</v>
      </c>
      <c r="Q1872" s="1">
        <v>42863.513194444444</v>
      </c>
    </row>
    <row r="1873" spans="1:17" x14ac:dyDescent="0.2">
      <c r="A1873" t="s">
        <v>50</v>
      </c>
      <c r="B1873" t="s">
        <v>18</v>
      </c>
      <c r="C1873" t="s">
        <v>72</v>
      </c>
      <c r="D1873">
        <v>20170331</v>
      </c>
      <c r="E1873">
        <v>7.0000000000000007E-2</v>
      </c>
      <c r="F1873" t="s">
        <v>20</v>
      </c>
      <c r="G1873">
        <v>1</v>
      </c>
      <c r="H1873" t="s">
        <v>51</v>
      </c>
      <c r="I1873">
        <v>1411579</v>
      </c>
      <c r="J1873">
        <v>260303916</v>
      </c>
      <c r="K1873">
        <v>7830</v>
      </c>
      <c r="L1873">
        <v>1231</v>
      </c>
      <c r="M1873" t="s">
        <v>52</v>
      </c>
      <c r="N1873">
        <v>2017</v>
      </c>
      <c r="O1873" t="s">
        <v>53</v>
      </c>
      <c r="P1873">
        <v>20180301</v>
      </c>
      <c r="Q1873" s="1">
        <v>43160.134027777778</v>
      </c>
    </row>
    <row r="1874" spans="1:17" x14ac:dyDescent="0.2">
      <c r="A1874" t="s">
        <v>262</v>
      </c>
      <c r="B1874" t="s">
        <v>18</v>
      </c>
      <c r="C1874" t="s">
        <v>72</v>
      </c>
      <c r="D1874">
        <v>20170331</v>
      </c>
      <c r="E1874">
        <v>7.0000000000000007E-2</v>
      </c>
      <c r="F1874" t="s">
        <v>20</v>
      </c>
      <c r="G1874">
        <v>1</v>
      </c>
      <c r="H1874" t="s">
        <v>51</v>
      </c>
      <c r="I1874">
        <v>1411579</v>
      </c>
      <c r="J1874">
        <v>260303916</v>
      </c>
      <c r="K1874">
        <v>7830</v>
      </c>
      <c r="L1874">
        <v>1231</v>
      </c>
      <c r="M1874" t="s">
        <v>22</v>
      </c>
      <c r="N1874">
        <v>2018</v>
      </c>
      <c r="O1874" t="s">
        <v>26</v>
      </c>
      <c r="P1874">
        <v>20180507</v>
      </c>
      <c r="Q1874" s="1">
        <v>43227.491666666669</v>
      </c>
    </row>
    <row r="1875" spans="1:17" x14ac:dyDescent="0.2">
      <c r="A1875" t="s">
        <v>32</v>
      </c>
      <c r="B1875" t="s">
        <v>18</v>
      </c>
      <c r="C1875" t="s">
        <v>72</v>
      </c>
      <c r="D1875">
        <v>20170331</v>
      </c>
      <c r="E1875">
        <v>7.0000000000000007E-2</v>
      </c>
      <c r="F1875" t="s">
        <v>20</v>
      </c>
      <c r="G1875">
        <v>1</v>
      </c>
      <c r="H1875" t="s">
        <v>21</v>
      </c>
      <c r="I1875">
        <v>1411579</v>
      </c>
      <c r="J1875">
        <v>260303916</v>
      </c>
      <c r="K1875">
        <v>7830</v>
      </c>
      <c r="L1875">
        <v>1231</v>
      </c>
      <c r="M1875" t="s">
        <v>22</v>
      </c>
      <c r="N1875">
        <v>2017</v>
      </c>
      <c r="O1875" t="s">
        <v>26</v>
      </c>
      <c r="P1875">
        <v>20170508</v>
      </c>
      <c r="Q1875" s="1">
        <v>42863.513194444444</v>
      </c>
    </row>
    <row r="1876" spans="1:17" x14ac:dyDescent="0.2">
      <c r="A1876" t="s">
        <v>262</v>
      </c>
      <c r="B1876" t="s">
        <v>18</v>
      </c>
      <c r="C1876" t="s">
        <v>73</v>
      </c>
      <c r="D1876">
        <v>20170331</v>
      </c>
      <c r="E1876">
        <v>2900000</v>
      </c>
      <c r="F1876" t="s">
        <v>20</v>
      </c>
      <c r="G1876">
        <v>1</v>
      </c>
      <c r="H1876" t="s">
        <v>51</v>
      </c>
      <c r="I1876">
        <v>1411579</v>
      </c>
      <c r="J1876">
        <v>260303916</v>
      </c>
      <c r="K1876">
        <v>7830</v>
      </c>
      <c r="L1876">
        <v>1231</v>
      </c>
      <c r="M1876" t="s">
        <v>22</v>
      </c>
      <c r="N1876">
        <v>2018</v>
      </c>
      <c r="O1876" t="s">
        <v>26</v>
      </c>
      <c r="P1876">
        <v>20180507</v>
      </c>
      <c r="Q1876" s="1">
        <v>43227.491666666669</v>
      </c>
    </row>
    <row r="1877" spans="1:17" x14ac:dyDescent="0.2">
      <c r="A1877" t="s">
        <v>32</v>
      </c>
      <c r="B1877" t="s">
        <v>18</v>
      </c>
      <c r="C1877" t="s">
        <v>73</v>
      </c>
      <c r="D1877">
        <v>20170331</v>
      </c>
      <c r="E1877">
        <v>2700000</v>
      </c>
      <c r="F1877" t="s">
        <v>20</v>
      </c>
      <c r="G1877">
        <v>1</v>
      </c>
      <c r="H1877" t="s">
        <v>21</v>
      </c>
      <c r="I1877">
        <v>1411579</v>
      </c>
      <c r="J1877">
        <v>260303916</v>
      </c>
      <c r="K1877">
        <v>7830</v>
      </c>
      <c r="L1877">
        <v>1231</v>
      </c>
      <c r="M1877" t="s">
        <v>22</v>
      </c>
      <c r="N1877">
        <v>2017</v>
      </c>
      <c r="O1877" t="s">
        <v>26</v>
      </c>
      <c r="P1877">
        <v>20170508</v>
      </c>
      <c r="Q1877" s="1">
        <v>42863.513194444444</v>
      </c>
    </row>
    <row r="1878" spans="1:17" x14ac:dyDescent="0.2">
      <c r="A1878" t="s">
        <v>32</v>
      </c>
      <c r="B1878" t="s">
        <v>18</v>
      </c>
      <c r="C1878" t="s">
        <v>76</v>
      </c>
      <c r="D1878">
        <v>20170331</v>
      </c>
      <c r="E1878">
        <v>26000000</v>
      </c>
      <c r="F1878" t="s">
        <v>20</v>
      </c>
      <c r="G1878">
        <v>0</v>
      </c>
      <c r="H1878" t="s">
        <v>21</v>
      </c>
      <c r="I1878">
        <v>1411579</v>
      </c>
      <c r="J1878">
        <v>260303916</v>
      </c>
      <c r="K1878">
        <v>7830</v>
      </c>
      <c r="L1878">
        <v>1231</v>
      </c>
      <c r="M1878" t="s">
        <v>22</v>
      </c>
      <c r="N1878">
        <v>2017</v>
      </c>
      <c r="O1878" t="s">
        <v>26</v>
      </c>
      <c r="P1878">
        <v>20170508</v>
      </c>
      <c r="Q1878" s="1">
        <v>42863.513194444444</v>
      </c>
    </row>
    <row r="1879" spans="1:17" x14ac:dyDescent="0.2">
      <c r="A1879" t="s">
        <v>262</v>
      </c>
      <c r="B1879" t="s">
        <v>18</v>
      </c>
      <c r="C1879" t="s">
        <v>77</v>
      </c>
      <c r="D1879">
        <v>20170331</v>
      </c>
      <c r="E1879">
        <v>24400000</v>
      </c>
      <c r="F1879" t="s">
        <v>20</v>
      </c>
      <c r="G1879">
        <v>1</v>
      </c>
      <c r="H1879" t="s">
        <v>51</v>
      </c>
      <c r="I1879">
        <v>1411579</v>
      </c>
      <c r="J1879">
        <v>260303916</v>
      </c>
      <c r="K1879">
        <v>7830</v>
      </c>
      <c r="L1879">
        <v>1231</v>
      </c>
      <c r="M1879" t="s">
        <v>22</v>
      </c>
      <c r="N1879">
        <v>2018</v>
      </c>
      <c r="O1879" t="s">
        <v>26</v>
      </c>
      <c r="P1879">
        <v>20180507</v>
      </c>
      <c r="Q1879" s="1">
        <v>43227.491666666669</v>
      </c>
    </row>
    <row r="1880" spans="1:17" x14ac:dyDescent="0.2">
      <c r="A1880" t="s">
        <v>32</v>
      </c>
      <c r="B1880" t="s">
        <v>18</v>
      </c>
      <c r="C1880" t="s">
        <v>77</v>
      </c>
      <c r="D1880">
        <v>20170331</v>
      </c>
      <c r="E1880">
        <v>24400000</v>
      </c>
      <c r="F1880" t="s">
        <v>20</v>
      </c>
      <c r="G1880">
        <v>1</v>
      </c>
      <c r="H1880" t="s">
        <v>21</v>
      </c>
      <c r="I1880">
        <v>1411579</v>
      </c>
      <c r="J1880">
        <v>260303916</v>
      </c>
      <c r="K1880">
        <v>7830</v>
      </c>
      <c r="L1880">
        <v>1231</v>
      </c>
      <c r="M1880" t="s">
        <v>22</v>
      </c>
      <c r="N1880">
        <v>2017</v>
      </c>
      <c r="O1880" t="s">
        <v>26</v>
      </c>
      <c r="P1880">
        <v>20170508</v>
      </c>
      <c r="Q1880" s="1">
        <v>42863.513194444444</v>
      </c>
    </row>
    <row r="1881" spans="1:17" x14ac:dyDescent="0.2">
      <c r="A1881" t="s">
        <v>262</v>
      </c>
      <c r="B1881" t="s">
        <v>18</v>
      </c>
      <c r="C1881" t="s">
        <v>78</v>
      </c>
      <c r="D1881">
        <v>20170331</v>
      </c>
      <c r="E1881">
        <v>101100000</v>
      </c>
      <c r="F1881" t="s">
        <v>20</v>
      </c>
      <c r="G1881">
        <v>1</v>
      </c>
      <c r="H1881" t="s">
        <v>262</v>
      </c>
      <c r="I1881">
        <v>1411579</v>
      </c>
      <c r="J1881">
        <v>260303916</v>
      </c>
      <c r="K1881">
        <v>7830</v>
      </c>
      <c r="L1881">
        <v>1231</v>
      </c>
      <c r="M1881" t="s">
        <v>22</v>
      </c>
      <c r="N1881">
        <v>2018</v>
      </c>
      <c r="O1881" t="s">
        <v>26</v>
      </c>
      <c r="P1881">
        <v>20180507</v>
      </c>
      <c r="Q1881" s="1">
        <v>43227.491666666669</v>
      </c>
    </row>
    <row r="1882" spans="1:17" x14ac:dyDescent="0.2">
      <c r="A1882" t="s">
        <v>32</v>
      </c>
      <c r="B1882" t="s">
        <v>18</v>
      </c>
      <c r="C1882" t="s">
        <v>78</v>
      </c>
      <c r="D1882">
        <v>20170331</v>
      </c>
      <c r="E1882">
        <v>101100000</v>
      </c>
      <c r="F1882" t="s">
        <v>20</v>
      </c>
      <c r="G1882">
        <v>1</v>
      </c>
      <c r="H1882" t="s">
        <v>32</v>
      </c>
      <c r="I1882">
        <v>1411579</v>
      </c>
      <c r="J1882">
        <v>260303916</v>
      </c>
      <c r="K1882">
        <v>7830</v>
      </c>
      <c r="L1882">
        <v>1231</v>
      </c>
      <c r="M1882" t="s">
        <v>22</v>
      </c>
      <c r="N1882">
        <v>2017</v>
      </c>
      <c r="O1882" t="s">
        <v>26</v>
      </c>
      <c r="P1882">
        <v>20170508</v>
      </c>
      <c r="Q1882" s="1">
        <v>42863.513194444444</v>
      </c>
    </row>
    <row r="1883" spans="1:17" x14ac:dyDescent="0.2">
      <c r="A1883" t="s">
        <v>262</v>
      </c>
      <c r="B1883" t="s">
        <v>18</v>
      </c>
      <c r="C1883" t="s">
        <v>79</v>
      </c>
      <c r="D1883">
        <v>20170331</v>
      </c>
      <c r="E1883">
        <v>16300000</v>
      </c>
      <c r="F1883" t="s">
        <v>20</v>
      </c>
      <c r="G1883">
        <v>1</v>
      </c>
      <c r="H1883" t="s">
        <v>51</v>
      </c>
      <c r="I1883">
        <v>1411579</v>
      </c>
      <c r="J1883">
        <v>260303916</v>
      </c>
      <c r="K1883">
        <v>7830</v>
      </c>
      <c r="L1883">
        <v>1231</v>
      </c>
      <c r="M1883" t="s">
        <v>22</v>
      </c>
      <c r="N1883">
        <v>2018</v>
      </c>
      <c r="O1883" t="s">
        <v>26</v>
      </c>
      <c r="P1883">
        <v>20180507</v>
      </c>
      <c r="Q1883" s="1">
        <v>43227.491666666669</v>
      </c>
    </row>
    <row r="1884" spans="1:17" x14ac:dyDescent="0.2">
      <c r="A1884" t="s">
        <v>32</v>
      </c>
      <c r="B1884" t="s">
        <v>18</v>
      </c>
      <c r="C1884" t="s">
        <v>79</v>
      </c>
      <c r="D1884">
        <v>20170331</v>
      </c>
      <c r="E1884">
        <v>16300000</v>
      </c>
      <c r="F1884" t="s">
        <v>20</v>
      </c>
      <c r="G1884">
        <v>1</v>
      </c>
      <c r="H1884" t="s">
        <v>21</v>
      </c>
      <c r="I1884">
        <v>1411579</v>
      </c>
      <c r="J1884">
        <v>260303916</v>
      </c>
      <c r="K1884">
        <v>7830</v>
      </c>
      <c r="L1884">
        <v>1231</v>
      </c>
      <c r="M1884" t="s">
        <v>22</v>
      </c>
      <c r="N1884">
        <v>2017</v>
      </c>
      <c r="O1884" t="s">
        <v>26</v>
      </c>
      <c r="P1884">
        <v>20170508</v>
      </c>
      <c r="Q1884" s="1">
        <v>42863.513194444444</v>
      </c>
    </row>
    <row r="1885" spans="1:17" x14ac:dyDescent="0.2">
      <c r="A1885" t="s">
        <v>262</v>
      </c>
      <c r="B1885" t="s">
        <v>18</v>
      </c>
      <c r="C1885" t="s">
        <v>80</v>
      </c>
      <c r="D1885">
        <v>20170331</v>
      </c>
      <c r="E1885">
        <v>117400000</v>
      </c>
      <c r="F1885" t="s">
        <v>20</v>
      </c>
      <c r="G1885">
        <v>1</v>
      </c>
      <c r="H1885" t="s">
        <v>51</v>
      </c>
      <c r="I1885">
        <v>1411579</v>
      </c>
      <c r="J1885">
        <v>260303916</v>
      </c>
      <c r="K1885">
        <v>7830</v>
      </c>
      <c r="L1885">
        <v>1231</v>
      </c>
      <c r="M1885" t="s">
        <v>22</v>
      </c>
      <c r="N1885">
        <v>2018</v>
      </c>
      <c r="O1885" t="s">
        <v>26</v>
      </c>
      <c r="P1885">
        <v>20180507</v>
      </c>
      <c r="Q1885" s="1">
        <v>43227.491666666669</v>
      </c>
    </row>
    <row r="1886" spans="1:17" x14ac:dyDescent="0.2">
      <c r="A1886" t="s">
        <v>32</v>
      </c>
      <c r="B1886" t="s">
        <v>18</v>
      </c>
      <c r="C1886" t="s">
        <v>80</v>
      </c>
      <c r="D1886">
        <v>20170331</v>
      </c>
      <c r="E1886">
        <v>117400000</v>
      </c>
      <c r="F1886" t="s">
        <v>20</v>
      </c>
      <c r="G1886">
        <v>1</v>
      </c>
      <c r="H1886" t="s">
        <v>21</v>
      </c>
      <c r="I1886">
        <v>1411579</v>
      </c>
      <c r="J1886">
        <v>260303916</v>
      </c>
      <c r="K1886">
        <v>7830</v>
      </c>
      <c r="L1886">
        <v>1231</v>
      </c>
      <c r="M1886" t="s">
        <v>22</v>
      </c>
      <c r="N1886">
        <v>2017</v>
      </c>
      <c r="O1886" t="s">
        <v>26</v>
      </c>
      <c r="P1886">
        <v>20170508</v>
      </c>
      <c r="Q1886" s="1">
        <v>42863.513194444444</v>
      </c>
    </row>
    <row r="1887" spans="1:17" x14ac:dyDescent="0.2">
      <c r="A1887" t="s">
        <v>32</v>
      </c>
      <c r="B1887" t="s">
        <v>18</v>
      </c>
      <c r="C1887" t="s">
        <v>29</v>
      </c>
      <c r="D1887">
        <v>20170331</v>
      </c>
      <c r="E1887">
        <v>1</v>
      </c>
      <c r="F1887" t="s">
        <v>30</v>
      </c>
      <c r="G1887">
        <v>1</v>
      </c>
      <c r="H1887" t="s">
        <v>32</v>
      </c>
      <c r="I1887">
        <v>1411579</v>
      </c>
      <c r="J1887">
        <v>260303916</v>
      </c>
      <c r="K1887">
        <v>7830</v>
      </c>
      <c r="L1887">
        <v>1231</v>
      </c>
      <c r="M1887" t="s">
        <v>22</v>
      </c>
      <c r="N1887">
        <v>2017</v>
      </c>
      <c r="O1887" t="s">
        <v>26</v>
      </c>
      <c r="P1887">
        <v>20170508</v>
      </c>
      <c r="Q1887" s="1">
        <v>42863.513194444444</v>
      </c>
    </row>
    <row r="1888" spans="1:17" x14ac:dyDescent="0.2">
      <c r="A1888" t="s">
        <v>32</v>
      </c>
      <c r="B1888" t="s">
        <v>18</v>
      </c>
      <c r="C1888" t="s">
        <v>81</v>
      </c>
      <c r="D1888">
        <v>20170331</v>
      </c>
      <c r="E1888">
        <v>420700000</v>
      </c>
      <c r="F1888" t="s">
        <v>20</v>
      </c>
      <c r="G1888">
        <v>1</v>
      </c>
      <c r="H1888" t="s">
        <v>32</v>
      </c>
      <c r="I1888">
        <v>1411579</v>
      </c>
      <c r="J1888">
        <v>260303916</v>
      </c>
      <c r="K1888">
        <v>7830</v>
      </c>
      <c r="L1888">
        <v>1231</v>
      </c>
      <c r="M1888" t="s">
        <v>22</v>
      </c>
      <c r="N1888">
        <v>2017</v>
      </c>
      <c r="O1888" t="s">
        <v>26</v>
      </c>
      <c r="P1888">
        <v>20170508</v>
      </c>
      <c r="Q1888" s="1">
        <v>42863.513194444444</v>
      </c>
    </row>
    <row r="1889" spans="1:17" x14ac:dyDescent="0.2">
      <c r="A1889" t="s">
        <v>32</v>
      </c>
      <c r="B1889" t="s">
        <v>18</v>
      </c>
      <c r="C1889" t="s">
        <v>82</v>
      </c>
      <c r="D1889">
        <v>20170331</v>
      </c>
      <c r="E1889">
        <v>60600000</v>
      </c>
      <c r="F1889" t="s">
        <v>20</v>
      </c>
      <c r="G1889">
        <v>1</v>
      </c>
      <c r="H1889" t="s">
        <v>21</v>
      </c>
      <c r="I1889">
        <v>1411579</v>
      </c>
      <c r="J1889">
        <v>260303916</v>
      </c>
      <c r="K1889">
        <v>7830</v>
      </c>
      <c r="L1889">
        <v>1231</v>
      </c>
      <c r="M1889" t="s">
        <v>22</v>
      </c>
      <c r="N1889">
        <v>2017</v>
      </c>
      <c r="O1889" t="s">
        <v>26</v>
      </c>
      <c r="P1889">
        <v>20170508</v>
      </c>
      <c r="Q1889" s="1">
        <v>42863.513194444444</v>
      </c>
    </row>
    <row r="1890" spans="1:17" x14ac:dyDescent="0.2">
      <c r="A1890" t="s">
        <v>32</v>
      </c>
      <c r="B1890" t="s">
        <v>18</v>
      </c>
      <c r="C1890" t="s">
        <v>83</v>
      </c>
      <c r="D1890">
        <v>20170331</v>
      </c>
      <c r="E1890">
        <v>397900000</v>
      </c>
      <c r="F1890" t="s">
        <v>20</v>
      </c>
      <c r="G1890">
        <v>1</v>
      </c>
      <c r="H1890" t="s">
        <v>21</v>
      </c>
      <c r="I1890">
        <v>1411579</v>
      </c>
      <c r="J1890">
        <v>260303916</v>
      </c>
      <c r="K1890">
        <v>7830</v>
      </c>
      <c r="L1890">
        <v>1231</v>
      </c>
      <c r="M1890" t="s">
        <v>22</v>
      </c>
      <c r="N1890">
        <v>2017</v>
      </c>
      <c r="O1890" t="s">
        <v>26</v>
      </c>
      <c r="P1890">
        <v>20170508</v>
      </c>
      <c r="Q1890" s="1">
        <v>42863.513194444444</v>
      </c>
    </row>
    <row r="1891" spans="1:17" x14ac:dyDescent="0.2">
      <c r="A1891" t="s">
        <v>32</v>
      </c>
      <c r="B1891" t="s">
        <v>18</v>
      </c>
      <c r="C1891" t="s">
        <v>449</v>
      </c>
      <c r="D1891">
        <v>20170331</v>
      </c>
      <c r="E1891">
        <v>2700000</v>
      </c>
      <c r="F1891" t="s">
        <v>20</v>
      </c>
      <c r="G1891">
        <v>1</v>
      </c>
      <c r="H1891" t="s">
        <v>21</v>
      </c>
      <c r="I1891">
        <v>1411579</v>
      </c>
      <c r="J1891">
        <v>260303916</v>
      </c>
      <c r="K1891">
        <v>7830</v>
      </c>
      <c r="L1891">
        <v>1231</v>
      </c>
      <c r="M1891" t="s">
        <v>22</v>
      </c>
      <c r="N1891">
        <v>2017</v>
      </c>
      <c r="O1891" t="s">
        <v>26</v>
      </c>
      <c r="P1891">
        <v>20170508</v>
      </c>
      <c r="Q1891" s="1">
        <v>42863.513194444444</v>
      </c>
    </row>
    <row r="1892" spans="1:17" x14ac:dyDescent="0.2">
      <c r="A1892" t="s">
        <v>262</v>
      </c>
      <c r="B1892" t="s">
        <v>18</v>
      </c>
      <c r="C1892" t="s">
        <v>84</v>
      </c>
      <c r="D1892">
        <v>20170331</v>
      </c>
      <c r="E1892">
        <v>-900000</v>
      </c>
      <c r="F1892" t="s">
        <v>20</v>
      </c>
      <c r="G1892">
        <v>1</v>
      </c>
      <c r="H1892" t="s">
        <v>51</v>
      </c>
      <c r="I1892">
        <v>1411579</v>
      </c>
      <c r="J1892">
        <v>260303916</v>
      </c>
      <c r="K1892">
        <v>7830</v>
      </c>
      <c r="L1892">
        <v>1231</v>
      </c>
      <c r="M1892" t="s">
        <v>22</v>
      </c>
      <c r="N1892">
        <v>2018</v>
      </c>
      <c r="O1892" t="s">
        <v>26</v>
      </c>
      <c r="P1892">
        <v>20180507</v>
      </c>
      <c r="Q1892" s="1">
        <v>43227.491666666669</v>
      </c>
    </row>
    <row r="1893" spans="1:17" x14ac:dyDescent="0.2">
      <c r="A1893" t="s">
        <v>32</v>
      </c>
      <c r="B1893" t="s">
        <v>18</v>
      </c>
      <c r="C1893" t="s">
        <v>84</v>
      </c>
      <c r="D1893">
        <v>20170331</v>
      </c>
      <c r="E1893">
        <v>-900000</v>
      </c>
      <c r="F1893" t="s">
        <v>20</v>
      </c>
      <c r="G1893">
        <v>1</v>
      </c>
      <c r="H1893" t="s">
        <v>21</v>
      </c>
      <c r="I1893">
        <v>1411579</v>
      </c>
      <c r="J1893">
        <v>260303916</v>
      </c>
      <c r="K1893">
        <v>7830</v>
      </c>
      <c r="L1893">
        <v>1231</v>
      </c>
      <c r="M1893" t="s">
        <v>22</v>
      </c>
      <c r="N1893">
        <v>2017</v>
      </c>
      <c r="O1893" t="s">
        <v>26</v>
      </c>
      <c r="P1893">
        <v>20170508</v>
      </c>
      <c r="Q1893" s="1">
        <v>42863.513194444444</v>
      </c>
    </row>
    <row r="1894" spans="1:17" x14ac:dyDescent="0.2">
      <c r="A1894" t="s">
        <v>262</v>
      </c>
      <c r="B1894" t="s">
        <v>18</v>
      </c>
      <c r="C1894" t="s">
        <v>85</v>
      </c>
      <c r="D1894">
        <v>20170331</v>
      </c>
      <c r="E1894">
        <v>200000</v>
      </c>
      <c r="F1894" t="s">
        <v>20</v>
      </c>
      <c r="G1894">
        <v>1</v>
      </c>
      <c r="H1894" t="s">
        <v>51</v>
      </c>
      <c r="I1894">
        <v>1411579</v>
      </c>
      <c r="J1894">
        <v>260303916</v>
      </c>
      <c r="K1894">
        <v>7830</v>
      </c>
      <c r="L1894">
        <v>1231</v>
      </c>
      <c r="M1894" t="s">
        <v>22</v>
      </c>
      <c r="N1894">
        <v>2018</v>
      </c>
      <c r="O1894" t="s">
        <v>26</v>
      </c>
      <c r="P1894">
        <v>20180507</v>
      </c>
      <c r="Q1894" s="1">
        <v>43227.491666666669</v>
      </c>
    </row>
    <row r="1895" spans="1:17" x14ac:dyDescent="0.2">
      <c r="A1895" t="s">
        <v>32</v>
      </c>
      <c r="B1895" t="s">
        <v>18</v>
      </c>
      <c r="C1895" t="s">
        <v>85</v>
      </c>
      <c r="D1895">
        <v>20170331</v>
      </c>
      <c r="E1895">
        <v>200000</v>
      </c>
      <c r="F1895" t="s">
        <v>20</v>
      </c>
      <c r="G1895">
        <v>1</v>
      </c>
      <c r="H1895" t="s">
        <v>21</v>
      </c>
      <c r="I1895">
        <v>1411579</v>
      </c>
      <c r="J1895">
        <v>260303916</v>
      </c>
      <c r="K1895">
        <v>7830</v>
      </c>
      <c r="L1895">
        <v>1231</v>
      </c>
      <c r="M1895" t="s">
        <v>22</v>
      </c>
      <c r="N1895">
        <v>2017</v>
      </c>
      <c r="O1895" t="s">
        <v>26</v>
      </c>
      <c r="P1895">
        <v>20170508</v>
      </c>
      <c r="Q1895" s="1">
        <v>42863.513194444444</v>
      </c>
    </row>
    <row r="1896" spans="1:17" x14ac:dyDescent="0.2">
      <c r="A1896" t="s">
        <v>262</v>
      </c>
      <c r="B1896" t="s">
        <v>18</v>
      </c>
      <c r="C1896" t="s">
        <v>450</v>
      </c>
      <c r="D1896">
        <v>20170331</v>
      </c>
      <c r="E1896">
        <v>-500000</v>
      </c>
      <c r="F1896" t="s">
        <v>20</v>
      </c>
      <c r="G1896">
        <v>1</v>
      </c>
      <c r="H1896" t="s">
        <v>262</v>
      </c>
      <c r="I1896">
        <v>1411579</v>
      </c>
      <c r="J1896">
        <v>260303916</v>
      </c>
      <c r="K1896">
        <v>7830</v>
      </c>
      <c r="L1896">
        <v>1231</v>
      </c>
      <c r="M1896" t="s">
        <v>22</v>
      </c>
      <c r="N1896">
        <v>2018</v>
      </c>
      <c r="O1896" t="s">
        <v>26</v>
      </c>
      <c r="P1896">
        <v>20180507</v>
      </c>
      <c r="Q1896" s="1">
        <v>43227.491666666669</v>
      </c>
    </row>
    <row r="1897" spans="1:17" x14ac:dyDescent="0.2">
      <c r="A1897" t="s">
        <v>32</v>
      </c>
      <c r="B1897" t="s">
        <v>18</v>
      </c>
      <c r="C1897" t="s">
        <v>450</v>
      </c>
      <c r="D1897">
        <v>20170331</v>
      </c>
      <c r="E1897">
        <v>-500000</v>
      </c>
      <c r="F1897" t="s">
        <v>20</v>
      </c>
      <c r="G1897">
        <v>1</v>
      </c>
      <c r="H1897" t="s">
        <v>32</v>
      </c>
      <c r="I1897">
        <v>1411579</v>
      </c>
      <c r="J1897">
        <v>260303916</v>
      </c>
      <c r="K1897">
        <v>7830</v>
      </c>
      <c r="L1897">
        <v>1231</v>
      </c>
      <c r="M1897" t="s">
        <v>22</v>
      </c>
      <c r="N1897">
        <v>2017</v>
      </c>
      <c r="O1897" t="s">
        <v>26</v>
      </c>
      <c r="P1897">
        <v>20170508</v>
      </c>
      <c r="Q1897" s="1">
        <v>42863.513194444444</v>
      </c>
    </row>
    <row r="1898" spans="1:17" x14ac:dyDescent="0.2">
      <c r="A1898" t="s">
        <v>32</v>
      </c>
      <c r="B1898" t="s">
        <v>18</v>
      </c>
      <c r="C1898" t="s">
        <v>451</v>
      </c>
      <c r="D1898">
        <v>20170331</v>
      </c>
      <c r="E1898">
        <v>-400000</v>
      </c>
      <c r="F1898" t="s">
        <v>20</v>
      </c>
      <c r="G1898">
        <v>1</v>
      </c>
      <c r="H1898" t="s">
        <v>21</v>
      </c>
      <c r="I1898">
        <v>1411579</v>
      </c>
      <c r="J1898">
        <v>260303916</v>
      </c>
      <c r="K1898">
        <v>7830</v>
      </c>
      <c r="L1898">
        <v>1231</v>
      </c>
      <c r="M1898" t="s">
        <v>22</v>
      </c>
      <c r="N1898">
        <v>2017</v>
      </c>
      <c r="O1898" t="s">
        <v>26</v>
      </c>
      <c r="P1898">
        <v>20170508</v>
      </c>
      <c r="Q1898" s="1">
        <v>42863.513194444444</v>
      </c>
    </row>
    <row r="1899" spans="1:17" x14ac:dyDescent="0.2">
      <c r="A1899" t="s">
        <v>262</v>
      </c>
      <c r="B1899" t="s">
        <v>18</v>
      </c>
      <c r="C1899" t="s">
        <v>452</v>
      </c>
      <c r="D1899">
        <v>20170331</v>
      </c>
      <c r="E1899">
        <v>22600000</v>
      </c>
      <c r="F1899" t="s">
        <v>20</v>
      </c>
      <c r="G1899">
        <v>1</v>
      </c>
      <c r="H1899" t="s">
        <v>51</v>
      </c>
      <c r="I1899">
        <v>1411579</v>
      </c>
      <c r="J1899">
        <v>260303916</v>
      </c>
      <c r="K1899">
        <v>7830</v>
      </c>
      <c r="L1899">
        <v>1231</v>
      </c>
      <c r="M1899" t="s">
        <v>22</v>
      </c>
      <c r="N1899">
        <v>2018</v>
      </c>
      <c r="O1899" t="s">
        <v>26</v>
      </c>
      <c r="P1899">
        <v>20180507</v>
      </c>
      <c r="Q1899" s="1">
        <v>43227.491666666669</v>
      </c>
    </row>
    <row r="1900" spans="1:17" x14ac:dyDescent="0.2">
      <c r="A1900" t="s">
        <v>32</v>
      </c>
      <c r="B1900" t="s">
        <v>18</v>
      </c>
      <c r="C1900" t="s">
        <v>452</v>
      </c>
      <c r="D1900">
        <v>20170331</v>
      </c>
      <c r="E1900">
        <v>22600000</v>
      </c>
      <c r="F1900" t="s">
        <v>20</v>
      </c>
      <c r="G1900">
        <v>1</v>
      </c>
      <c r="H1900" t="s">
        <v>21</v>
      </c>
      <c r="I1900">
        <v>1411579</v>
      </c>
      <c r="J1900">
        <v>260303916</v>
      </c>
      <c r="K1900">
        <v>7830</v>
      </c>
      <c r="L1900">
        <v>1231</v>
      </c>
      <c r="M1900" t="s">
        <v>22</v>
      </c>
      <c r="N1900">
        <v>2017</v>
      </c>
      <c r="O1900" t="s">
        <v>26</v>
      </c>
      <c r="P1900">
        <v>20170508</v>
      </c>
      <c r="Q1900" s="1">
        <v>42863.513194444444</v>
      </c>
    </row>
    <row r="1901" spans="1:17" x14ac:dyDescent="0.2">
      <c r="A1901" t="s">
        <v>32</v>
      </c>
      <c r="B1901" t="s">
        <v>18</v>
      </c>
      <c r="C1901" t="s">
        <v>86</v>
      </c>
      <c r="D1901">
        <v>20170331</v>
      </c>
      <c r="E1901">
        <v>4823700000</v>
      </c>
      <c r="F1901" t="s">
        <v>20</v>
      </c>
      <c r="G1901">
        <v>0</v>
      </c>
      <c r="H1901" t="s">
        <v>21</v>
      </c>
      <c r="I1901">
        <v>1411579</v>
      </c>
      <c r="J1901">
        <v>260303916</v>
      </c>
      <c r="K1901">
        <v>7830</v>
      </c>
      <c r="L1901">
        <v>1231</v>
      </c>
      <c r="M1901" t="s">
        <v>22</v>
      </c>
      <c r="N1901">
        <v>2017</v>
      </c>
      <c r="O1901" t="s">
        <v>26</v>
      </c>
      <c r="P1901">
        <v>20170508</v>
      </c>
      <c r="Q1901" s="1">
        <v>42863.513194444444</v>
      </c>
    </row>
    <row r="1902" spans="1:17" x14ac:dyDescent="0.2">
      <c r="A1902" t="s">
        <v>32</v>
      </c>
      <c r="B1902" t="s">
        <v>18</v>
      </c>
      <c r="C1902" t="s">
        <v>88</v>
      </c>
      <c r="D1902">
        <v>20170331</v>
      </c>
      <c r="E1902">
        <v>8400000</v>
      </c>
      <c r="F1902" t="s">
        <v>20</v>
      </c>
      <c r="G1902">
        <v>1</v>
      </c>
      <c r="H1902" t="s">
        <v>21</v>
      </c>
      <c r="I1902">
        <v>1411579</v>
      </c>
      <c r="J1902">
        <v>260303916</v>
      </c>
      <c r="K1902">
        <v>7830</v>
      </c>
      <c r="L1902">
        <v>1231</v>
      </c>
      <c r="M1902" t="s">
        <v>22</v>
      </c>
      <c r="N1902">
        <v>2017</v>
      </c>
      <c r="O1902" t="s">
        <v>26</v>
      </c>
      <c r="P1902">
        <v>20170508</v>
      </c>
      <c r="Q1902" s="1">
        <v>42863.513194444444</v>
      </c>
    </row>
    <row r="1903" spans="1:17" x14ac:dyDescent="0.2">
      <c r="A1903" t="s">
        <v>262</v>
      </c>
      <c r="B1903" t="s">
        <v>18</v>
      </c>
      <c r="C1903" t="s">
        <v>89</v>
      </c>
      <c r="D1903">
        <v>20170331</v>
      </c>
      <c r="E1903">
        <v>-800000</v>
      </c>
      <c r="F1903" t="s">
        <v>20</v>
      </c>
      <c r="G1903">
        <v>1</v>
      </c>
      <c r="H1903" t="s">
        <v>51</v>
      </c>
      <c r="I1903">
        <v>1411579</v>
      </c>
      <c r="J1903">
        <v>260303916</v>
      </c>
      <c r="K1903">
        <v>7830</v>
      </c>
      <c r="L1903">
        <v>1231</v>
      </c>
      <c r="M1903" t="s">
        <v>22</v>
      </c>
      <c r="N1903">
        <v>2018</v>
      </c>
      <c r="O1903" t="s">
        <v>26</v>
      </c>
      <c r="P1903">
        <v>20180507</v>
      </c>
      <c r="Q1903" s="1">
        <v>43227.491666666669</v>
      </c>
    </row>
    <row r="1904" spans="1:17" x14ac:dyDescent="0.2">
      <c r="A1904" t="s">
        <v>32</v>
      </c>
      <c r="B1904" t="s">
        <v>18</v>
      </c>
      <c r="C1904" t="s">
        <v>89</v>
      </c>
      <c r="D1904">
        <v>20170331</v>
      </c>
      <c r="E1904">
        <v>-800000</v>
      </c>
      <c r="F1904" t="s">
        <v>20</v>
      </c>
      <c r="G1904">
        <v>1</v>
      </c>
      <c r="H1904" t="s">
        <v>21</v>
      </c>
      <c r="I1904">
        <v>1411579</v>
      </c>
      <c r="J1904">
        <v>260303916</v>
      </c>
      <c r="K1904">
        <v>7830</v>
      </c>
      <c r="L1904">
        <v>1231</v>
      </c>
      <c r="M1904" t="s">
        <v>22</v>
      </c>
      <c r="N1904">
        <v>2017</v>
      </c>
      <c r="O1904" t="s">
        <v>26</v>
      </c>
      <c r="P1904">
        <v>20170508</v>
      </c>
      <c r="Q1904" s="1">
        <v>42863.513194444444</v>
      </c>
    </row>
    <row r="1905" spans="1:17" x14ac:dyDescent="0.2">
      <c r="A1905" t="s">
        <v>55</v>
      </c>
      <c r="B1905" t="s">
        <v>18</v>
      </c>
      <c r="C1905" t="s">
        <v>90</v>
      </c>
      <c r="D1905">
        <v>20170331</v>
      </c>
      <c r="E1905">
        <v>7.0000000000000007E-2</v>
      </c>
      <c r="F1905" t="s">
        <v>20</v>
      </c>
      <c r="G1905">
        <v>1</v>
      </c>
      <c r="H1905" t="s">
        <v>56</v>
      </c>
      <c r="I1905">
        <v>1411579</v>
      </c>
      <c r="J1905">
        <v>260303916</v>
      </c>
      <c r="K1905">
        <v>7830</v>
      </c>
      <c r="L1905">
        <v>1231</v>
      </c>
      <c r="M1905" t="s">
        <v>52</v>
      </c>
      <c r="N1905">
        <v>2018</v>
      </c>
      <c r="O1905" t="s">
        <v>53</v>
      </c>
      <c r="P1905">
        <v>20190301</v>
      </c>
      <c r="Q1905" s="1">
        <v>43525.063888888886</v>
      </c>
    </row>
    <row r="1906" spans="1:17" x14ac:dyDescent="0.2">
      <c r="A1906" t="s">
        <v>262</v>
      </c>
      <c r="B1906" t="s">
        <v>18</v>
      </c>
      <c r="C1906" t="s">
        <v>90</v>
      </c>
      <c r="D1906">
        <v>20170331</v>
      </c>
      <c r="E1906">
        <v>7.0000000000000007E-2</v>
      </c>
      <c r="F1906" t="s">
        <v>20</v>
      </c>
      <c r="G1906">
        <v>1</v>
      </c>
      <c r="H1906" t="s">
        <v>51</v>
      </c>
      <c r="I1906">
        <v>1411579</v>
      </c>
      <c r="J1906">
        <v>260303916</v>
      </c>
      <c r="K1906">
        <v>7830</v>
      </c>
      <c r="L1906">
        <v>1231</v>
      </c>
      <c r="M1906" t="s">
        <v>22</v>
      </c>
      <c r="N1906">
        <v>2018</v>
      </c>
      <c r="O1906" t="s">
        <v>26</v>
      </c>
      <c r="P1906">
        <v>20180507</v>
      </c>
      <c r="Q1906" s="1">
        <v>43227.491666666669</v>
      </c>
    </row>
    <row r="1907" spans="1:17" x14ac:dyDescent="0.2">
      <c r="A1907" t="s">
        <v>32</v>
      </c>
      <c r="B1907" t="s">
        <v>18</v>
      </c>
      <c r="C1907" t="s">
        <v>90</v>
      </c>
      <c r="D1907">
        <v>20170331</v>
      </c>
      <c r="E1907">
        <v>7.0000000000000007E-2</v>
      </c>
      <c r="F1907" t="s">
        <v>20</v>
      </c>
      <c r="G1907">
        <v>1</v>
      </c>
      <c r="H1907" t="s">
        <v>21</v>
      </c>
      <c r="I1907">
        <v>1411579</v>
      </c>
      <c r="J1907">
        <v>260303916</v>
      </c>
      <c r="K1907">
        <v>7830</v>
      </c>
      <c r="L1907">
        <v>1231</v>
      </c>
      <c r="M1907" t="s">
        <v>22</v>
      </c>
      <c r="N1907">
        <v>2017</v>
      </c>
      <c r="O1907" t="s">
        <v>26</v>
      </c>
      <c r="P1907">
        <v>20170508</v>
      </c>
      <c r="Q1907" s="1">
        <v>42863.513194444444</v>
      </c>
    </row>
    <row r="1908" spans="1:17" x14ac:dyDescent="0.2">
      <c r="A1908" t="s">
        <v>55</v>
      </c>
      <c r="B1908" t="s">
        <v>18</v>
      </c>
      <c r="C1908" t="s">
        <v>91</v>
      </c>
      <c r="D1908">
        <v>20170331</v>
      </c>
      <c r="E1908">
        <v>7.0000000000000007E-2</v>
      </c>
      <c r="F1908" t="s">
        <v>20</v>
      </c>
      <c r="G1908">
        <v>1</v>
      </c>
      <c r="H1908" t="s">
        <v>56</v>
      </c>
      <c r="I1908">
        <v>1411579</v>
      </c>
      <c r="J1908">
        <v>260303916</v>
      </c>
      <c r="K1908">
        <v>7830</v>
      </c>
      <c r="L1908">
        <v>1231</v>
      </c>
      <c r="M1908" t="s">
        <v>52</v>
      </c>
      <c r="N1908">
        <v>2018</v>
      </c>
      <c r="O1908" t="s">
        <v>53</v>
      </c>
      <c r="P1908">
        <v>20190301</v>
      </c>
      <c r="Q1908" s="1">
        <v>43525.063888888886</v>
      </c>
    </row>
    <row r="1909" spans="1:17" x14ac:dyDescent="0.2">
      <c r="A1909" t="s">
        <v>262</v>
      </c>
      <c r="B1909" t="s">
        <v>18</v>
      </c>
      <c r="C1909" t="s">
        <v>91</v>
      </c>
      <c r="D1909">
        <v>20170331</v>
      </c>
      <c r="E1909">
        <v>7.0000000000000007E-2</v>
      </c>
      <c r="F1909" t="s">
        <v>20</v>
      </c>
      <c r="G1909">
        <v>1</v>
      </c>
      <c r="H1909" t="s">
        <v>51</v>
      </c>
      <c r="I1909">
        <v>1411579</v>
      </c>
      <c r="J1909">
        <v>260303916</v>
      </c>
      <c r="K1909">
        <v>7830</v>
      </c>
      <c r="L1909">
        <v>1231</v>
      </c>
      <c r="M1909" t="s">
        <v>22</v>
      </c>
      <c r="N1909">
        <v>2018</v>
      </c>
      <c r="O1909" t="s">
        <v>26</v>
      </c>
      <c r="P1909">
        <v>20180507</v>
      </c>
      <c r="Q1909" s="1">
        <v>43227.491666666669</v>
      </c>
    </row>
    <row r="1910" spans="1:17" x14ac:dyDescent="0.2">
      <c r="A1910" t="s">
        <v>32</v>
      </c>
      <c r="B1910" t="s">
        <v>18</v>
      </c>
      <c r="C1910" t="s">
        <v>91</v>
      </c>
      <c r="D1910">
        <v>20170331</v>
      </c>
      <c r="E1910">
        <v>7.0000000000000007E-2</v>
      </c>
      <c r="F1910" t="s">
        <v>20</v>
      </c>
      <c r="G1910">
        <v>1</v>
      </c>
      <c r="H1910" t="s">
        <v>21</v>
      </c>
      <c r="I1910">
        <v>1411579</v>
      </c>
      <c r="J1910">
        <v>260303916</v>
      </c>
      <c r="K1910">
        <v>7830</v>
      </c>
      <c r="L1910">
        <v>1231</v>
      </c>
      <c r="M1910" t="s">
        <v>22</v>
      </c>
      <c r="N1910">
        <v>2017</v>
      </c>
      <c r="O1910" t="s">
        <v>26</v>
      </c>
      <c r="P1910">
        <v>20170508</v>
      </c>
      <c r="Q1910" s="1">
        <v>42863.513194444444</v>
      </c>
    </row>
    <row r="1911" spans="1:17" x14ac:dyDescent="0.2">
      <c r="A1911" t="s">
        <v>262</v>
      </c>
      <c r="B1911" t="s">
        <v>18</v>
      </c>
      <c r="C1911" t="s">
        <v>92</v>
      </c>
      <c r="D1911">
        <v>20170331</v>
      </c>
      <c r="E1911">
        <v>-2300000</v>
      </c>
      <c r="F1911" t="s">
        <v>20</v>
      </c>
      <c r="G1911">
        <v>1</v>
      </c>
      <c r="H1911" t="s">
        <v>51</v>
      </c>
      <c r="I1911">
        <v>1411579</v>
      </c>
      <c r="J1911">
        <v>260303916</v>
      </c>
      <c r="K1911">
        <v>7830</v>
      </c>
      <c r="L1911">
        <v>1231</v>
      </c>
      <c r="M1911" t="s">
        <v>22</v>
      </c>
      <c r="N1911">
        <v>2018</v>
      </c>
      <c r="O1911" t="s">
        <v>26</v>
      </c>
      <c r="P1911">
        <v>20180507</v>
      </c>
      <c r="Q1911" s="1">
        <v>43227.491666666669</v>
      </c>
    </row>
    <row r="1912" spans="1:17" x14ac:dyDescent="0.2">
      <c r="A1912" t="s">
        <v>32</v>
      </c>
      <c r="B1912" t="s">
        <v>18</v>
      </c>
      <c r="C1912" t="s">
        <v>92</v>
      </c>
      <c r="D1912">
        <v>20170331</v>
      </c>
      <c r="E1912">
        <v>-2300000</v>
      </c>
      <c r="F1912" t="s">
        <v>20</v>
      </c>
      <c r="G1912">
        <v>1</v>
      </c>
      <c r="H1912" t="s">
        <v>21</v>
      </c>
      <c r="I1912">
        <v>1411579</v>
      </c>
      <c r="J1912">
        <v>260303916</v>
      </c>
      <c r="K1912">
        <v>7830</v>
      </c>
      <c r="L1912">
        <v>1231</v>
      </c>
      <c r="M1912" t="s">
        <v>22</v>
      </c>
      <c r="N1912">
        <v>2017</v>
      </c>
      <c r="O1912" t="s">
        <v>26</v>
      </c>
      <c r="P1912">
        <v>20170508</v>
      </c>
      <c r="Q1912" s="1">
        <v>42863.513194444444</v>
      </c>
    </row>
    <row r="1913" spans="1:17" x14ac:dyDescent="0.2">
      <c r="A1913" t="s">
        <v>262</v>
      </c>
      <c r="B1913" t="s">
        <v>18</v>
      </c>
      <c r="C1913" t="s">
        <v>93</v>
      </c>
      <c r="D1913">
        <v>20170331</v>
      </c>
      <c r="E1913">
        <v>-21200000</v>
      </c>
      <c r="F1913" t="s">
        <v>20</v>
      </c>
      <c r="G1913">
        <v>1</v>
      </c>
      <c r="H1913" t="s">
        <v>51</v>
      </c>
      <c r="I1913">
        <v>1411579</v>
      </c>
      <c r="J1913">
        <v>260303916</v>
      </c>
      <c r="K1913">
        <v>7830</v>
      </c>
      <c r="L1913">
        <v>1231</v>
      </c>
      <c r="M1913" t="s">
        <v>22</v>
      </c>
      <c r="N1913">
        <v>2018</v>
      </c>
      <c r="O1913" t="s">
        <v>26</v>
      </c>
      <c r="P1913">
        <v>20180507</v>
      </c>
      <c r="Q1913" s="1">
        <v>43227.491666666669</v>
      </c>
    </row>
    <row r="1914" spans="1:17" x14ac:dyDescent="0.2">
      <c r="A1914" t="s">
        <v>32</v>
      </c>
      <c r="B1914" t="s">
        <v>18</v>
      </c>
      <c r="C1914" t="s">
        <v>93</v>
      </c>
      <c r="D1914">
        <v>20170331</v>
      </c>
      <c r="E1914">
        <v>-21200000</v>
      </c>
      <c r="F1914" t="s">
        <v>20</v>
      </c>
      <c r="G1914">
        <v>1</v>
      </c>
      <c r="H1914" t="s">
        <v>21</v>
      </c>
      <c r="I1914">
        <v>1411579</v>
      </c>
      <c r="J1914">
        <v>260303916</v>
      </c>
      <c r="K1914">
        <v>7830</v>
      </c>
      <c r="L1914">
        <v>1231</v>
      </c>
      <c r="M1914" t="s">
        <v>22</v>
      </c>
      <c r="N1914">
        <v>2017</v>
      </c>
      <c r="O1914" t="s">
        <v>26</v>
      </c>
      <c r="P1914">
        <v>20170508</v>
      </c>
      <c r="Q1914" s="1">
        <v>42863.513194444444</v>
      </c>
    </row>
    <row r="1915" spans="1:17" x14ac:dyDescent="0.2">
      <c r="A1915" t="s">
        <v>262</v>
      </c>
      <c r="B1915" t="s">
        <v>18</v>
      </c>
      <c r="C1915" t="s">
        <v>94</v>
      </c>
      <c r="D1915">
        <v>20170331</v>
      </c>
      <c r="E1915">
        <v>-9200000</v>
      </c>
      <c r="F1915" t="s">
        <v>20</v>
      </c>
      <c r="G1915">
        <v>1</v>
      </c>
      <c r="H1915" t="s">
        <v>51</v>
      </c>
      <c r="I1915">
        <v>1411579</v>
      </c>
      <c r="J1915">
        <v>260303916</v>
      </c>
      <c r="K1915">
        <v>7830</v>
      </c>
      <c r="L1915">
        <v>1231</v>
      </c>
      <c r="M1915" t="s">
        <v>22</v>
      </c>
      <c r="N1915">
        <v>2018</v>
      </c>
      <c r="O1915" t="s">
        <v>26</v>
      </c>
      <c r="P1915">
        <v>20180507</v>
      </c>
      <c r="Q1915" s="1">
        <v>43227.491666666669</v>
      </c>
    </row>
    <row r="1916" spans="1:17" x14ac:dyDescent="0.2">
      <c r="A1916" t="s">
        <v>32</v>
      </c>
      <c r="B1916" t="s">
        <v>18</v>
      </c>
      <c r="C1916" t="s">
        <v>94</v>
      </c>
      <c r="D1916">
        <v>20170331</v>
      </c>
      <c r="E1916">
        <v>-9200000</v>
      </c>
      <c r="F1916" t="s">
        <v>20</v>
      </c>
      <c r="G1916">
        <v>1</v>
      </c>
      <c r="H1916" t="s">
        <v>21</v>
      </c>
      <c r="I1916">
        <v>1411579</v>
      </c>
      <c r="J1916">
        <v>260303916</v>
      </c>
      <c r="K1916">
        <v>7830</v>
      </c>
      <c r="L1916">
        <v>1231</v>
      </c>
      <c r="M1916" t="s">
        <v>22</v>
      </c>
      <c r="N1916">
        <v>2017</v>
      </c>
      <c r="O1916" t="s">
        <v>26</v>
      </c>
      <c r="P1916">
        <v>20170508</v>
      </c>
      <c r="Q1916" s="1">
        <v>42863.513194444444</v>
      </c>
    </row>
    <row r="1917" spans="1:17" x14ac:dyDescent="0.2">
      <c r="A1917" t="s">
        <v>262</v>
      </c>
      <c r="B1917" t="s">
        <v>18</v>
      </c>
      <c r="C1917" t="s">
        <v>95</v>
      </c>
      <c r="D1917">
        <v>20170331</v>
      </c>
      <c r="E1917">
        <v>1000000</v>
      </c>
      <c r="F1917" t="s">
        <v>20</v>
      </c>
      <c r="G1917">
        <v>1</v>
      </c>
      <c r="H1917" t="s">
        <v>51</v>
      </c>
      <c r="I1917">
        <v>1411579</v>
      </c>
      <c r="J1917">
        <v>260303916</v>
      </c>
      <c r="K1917">
        <v>7830</v>
      </c>
      <c r="L1917">
        <v>1231</v>
      </c>
      <c r="M1917" t="s">
        <v>22</v>
      </c>
      <c r="N1917">
        <v>2018</v>
      </c>
      <c r="O1917" t="s">
        <v>26</v>
      </c>
      <c r="P1917">
        <v>20180507</v>
      </c>
      <c r="Q1917" s="1">
        <v>43227.491666666669</v>
      </c>
    </row>
    <row r="1918" spans="1:17" x14ac:dyDescent="0.2">
      <c r="A1918" t="s">
        <v>32</v>
      </c>
      <c r="B1918" t="s">
        <v>18</v>
      </c>
      <c r="C1918" t="s">
        <v>95</v>
      </c>
      <c r="D1918">
        <v>20170331</v>
      </c>
      <c r="E1918">
        <v>1000000</v>
      </c>
      <c r="F1918" t="s">
        <v>20</v>
      </c>
      <c r="G1918">
        <v>1</v>
      </c>
      <c r="H1918" t="s">
        <v>21</v>
      </c>
      <c r="I1918">
        <v>1411579</v>
      </c>
      <c r="J1918">
        <v>260303916</v>
      </c>
      <c r="K1918">
        <v>7830</v>
      </c>
      <c r="L1918">
        <v>1231</v>
      </c>
      <c r="M1918" t="s">
        <v>22</v>
      </c>
      <c r="N1918">
        <v>2017</v>
      </c>
      <c r="O1918" t="s">
        <v>26</v>
      </c>
      <c r="P1918">
        <v>20170508</v>
      </c>
      <c r="Q1918" s="1">
        <v>42863.513194444444</v>
      </c>
    </row>
    <row r="1919" spans="1:17" x14ac:dyDescent="0.2">
      <c r="A1919" t="s">
        <v>262</v>
      </c>
      <c r="B1919" t="s">
        <v>18</v>
      </c>
      <c r="C1919" t="s">
        <v>96</v>
      </c>
      <c r="D1919">
        <v>20170331</v>
      </c>
      <c r="E1919">
        <v>-69900000</v>
      </c>
      <c r="F1919" t="s">
        <v>20</v>
      </c>
      <c r="G1919">
        <v>1</v>
      </c>
      <c r="H1919" t="s">
        <v>51</v>
      </c>
      <c r="I1919">
        <v>1411579</v>
      </c>
      <c r="J1919">
        <v>260303916</v>
      </c>
      <c r="K1919">
        <v>7830</v>
      </c>
      <c r="L1919">
        <v>1231</v>
      </c>
      <c r="M1919" t="s">
        <v>22</v>
      </c>
      <c r="N1919">
        <v>2018</v>
      </c>
      <c r="O1919" t="s">
        <v>26</v>
      </c>
      <c r="P1919">
        <v>20180507</v>
      </c>
      <c r="Q1919" s="1">
        <v>43227.491666666669</v>
      </c>
    </row>
    <row r="1920" spans="1:17" x14ac:dyDescent="0.2">
      <c r="A1920" t="s">
        <v>32</v>
      </c>
      <c r="B1920" t="s">
        <v>18</v>
      </c>
      <c r="C1920" t="s">
        <v>96</v>
      </c>
      <c r="D1920">
        <v>20170331</v>
      </c>
      <c r="E1920">
        <v>-69900000</v>
      </c>
      <c r="F1920" t="s">
        <v>20</v>
      </c>
      <c r="G1920">
        <v>1</v>
      </c>
      <c r="H1920" t="s">
        <v>21</v>
      </c>
      <c r="I1920">
        <v>1411579</v>
      </c>
      <c r="J1920">
        <v>260303916</v>
      </c>
      <c r="K1920">
        <v>7830</v>
      </c>
      <c r="L1920">
        <v>1231</v>
      </c>
      <c r="M1920" t="s">
        <v>22</v>
      </c>
      <c r="N1920">
        <v>2017</v>
      </c>
      <c r="O1920" t="s">
        <v>26</v>
      </c>
      <c r="P1920">
        <v>20170508</v>
      </c>
      <c r="Q1920" s="1">
        <v>42863.513194444444</v>
      </c>
    </row>
    <row r="1921" spans="1:17" x14ac:dyDescent="0.2">
      <c r="A1921" t="s">
        <v>262</v>
      </c>
      <c r="B1921" t="s">
        <v>18</v>
      </c>
      <c r="C1921" t="s">
        <v>97</v>
      </c>
      <c r="D1921">
        <v>20170331</v>
      </c>
      <c r="E1921">
        <v>-29400000</v>
      </c>
      <c r="F1921" t="s">
        <v>20</v>
      </c>
      <c r="G1921">
        <v>1</v>
      </c>
      <c r="H1921" t="s">
        <v>51</v>
      </c>
      <c r="I1921">
        <v>1411579</v>
      </c>
      <c r="J1921">
        <v>260303916</v>
      </c>
      <c r="K1921">
        <v>7830</v>
      </c>
      <c r="L1921">
        <v>1231</v>
      </c>
      <c r="M1921" t="s">
        <v>22</v>
      </c>
      <c r="N1921">
        <v>2018</v>
      </c>
      <c r="O1921" t="s">
        <v>26</v>
      </c>
      <c r="P1921">
        <v>20180507</v>
      </c>
      <c r="Q1921" s="1">
        <v>43227.491666666669</v>
      </c>
    </row>
    <row r="1922" spans="1:17" x14ac:dyDescent="0.2">
      <c r="A1922" t="s">
        <v>32</v>
      </c>
      <c r="B1922" t="s">
        <v>18</v>
      </c>
      <c r="C1922" t="s">
        <v>97</v>
      </c>
      <c r="D1922">
        <v>20170331</v>
      </c>
      <c r="E1922">
        <v>-35900000</v>
      </c>
      <c r="F1922" t="s">
        <v>20</v>
      </c>
      <c r="G1922">
        <v>1</v>
      </c>
      <c r="H1922" t="s">
        <v>21</v>
      </c>
      <c r="I1922">
        <v>1411579</v>
      </c>
      <c r="J1922">
        <v>260303916</v>
      </c>
      <c r="K1922">
        <v>7830</v>
      </c>
      <c r="L1922">
        <v>1231</v>
      </c>
      <c r="M1922" t="s">
        <v>22</v>
      </c>
      <c r="N1922">
        <v>2017</v>
      </c>
      <c r="O1922" t="s">
        <v>26</v>
      </c>
      <c r="P1922">
        <v>20170508</v>
      </c>
      <c r="Q1922" s="1">
        <v>42863.513194444444</v>
      </c>
    </row>
    <row r="1923" spans="1:17" x14ac:dyDescent="0.2">
      <c r="A1923" t="s">
        <v>262</v>
      </c>
      <c r="B1923" t="s">
        <v>18</v>
      </c>
      <c r="C1923" t="s">
        <v>98</v>
      </c>
      <c r="D1923">
        <v>20170331</v>
      </c>
      <c r="E1923">
        <v>10700000</v>
      </c>
      <c r="F1923" t="s">
        <v>20</v>
      </c>
      <c r="G1923">
        <v>1</v>
      </c>
      <c r="H1923" t="s">
        <v>51</v>
      </c>
      <c r="I1923">
        <v>1411579</v>
      </c>
      <c r="J1923">
        <v>260303916</v>
      </c>
      <c r="K1923">
        <v>7830</v>
      </c>
      <c r="L1923">
        <v>1231</v>
      </c>
      <c r="M1923" t="s">
        <v>22</v>
      </c>
      <c r="N1923">
        <v>2018</v>
      </c>
      <c r="O1923" t="s">
        <v>26</v>
      </c>
      <c r="P1923">
        <v>20180507</v>
      </c>
      <c r="Q1923" s="1">
        <v>43227.491666666669</v>
      </c>
    </row>
    <row r="1924" spans="1:17" x14ac:dyDescent="0.2">
      <c r="A1924" t="s">
        <v>32</v>
      </c>
      <c r="B1924" t="s">
        <v>18</v>
      </c>
      <c r="C1924" t="s">
        <v>98</v>
      </c>
      <c r="D1924">
        <v>20170331</v>
      </c>
      <c r="E1924">
        <v>10700000</v>
      </c>
      <c r="F1924" t="s">
        <v>20</v>
      </c>
      <c r="G1924">
        <v>1</v>
      </c>
      <c r="H1924" t="s">
        <v>21</v>
      </c>
      <c r="I1924">
        <v>1411579</v>
      </c>
      <c r="J1924">
        <v>260303916</v>
      </c>
      <c r="K1924">
        <v>7830</v>
      </c>
      <c r="L1924">
        <v>1231</v>
      </c>
      <c r="M1924" t="s">
        <v>22</v>
      </c>
      <c r="N1924">
        <v>2017</v>
      </c>
      <c r="O1924" t="s">
        <v>26</v>
      </c>
      <c r="P1924">
        <v>20170508</v>
      </c>
      <c r="Q1924" s="1">
        <v>42863.513194444444</v>
      </c>
    </row>
    <row r="1925" spans="1:17" x14ac:dyDescent="0.2">
      <c r="A1925" t="s">
        <v>262</v>
      </c>
      <c r="B1925" t="s">
        <v>18</v>
      </c>
      <c r="C1925" t="s">
        <v>99</v>
      </c>
      <c r="D1925">
        <v>20170331</v>
      </c>
      <c r="E1925">
        <v>-400000</v>
      </c>
      <c r="F1925" t="s">
        <v>20</v>
      </c>
      <c r="G1925">
        <v>1</v>
      </c>
      <c r="H1925" t="s">
        <v>51</v>
      </c>
      <c r="I1925">
        <v>1411579</v>
      </c>
      <c r="J1925">
        <v>260303916</v>
      </c>
      <c r="K1925">
        <v>7830</v>
      </c>
      <c r="L1925">
        <v>1231</v>
      </c>
      <c r="M1925" t="s">
        <v>22</v>
      </c>
      <c r="N1925">
        <v>2018</v>
      </c>
      <c r="O1925" t="s">
        <v>26</v>
      </c>
      <c r="P1925">
        <v>20180507</v>
      </c>
      <c r="Q1925" s="1">
        <v>43227.491666666669</v>
      </c>
    </row>
    <row r="1926" spans="1:17" x14ac:dyDescent="0.2">
      <c r="A1926" t="s">
        <v>32</v>
      </c>
      <c r="B1926" t="s">
        <v>18</v>
      </c>
      <c r="C1926" t="s">
        <v>99</v>
      </c>
      <c r="D1926">
        <v>20170331</v>
      </c>
      <c r="E1926">
        <v>-400000</v>
      </c>
      <c r="F1926" t="s">
        <v>20</v>
      </c>
      <c r="G1926">
        <v>1</v>
      </c>
      <c r="H1926" t="s">
        <v>21</v>
      </c>
      <c r="I1926">
        <v>1411579</v>
      </c>
      <c r="J1926">
        <v>260303916</v>
      </c>
      <c r="K1926">
        <v>7830</v>
      </c>
      <c r="L1926">
        <v>1231</v>
      </c>
      <c r="M1926" t="s">
        <v>22</v>
      </c>
      <c r="N1926">
        <v>2017</v>
      </c>
      <c r="O1926" t="s">
        <v>26</v>
      </c>
      <c r="P1926">
        <v>20170508</v>
      </c>
      <c r="Q1926" s="1">
        <v>42863.513194444444</v>
      </c>
    </row>
    <row r="1927" spans="1:17" x14ac:dyDescent="0.2">
      <c r="A1927" t="s">
        <v>262</v>
      </c>
      <c r="B1927" t="s">
        <v>18</v>
      </c>
      <c r="C1927" t="s">
        <v>100</v>
      </c>
      <c r="D1927">
        <v>20170331</v>
      </c>
      <c r="E1927">
        <v>-97800000</v>
      </c>
      <c r="F1927" t="s">
        <v>20</v>
      </c>
      <c r="G1927">
        <v>1</v>
      </c>
      <c r="H1927" t="s">
        <v>51</v>
      </c>
      <c r="I1927">
        <v>1411579</v>
      </c>
      <c r="J1927">
        <v>260303916</v>
      </c>
      <c r="K1927">
        <v>7830</v>
      </c>
      <c r="L1927">
        <v>1231</v>
      </c>
      <c r="M1927" t="s">
        <v>22</v>
      </c>
      <c r="N1927">
        <v>2018</v>
      </c>
      <c r="O1927" t="s">
        <v>26</v>
      </c>
      <c r="P1927">
        <v>20180507</v>
      </c>
      <c r="Q1927" s="1">
        <v>43227.491666666669</v>
      </c>
    </row>
    <row r="1928" spans="1:17" x14ac:dyDescent="0.2">
      <c r="A1928" t="s">
        <v>32</v>
      </c>
      <c r="B1928" t="s">
        <v>18</v>
      </c>
      <c r="C1928" t="s">
        <v>100</v>
      </c>
      <c r="D1928">
        <v>20170331</v>
      </c>
      <c r="E1928">
        <v>-97800000</v>
      </c>
      <c r="F1928" t="s">
        <v>20</v>
      </c>
      <c r="G1928">
        <v>1</v>
      </c>
      <c r="H1928" t="s">
        <v>21</v>
      </c>
      <c r="I1928">
        <v>1411579</v>
      </c>
      <c r="J1928">
        <v>260303916</v>
      </c>
      <c r="K1928">
        <v>7830</v>
      </c>
      <c r="L1928">
        <v>1231</v>
      </c>
      <c r="M1928" t="s">
        <v>22</v>
      </c>
      <c r="N1928">
        <v>2017</v>
      </c>
      <c r="O1928" t="s">
        <v>26</v>
      </c>
      <c r="P1928">
        <v>20170508</v>
      </c>
      <c r="Q1928" s="1">
        <v>42863.513194444444</v>
      </c>
    </row>
    <row r="1929" spans="1:17" x14ac:dyDescent="0.2">
      <c r="A1929" t="s">
        <v>262</v>
      </c>
      <c r="B1929" t="s">
        <v>18</v>
      </c>
      <c r="C1929" t="s">
        <v>102</v>
      </c>
      <c r="D1929">
        <v>20170331</v>
      </c>
      <c r="E1929">
        <v>43000</v>
      </c>
      <c r="F1929" t="s">
        <v>63</v>
      </c>
      <c r="G1929">
        <v>1</v>
      </c>
      <c r="H1929" t="s">
        <v>51</v>
      </c>
      <c r="I1929">
        <v>1411579</v>
      </c>
      <c r="J1929">
        <v>260303916</v>
      </c>
      <c r="K1929">
        <v>7830</v>
      </c>
      <c r="L1929">
        <v>1231</v>
      </c>
      <c r="M1929" t="s">
        <v>22</v>
      </c>
      <c r="N1929">
        <v>2018</v>
      </c>
      <c r="O1929" t="s">
        <v>26</v>
      </c>
      <c r="P1929">
        <v>20180507</v>
      </c>
      <c r="Q1929" s="1">
        <v>43227.491666666669</v>
      </c>
    </row>
    <row r="1930" spans="1:17" x14ac:dyDescent="0.2">
      <c r="A1930" t="s">
        <v>32</v>
      </c>
      <c r="B1930" t="s">
        <v>18</v>
      </c>
      <c r="C1930" t="s">
        <v>102</v>
      </c>
      <c r="D1930">
        <v>20170331</v>
      </c>
      <c r="E1930">
        <v>43000</v>
      </c>
      <c r="F1930" t="s">
        <v>63</v>
      </c>
      <c r="G1930">
        <v>1</v>
      </c>
      <c r="H1930" t="s">
        <v>21</v>
      </c>
      <c r="I1930">
        <v>1411579</v>
      </c>
      <c r="J1930">
        <v>260303916</v>
      </c>
      <c r="K1930">
        <v>7830</v>
      </c>
      <c r="L1930">
        <v>1231</v>
      </c>
      <c r="M1930" t="s">
        <v>22</v>
      </c>
      <c r="N1930">
        <v>2017</v>
      </c>
      <c r="O1930" t="s">
        <v>26</v>
      </c>
      <c r="P1930">
        <v>20170508</v>
      </c>
      <c r="Q1930" s="1">
        <v>42863.513194444444</v>
      </c>
    </row>
    <row r="1931" spans="1:17" x14ac:dyDescent="0.2">
      <c r="A1931" t="s">
        <v>32</v>
      </c>
      <c r="B1931" t="s">
        <v>18</v>
      </c>
      <c r="C1931" t="s">
        <v>103</v>
      </c>
      <c r="D1931">
        <v>20170331</v>
      </c>
      <c r="E1931">
        <v>362600000</v>
      </c>
      <c r="F1931" t="s">
        <v>20</v>
      </c>
      <c r="G1931">
        <v>0</v>
      </c>
      <c r="H1931" t="s">
        <v>21</v>
      </c>
      <c r="I1931">
        <v>1411579</v>
      </c>
      <c r="J1931">
        <v>260303916</v>
      </c>
      <c r="K1931">
        <v>7830</v>
      </c>
      <c r="L1931">
        <v>1231</v>
      </c>
      <c r="M1931" t="s">
        <v>22</v>
      </c>
      <c r="N1931">
        <v>2017</v>
      </c>
      <c r="O1931" t="s">
        <v>26</v>
      </c>
      <c r="P1931">
        <v>20170508</v>
      </c>
      <c r="Q1931" s="1">
        <v>42863.513194444444</v>
      </c>
    </row>
    <row r="1932" spans="1:17" x14ac:dyDescent="0.2">
      <c r="A1932" t="s">
        <v>32</v>
      </c>
      <c r="B1932" t="s">
        <v>18</v>
      </c>
      <c r="C1932" t="s">
        <v>370</v>
      </c>
      <c r="D1932">
        <v>20170331</v>
      </c>
      <c r="E1932">
        <v>14200000</v>
      </c>
      <c r="F1932" t="s">
        <v>20</v>
      </c>
      <c r="G1932">
        <v>0</v>
      </c>
      <c r="H1932" t="s">
        <v>32</v>
      </c>
      <c r="I1932">
        <v>1411579</v>
      </c>
      <c r="J1932">
        <v>260303916</v>
      </c>
      <c r="K1932">
        <v>7830</v>
      </c>
      <c r="L1932">
        <v>1231</v>
      </c>
      <c r="M1932" t="s">
        <v>22</v>
      </c>
      <c r="N1932">
        <v>2017</v>
      </c>
      <c r="O1932" t="s">
        <v>26</v>
      </c>
      <c r="P1932">
        <v>20170508</v>
      </c>
      <c r="Q1932" s="1">
        <v>42863.513194444444</v>
      </c>
    </row>
    <row r="1933" spans="1:17" x14ac:dyDescent="0.2">
      <c r="A1933" t="s">
        <v>262</v>
      </c>
      <c r="B1933" t="s">
        <v>18</v>
      </c>
      <c r="C1933" t="s">
        <v>104</v>
      </c>
      <c r="D1933">
        <v>20170331</v>
      </c>
      <c r="E1933">
        <v>62000000</v>
      </c>
      <c r="F1933" t="s">
        <v>20</v>
      </c>
      <c r="G1933">
        <v>1</v>
      </c>
      <c r="H1933" t="s">
        <v>51</v>
      </c>
      <c r="I1933">
        <v>1411579</v>
      </c>
      <c r="J1933">
        <v>260303916</v>
      </c>
      <c r="K1933">
        <v>7830</v>
      </c>
      <c r="L1933">
        <v>1231</v>
      </c>
      <c r="M1933" t="s">
        <v>22</v>
      </c>
      <c r="N1933">
        <v>2018</v>
      </c>
      <c r="O1933" t="s">
        <v>26</v>
      </c>
      <c r="P1933">
        <v>20180507</v>
      </c>
      <c r="Q1933" s="1">
        <v>43227.491666666669</v>
      </c>
    </row>
    <row r="1934" spans="1:17" x14ac:dyDescent="0.2">
      <c r="A1934" t="s">
        <v>32</v>
      </c>
      <c r="B1934" t="s">
        <v>18</v>
      </c>
      <c r="C1934" t="s">
        <v>104</v>
      </c>
      <c r="D1934">
        <v>20170331</v>
      </c>
      <c r="E1934">
        <v>61900000</v>
      </c>
      <c r="F1934" t="s">
        <v>20</v>
      </c>
      <c r="G1934">
        <v>1</v>
      </c>
      <c r="H1934" t="s">
        <v>21</v>
      </c>
      <c r="I1934">
        <v>1411579</v>
      </c>
      <c r="J1934">
        <v>260303916</v>
      </c>
      <c r="K1934">
        <v>7830</v>
      </c>
      <c r="L1934">
        <v>1231</v>
      </c>
      <c r="M1934" t="s">
        <v>22</v>
      </c>
      <c r="N1934">
        <v>2017</v>
      </c>
      <c r="O1934" t="s">
        <v>26</v>
      </c>
      <c r="P1934">
        <v>20170508</v>
      </c>
      <c r="Q1934" s="1">
        <v>42863.513194444444</v>
      </c>
    </row>
    <row r="1935" spans="1:17" x14ac:dyDescent="0.2">
      <c r="A1935" t="s">
        <v>262</v>
      </c>
      <c r="B1935" t="s">
        <v>18</v>
      </c>
      <c r="C1935" t="s">
        <v>105</v>
      </c>
      <c r="D1935">
        <v>20170331</v>
      </c>
      <c r="E1935">
        <v>10800000</v>
      </c>
      <c r="F1935" t="s">
        <v>20</v>
      </c>
      <c r="G1935">
        <v>1</v>
      </c>
      <c r="H1935" t="s">
        <v>262</v>
      </c>
      <c r="I1935">
        <v>1411579</v>
      </c>
      <c r="J1935">
        <v>260303916</v>
      </c>
      <c r="K1935">
        <v>7830</v>
      </c>
      <c r="L1935">
        <v>1231</v>
      </c>
      <c r="M1935" t="s">
        <v>22</v>
      </c>
      <c r="N1935">
        <v>2018</v>
      </c>
      <c r="O1935" t="s">
        <v>26</v>
      </c>
      <c r="P1935">
        <v>20180507</v>
      </c>
      <c r="Q1935" s="1">
        <v>43227.491666666669</v>
      </c>
    </row>
    <row r="1936" spans="1:17" x14ac:dyDescent="0.2">
      <c r="A1936" t="s">
        <v>32</v>
      </c>
      <c r="B1936" t="s">
        <v>18</v>
      </c>
      <c r="C1936" t="s">
        <v>105</v>
      </c>
      <c r="D1936">
        <v>20170331</v>
      </c>
      <c r="E1936">
        <v>10800000</v>
      </c>
      <c r="F1936" t="s">
        <v>20</v>
      </c>
      <c r="G1936">
        <v>1</v>
      </c>
      <c r="H1936" t="s">
        <v>32</v>
      </c>
      <c r="I1936">
        <v>1411579</v>
      </c>
      <c r="J1936">
        <v>260303916</v>
      </c>
      <c r="K1936">
        <v>7830</v>
      </c>
      <c r="L1936">
        <v>1231</v>
      </c>
      <c r="M1936" t="s">
        <v>22</v>
      </c>
      <c r="N1936">
        <v>2017</v>
      </c>
      <c r="O1936" t="s">
        <v>26</v>
      </c>
      <c r="P1936">
        <v>20170508</v>
      </c>
      <c r="Q1936" s="1">
        <v>42863.513194444444</v>
      </c>
    </row>
    <row r="1937" spans="1:17" x14ac:dyDescent="0.2">
      <c r="A1937" t="s">
        <v>262</v>
      </c>
      <c r="B1937" t="s">
        <v>18</v>
      </c>
      <c r="C1937" t="s">
        <v>106</v>
      </c>
      <c r="D1937">
        <v>20170331</v>
      </c>
      <c r="E1937">
        <v>51200000</v>
      </c>
      <c r="F1937" t="s">
        <v>20</v>
      </c>
      <c r="G1937">
        <v>1</v>
      </c>
      <c r="H1937" t="s">
        <v>51</v>
      </c>
      <c r="I1937">
        <v>1411579</v>
      </c>
      <c r="J1937">
        <v>260303916</v>
      </c>
      <c r="K1937">
        <v>7830</v>
      </c>
      <c r="L1937">
        <v>1231</v>
      </c>
      <c r="M1937" t="s">
        <v>22</v>
      </c>
      <c r="N1937">
        <v>2018</v>
      </c>
      <c r="O1937" t="s">
        <v>26</v>
      </c>
      <c r="P1937">
        <v>20180507</v>
      </c>
      <c r="Q1937" s="1">
        <v>43227.491666666669</v>
      </c>
    </row>
    <row r="1938" spans="1:17" x14ac:dyDescent="0.2">
      <c r="A1938" t="s">
        <v>32</v>
      </c>
      <c r="B1938" t="s">
        <v>18</v>
      </c>
      <c r="C1938" t="s">
        <v>106</v>
      </c>
      <c r="D1938">
        <v>20170331</v>
      </c>
      <c r="E1938">
        <v>51100000</v>
      </c>
      <c r="F1938" t="s">
        <v>20</v>
      </c>
      <c r="G1938">
        <v>1</v>
      </c>
      <c r="H1938" t="s">
        <v>21</v>
      </c>
      <c r="I1938">
        <v>1411579</v>
      </c>
      <c r="J1938">
        <v>260303916</v>
      </c>
      <c r="K1938">
        <v>7830</v>
      </c>
      <c r="L1938">
        <v>1231</v>
      </c>
      <c r="M1938" t="s">
        <v>22</v>
      </c>
      <c r="N1938">
        <v>2017</v>
      </c>
      <c r="O1938" t="s">
        <v>26</v>
      </c>
      <c r="P1938">
        <v>20170508</v>
      </c>
      <c r="Q1938" s="1">
        <v>42863.513194444444</v>
      </c>
    </row>
    <row r="1939" spans="1:17" x14ac:dyDescent="0.2">
      <c r="A1939" t="s">
        <v>262</v>
      </c>
      <c r="B1939" t="s">
        <v>18</v>
      </c>
      <c r="C1939" t="s">
        <v>107</v>
      </c>
      <c r="D1939">
        <v>20170331</v>
      </c>
      <c r="E1939">
        <v>39000000</v>
      </c>
      <c r="F1939" t="s">
        <v>20</v>
      </c>
      <c r="G1939">
        <v>1</v>
      </c>
      <c r="H1939" t="s">
        <v>51</v>
      </c>
      <c r="I1939">
        <v>1411579</v>
      </c>
      <c r="J1939">
        <v>260303916</v>
      </c>
      <c r="K1939">
        <v>7830</v>
      </c>
      <c r="L1939">
        <v>1231</v>
      </c>
      <c r="M1939" t="s">
        <v>22</v>
      </c>
      <c r="N1939">
        <v>2018</v>
      </c>
      <c r="O1939" t="s">
        <v>26</v>
      </c>
      <c r="P1939">
        <v>20180507</v>
      </c>
      <c r="Q1939" s="1">
        <v>43227.491666666669</v>
      </c>
    </row>
    <row r="1940" spans="1:17" x14ac:dyDescent="0.2">
      <c r="A1940" t="s">
        <v>32</v>
      </c>
      <c r="B1940" t="s">
        <v>18</v>
      </c>
      <c r="C1940" t="s">
        <v>107</v>
      </c>
      <c r="D1940">
        <v>20170331</v>
      </c>
      <c r="E1940">
        <v>39000000</v>
      </c>
      <c r="F1940" t="s">
        <v>20</v>
      </c>
      <c r="G1940">
        <v>1</v>
      </c>
      <c r="H1940" t="s">
        <v>21</v>
      </c>
      <c r="I1940">
        <v>1411579</v>
      </c>
      <c r="J1940">
        <v>260303916</v>
      </c>
      <c r="K1940">
        <v>7830</v>
      </c>
      <c r="L1940">
        <v>1231</v>
      </c>
      <c r="M1940" t="s">
        <v>22</v>
      </c>
      <c r="N1940">
        <v>2017</v>
      </c>
      <c r="O1940" t="s">
        <v>26</v>
      </c>
      <c r="P1940">
        <v>20170508</v>
      </c>
      <c r="Q1940" s="1">
        <v>42863.513194444444</v>
      </c>
    </row>
    <row r="1941" spans="1:17" x14ac:dyDescent="0.2">
      <c r="A1941" t="s">
        <v>32</v>
      </c>
      <c r="B1941" t="s">
        <v>18</v>
      </c>
      <c r="C1941" t="s">
        <v>108</v>
      </c>
      <c r="D1941">
        <v>20170331</v>
      </c>
      <c r="E1941">
        <v>100000</v>
      </c>
      <c r="F1941" t="s">
        <v>20</v>
      </c>
      <c r="G1941">
        <v>1</v>
      </c>
      <c r="H1941" t="s">
        <v>21</v>
      </c>
      <c r="I1941">
        <v>1411579</v>
      </c>
      <c r="J1941">
        <v>260303916</v>
      </c>
      <c r="K1941">
        <v>7830</v>
      </c>
      <c r="L1941">
        <v>1231</v>
      </c>
      <c r="M1941" t="s">
        <v>22</v>
      </c>
      <c r="N1941">
        <v>2017</v>
      </c>
      <c r="O1941" t="s">
        <v>26</v>
      </c>
      <c r="P1941">
        <v>20170508</v>
      </c>
      <c r="Q1941" s="1">
        <v>42863.513194444444</v>
      </c>
    </row>
    <row r="1942" spans="1:17" x14ac:dyDescent="0.2">
      <c r="A1942" t="s">
        <v>262</v>
      </c>
      <c r="B1942" t="s">
        <v>18</v>
      </c>
      <c r="C1942" t="s">
        <v>109</v>
      </c>
      <c r="D1942">
        <v>20170331</v>
      </c>
      <c r="E1942">
        <v>5600000</v>
      </c>
      <c r="F1942" t="s">
        <v>20</v>
      </c>
      <c r="G1942">
        <v>1</v>
      </c>
      <c r="H1942" t="s">
        <v>51</v>
      </c>
      <c r="I1942">
        <v>1411579</v>
      </c>
      <c r="J1942">
        <v>260303916</v>
      </c>
      <c r="K1942">
        <v>7830</v>
      </c>
      <c r="L1942">
        <v>1231</v>
      </c>
      <c r="M1942" t="s">
        <v>22</v>
      </c>
      <c r="N1942">
        <v>2018</v>
      </c>
      <c r="O1942" t="s">
        <v>26</v>
      </c>
      <c r="P1942">
        <v>20180507</v>
      </c>
      <c r="Q1942" s="1">
        <v>43227.491666666669</v>
      </c>
    </row>
    <row r="1943" spans="1:17" x14ac:dyDescent="0.2">
      <c r="A1943" t="s">
        <v>32</v>
      </c>
      <c r="B1943" t="s">
        <v>18</v>
      </c>
      <c r="C1943" t="s">
        <v>109</v>
      </c>
      <c r="D1943">
        <v>20170331</v>
      </c>
      <c r="E1943">
        <v>5300000</v>
      </c>
      <c r="F1943" t="s">
        <v>20</v>
      </c>
      <c r="G1943">
        <v>1</v>
      </c>
      <c r="H1943" t="s">
        <v>21</v>
      </c>
      <c r="I1943">
        <v>1411579</v>
      </c>
      <c r="J1943">
        <v>260303916</v>
      </c>
      <c r="K1943">
        <v>7830</v>
      </c>
      <c r="L1943">
        <v>1231</v>
      </c>
      <c r="M1943" t="s">
        <v>22</v>
      </c>
      <c r="N1943">
        <v>2017</v>
      </c>
      <c r="O1943" t="s">
        <v>26</v>
      </c>
      <c r="P1943">
        <v>20170508</v>
      </c>
      <c r="Q1943" s="1">
        <v>42863.513194444444</v>
      </c>
    </row>
    <row r="1944" spans="1:17" x14ac:dyDescent="0.2">
      <c r="A1944" t="s">
        <v>262</v>
      </c>
      <c r="B1944" t="s">
        <v>18</v>
      </c>
      <c r="C1944" t="s">
        <v>111</v>
      </c>
      <c r="D1944">
        <v>20170331</v>
      </c>
      <c r="E1944">
        <v>25000000</v>
      </c>
      <c r="F1944" t="s">
        <v>20</v>
      </c>
      <c r="G1944">
        <v>1</v>
      </c>
      <c r="H1944" t="s">
        <v>262</v>
      </c>
      <c r="I1944">
        <v>1411579</v>
      </c>
      <c r="J1944">
        <v>260303916</v>
      </c>
      <c r="K1944">
        <v>7830</v>
      </c>
      <c r="L1944">
        <v>1231</v>
      </c>
      <c r="M1944" t="s">
        <v>22</v>
      </c>
      <c r="N1944">
        <v>2018</v>
      </c>
      <c r="O1944" t="s">
        <v>26</v>
      </c>
      <c r="P1944">
        <v>20180507</v>
      </c>
      <c r="Q1944" s="1">
        <v>43227.491666666669</v>
      </c>
    </row>
    <row r="1945" spans="1:17" x14ac:dyDescent="0.2">
      <c r="A1945" t="s">
        <v>32</v>
      </c>
      <c r="B1945" t="s">
        <v>18</v>
      </c>
      <c r="C1945" t="s">
        <v>111</v>
      </c>
      <c r="D1945">
        <v>20170331</v>
      </c>
      <c r="E1945">
        <v>25000000</v>
      </c>
      <c r="F1945" t="s">
        <v>20</v>
      </c>
      <c r="G1945">
        <v>1</v>
      </c>
      <c r="H1945" t="s">
        <v>32</v>
      </c>
      <c r="I1945">
        <v>1411579</v>
      </c>
      <c r="J1945">
        <v>260303916</v>
      </c>
      <c r="K1945">
        <v>7830</v>
      </c>
      <c r="L1945">
        <v>1231</v>
      </c>
      <c r="M1945" t="s">
        <v>22</v>
      </c>
      <c r="N1945">
        <v>2017</v>
      </c>
      <c r="O1945" t="s">
        <v>26</v>
      </c>
      <c r="P1945">
        <v>20170508</v>
      </c>
      <c r="Q1945" s="1">
        <v>42863.513194444444</v>
      </c>
    </row>
    <row r="1946" spans="1:17" x14ac:dyDescent="0.2">
      <c r="A1946" t="s">
        <v>262</v>
      </c>
      <c r="B1946" t="s">
        <v>18</v>
      </c>
      <c r="C1946" t="s">
        <v>112</v>
      </c>
      <c r="D1946">
        <v>20170331</v>
      </c>
      <c r="E1946">
        <v>190400000</v>
      </c>
      <c r="F1946" t="s">
        <v>20</v>
      </c>
      <c r="G1946">
        <v>1</v>
      </c>
      <c r="H1946" t="s">
        <v>51</v>
      </c>
      <c r="I1946">
        <v>1411579</v>
      </c>
      <c r="J1946">
        <v>260303916</v>
      </c>
      <c r="K1946">
        <v>7830</v>
      </c>
      <c r="L1946">
        <v>1231</v>
      </c>
      <c r="M1946" t="s">
        <v>22</v>
      </c>
      <c r="N1946">
        <v>2018</v>
      </c>
      <c r="O1946" t="s">
        <v>26</v>
      </c>
      <c r="P1946">
        <v>20180507</v>
      </c>
      <c r="Q1946" s="1">
        <v>43227.491666666669</v>
      </c>
    </row>
    <row r="1947" spans="1:17" x14ac:dyDescent="0.2">
      <c r="A1947" t="s">
        <v>32</v>
      </c>
      <c r="B1947" t="s">
        <v>18</v>
      </c>
      <c r="C1947" t="s">
        <v>112</v>
      </c>
      <c r="D1947">
        <v>20170331</v>
      </c>
      <c r="E1947">
        <v>182600000</v>
      </c>
      <c r="F1947" t="s">
        <v>20</v>
      </c>
      <c r="G1947">
        <v>1</v>
      </c>
      <c r="H1947" t="s">
        <v>21</v>
      </c>
      <c r="I1947">
        <v>1411579</v>
      </c>
      <c r="J1947">
        <v>260303916</v>
      </c>
      <c r="K1947">
        <v>7830</v>
      </c>
      <c r="L1947">
        <v>1231</v>
      </c>
      <c r="M1947" t="s">
        <v>22</v>
      </c>
      <c r="N1947">
        <v>2017</v>
      </c>
      <c r="O1947" t="s">
        <v>26</v>
      </c>
      <c r="P1947">
        <v>20170508</v>
      </c>
      <c r="Q1947" s="1">
        <v>42863.513194444444</v>
      </c>
    </row>
    <row r="1948" spans="1:17" x14ac:dyDescent="0.2">
      <c r="A1948" t="s">
        <v>32</v>
      </c>
      <c r="B1948" t="s">
        <v>18</v>
      </c>
      <c r="C1948" t="s">
        <v>113</v>
      </c>
      <c r="D1948">
        <v>20170331</v>
      </c>
      <c r="E1948">
        <v>7338300000</v>
      </c>
      <c r="F1948" t="s">
        <v>20</v>
      </c>
      <c r="G1948">
        <v>0</v>
      </c>
      <c r="H1948" t="s">
        <v>21</v>
      </c>
      <c r="I1948">
        <v>1411579</v>
      </c>
      <c r="J1948">
        <v>260303916</v>
      </c>
      <c r="K1948">
        <v>7830</v>
      </c>
      <c r="L1948">
        <v>1231</v>
      </c>
      <c r="M1948" t="s">
        <v>22</v>
      </c>
      <c r="N1948">
        <v>2017</v>
      </c>
      <c r="O1948" t="s">
        <v>26</v>
      </c>
      <c r="P1948">
        <v>20170508</v>
      </c>
      <c r="Q1948" s="1">
        <v>42863.513194444444</v>
      </c>
    </row>
    <row r="1949" spans="1:17" x14ac:dyDescent="0.2">
      <c r="A1949" t="s">
        <v>32</v>
      </c>
      <c r="B1949" t="s">
        <v>18</v>
      </c>
      <c r="C1949" t="s">
        <v>114</v>
      </c>
      <c r="D1949">
        <v>20170331</v>
      </c>
      <c r="E1949">
        <v>9940000000</v>
      </c>
      <c r="F1949" t="s">
        <v>20</v>
      </c>
      <c r="G1949">
        <v>0</v>
      </c>
      <c r="H1949" t="s">
        <v>21</v>
      </c>
      <c r="I1949">
        <v>1411579</v>
      </c>
      <c r="J1949">
        <v>260303916</v>
      </c>
      <c r="K1949">
        <v>7830</v>
      </c>
      <c r="L1949">
        <v>1231</v>
      </c>
      <c r="M1949" t="s">
        <v>22</v>
      </c>
      <c r="N1949">
        <v>2017</v>
      </c>
      <c r="O1949" t="s">
        <v>26</v>
      </c>
      <c r="P1949">
        <v>20170508</v>
      </c>
      <c r="Q1949" s="1">
        <v>42863.513194444444</v>
      </c>
    </row>
    <row r="1950" spans="1:17" x14ac:dyDescent="0.2">
      <c r="A1950" t="s">
        <v>32</v>
      </c>
      <c r="B1950" t="s">
        <v>18</v>
      </c>
      <c r="C1950" t="s">
        <v>115</v>
      </c>
      <c r="D1950">
        <v>20170331</v>
      </c>
      <c r="E1950">
        <v>1238800000</v>
      </c>
      <c r="F1950" t="s">
        <v>20</v>
      </c>
      <c r="G1950">
        <v>0</v>
      </c>
      <c r="H1950" t="s">
        <v>21</v>
      </c>
      <c r="I1950">
        <v>1411579</v>
      </c>
      <c r="J1950">
        <v>260303916</v>
      </c>
      <c r="K1950">
        <v>7830</v>
      </c>
      <c r="L1950">
        <v>1231</v>
      </c>
      <c r="M1950" t="s">
        <v>22</v>
      </c>
      <c r="N1950">
        <v>2017</v>
      </c>
      <c r="O1950" t="s">
        <v>26</v>
      </c>
      <c r="P1950">
        <v>20170508</v>
      </c>
      <c r="Q1950" s="1">
        <v>42863.513194444444</v>
      </c>
    </row>
    <row r="1951" spans="1:17" x14ac:dyDescent="0.2">
      <c r="A1951" t="s">
        <v>32</v>
      </c>
      <c r="B1951" t="s">
        <v>18</v>
      </c>
      <c r="C1951" t="s">
        <v>116</v>
      </c>
      <c r="D1951">
        <v>20170331</v>
      </c>
      <c r="E1951">
        <v>103200000</v>
      </c>
      <c r="F1951" t="s">
        <v>20</v>
      </c>
      <c r="G1951">
        <v>0</v>
      </c>
      <c r="H1951" t="s">
        <v>32</v>
      </c>
      <c r="I1951">
        <v>1411579</v>
      </c>
      <c r="J1951">
        <v>260303916</v>
      </c>
      <c r="K1951">
        <v>7830</v>
      </c>
      <c r="L1951">
        <v>1231</v>
      </c>
      <c r="M1951" t="s">
        <v>22</v>
      </c>
      <c r="N1951">
        <v>2017</v>
      </c>
      <c r="O1951" t="s">
        <v>26</v>
      </c>
      <c r="P1951">
        <v>20170508</v>
      </c>
      <c r="Q1951" s="1">
        <v>42863.513194444444</v>
      </c>
    </row>
    <row r="1952" spans="1:17" x14ac:dyDescent="0.2">
      <c r="A1952" t="s">
        <v>32</v>
      </c>
      <c r="B1952" t="s">
        <v>18</v>
      </c>
      <c r="C1952" t="s">
        <v>117</v>
      </c>
      <c r="D1952">
        <v>20170331</v>
      </c>
      <c r="E1952">
        <v>15200000</v>
      </c>
      <c r="F1952" t="s">
        <v>20</v>
      </c>
      <c r="G1952">
        <v>0</v>
      </c>
      <c r="H1952" t="s">
        <v>21</v>
      </c>
      <c r="I1952">
        <v>1411579</v>
      </c>
      <c r="J1952">
        <v>260303916</v>
      </c>
      <c r="K1952">
        <v>7830</v>
      </c>
      <c r="L1952">
        <v>1231</v>
      </c>
      <c r="M1952" t="s">
        <v>22</v>
      </c>
      <c r="N1952">
        <v>2017</v>
      </c>
      <c r="O1952" t="s">
        <v>26</v>
      </c>
      <c r="P1952">
        <v>20170508</v>
      </c>
      <c r="Q1952" s="1">
        <v>42863.513194444444</v>
      </c>
    </row>
    <row r="1953" spans="1:17" x14ac:dyDescent="0.2">
      <c r="A1953" t="s">
        <v>32</v>
      </c>
      <c r="B1953" t="s">
        <v>18</v>
      </c>
      <c r="C1953" t="s">
        <v>118</v>
      </c>
      <c r="D1953">
        <v>20170331</v>
      </c>
      <c r="E1953">
        <v>4180000000</v>
      </c>
      <c r="F1953" t="s">
        <v>20</v>
      </c>
      <c r="G1953">
        <v>0</v>
      </c>
      <c r="H1953" t="s">
        <v>21</v>
      </c>
      <c r="I1953">
        <v>1411579</v>
      </c>
      <c r="J1953">
        <v>260303916</v>
      </c>
      <c r="K1953">
        <v>7830</v>
      </c>
      <c r="L1953">
        <v>1231</v>
      </c>
      <c r="M1953" t="s">
        <v>22</v>
      </c>
      <c r="N1953">
        <v>2017</v>
      </c>
      <c r="O1953" t="s">
        <v>26</v>
      </c>
      <c r="P1953">
        <v>20170508</v>
      </c>
      <c r="Q1953" s="1">
        <v>42863.513194444444</v>
      </c>
    </row>
    <row r="1954" spans="1:17" x14ac:dyDescent="0.2">
      <c r="A1954" t="s">
        <v>262</v>
      </c>
      <c r="B1954" t="s">
        <v>18</v>
      </c>
      <c r="C1954" t="s">
        <v>119</v>
      </c>
      <c r="D1954">
        <v>20170331</v>
      </c>
      <c r="E1954">
        <v>40200000</v>
      </c>
      <c r="F1954" t="s">
        <v>20</v>
      </c>
      <c r="G1954">
        <v>1</v>
      </c>
      <c r="H1954" t="s">
        <v>262</v>
      </c>
      <c r="I1954">
        <v>1411579</v>
      </c>
      <c r="J1954">
        <v>260303916</v>
      </c>
      <c r="K1954">
        <v>7830</v>
      </c>
      <c r="L1954">
        <v>1231</v>
      </c>
      <c r="M1954" t="s">
        <v>22</v>
      </c>
      <c r="N1954">
        <v>2018</v>
      </c>
      <c r="O1954" t="s">
        <v>26</v>
      </c>
      <c r="P1954">
        <v>20180507</v>
      </c>
      <c r="Q1954" s="1">
        <v>43227.491666666669</v>
      </c>
    </row>
    <row r="1955" spans="1:17" x14ac:dyDescent="0.2">
      <c r="A1955" t="s">
        <v>32</v>
      </c>
      <c r="B1955" t="s">
        <v>18</v>
      </c>
      <c r="C1955" t="s">
        <v>119</v>
      </c>
      <c r="D1955">
        <v>20170331</v>
      </c>
      <c r="E1955">
        <v>40400000</v>
      </c>
      <c r="F1955" t="s">
        <v>20</v>
      </c>
      <c r="G1955">
        <v>1</v>
      </c>
      <c r="H1955" t="s">
        <v>32</v>
      </c>
      <c r="I1955">
        <v>1411579</v>
      </c>
      <c r="J1955">
        <v>260303916</v>
      </c>
      <c r="K1955">
        <v>7830</v>
      </c>
      <c r="L1955">
        <v>1231</v>
      </c>
      <c r="M1955" t="s">
        <v>22</v>
      </c>
      <c r="N1955">
        <v>2017</v>
      </c>
      <c r="O1955" t="s">
        <v>26</v>
      </c>
      <c r="P1955">
        <v>20170508</v>
      </c>
      <c r="Q1955" s="1">
        <v>42863.513194444444</v>
      </c>
    </row>
    <row r="1956" spans="1:17" x14ac:dyDescent="0.2">
      <c r="A1956" t="s">
        <v>32</v>
      </c>
      <c r="B1956" t="s">
        <v>18</v>
      </c>
      <c r="C1956" t="s">
        <v>210</v>
      </c>
      <c r="D1956">
        <v>20170331</v>
      </c>
      <c r="E1956">
        <v>0</v>
      </c>
      <c r="F1956" t="s">
        <v>30</v>
      </c>
      <c r="G1956">
        <v>0</v>
      </c>
      <c r="H1956" t="s">
        <v>21</v>
      </c>
      <c r="I1956">
        <v>1411579</v>
      </c>
      <c r="J1956">
        <v>260303916</v>
      </c>
      <c r="K1956">
        <v>7830</v>
      </c>
      <c r="L1956">
        <v>1231</v>
      </c>
      <c r="M1956" t="s">
        <v>22</v>
      </c>
      <c r="N1956">
        <v>2017</v>
      </c>
      <c r="O1956" t="s">
        <v>26</v>
      </c>
      <c r="P1956">
        <v>20170508</v>
      </c>
      <c r="Q1956" s="1">
        <v>42863.513194444444</v>
      </c>
    </row>
    <row r="1957" spans="1:17" x14ac:dyDescent="0.2">
      <c r="A1957" t="s">
        <v>262</v>
      </c>
      <c r="B1957" t="s">
        <v>18</v>
      </c>
      <c r="C1957" t="s">
        <v>121</v>
      </c>
      <c r="D1957">
        <v>20170331</v>
      </c>
      <c r="E1957">
        <v>674300000</v>
      </c>
      <c r="F1957" t="s">
        <v>20</v>
      </c>
      <c r="G1957">
        <v>1</v>
      </c>
      <c r="H1957" t="s">
        <v>51</v>
      </c>
      <c r="I1957">
        <v>1411579</v>
      </c>
      <c r="J1957">
        <v>260303916</v>
      </c>
      <c r="K1957">
        <v>7830</v>
      </c>
      <c r="L1957">
        <v>1231</v>
      </c>
      <c r="M1957" t="s">
        <v>22</v>
      </c>
      <c r="N1957">
        <v>2018</v>
      </c>
      <c r="O1957" t="s">
        <v>26</v>
      </c>
      <c r="P1957">
        <v>20180507</v>
      </c>
      <c r="Q1957" s="1">
        <v>43227.491666666669</v>
      </c>
    </row>
    <row r="1958" spans="1:17" x14ac:dyDescent="0.2">
      <c r="A1958" t="s">
        <v>32</v>
      </c>
      <c r="B1958" t="s">
        <v>18</v>
      </c>
      <c r="C1958" t="s">
        <v>122</v>
      </c>
      <c r="D1958">
        <v>20170331</v>
      </c>
      <c r="E1958">
        <v>680800000</v>
      </c>
      <c r="F1958" t="s">
        <v>20</v>
      </c>
      <c r="G1958">
        <v>1</v>
      </c>
      <c r="H1958" t="s">
        <v>21</v>
      </c>
      <c r="I1958">
        <v>1411579</v>
      </c>
      <c r="J1958">
        <v>260303916</v>
      </c>
      <c r="K1958">
        <v>7830</v>
      </c>
      <c r="L1958">
        <v>1231</v>
      </c>
      <c r="M1958" t="s">
        <v>22</v>
      </c>
      <c r="N1958">
        <v>2017</v>
      </c>
      <c r="O1958" t="s">
        <v>26</v>
      </c>
      <c r="P1958">
        <v>20170508</v>
      </c>
      <c r="Q1958" s="1">
        <v>42863.513194444444</v>
      </c>
    </row>
    <row r="1959" spans="1:17" x14ac:dyDescent="0.2">
      <c r="A1959" t="s">
        <v>262</v>
      </c>
      <c r="B1959" t="s">
        <v>18</v>
      </c>
      <c r="C1959" t="s">
        <v>123</v>
      </c>
      <c r="D1959">
        <v>20170331</v>
      </c>
      <c r="E1959">
        <v>-743500000</v>
      </c>
      <c r="F1959" t="s">
        <v>20</v>
      </c>
      <c r="G1959">
        <v>1</v>
      </c>
      <c r="H1959" t="s">
        <v>51</v>
      </c>
      <c r="I1959">
        <v>1411579</v>
      </c>
      <c r="J1959">
        <v>260303916</v>
      </c>
      <c r="K1959">
        <v>7830</v>
      </c>
      <c r="L1959">
        <v>1231</v>
      </c>
      <c r="M1959" t="s">
        <v>22</v>
      </c>
      <c r="N1959">
        <v>2018</v>
      </c>
      <c r="O1959" t="s">
        <v>26</v>
      </c>
      <c r="P1959">
        <v>20180507</v>
      </c>
      <c r="Q1959" s="1">
        <v>43227.491666666669</v>
      </c>
    </row>
    <row r="1960" spans="1:17" x14ac:dyDescent="0.2">
      <c r="A1960" t="s">
        <v>32</v>
      </c>
      <c r="B1960" t="s">
        <v>18</v>
      </c>
      <c r="C1960" t="s">
        <v>124</v>
      </c>
      <c r="D1960">
        <v>20170331</v>
      </c>
      <c r="E1960">
        <v>-743500000</v>
      </c>
      <c r="F1960" t="s">
        <v>20</v>
      </c>
      <c r="G1960">
        <v>1</v>
      </c>
      <c r="H1960" t="s">
        <v>21</v>
      </c>
      <c r="I1960">
        <v>1411579</v>
      </c>
      <c r="J1960">
        <v>260303916</v>
      </c>
      <c r="K1960">
        <v>7830</v>
      </c>
      <c r="L1960">
        <v>1231</v>
      </c>
      <c r="M1960" t="s">
        <v>22</v>
      </c>
      <c r="N1960">
        <v>2017</v>
      </c>
      <c r="O1960" t="s">
        <v>26</v>
      </c>
      <c r="P1960">
        <v>20170508</v>
      </c>
      <c r="Q1960" s="1">
        <v>42863.513194444444</v>
      </c>
    </row>
    <row r="1961" spans="1:17" x14ac:dyDescent="0.2">
      <c r="A1961" t="s">
        <v>262</v>
      </c>
      <c r="B1961" t="s">
        <v>18</v>
      </c>
      <c r="C1961" t="s">
        <v>125</v>
      </c>
      <c r="D1961">
        <v>20170331</v>
      </c>
      <c r="E1961">
        <v>172500000</v>
      </c>
      <c r="F1961" t="s">
        <v>20</v>
      </c>
      <c r="G1961">
        <v>1</v>
      </c>
      <c r="H1961" t="s">
        <v>51</v>
      </c>
      <c r="I1961">
        <v>1411579</v>
      </c>
      <c r="J1961">
        <v>260303916</v>
      </c>
      <c r="K1961">
        <v>7830</v>
      </c>
      <c r="L1961">
        <v>1231</v>
      </c>
      <c r="M1961" t="s">
        <v>22</v>
      </c>
      <c r="N1961">
        <v>2018</v>
      </c>
      <c r="O1961" t="s">
        <v>26</v>
      </c>
      <c r="P1961">
        <v>20180507</v>
      </c>
      <c r="Q1961" s="1">
        <v>43227.491666666669</v>
      </c>
    </row>
    <row r="1962" spans="1:17" x14ac:dyDescent="0.2">
      <c r="A1962" t="s">
        <v>32</v>
      </c>
      <c r="B1962" t="s">
        <v>18</v>
      </c>
      <c r="C1962" t="s">
        <v>126</v>
      </c>
      <c r="D1962">
        <v>20170331</v>
      </c>
      <c r="E1962">
        <v>166000000</v>
      </c>
      <c r="F1962" t="s">
        <v>20</v>
      </c>
      <c r="G1962">
        <v>1</v>
      </c>
      <c r="H1962" t="s">
        <v>21</v>
      </c>
      <c r="I1962">
        <v>1411579</v>
      </c>
      <c r="J1962">
        <v>260303916</v>
      </c>
      <c r="K1962">
        <v>7830</v>
      </c>
      <c r="L1962">
        <v>1231</v>
      </c>
      <c r="M1962" t="s">
        <v>22</v>
      </c>
      <c r="N1962">
        <v>2017</v>
      </c>
      <c r="O1962" t="s">
        <v>26</v>
      </c>
      <c r="P1962">
        <v>20170508</v>
      </c>
      <c r="Q1962" s="1">
        <v>42863.513194444444</v>
      </c>
    </row>
    <row r="1963" spans="1:17" x14ac:dyDescent="0.2">
      <c r="A1963" t="s">
        <v>260</v>
      </c>
      <c r="B1963" t="s">
        <v>18</v>
      </c>
      <c r="C1963" t="s">
        <v>127</v>
      </c>
      <c r="D1963">
        <v>20170331</v>
      </c>
      <c r="E1963">
        <v>8400000</v>
      </c>
      <c r="F1963" t="s">
        <v>20</v>
      </c>
      <c r="G1963">
        <v>1</v>
      </c>
      <c r="H1963" t="s">
        <v>56</v>
      </c>
      <c r="I1963">
        <v>1411579</v>
      </c>
      <c r="J1963">
        <v>260303916</v>
      </c>
      <c r="K1963">
        <v>7830</v>
      </c>
      <c r="L1963">
        <v>1231</v>
      </c>
      <c r="M1963" t="s">
        <v>22</v>
      </c>
      <c r="N1963">
        <v>2018</v>
      </c>
      <c r="O1963" t="s">
        <v>23</v>
      </c>
      <c r="P1963">
        <v>20181108</v>
      </c>
      <c r="Q1963" s="1">
        <v>43412.453472222223</v>
      </c>
    </row>
    <row r="1964" spans="1:17" x14ac:dyDescent="0.2">
      <c r="A1964" t="s">
        <v>50</v>
      </c>
      <c r="B1964" t="s">
        <v>18</v>
      </c>
      <c r="C1964" t="s">
        <v>127</v>
      </c>
      <c r="D1964">
        <v>20170331</v>
      </c>
      <c r="E1964">
        <v>8400000</v>
      </c>
      <c r="F1964" t="s">
        <v>20</v>
      </c>
      <c r="G1964">
        <v>1</v>
      </c>
      <c r="H1964" t="s">
        <v>51</v>
      </c>
      <c r="I1964">
        <v>1411579</v>
      </c>
      <c r="J1964">
        <v>260303916</v>
      </c>
      <c r="K1964">
        <v>7830</v>
      </c>
      <c r="L1964">
        <v>1231</v>
      </c>
      <c r="M1964" t="s">
        <v>52</v>
      </c>
      <c r="N1964">
        <v>2017</v>
      </c>
      <c r="O1964" t="s">
        <v>53</v>
      </c>
      <c r="P1964">
        <v>20180301</v>
      </c>
      <c r="Q1964" s="1">
        <v>43160.134027777778</v>
      </c>
    </row>
    <row r="1965" spans="1:17" x14ac:dyDescent="0.2">
      <c r="A1965" t="s">
        <v>55</v>
      </c>
      <c r="B1965" t="s">
        <v>18</v>
      </c>
      <c r="C1965" t="s">
        <v>127</v>
      </c>
      <c r="D1965">
        <v>20170331</v>
      </c>
      <c r="E1965">
        <v>8400000</v>
      </c>
      <c r="F1965" t="s">
        <v>20</v>
      </c>
      <c r="G1965">
        <v>1</v>
      </c>
      <c r="H1965" t="s">
        <v>56</v>
      </c>
      <c r="I1965">
        <v>1411579</v>
      </c>
      <c r="J1965">
        <v>260303916</v>
      </c>
      <c r="K1965">
        <v>7830</v>
      </c>
      <c r="L1965">
        <v>1231</v>
      </c>
      <c r="M1965" t="s">
        <v>52</v>
      </c>
      <c r="N1965">
        <v>2018</v>
      </c>
      <c r="O1965" t="s">
        <v>53</v>
      </c>
      <c r="P1965">
        <v>20190301</v>
      </c>
      <c r="Q1965" s="1">
        <v>43525.063888888886</v>
      </c>
    </row>
    <row r="1966" spans="1:17" x14ac:dyDescent="0.2">
      <c r="A1966" t="s">
        <v>262</v>
      </c>
      <c r="B1966" t="s">
        <v>18</v>
      </c>
      <c r="C1966" t="s">
        <v>127</v>
      </c>
      <c r="D1966">
        <v>20170331</v>
      </c>
      <c r="E1966">
        <v>8400000</v>
      </c>
      <c r="F1966" t="s">
        <v>20</v>
      </c>
      <c r="G1966">
        <v>1</v>
      </c>
      <c r="H1966" t="s">
        <v>51</v>
      </c>
      <c r="I1966">
        <v>1411579</v>
      </c>
      <c r="J1966">
        <v>260303916</v>
      </c>
      <c r="K1966">
        <v>7830</v>
      </c>
      <c r="L1966">
        <v>1231</v>
      </c>
      <c r="M1966" t="s">
        <v>22</v>
      </c>
      <c r="N1966">
        <v>2018</v>
      </c>
      <c r="O1966" t="s">
        <v>26</v>
      </c>
      <c r="P1966">
        <v>20180507</v>
      </c>
      <c r="Q1966" s="1">
        <v>43227.491666666669</v>
      </c>
    </row>
    <row r="1967" spans="1:17" x14ac:dyDescent="0.2">
      <c r="A1967" t="s">
        <v>262</v>
      </c>
      <c r="B1967" t="s">
        <v>18</v>
      </c>
      <c r="C1967" t="s">
        <v>453</v>
      </c>
      <c r="D1967">
        <v>20170331</v>
      </c>
      <c r="E1967">
        <v>235200000</v>
      </c>
      <c r="F1967" t="s">
        <v>20</v>
      </c>
      <c r="G1967">
        <v>1</v>
      </c>
      <c r="H1967" t="s">
        <v>262</v>
      </c>
      <c r="I1967">
        <v>1411579</v>
      </c>
      <c r="J1967">
        <v>260303916</v>
      </c>
      <c r="K1967">
        <v>7830</v>
      </c>
      <c r="L1967">
        <v>1231</v>
      </c>
      <c r="M1967" t="s">
        <v>22</v>
      </c>
      <c r="N1967">
        <v>2018</v>
      </c>
      <c r="O1967" t="s">
        <v>26</v>
      </c>
      <c r="P1967">
        <v>20180507</v>
      </c>
      <c r="Q1967" s="1">
        <v>43227.491666666669</v>
      </c>
    </row>
    <row r="1968" spans="1:17" x14ac:dyDescent="0.2">
      <c r="A1968" t="s">
        <v>32</v>
      </c>
      <c r="B1968" t="s">
        <v>18</v>
      </c>
      <c r="C1968" t="s">
        <v>454</v>
      </c>
      <c r="D1968">
        <v>20170331</v>
      </c>
      <c r="E1968">
        <v>235200000</v>
      </c>
      <c r="F1968" t="s">
        <v>20</v>
      </c>
      <c r="G1968">
        <v>1</v>
      </c>
      <c r="H1968" t="s">
        <v>21</v>
      </c>
      <c r="I1968">
        <v>1411579</v>
      </c>
      <c r="J1968">
        <v>260303916</v>
      </c>
      <c r="K1968">
        <v>7830</v>
      </c>
      <c r="L1968">
        <v>1231</v>
      </c>
      <c r="M1968" t="s">
        <v>22</v>
      </c>
      <c r="N1968">
        <v>2017</v>
      </c>
      <c r="O1968" t="s">
        <v>26</v>
      </c>
      <c r="P1968">
        <v>20170508</v>
      </c>
      <c r="Q1968" s="1">
        <v>42863.513194444444</v>
      </c>
    </row>
    <row r="1969" spans="1:17" x14ac:dyDescent="0.2">
      <c r="A1969" t="s">
        <v>32</v>
      </c>
      <c r="B1969" t="s">
        <v>18</v>
      </c>
      <c r="C1969" t="s">
        <v>129</v>
      </c>
      <c r="D1969">
        <v>20170331</v>
      </c>
      <c r="E1969">
        <v>9049000000</v>
      </c>
      <c r="F1969" t="s">
        <v>20</v>
      </c>
      <c r="G1969">
        <v>0</v>
      </c>
      <c r="H1969" t="s">
        <v>21</v>
      </c>
      <c r="I1969">
        <v>1411579</v>
      </c>
      <c r="J1969">
        <v>260303916</v>
      </c>
      <c r="K1969">
        <v>7830</v>
      </c>
      <c r="L1969">
        <v>1231</v>
      </c>
      <c r="M1969" t="s">
        <v>22</v>
      </c>
      <c r="N1969">
        <v>2017</v>
      </c>
      <c r="O1969" t="s">
        <v>26</v>
      </c>
      <c r="P1969">
        <v>20170508</v>
      </c>
      <c r="Q1969" s="1">
        <v>42863.513194444444</v>
      </c>
    </row>
    <row r="1970" spans="1:17" x14ac:dyDescent="0.2">
      <c r="A1970" t="s">
        <v>262</v>
      </c>
      <c r="B1970" t="s">
        <v>18</v>
      </c>
      <c r="C1970" t="s">
        <v>130</v>
      </c>
      <c r="D1970">
        <v>20170331</v>
      </c>
      <c r="E1970">
        <v>-56100000</v>
      </c>
      <c r="F1970" t="s">
        <v>20</v>
      </c>
      <c r="G1970">
        <v>1</v>
      </c>
      <c r="H1970" t="s">
        <v>262</v>
      </c>
      <c r="I1970">
        <v>1411579</v>
      </c>
      <c r="J1970">
        <v>260303916</v>
      </c>
      <c r="K1970">
        <v>7830</v>
      </c>
      <c r="L1970">
        <v>1231</v>
      </c>
      <c r="M1970" t="s">
        <v>22</v>
      </c>
      <c r="N1970">
        <v>2018</v>
      </c>
      <c r="O1970" t="s">
        <v>26</v>
      </c>
      <c r="P1970">
        <v>20180507</v>
      </c>
      <c r="Q1970" s="1">
        <v>43227.491666666669</v>
      </c>
    </row>
    <row r="1971" spans="1:17" x14ac:dyDescent="0.2">
      <c r="A1971" t="s">
        <v>32</v>
      </c>
      <c r="B1971" t="s">
        <v>18</v>
      </c>
      <c r="C1971" t="s">
        <v>130</v>
      </c>
      <c r="D1971">
        <v>20170331</v>
      </c>
      <c r="E1971">
        <v>-56200000</v>
      </c>
      <c r="F1971" t="s">
        <v>20</v>
      </c>
      <c r="G1971">
        <v>1</v>
      </c>
      <c r="H1971" t="s">
        <v>32</v>
      </c>
      <c r="I1971">
        <v>1411579</v>
      </c>
      <c r="J1971">
        <v>260303916</v>
      </c>
      <c r="K1971">
        <v>7830</v>
      </c>
      <c r="L1971">
        <v>1231</v>
      </c>
      <c r="M1971" t="s">
        <v>22</v>
      </c>
      <c r="N1971">
        <v>2017</v>
      </c>
      <c r="O1971" t="s">
        <v>26</v>
      </c>
      <c r="P1971">
        <v>20170508</v>
      </c>
      <c r="Q1971" s="1">
        <v>42863.513194444444</v>
      </c>
    </row>
    <row r="1972" spans="1:17" x14ac:dyDescent="0.2">
      <c r="A1972" t="s">
        <v>32</v>
      </c>
      <c r="B1972" t="s">
        <v>18</v>
      </c>
      <c r="C1972" t="s">
        <v>194</v>
      </c>
      <c r="D1972">
        <v>20170331</v>
      </c>
      <c r="E1972">
        <v>2</v>
      </c>
      <c r="F1972" t="s">
        <v>195</v>
      </c>
      <c r="G1972">
        <v>1</v>
      </c>
      <c r="H1972" t="s">
        <v>21</v>
      </c>
      <c r="I1972">
        <v>1411579</v>
      </c>
      <c r="J1972">
        <v>260303916</v>
      </c>
      <c r="K1972">
        <v>7830</v>
      </c>
      <c r="L1972">
        <v>1231</v>
      </c>
      <c r="M1972" t="s">
        <v>22</v>
      </c>
      <c r="N1972">
        <v>2017</v>
      </c>
      <c r="O1972" t="s">
        <v>26</v>
      </c>
      <c r="P1972">
        <v>20170508</v>
      </c>
      <c r="Q1972" s="1">
        <v>42863.513194444444</v>
      </c>
    </row>
    <row r="1973" spans="1:17" x14ac:dyDescent="0.2">
      <c r="A1973" t="s">
        <v>262</v>
      </c>
      <c r="B1973" t="s">
        <v>18</v>
      </c>
      <c r="C1973" t="s">
        <v>131</v>
      </c>
      <c r="D1973">
        <v>20170331</v>
      </c>
      <c r="E1973">
        <v>5400000</v>
      </c>
      <c r="F1973" t="s">
        <v>20</v>
      </c>
      <c r="G1973">
        <v>1</v>
      </c>
      <c r="H1973" t="s">
        <v>51</v>
      </c>
      <c r="I1973">
        <v>1411579</v>
      </c>
      <c r="J1973">
        <v>260303916</v>
      </c>
      <c r="K1973">
        <v>7830</v>
      </c>
      <c r="L1973">
        <v>1231</v>
      </c>
      <c r="M1973" t="s">
        <v>22</v>
      </c>
      <c r="N1973">
        <v>2018</v>
      </c>
      <c r="O1973" t="s">
        <v>26</v>
      </c>
      <c r="P1973">
        <v>20180507</v>
      </c>
      <c r="Q1973" s="1">
        <v>43227.491666666669</v>
      </c>
    </row>
    <row r="1974" spans="1:17" x14ac:dyDescent="0.2">
      <c r="A1974" t="s">
        <v>32</v>
      </c>
      <c r="B1974" t="s">
        <v>18</v>
      </c>
      <c r="C1974" t="s">
        <v>131</v>
      </c>
      <c r="D1974">
        <v>20170331</v>
      </c>
      <c r="E1974">
        <v>5300000</v>
      </c>
      <c r="F1974" t="s">
        <v>20</v>
      </c>
      <c r="G1974">
        <v>1</v>
      </c>
      <c r="H1974" t="s">
        <v>21</v>
      </c>
      <c r="I1974">
        <v>1411579</v>
      </c>
      <c r="J1974">
        <v>260303916</v>
      </c>
      <c r="K1974">
        <v>7830</v>
      </c>
      <c r="L1974">
        <v>1231</v>
      </c>
      <c r="M1974" t="s">
        <v>22</v>
      </c>
      <c r="N1974">
        <v>2017</v>
      </c>
      <c r="O1974" t="s">
        <v>26</v>
      </c>
      <c r="P1974">
        <v>20170508</v>
      </c>
      <c r="Q1974" s="1">
        <v>42863.513194444444</v>
      </c>
    </row>
    <row r="1975" spans="1:17" x14ac:dyDescent="0.2">
      <c r="A1975" t="s">
        <v>50</v>
      </c>
      <c r="B1975" t="s">
        <v>18</v>
      </c>
      <c r="C1975" t="s">
        <v>132</v>
      </c>
      <c r="D1975">
        <v>20170331</v>
      </c>
      <c r="E1975">
        <v>55400000</v>
      </c>
      <c r="F1975" t="s">
        <v>20</v>
      </c>
      <c r="G1975">
        <v>1</v>
      </c>
      <c r="H1975" t="s">
        <v>51</v>
      </c>
      <c r="I1975">
        <v>1411579</v>
      </c>
      <c r="J1975">
        <v>260303916</v>
      </c>
      <c r="K1975">
        <v>7830</v>
      </c>
      <c r="L1975">
        <v>1231</v>
      </c>
      <c r="M1975" t="s">
        <v>52</v>
      </c>
      <c r="N1975">
        <v>2017</v>
      </c>
      <c r="O1975" t="s">
        <v>53</v>
      </c>
      <c r="P1975">
        <v>20180301</v>
      </c>
      <c r="Q1975" s="1">
        <v>43160.134027777778</v>
      </c>
    </row>
    <row r="1976" spans="1:17" x14ac:dyDescent="0.2">
      <c r="A1976" t="s">
        <v>55</v>
      </c>
      <c r="B1976" t="s">
        <v>18</v>
      </c>
      <c r="C1976" t="s">
        <v>132</v>
      </c>
      <c r="D1976">
        <v>20170331</v>
      </c>
      <c r="E1976">
        <v>55300000</v>
      </c>
      <c r="F1976" t="s">
        <v>20</v>
      </c>
      <c r="G1976">
        <v>1</v>
      </c>
      <c r="H1976" t="s">
        <v>56</v>
      </c>
      <c r="I1976">
        <v>1411579</v>
      </c>
      <c r="J1976">
        <v>260303916</v>
      </c>
      <c r="K1976">
        <v>7830</v>
      </c>
      <c r="L1976">
        <v>1231</v>
      </c>
      <c r="M1976" t="s">
        <v>52</v>
      </c>
      <c r="N1976">
        <v>2018</v>
      </c>
      <c r="O1976" t="s">
        <v>53</v>
      </c>
      <c r="P1976">
        <v>20190301</v>
      </c>
      <c r="Q1976" s="1">
        <v>43525.063888888886</v>
      </c>
    </row>
    <row r="1977" spans="1:17" x14ac:dyDescent="0.2">
      <c r="A1977" t="s">
        <v>262</v>
      </c>
      <c r="B1977" t="s">
        <v>18</v>
      </c>
      <c r="C1977" t="s">
        <v>132</v>
      </c>
      <c r="D1977">
        <v>20170331</v>
      </c>
      <c r="E1977">
        <v>55300000</v>
      </c>
      <c r="F1977" t="s">
        <v>20</v>
      </c>
      <c r="G1977">
        <v>1</v>
      </c>
      <c r="H1977" t="s">
        <v>51</v>
      </c>
      <c r="I1977">
        <v>1411579</v>
      </c>
      <c r="J1977">
        <v>260303916</v>
      </c>
      <c r="K1977">
        <v>7830</v>
      </c>
      <c r="L1977">
        <v>1231</v>
      </c>
      <c r="M1977" t="s">
        <v>22</v>
      </c>
      <c r="N1977">
        <v>2018</v>
      </c>
      <c r="O1977" t="s">
        <v>26</v>
      </c>
      <c r="P1977">
        <v>20180507</v>
      </c>
      <c r="Q1977" s="1">
        <v>43227.491666666669</v>
      </c>
    </row>
    <row r="1978" spans="1:17" x14ac:dyDescent="0.2">
      <c r="A1978" t="s">
        <v>32</v>
      </c>
      <c r="B1978" t="s">
        <v>18</v>
      </c>
      <c r="C1978" t="s">
        <v>132</v>
      </c>
      <c r="D1978">
        <v>20170331</v>
      </c>
      <c r="E1978">
        <v>55400000</v>
      </c>
      <c r="F1978" t="s">
        <v>20</v>
      </c>
      <c r="G1978">
        <v>1</v>
      </c>
      <c r="H1978" t="s">
        <v>21</v>
      </c>
      <c r="I1978">
        <v>1411579</v>
      </c>
      <c r="J1978">
        <v>260303916</v>
      </c>
      <c r="K1978">
        <v>7830</v>
      </c>
      <c r="L1978">
        <v>1231</v>
      </c>
      <c r="M1978" t="s">
        <v>22</v>
      </c>
      <c r="N1978">
        <v>2017</v>
      </c>
      <c r="O1978" t="s">
        <v>26</v>
      </c>
      <c r="P1978">
        <v>20170508</v>
      </c>
      <c r="Q1978" s="1">
        <v>42863.513194444444</v>
      </c>
    </row>
    <row r="1979" spans="1:17" x14ac:dyDescent="0.2">
      <c r="A1979" t="s">
        <v>32</v>
      </c>
      <c r="B1979" t="s">
        <v>18</v>
      </c>
      <c r="C1979" t="s">
        <v>133</v>
      </c>
      <c r="D1979">
        <v>20170331</v>
      </c>
      <c r="E1979">
        <v>330700000</v>
      </c>
      <c r="F1979" t="s">
        <v>20</v>
      </c>
      <c r="G1979">
        <v>0</v>
      </c>
      <c r="H1979" t="s">
        <v>21</v>
      </c>
      <c r="I1979">
        <v>1411579</v>
      </c>
      <c r="J1979">
        <v>260303916</v>
      </c>
      <c r="K1979">
        <v>7830</v>
      </c>
      <c r="L1979">
        <v>1231</v>
      </c>
      <c r="M1979" t="s">
        <v>22</v>
      </c>
      <c r="N1979">
        <v>2017</v>
      </c>
      <c r="O1979" t="s">
        <v>26</v>
      </c>
      <c r="P1979">
        <v>20170508</v>
      </c>
      <c r="Q1979" s="1">
        <v>42863.513194444444</v>
      </c>
    </row>
    <row r="1980" spans="1:17" x14ac:dyDescent="0.2">
      <c r="A1980" t="s">
        <v>32</v>
      </c>
      <c r="B1980" t="s">
        <v>18</v>
      </c>
      <c r="C1980" t="s">
        <v>134</v>
      </c>
      <c r="D1980">
        <v>20170331</v>
      </c>
      <c r="E1980">
        <v>211700000</v>
      </c>
      <c r="F1980" t="s">
        <v>20</v>
      </c>
      <c r="G1980">
        <v>0</v>
      </c>
      <c r="H1980" t="s">
        <v>21</v>
      </c>
      <c r="I1980">
        <v>1411579</v>
      </c>
      <c r="J1980">
        <v>260303916</v>
      </c>
      <c r="K1980">
        <v>7830</v>
      </c>
      <c r="L1980">
        <v>1231</v>
      </c>
      <c r="M1980" t="s">
        <v>22</v>
      </c>
      <c r="N1980">
        <v>2017</v>
      </c>
      <c r="O1980" t="s">
        <v>26</v>
      </c>
      <c r="P1980">
        <v>20170508</v>
      </c>
      <c r="Q1980" s="1">
        <v>42863.513194444444</v>
      </c>
    </row>
    <row r="1981" spans="1:17" x14ac:dyDescent="0.2">
      <c r="A1981" t="s">
        <v>32</v>
      </c>
      <c r="B1981" t="s">
        <v>18</v>
      </c>
      <c r="C1981" t="s">
        <v>135</v>
      </c>
      <c r="D1981">
        <v>20170331</v>
      </c>
      <c r="E1981">
        <v>595100000</v>
      </c>
      <c r="F1981" t="s">
        <v>20</v>
      </c>
      <c r="G1981">
        <v>0</v>
      </c>
      <c r="H1981" t="s">
        <v>21</v>
      </c>
      <c r="I1981">
        <v>1411579</v>
      </c>
      <c r="J1981">
        <v>260303916</v>
      </c>
      <c r="K1981">
        <v>7830</v>
      </c>
      <c r="L1981">
        <v>1231</v>
      </c>
      <c r="M1981" t="s">
        <v>22</v>
      </c>
      <c r="N1981">
        <v>2017</v>
      </c>
      <c r="O1981" t="s">
        <v>26</v>
      </c>
      <c r="P1981">
        <v>20170508</v>
      </c>
      <c r="Q1981" s="1">
        <v>42863.513194444444</v>
      </c>
    </row>
    <row r="1982" spans="1:17" x14ac:dyDescent="0.2">
      <c r="A1982" t="s">
        <v>262</v>
      </c>
      <c r="B1982" t="s">
        <v>18</v>
      </c>
      <c r="C1982" t="s">
        <v>136</v>
      </c>
      <c r="D1982">
        <v>20170331</v>
      </c>
      <c r="E1982">
        <v>-2200000</v>
      </c>
      <c r="F1982" t="s">
        <v>20</v>
      </c>
      <c r="G1982">
        <v>1</v>
      </c>
      <c r="H1982" t="s">
        <v>51</v>
      </c>
      <c r="I1982">
        <v>1411579</v>
      </c>
      <c r="J1982">
        <v>260303916</v>
      </c>
      <c r="K1982">
        <v>7830</v>
      </c>
      <c r="L1982">
        <v>1231</v>
      </c>
      <c r="M1982" t="s">
        <v>22</v>
      </c>
      <c r="N1982">
        <v>2018</v>
      </c>
      <c r="O1982" t="s">
        <v>26</v>
      </c>
      <c r="P1982">
        <v>20180507</v>
      </c>
      <c r="Q1982" s="1">
        <v>43227.491666666669</v>
      </c>
    </row>
    <row r="1983" spans="1:17" x14ac:dyDescent="0.2">
      <c r="A1983" t="s">
        <v>32</v>
      </c>
      <c r="B1983" t="s">
        <v>18</v>
      </c>
      <c r="C1983" t="s">
        <v>136</v>
      </c>
      <c r="D1983">
        <v>20170331</v>
      </c>
      <c r="E1983">
        <v>-2200000</v>
      </c>
      <c r="F1983" t="s">
        <v>20</v>
      </c>
      <c r="G1983">
        <v>1</v>
      </c>
      <c r="H1983" t="s">
        <v>21</v>
      </c>
      <c r="I1983">
        <v>1411579</v>
      </c>
      <c r="J1983">
        <v>260303916</v>
      </c>
      <c r="K1983">
        <v>7830</v>
      </c>
      <c r="L1983">
        <v>1231</v>
      </c>
      <c r="M1983" t="s">
        <v>22</v>
      </c>
      <c r="N1983">
        <v>2017</v>
      </c>
      <c r="O1983" t="s">
        <v>26</v>
      </c>
      <c r="P1983">
        <v>20170508</v>
      </c>
      <c r="Q1983" s="1">
        <v>42863.513194444444</v>
      </c>
    </row>
    <row r="1984" spans="1:17" x14ac:dyDescent="0.2">
      <c r="A1984" t="s">
        <v>262</v>
      </c>
      <c r="B1984" t="s">
        <v>18</v>
      </c>
      <c r="C1984" t="s">
        <v>138</v>
      </c>
      <c r="D1984">
        <v>20170331</v>
      </c>
      <c r="E1984">
        <v>-2200000</v>
      </c>
      <c r="F1984" t="s">
        <v>20</v>
      </c>
      <c r="G1984">
        <v>1</v>
      </c>
      <c r="H1984" t="s">
        <v>51</v>
      </c>
      <c r="I1984">
        <v>1411579</v>
      </c>
      <c r="J1984">
        <v>260303916</v>
      </c>
      <c r="K1984">
        <v>7830</v>
      </c>
      <c r="L1984">
        <v>1231</v>
      </c>
      <c r="M1984" t="s">
        <v>22</v>
      </c>
      <c r="N1984">
        <v>2018</v>
      </c>
      <c r="O1984" t="s">
        <v>26</v>
      </c>
      <c r="P1984">
        <v>20180507</v>
      </c>
      <c r="Q1984" s="1">
        <v>43227.491666666669</v>
      </c>
    </row>
    <row r="1985" spans="1:17" x14ac:dyDescent="0.2">
      <c r="A1985" t="s">
        <v>32</v>
      </c>
      <c r="B1985" t="s">
        <v>18</v>
      </c>
      <c r="C1985" t="s">
        <v>138</v>
      </c>
      <c r="D1985">
        <v>20170331</v>
      </c>
      <c r="E1985">
        <v>-2200000</v>
      </c>
      <c r="F1985" t="s">
        <v>20</v>
      </c>
      <c r="G1985">
        <v>1</v>
      </c>
      <c r="H1985" t="s">
        <v>21</v>
      </c>
      <c r="I1985">
        <v>1411579</v>
      </c>
      <c r="J1985">
        <v>260303916</v>
      </c>
      <c r="K1985">
        <v>7830</v>
      </c>
      <c r="L1985">
        <v>1231</v>
      </c>
      <c r="M1985" t="s">
        <v>22</v>
      </c>
      <c r="N1985">
        <v>2017</v>
      </c>
      <c r="O1985" t="s">
        <v>26</v>
      </c>
      <c r="P1985">
        <v>20170508</v>
      </c>
      <c r="Q1985" s="1">
        <v>42863.513194444444</v>
      </c>
    </row>
    <row r="1986" spans="1:17" x14ac:dyDescent="0.2">
      <c r="A1986" t="s">
        <v>260</v>
      </c>
      <c r="B1986" t="s">
        <v>18</v>
      </c>
      <c r="C1986" t="s">
        <v>139</v>
      </c>
      <c r="D1986">
        <v>20170331</v>
      </c>
      <c r="E1986">
        <v>-1900000</v>
      </c>
      <c r="F1986" t="s">
        <v>20</v>
      </c>
      <c r="G1986">
        <v>1</v>
      </c>
      <c r="H1986" t="s">
        <v>56</v>
      </c>
      <c r="I1986">
        <v>1411579</v>
      </c>
      <c r="J1986">
        <v>260303916</v>
      </c>
      <c r="K1986">
        <v>7830</v>
      </c>
      <c r="L1986">
        <v>1231</v>
      </c>
      <c r="M1986" t="s">
        <v>22</v>
      </c>
      <c r="N1986">
        <v>2018</v>
      </c>
      <c r="O1986" t="s">
        <v>23</v>
      </c>
      <c r="P1986">
        <v>20181108</v>
      </c>
      <c r="Q1986" s="1">
        <v>43412.453472222223</v>
      </c>
    </row>
    <row r="1987" spans="1:17" x14ac:dyDescent="0.2">
      <c r="A1987" t="s">
        <v>262</v>
      </c>
      <c r="B1987" t="s">
        <v>18</v>
      </c>
      <c r="C1987" t="s">
        <v>139</v>
      </c>
      <c r="D1987">
        <v>20170331</v>
      </c>
      <c r="E1987">
        <v>-1900000</v>
      </c>
      <c r="F1987" t="s">
        <v>20</v>
      </c>
      <c r="G1987">
        <v>1</v>
      </c>
      <c r="H1987" t="s">
        <v>51</v>
      </c>
      <c r="I1987">
        <v>1411579</v>
      </c>
      <c r="J1987">
        <v>260303916</v>
      </c>
      <c r="K1987">
        <v>7830</v>
      </c>
      <c r="L1987">
        <v>1231</v>
      </c>
      <c r="M1987" t="s">
        <v>22</v>
      </c>
      <c r="N1987">
        <v>2018</v>
      </c>
      <c r="O1987" t="s">
        <v>26</v>
      </c>
      <c r="P1987">
        <v>20180507</v>
      </c>
      <c r="Q1987" s="1">
        <v>43227.491666666669</v>
      </c>
    </row>
    <row r="1988" spans="1:17" x14ac:dyDescent="0.2">
      <c r="A1988" t="s">
        <v>32</v>
      </c>
      <c r="B1988" t="s">
        <v>18</v>
      </c>
      <c r="C1988" t="s">
        <v>139</v>
      </c>
      <c r="D1988">
        <v>20170331</v>
      </c>
      <c r="E1988">
        <v>-1900000</v>
      </c>
      <c r="F1988" t="s">
        <v>20</v>
      </c>
      <c r="G1988">
        <v>1</v>
      </c>
      <c r="H1988" t="s">
        <v>21</v>
      </c>
      <c r="I1988">
        <v>1411579</v>
      </c>
      <c r="J1988">
        <v>260303916</v>
      </c>
      <c r="K1988">
        <v>7830</v>
      </c>
      <c r="L1988">
        <v>1231</v>
      </c>
      <c r="M1988" t="s">
        <v>22</v>
      </c>
      <c r="N1988">
        <v>2017</v>
      </c>
      <c r="O1988" t="s">
        <v>26</v>
      </c>
      <c r="P1988">
        <v>20170508</v>
      </c>
      <c r="Q1988" s="1">
        <v>42863.513194444444</v>
      </c>
    </row>
    <row r="1989" spans="1:17" x14ac:dyDescent="0.2">
      <c r="A1989" t="s">
        <v>262</v>
      </c>
      <c r="B1989" t="s">
        <v>18</v>
      </c>
      <c r="C1989" t="s">
        <v>142</v>
      </c>
      <c r="D1989">
        <v>20170331</v>
      </c>
      <c r="E1989">
        <v>-100000</v>
      </c>
      <c r="F1989" t="s">
        <v>20</v>
      </c>
      <c r="G1989">
        <v>1</v>
      </c>
      <c r="H1989" t="s">
        <v>51</v>
      </c>
      <c r="I1989">
        <v>1411579</v>
      </c>
      <c r="J1989">
        <v>260303916</v>
      </c>
      <c r="K1989">
        <v>7830</v>
      </c>
      <c r="L1989">
        <v>1231</v>
      </c>
      <c r="M1989" t="s">
        <v>22</v>
      </c>
      <c r="N1989">
        <v>2018</v>
      </c>
      <c r="O1989" t="s">
        <v>26</v>
      </c>
      <c r="P1989">
        <v>20180507</v>
      </c>
      <c r="Q1989" s="1">
        <v>43227.491666666669</v>
      </c>
    </row>
    <row r="1990" spans="1:17" x14ac:dyDescent="0.2">
      <c r="A1990" t="s">
        <v>32</v>
      </c>
      <c r="B1990" t="s">
        <v>18</v>
      </c>
      <c r="C1990" t="s">
        <v>142</v>
      </c>
      <c r="D1990">
        <v>20170331</v>
      </c>
      <c r="E1990">
        <v>-100000</v>
      </c>
      <c r="F1990" t="s">
        <v>20</v>
      </c>
      <c r="G1990">
        <v>1</v>
      </c>
      <c r="H1990" t="s">
        <v>21</v>
      </c>
      <c r="I1990">
        <v>1411579</v>
      </c>
      <c r="J1990">
        <v>260303916</v>
      </c>
      <c r="K1990">
        <v>7830</v>
      </c>
      <c r="L1990">
        <v>1231</v>
      </c>
      <c r="M1990" t="s">
        <v>22</v>
      </c>
      <c r="N1990">
        <v>2017</v>
      </c>
      <c r="O1990" t="s">
        <v>26</v>
      </c>
      <c r="P1990">
        <v>20170508</v>
      </c>
      <c r="Q1990" s="1">
        <v>42863.513194444444</v>
      </c>
    </row>
    <row r="1991" spans="1:17" x14ac:dyDescent="0.2">
      <c r="A1991" t="s">
        <v>262</v>
      </c>
      <c r="B1991" t="s">
        <v>18</v>
      </c>
      <c r="C1991" t="s">
        <v>143</v>
      </c>
      <c r="D1991">
        <v>20170331</v>
      </c>
      <c r="E1991">
        <v>-300000</v>
      </c>
      <c r="F1991" t="s">
        <v>20</v>
      </c>
      <c r="G1991">
        <v>1</v>
      </c>
      <c r="H1991" t="s">
        <v>51</v>
      </c>
      <c r="I1991">
        <v>1411579</v>
      </c>
      <c r="J1991">
        <v>260303916</v>
      </c>
      <c r="K1991">
        <v>7830</v>
      </c>
      <c r="L1991">
        <v>1231</v>
      </c>
      <c r="M1991" t="s">
        <v>22</v>
      </c>
      <c r="N1991">
        <v>2018</v>
      </c>
      <c r="O1991" t="s">
        <v>26</v>
      </c>
      <c r="P1991">
        <v>20180507</v>
      </c>
      <c r="Q1991" s="1">
        <v>43227.491666666669</v>
      </c>
    </row>
    <row r="1992" spans="1:17" x14ac:dyDescent="0.2">
      <c r="A1992" t="s">
        <v>32</v>
      </c>
      <c r="B1992" t="s">
        <v>18</v>
      </c>
      <c r="C1992" t="s">
        <v>143</v>
      </c>
      <c r="D1992">
        <v>20170331</v>
      </c>
      <c r="E1992">
        <v>-300000</v>
      </c>
      <c r="F1992" t="s">
        <v>20</v>
      </c>
      <c r="G1992">
        <v>1</v>
      </c>
      <c r="H1992" t="s">
        <v>21</v>
      </c>
      <c r="I1992">
        <v>1411579</v>
      </c>
      <c r="J1992">
        <v>260303916</v>
      </c>
      <c r="K1992">
        <v>7830</v>
      </c>
      <c r="L1992">
        <v>1231</v>
      </c>
      <c r="M1992" t="s">
        <v>22</v>
      </c>
      <c r="N1992">
        <v>2017</v>
      </c>
      <c r="O1992" t="s">
        <v>26</v>
      </c>
      <c r="P1992">
        <v>20170508</v>
      </c>
      <c r="Q1992" s="1">
        <v>42863.513194444444</v>
      </c>
    </row>
    <row r="1993" spans="1:17" x14ac:dyDescent="0.2">
      <c r="A1993" t="s">
        <v>262</v>
      </c>
      <c r="B1993" t="s">
        <v>18</v>
      </c>
      <c r="C1993" t="s">
        <v>145</v>
      </c>
      <c r="D1993">
        <v>20170331</v>
      </c>
      <c r="E1993">
        <v>200000</v>
      </c>
      <c r="F1993" t="s">
        <v>20</v>
      </c>
      <c r="G1993">
        <v>1</v>
      </c>
      <c r="H1993" t="s">
        <v>51</v>
      </c>
      <c r="I1993">
        <v>1411579</v>
      </c>
      <c r="J1993">
        <v>260303916</v>
      </c>
      <c r="K1993">
        <v>7830</v>
      </c>
      <c r="L1993">
        <v>1231</v>
      </c>
      <c r="M1993" t="s">
        <v>22</v>
      </c>
      <c r="N1993">
        <v>2018</v>
      </c>
      <c r="O1993" t="s">
        <v>26</v>
      </c>
      <c r="P1993">
        <v>20180507</v>
      </c>
      <c r="Q1993" s="1">
        <v>43227.491666666669</v>
      </c>
    </row>
    <row r="1994" spans="1:17" x14ac:dyDescent="0.2">
      <c r="A1994" t="s">
        <v>32</v>
      </c>
      <c r="B1994" t="s">
        <v>18</v>
      </c>
      <c r="C1994" t="s">
        <v>145</v>
      </c>
      <c r="D1994">
        <v>20170331</v>
      </c>
      <c r="E1994">
        <v>200000</v>
      </c>
      <c r="F1994" t="s">
        <v>20</v>
      </c>
      <c r="G1994">
        <v>1</v>
      </c>
      <c r="H1994" t="s">
        <v>21</v>
      </c>
      <c r="I1994">
        <v>1411579</v>
      </c>
      <c r="J1994">
        <v>260303916</v>
      </c>
      <c r="K1994">
        <v>7830</v>
      </c>
      <c r="L1994">
        <v>1231</v>
      </c>
      <c r="M1994" t="s">
        <v>22</v>
      </c>
      <c r="N1994">
        <v>2017</v>
      </c>
      <c r="O1994" t="s">
        <v>26</v>
      </c>
      <c r="P1994">
        <v>20170508</v>
      </c>
      <c r="Q1994" s="1">
        <v>42863.513194444444</v>
      </c>
    </row>
    <row r="1995" spans="1:17" x14ac:dyDescent="0.2">
      <c r="A1995" t="s">
        <v>262</v>
      </c>
      <c r="B1995" t="s">
        <v>18</v>
      </c>
      <c r="C1995" t="s">
        <v>146</v>
      </c>
      <c r="D1995">
        <v>20170331</v>
      </c>
      <c r="E1995">
        <v>356400000</v>
      </c>
      <c r="F1995" t="s">
        <v>20</v>
      </c>
      <c r="G1995">
        <v>1</v>
      </c>
      <c r="H1995" t="s">
        <v>51</v>
      </c>
      <c r="I1995">
        <v>1411579</v>
      </c>
      <c r="J1995">
        <v>260303916</v>
      </c>
      <c r="K1995">
        <v>7830</v>
      </c>
      <c r="L1995">
        <v>1231</v>
      </c>
      <c r="M1995" t="s">
        <v>22</v>
      </c>
      <c r="N1995">
        <v>2018</v>
      </c>
      <c r="O1995" t="s">
        <v>26</v>
      </c>
      <c r="P1995">
        <v>20180507</v>
      </c>
      <c r="Q1995" s="1">
        <v>43227.491666666669</v>
      </c>
    </row>
    <row r="1996" spans="1:17" x14ac:dyDescent="0.2">
      <c r="A1996" t="s">
        <v>32</v>
      </c>
      <c r="B1996" t="s">
        <v>18</v>
      </c>
      <c r="C1996" t="s">
        <v>146</v>
      </c>
      <c r="D1996">
        <v>20170331</v>
      </c>
      <c r="E1996">
        <v>363900000</v>
      </c>
      <c r="F1996" t="s">
        <v>20</v>
      </c>
      <c r="G1996">
        <v>1</v>
      </c>
      <c r="H1996" t="s">
        <v>21</v>
      </c>
      <c r="I1996">
        <v>1411579</v>
      </c>
      <c r="J1996">
        <v>260303916</v>
      </c>
      <c r="K1996">
        <v>7830</v>
      </c>
      <c r="L1996">
        <v>1231</v>
      </c>
      <c r="M1996" t="s">
        <v>22</v>
      </c>
      <c r="N1996">
        <v>2017</v>
      </c>
      <c r="O1996" t="s">
        <v>26</v>
      </c>
      <c r="P1996">
        <v>20170508</v>
      </c>
      <c r="Q1996" s="1">
        <v>42863.513194444444</v>
      </c>
    </row>
    <row r="1997" spans="1:17" x14ac:dyDescent="0.2">
      <c r="A1997" t="s">
        <v>262</v>
      </c>
      <c r="B1997" t="s">
        <v>18</v>
      </c>
      <c r="C1997" t="s">
        <v>148</v>
      </c>
      <c r="D1997">
        <v>20170331</v>
      </c>
      <c r="E1997">
        <v>34400000</v>
      </c>
      <c r="F1997" t="s">
        <v>20</v>
      </c>
      <c r="G1997">
        <v>1</v>
      </c>
      <c r="H1997" t="s">
        <v>51</v>
      </c>
      <c r="I1997">
        <v>1411579</v>
      </c>
      <c r="J1997">
        <v>260303916</v>
      </c>
      <c r="K1997">
        <v>7830</v>
      </c>
      <c r="L1997">
        <v>1231</v>
      </c>
      <c r="M1997" t="s">
        <v>22</v>
      </c>
      <c r="N1997">
        <v>2018</v>
      </c>
      <c r="O1997" t="s">
        <v>26</v>
      </c>
      <c r="P1997">
        <v>20180507</v>
      </c>
      <c r="Q1997" s="1">
        <v>43227.491666666669</v>
      </c>
    </row>
    <row r="1998" spans="1:17" x14ac:dyDescent="0.2">
      <c r="A1998" t="s">
        <v>32</v>
      </c>
      <c r="B1998" t="s">
        <v>18</v>
      </c>
      <c r="C1998" t="s">
        <v>148</v>
      </c>
      <c r="D1998">
        <v>20170331</v>
      </c>
      <c r="E1998">
        <v>34500000</v>
      </c>
      <c r="F1998" t="s">
        <v>20</v>
      </c>
      <c r="G1998">
        <v>1</v>
      </c>
      <c r="H1998" t="s">
        <v>21</v>
      </c>
      <c r="I1998">
        <v>1411579</v>
      </c>
      <c r="J1998">
        <v>260303916</v>
      </c>
      <c r="K1998">
        <v>7830</v>
      </c>
      <c r="L1998">
        <v>1231</v>
      </c>
      <c r="M1998" t="s">
        <v>22</v>
      </c>
      <c r="N1998">
        <v>2017</v>
      </c>
      <c r="O1998" t="s">
        <v>26</v>
      </c>
      <c r="P1998">
        <v>20170508</v>
      </c>
      <c r="Q1998" s="1">
        <v>42863.513194444444</v>
      </c>
    </row>
    <row r="1999" spans="1:17" x14ac:dyDescent="0.2">
      <c r="A1999" t="s">
        <v>32</v>
      </c>
      <c r="B1999" t="s">
        <v>18</v>
      </c>
      <c r="C1999" t="s">
        <v>149</v>
      </c>
      <c r="D1999">
        <v>20170331</v>
      </c>
      <c r="E1999">
        <v>726500000</v>
      </c>
      <c r="F1999" t="s">
        <v>20</v>
      </c>
      <c r="G1999">
        <v>0</v>
      </c>
      <c r="H1999" t="s">
        <v>21</v>
      </c>
      <c r="I1999">
        <v>1411579</v>
      </c>
      <c r="J1999">
        <v>260303916</v>
      </c>
      <c r="K1999">
        <v>7830</v>
      </c>
      <c r="L1999">
        <v>1231</v>
      </c>
      <c r="M1999" t="s">
        <v>22</v>
      </c>
      <c r="N1999">
        <v>2017</v>
      </c>
      <c r="O1999" t="s">
        <v>26</v>
      </c>
      <c r="P1999">
        <v>20170508</v>
      </c>
      <c r="Q1999" s="1">
        <v>42863.513194444444</v>
      </c>
    </row>
    <row r="2000" spans="1:17" x14ac:dyDescent="0.2">
      <c r="A2000" t="s">
        <v>262</v>
      </c>
      <c r="B2000" t="s">
        <v>18</v>
      </c>
      <c r="C2000" t="s">
        <v>197</v>
      </c>
      <c r="D2000">
        <v>20170331</v>
      </c>
      <c r="E2000">
        <v>2600000</v>
      </c>
      <c r="F2000" t="s">
        <v>20</v>
      </c>
      <c r="G2000">
        <v>1</v>
      </c>
      <c r="H2000" t="s">
        <v>51</v>
      </c>
      <c r="I2000">
        <v>1411579</v>
      </c>
      <c r="J2000">
        <v>260303916</v>
      </c>
      <c r="K2000">
        <v>7830</v>
      </c>
      <c r="L2000">
        <v>1231</v>
      </c>
      <c r="M2000" t="s">
        <v>22</v>
      </c>
      <c r="N2000">
        <v>2018</v>
      </c>
      <c r="O2000" t="s">
        <v>26</v>
      </c>
      <c r="P2000">
        <v>20180507</v>
      </c>
      <c r="Q2000" s="1">
        <v>43227.491666666669</v>
      </c>
    </row>
    <row r="2001" spans="1:17" x14ac:dyDescent="0.2">
      <c r="A2001" t="s">
        <v>32</v>
      </c>
      <c r="B2001" t="s">
        <v>18</v>
      </c>
      <c r="C2001" t="s">
        <v>197</v>
      </c>
      <c r="D2001">
        <v>20170331</v>
      </c>
      <c r="E2001">
        <v>2700000</v>
      </c>
      <c r="F2001" t="s">
        <v>20</v>
      </c>
      <c r="G2001">
        <v>1</v>
      </c>
      <c r="H2001" t="s">
        <v>21</v>
      </c>
      <c r="I2001">
        <v>1411579</v>
      </c>
      <c r="J2001">
        <v>260303916</v>
      </c>
      <c r="K2001">
        <v>7830</v>
      </c>
      <c r="L2001">
        <v>1231</v>
      </c>
      <c r="M2001" t="s">
        <v>22</v>
      </c>
      <c r="N2001">
        <v>2017</v>
      </c>
      <c r="O2001" t="s">
        <v>26</v>
      </c>
      <c r="P2001">
        <v>20170508</v>
      </c>
      <c r="Q2001" s="1">
        <v>42863.513194444444</v>
      </c>
    </row>
    <row r="2002" spans="1:17" x14ac:dyDescent="0.2">
      <c r="A2002" t="s">
        <v>262</v>
      </c>
      <c r="B2002" t="s">
        <v>18</v>
      </c>
      <c r="C2002" t="s">
        <v>198</v>
      </c>
      <c r="D2002">
        <v>20170331</v>
      </c>
      <c r="E2002">
        <v>-2200000</v>
      </c>
      <c r="F2002" t="s">
        <v>20</v>
      </c>
      <c r="G2002">
        <v>1</v>
      </c>
      <c r="H2002" t="s">
        <v>262</v>
      </c>
      <c r="I2002">
        <v>1411579</v>
      </c>
      <c r="J2002">
        <v>260303916</v>
      </c>
      <c r="K2002">
        <v>7830</v>
      </c>
      <c r="L2002">
        <v>1231</v>
      </c>
      <c r="M2002" t="s">
        <v>22</v>
      </c>
      <c r="N2002">
        <v>2018</v>
      </c>
      <c r="O2002" t="s">
        <v>26</v>
      </c>
      <c r="P2002">
        <v>20180507</v>
      </c>
      <c r="Q2002" s="1">
        <v>43227.491666666669</v>
      </c>
    </row>
    <row r="2003" spans="1:17" x14ac:dyDescent="0.2">
      <c r="A2003" t="s">
        <v>32</v>
      </c>
      <c r="B2003" t="s">
        <v>18</v>
      </c>
      <c r="C2003" t="s">
        <v>198</v>
      </c>
      <c r="D2003">
        <v>20170331</v>
      </c>
      <c r="E2003">
        <v>-2300000</v>
      </c>
      <c r="F2003" t="s">
        <v>20</v>
      </c>
      <c r="G2003">
        <v>1</v>
      </c>
      <c r="H2003" t="s">
        <v>32</v>
      </c>
      <c r="I2003">
        <v>1411579</v>
      </c>
      <c r="J2003">
        <v>260303916</v>
      </c>
      <c r="K2003">
        <v>7830</v>
      </c>
      <c r="L2003">
        <v>1231</v>
      </c>
      <c r="M2003" t="s">
        <v>22</v>
      </c>
      <c r="N2003">
        <v>2017</v>
      </c>
      <c r="O2003" t="s">
        <v>26</v>
      </c>
      <c r="P2003">
        <v>20170508</v>
      </c>
      <c r="Q2003" s="1">
        <v>42863.513194444444</v>
      </c>
    </row>
    <row r="2004" spans="1:17" x14ac:dyDescent="0.2">
      <c r="A2004" t="s">
        <v>32</v>
      </c>
      <c r="B2004" t="s">
        <v>18</v>
      </c>
      <c r="C2004" t="s">
        <v>150</v>
      </c>
      <c r="D2004">
        <v>20170331</v>
      </c>
      <c r="E2004">
        <v>68200000</v>
      </c>
      <c r="F2004" t="s">
        <v>20</v>
      </c>
      <c r="G2004">
        <v>1</v>
      </c>
      <c r="H2004" t="s">
        <v>21</v>
      </c>
      <c r="I2004">
        <v>1411579</v>
      </c>
      <c r="J2004">
        <v>260303916</v>
      </c>
      <c r="K2004">
        <v>7830</v>
      </c>
      <c r="L2004">
        <v>1231</v>
      </c>
      <c r="M2004" t="s">
        <v>22</v>
      </c>
      <c r="N2004">
        <v>2017</v>
      </c>
      <c r="O2004" t="s">
        <v>26</v>
      </c>
      <c r="P2004">
        <v>20170508</v>
      </c>
      <c r="Q2004" s="1">
        <v>42863.513194444444</v>
      </c>
    </row>
    <row r="2005" spans="1:17" x14ac:dyDescent="0.2">
      <c r="A2005" t="s">
        <v>262</v>
      </c>
      <c r="B2005" t="s">
        <v>18</v>
      </c>
      <c r="C2005" t="s">
        <v>413</v>
      </c>
      <c r="D2005">
        <v>20170331</v>
      </c>
      <c r="E2005">
        <v>350000000</v>
      </c>
      <c r="F2005" t="s">
        <v>20</v>
      </c>
      <c r="G2005">
        <v>1</v>
      </c>
      <c r="H2005" t="s">
        <v>51</v>
      </c>
      <c r="I2005">
        <v>1411579</v>
      </c>
      <c r="J2005">
        <v>260303916</v>
      </c>
      <c r="K2005">
        <v>7830</v>
      </c>
      <c r="L2005">
        <v>1231</v>
      </c>
      <c r="M2005" t="s">
        <v>22</v>
      </c>
      <c r="N2005">
        <v>2018</v>
      </c>
      <c r="O2005" t="s">
        <v>26</v>
      </c>
      <c r="P2005">
        <v>20180507</v>
      </c>
      <c r="Q2005" s="1">
        <v>43227.491666666669</v>
      </c>
    </row>
    <row r="2006" spans="1:17" x14ac:dyDescent="0.2">
      <c r="A2006" t="s">
        <v>32</v>
      </c>
      <c r="B2006" t="s">
        <v>18</v>
      </c>
      <c r="C2006" t="s">
        <v>413</v>
      </c>
      <c r="D2006">
        <v>20170331</v>
      </c>
      <c r="E2006">
        <v>350000000</v>
      </c>
      <c r="F2006" t="s">
        <v>20</v>
      </c>
      <c r="G2006">
        <v>1</v>
      </c>
      <c r="H2006" t="s">
        <v>21</v>
      </c>
      <c r="I2006">
        <v>1411579</v>
      </c>
      <c r="J2006">
        <v>260303916</v>
      </c>
      <c r="K2006">
        <v>7830</v>
      </c>
      <c r="L2006">
        <v>1231</v>
      </c>
      <c r="M2006" t="s">
        <v>22</v>
      </c>
      <c r="N2006">
        <v>2017</v>
      </c>
      <c r="O2006" t="s">
        <v>26</v>
      </c>
      <c r="P2006">
        <v>20170508</v>
      </c>
      <c r="Q2006" s="1">
        <v>42863.513194444444</v>
      </c>
    </row>
    <row r="2007" spans="1:17" x14ac:dyDescent="0.2">
      <c r="A2007" t="s">
        <v>262</v>
      </c>
      <c r="B2007" t="s">
        <v>18</v>
      </c>
      <c r="C2007" t="s">
        <v>151</v>
      </c>
      <c r="D2007">
        <v>20170331</v>
      </c>
      <c r="E2007">
        <v>1600000</v>
      </c>
      <c r="F2007" t="s">
        <v>20</v>
      </c>
      <c r="G2007">
        <v>1</v>
      </c>
      <c r="H2007" t="s">
        <v>51</v>
      </c>
      <c r="I2007">
        <v>1411579</v>
      </c>
      <c r="J2007">
        <v>260303916</v>
      </c>
      <c r="K2007">
        <v>7830</v>
      </c>
      <c r="L2007">
        <v>1231</v>
      </c>
      <c r="M2007" t="s">
        <v>22</v>
      </c>
      <c r="N2007">
        <v>2018</v>
      </c>
      <c r="O2007" t="s">
        <v>26</v>
      </c>
      <c r="P2007">
        <v>20180507</v>
      </c>
      <c r="Q2007" s="1">
        <v>43227.491666666669</v>
      </c>
    </row>
    <row r="2008" spans="1:17" x14ac:dyDescent="0.2">
      <c r="A2008" t="s">
        <v>32</v>
      </c>
      <c r="B2008" t="s">
        <v>18</v>
      </c>
      <c r="C2008" t="s">
        <v>151</v>
      </c>
      <c r="D2008">
        <v>20170331</v>
      </c>
      <c r="E2008">
        <v>1600000</v>
      </c>
      <c r="F2008" t="s">
        <v>20</v>
      </c>
      <c r="G2008">
        <v>1</v>
      </c>
      <c r="H2008" t="s">
        <v>21</v>
      </c>
      <c r="I2008">
        <v>1411579</v>
      </c>
      <c r="J2008">
        <v>260303916</v>
      </c>
      <c r="K2008">
        <v>7830</v>
      </c>
      <c r="L2008">
        <v>1231</v>
      </c>
      <c r="M2008" t="s">
        <v>22</v>
      </c>
      <c r="N2008">
        <v>2017</v>
      </c>
      <c r="O2008" t="s">
        <v>26</v>
      </c>
      <c r="P2008">
        <v>20170508</v>
      </c>
      <c r="Q2008" s="1">
        <v>42863.513194444444</v>
      </c>
    </row>
    <row r="2009" spans="1:17" x14ac:dyDescent="0.2">
      <c r="A2009" t="s">
        <v>262</v>
      </c>
      <c r="B2009" t="s">
        <v>18</v>
      </c>
      <c r="C2009" t="s">
        <v>199</v>
      </c>
      <c r="D2009">
        <v>20170331</v>
      </c>
      <c r="E2009">
        <v>-300000</v>
      </c>
      <c r="F2009" t="s">
        <v>20</v>
      </c>
      <c r="G2009">
        <v>1</v>
      </c>
      <c r="H2009" t="s">
        <v>51</v>
      </c>
      <c r="I2009">
        <v>1411579</v>
      </c>
      <c r="J2009">
        <v>260303916</v>
      </c>
      <c r="K2009">
        <v>7830</v>
      </c>
      <c r="L2009">
        <v>1231</v>
      </c>
      <c r="M2009" t="s">
        <v>22</v>
      </c>
      <c r="N2009">
        <v>2018</v>
      </c>
      <c r="O2009" t="s">
        <v>26</v>
      </c>
      <c r="P2009">
        <v>20180507</v>
      </c>
      <c r="Q2009" s="1">
        <v>43227.491666666669</v>
      </c>
    </row>
    <row r="2010" spans="1:17" x14ac:dyDescent="0.2">
      <c r="A2010" t="s">
        <v>262</v>
      </c>
      <c r="B2010" t="s">
        <v>18</v>
      </c>
      <c r="C2010" t="s">
        <v>152</v>
      </c>
      <c r="D2010">
        <v>20170331</v>
      </c>
      <c r="E2010">
        <v>26200000</v>
      </c>
      <c r="F2010" t="s">
        <v>20</v>
      </c>
      <c r="G2010">
        <v>1</v>
      </c>
      <c r="H2010" t="s">
        <v>51</v>
      </c>
      <c r="I2010">
        <v>1411579</v>
      </c>
      <c r="J2010">
        <v>260303916</v>
      </c>
      <c r="K2010">
        <v>7830</v>
      </c>
      <c r="L2010">
        <v>1231</v>
      </c>
      <c r="M2010" t="s">
        <v>22</v>
      </c>
      <c r="N2010">
        <v>2018</v>
      </c>
      <c r="O2010" t="s">
        <v>26</v>
      </c>
      <c r="P2010">
        <v>20180507</v>
      </c>
      <c r="Q2010" s="1">
        <v>43227.491666666669</v>
      </c>
    </row>
    <row r="2011" spans="1:17" x14ac:dyDescent="0.2">
      <c r="A2011" t="s">
        <v>32</v>
      </c>
      <c r="B2011" t="s">
        <v>18</v>
      </c>
      <c r="C2011" t="s">
        <v>152</v>
      </c>
      <c r="D2011">
        <v>20170331</v>
      </c>
      <c r="E2011">
        <v>26200000</v>
      </c>
      <c r="F2011" t="s">
        <v>20</v>
      </c>
      <c r="G2011">
        <v>1</v>
      </c>
      <c r="H2011" t="s">
        <v>21</v>
      </c>
      <c r="I2011">
        <v>1411579</v>
      </c>
      <c r="J2011">
        <v>260303916</v>
      </c>
      <c r="K2011">
        <v>7830</v>
      </c>
      <c r="L2011">
        <v>1231</v>
      </c>
      <c r="M2011" t="s">
        <v>22</v>
      </c>
      <c r="N2011">
        <v>2017</v>
      </c>
      <c r="O2011" t="s">
        <v>26</v>
      </c>
      <c r="P2011">
        <v>20170508</v>
      </c>
      <c r="Q2011" s="1">
        <v>42863.513194444444</v>
      </c>
    </row>
    <row r="2012" spans="1:17" x14ac:dyDescent="0.2">
      <c r="A2012" t="s">
        <v>262</v>
      </c>
      <c r="B2012" t="s">
        <v>18</v>
      </c>
      <c r="C2012" t="s">
        <v>153</v>
      </c>
      <c r="D2012">
        <v>20170331</v>
      </c>
      <c r="E2012">
        <v>27500000</v>
      </c>
      <c r="F2012" t="s">
        <v>20</v>
      </c>
      <c r="G2012">
        <v>1</v>
      </c>
      <c r="H2012" t="s">
        <v>51</v>
      </c>
      <c r="I2012">
        <v>1411579</v>
      </c>
      <c r="J2012">
        <v>260303916</v>
      </c>
      <c r="K2012">
        <v>7830</v>
      </c>
      <c r="L2012">
        <v>1231</v>
      </c>
      <c r="M2012" t="s">
        <v>22</v>
      </c>
      <c r="N2012">
        <v>2018</v>
      </c>
      <c r="O2012" t="s">
        <v>26</v>
      </c>
      <c r="P2012">
        <v>20180507</v>
      </c>
      <c r="Q2012" s="1">
        <v>43227.491666666669</v>
      </c>
    </row>
    <row r="2013" spans="1:17" x14ac:dyDescent="0.2">
      <c r="A2013" t="s">
        <v>32</v>
      </c>
      <c r="B2013" t="s">
        <v>18</v>
      </c>
      <c r="C2013" t="s">
        <v>153</v>
      </c>
      <c r="D2013">
        <v>20170331</v>
      </c>
      <c r="E2013">
        <v>27500000</v>
      </c>
      <c r="F2013" t="s">
        <v>20</v>
      </c>
      <c r="G2013">
        <v>1</v>
      </c>
      <c r="H2013" t="s">
        <v>21</v>
      </c>
      <c r="I2013">
        <v>1411579</v>
      </c>
      <c r="J2013">
        <v>260303916</v>
      </c>
      <c r="K2013">
        <v>7830</v>
      </c>
      <c r="L2013">
        <v>1231</v>
      </c>
      <c r="M2013" t="s">
        <v>22</v>
      </c>
      <c r="N2013">
        <v>2017</v>
      </c>
      <c r="O2013" t="s">
        <v>26</v>
      </c>
      <c r="P2013">
        <v>20170508</v>
      </c>
      <c r="Q2013" s="1">
        <v>42863.513194444444</v>
      </c>
    </row>
    <row r="2014" spans="1:17" x14ac:dyDescent="0.2">
      <c r="A2014" t="s">
        <v>262</v>
      </c>
      <c r="B2014" t="s">
        <v>18</v>
      </c>
      <c r="C2014" t="s">
        <v>455</v>
      </c>
      <c r="D2014">
        <v>20170331</v>
      </c>
      <c r="E2014">
        <v>6500000</v>
      </c>
      <c r="F2014" t="s">
        <v>20</v>
      </c>
      <c r="G2014">
        <v>1</v>
      </c>
      <c r="H2014" t="s">
        <v>51</v>
      </c>
      <c r="I2014">
        <v>1411579</v>
      </c>
      <c r="J2014">
        <v>260303916</v>
      </c>
      <c r="K2014">
        <v>7830</v>
      </c>
      <c r="L2014">
        <v>1231</v>
      </c>
      <c r="M2014" t="s">
        <v>22</v>
      </c>
      <c r="N2014">
        <v>2018</v>
      </c>
      <c r="O2014" t="s">
        <v>26</v>
      </c>
      <c r="P2014">
        <v>20180507</v>
      </c>
      <c r="Q2014" s="1">
        <v>43227.491666666669</v>
      </c>
    </row>
    <row r="2015" spans="1:17" x14ac:dyDescent="0.2">
      <c r="A2015" t="s">
        <v>32</v>
      </c>
      <c r="B2015" t="s">
        <v>18</v>
      </c>
      <c r="C2015" t="s">
        <v>155</v>
      </c>
      <c r="D2015">
        <v>20170331</v>
      </c>
      <c r="E2015">
        <v>300000</v>
      </c>
      <c r="F2015" t="s">
        <v>20</v>
      </c>
      <c r="G2015">
        <v>1</v>
      </c>
      <c r="H2015" t="s">
        <v>21</v>
      </c>
      <c r="I2015">
        <v>1411579</v>
      </c>
      <c r="J2015">
        <v>260303916</v>
      </c>
      <c r="K2015">
        <v>7830</v>
      </c>
      <c r="L2015">
        <v>1231</v>
      </c>
      <c r="M2015" t="s">
        <v>22</v>
      </c>
      <c r="N2015">
        <v>2017</v>
      </c>
      <c r="O2015" t="s">
        <v>26</v>
      </c>
      <c r="P2015">
        <v>20170508</v>
      </c>
      <c r="Q2015" s="1">
        <v>42863.513194444444</v>
      </c>
    </row>
    <row r="2016" spans="1:17" x14ac:dyDescent="0.2">
      <c r="A2016" t="s">
        <v>262</v>
      </c>
      <c r="B2016" t="s">
        <v>18</v>
      </c>
      <c r="C2016" t="s">
        <v>156</v>
      </c>
      <c r="D2016">
        <v>20170331</v>
      </c>
      <c r="E2016">
        <v>161300000</v>
      </c>
      <c r="F2016" t="s">
        <v>20</v>
      </c>
      <c r="G2016">
        <v>1</v>
      </c>
      <c r="H2016" t="s">
        <v>51</v>
      </c>
      <c r="I2016">
        <v>1411579</v>
      </c>
      <c r="J2016">
        <v>260303916</v>
      </c>
      <c r="K2016">
        <v>7830</v>
      </c>
      <c r="L2016">
        <v>1231</v>
      </c>
      <c r="M2016" t="s">
        <v>22</v>
      </c>
      <c r="N2016">
        <v>2018</v>
      </c>
      <c r="O2016" t="s">
        <v>26</v>
      </c>
      <c r="P2016">
        <v>20180507</v>
      </c>
      <c r="Q2016" s="1">
        <v>43227.491666666669</v>
      </c>
    </row>
    <row r="2017" spans="1:17" x14ac:dyDescent="0.2">
      <c r="A2017" t="s">
        <v>32</v>
      </c>
      <c r="B2017" t="s">
        <v>18</v>
      </c>
      <c r="C2017" t="s">
        <v>156</v>
      </c>
      <c r="D2017">
        <v>20170331</v>
      </c>
      <c r="E2017">
        <v>161300000</v>
      </c>
      <c r="F2017" t="s">
        <v>20</v>
      </c>
      <c r="G2017">
        <v>1</v>
      </c>
      <c r="H2017" t="s">
        <v>21</v>
      </c>
      <c r="I2017">
        <v>1411579</v>
      </c>
      <c r="J2017">
        <v>260303916</v>
      </c>
      <c r="K2017">
        <v>7830</v>
      </c>
      <c r="L2017">
        <v>1231</v>
      </c>
      <c r="M2017" t="s">
        <v>22</v>
      </c>
      <c r="N2017">
        <v>2017</v>
      </c>
      <c r="O2017" t="s">
        <v>26</v>
      </c>
      <c r="P2017">
        <v>20170508</v>
      </c>
      <c r="Q2017" s="1">
        <v>42863.513194444444</v>
      </c>
    </row>
    <row r="2018" spans="1:17" x14ac:dyDescent="0.2">
      <c r="A2018" t="s">
        <v>262</v>
      </c>
      <c r="B2018" t="s">
        <v>18</v>
      </c>
      <c r="C2018" t="s">
        <v>456</v>
      </c>
      <c r="D2018">
        <v>20170331</v>
      </c>
      <c r="E2018">
        <v>617500000</v>
      </c>
      <c r="F2018" t="s">
        <v>20</v>
      </c>
      <c r="G2018">
        <v>1</v>
      </c>
      <c r="H2018" t="s">
        <v>51</v>
      </c>
      <c r="I2018">
        <v>1411579</v>
      </c>
      <c r="J2018">
        <v>260303916</v>
      </c>
      <c r="K2018">
        <v>7830</v>
      </c>
      <c r="L2018">
        <v>1231</v>
      </c>
      <c r="M2018" t="s">
        <v>22</v>
      </c>
      <c r="N2018">
        <v>2018</v>
      </c>
      <c r="O2018" t="s">
        <v>26</v>
      </c>
      <c r="P2018">
        <v>20180507</v>
      </c>
      <c r="Q2018" s="1">
        <v>43227.491666666669</v>
      </c>
    </row>
    <row r="2019" spans="1:17" x14ac:dyDescent="0.2">
      <c r="A2019" t="s">
        <v>32</v>
      </c>
      <c r="B2019" t="s">
        <v>18</v>
      </c>
      <c r="C2019" t="s">
        <v>456</v>
      </c>
      <c r="D2019">
        <v>20170331</v>
      </c>
      <c r="E2019">
        <v>617500000</v>
      </c>
      <c r="F2019" t="s">
        <v>20</v>
      </c>
      <c r="G2019">
        <v>1</v>
      </c>
      <c r="H2019" t="s">
        <v>21</v>
      </c>
      <c r="I2019">
        <v>1411579</v>
      </c>
      <c r="J2019">
        <v>260303916</v>
      </c>
      <c r="K2019">
        <v>7830</v>
      </c>
      <c r="L2019">
        <v>1231</v>
      </c>
      <c r="M2019" t="s">
        <v>22</v>
      </c>
      <c r="N2019">
        <v>2017</v>
      </c>
      <c r="O2019" t="s">
        <v>26</v>
      </c>
      <c r="P2019">
        <v>20170508</v>
      </c>
      <c r="Q2019" s="1">
        <v>42863.513194444444</v>
      </c>
    </row>
    <row r="2020" spans="1:17" x14ac:dyDescent="0.2">
      <c r="A2020" t="s">
        <v>262</v>
      </c>
      <c r="B2020" t="s">
        <v>18</v>
      </c>
      <c r="C2020" t="s">
        <v>158</v>
      </c>
      <c r="D2020">
        <v>20170331</v>
      </c>
      <c r="E2020">
        <v>4000000</v>
      </c>
      <c r="F2020" t="s">
        <v>20</v>
      </c>
      <c r="G2020">
        <v>1</v>
      </c>
      <c r="H2020" t="s">
        <v>51</v>
      </c>
      <c r="I2020">
        <v>1411579</v>
      </c>
      <c r="J2020">
        <v>260303916</v>
      </c>
      <c r="K2020">
        <v>7830</v>
      </c>
      <c r="L2020">
        <v>1231</v>
      </c>
      <c r="M2020" t="s">
        <v>22</v>
      </c>
      <c r="N2020">
        <v>2018</v>
      </c>
      <c r="O2020" t="s">
        <v>26</v>
      </c>
      <c r="P2020">
        <v>20180507</v>
      </c>
      <c r="Q2020" s="1">
        <v>43227.491666666669</v>
      </c>
    </row>
    <row r="2021" spans="1:17" x14ac:dyDescent="0.2">
      <c r="A2021" t="s">
        <v>32</v>
      </c>
      <c r="B2021" t="s">
        <v>18</v>
      </c>
      <c r="C2021" t="s">
        <v>158</v>
      </c>
      <c r="D2021">
        <v>20170331</v>
      </c>
      <c r="E2021">
        <v>4000000</v>
      </c>
      <c r="F2021" t="s">
        <v>20</v>
      </c>
      <c r="G2021">
        <v>1</v>
      </c>
      <c r="H2021" t="s">
        <v>21</v>
      </c>
      <c r="I2021">
        <v>1411579</v>
      </c>
      <c r="J2021">
        <v>260303916</v>
      </c>
      <c r="K2021">
        <v>7830</v>
      </c>
      <c r="L2021">
        <v>1231</v>
      </c>
      <c r="M2021" t="s">
        <v>22</v>
      </c>
      <c r="N2021">
        <v>2017</v>
      </c>
      <c r="O2021" t="s">
        <v>26</v>
      </c>
      <c r="P2021">
        <v>20170508</v>
      </c>
      <c r="Q2021" s="1">
        <v>42863.513194444444</v>
      </c>
    </row>
    <row r="2022" spans="1:17" x14ac:dyDescent="0.2">
      <c r="A2022" t="s">
        <v>262</v>
      </c>
      <c r="B2022" t="s">
        <v>18</v>
      </c>
      <c r="C2022" t="s">
        <v>422</v>
      </c>
      <c r="D2022">
        <v>20170331</v>
      </c>
      <c r="E2022">
        <v>8400000</v>
      </c>
      <c r="F2022" t="s">
        <v>20</v>
      </c>
      <c r="G2022">
        <v>1</v>
      </c>
      <c r="H2022" t="s">
        <v>51</v>
      </c>
      <c r="I2022">
        <v>1411579</v>
      </c>
      <c r="J2022">
        <v>260303916</v>
      </c>
      <c r="K2022">
        <v>7830</v>
      </c>
      <c r="L2022">
        <v>1231</v>
      </c>
      <c r="M2022" t="s">
        <v>22</v>
      </c>
      <c r="N2022">
        <v>2018</v>
      </c>
      <c r="O2022" t="s">
        <v>26</v>
      </c>
      <c r="P2022">
        <v>20180507</v>
      </c>
      <c r="Q2022" s="1">
        <v>43227.491666666669</v>
      </c>
    </row>
    <row r="2023" spans="1:17" x14ac:dyDescent="0.2">
      <c r="A2023" t="s">
        <v>32</v>
      </c>
      <c r="B2023" t="s">
        <v>18</v>
      </c>
      <c r="C2023" t="s">
        <v>159</v>
      </c>
      <c r="D2023">
        <v>20170331</v>
      </c>
      <c r="E2023">
        <v>3162200000</v>
      </c>
      <c r="F2023" t="s">
        <v>20</v>
      </c>
      <c r="G2023">
        <v>0</v>
      </c>
      <c r="H2023" t="s">
        <v>21</v>
      </c>
      <c r="I2023">
        <v>1411579</v>
      </c>
      <c r="J2023">
        <v>260303916</v>
      </c>
      <c r="K2023">
        <v>7830</v>
      </c>
      <c r="L2023">
        <v>1231</v>
      </c>
      <c r="M2023" t="s">
        <v>22</v>
      </c>
      <c r="N2023">
        <v>2017</v>
      </c>
      <c r="O2023" t="s">
        <v>26</v>
      </c>
      <c r="P2023">
        <v>20170508</v>
      </c>
      <c r="Q2023" s="1">
        <v>42863.513194444444</v>
      </c>
    </row>
    <row r="2024" spans="1:17" x14ac:dyDescent="0.2">
      <c r="A2024" t="s">
        <v>32</v>
      </c>
      <c r="B2024" t="s">
        <v>18</v>
      </c>
      <c r="C2024" t="s">
        <v>160</v>
      </c>
      <c r="D2024">
        <v>20170331</v>
      </c>
      <c r="E2024">
        <v>144800000</v>
      </c>
      <c r="F2024" t="s">
        <v>20</v>
      </c>
      <c r="G2024">
        <v>0</v>
      </c>
      <c r="H2024" t="s">
        <v>21</v>
      </c>
      <c r="I2024">
        <v>1411579</v>
      </c>
      <c r="J2024">
        <v>260303916</v>
      </c>
      <c r="K2024">
        <v>7830</v>
      </c>
      <c r="L2024">
        <v>1231</v>
      </c>
      <c r="M2024" t="s">
        <v>22</v>
      </c>
      <c r="N2024">
        <v>2017</v>
      </c>
      <c r="O2024" t="s">
        <v>26</v>
      </c>
      <c r="P2024">
        <v>20170508</v>
      </c>
      <c r="Q2024" s="1">
        <v>42863.513194444444</v>
      </c>
    </row>
    <row r="2025" spans="1:17" x14ac:dyDescent="0.2">
      <c r="A2025" t="s">
        <v>262</v>
      </c>
      <c r="B2025" t="s">
        <v>18</v>
      </c>
      <c r="C2025" t="s">
        <v>162</v>
      </c>
      <c r="D2025">
        <v>20170331</v>
      </c>
      <c r="E2025">
        <v>10200000</v>
      </c>
      <c r="F2025" t="s">
        <v>20</v>
      </c>
      <c r="G2025">
        <v>1</v>
      </c>
      <c r="H2025" t="s">
        <v>51</v>
      </c>
      <c r="I2025">
        <v>1411579</v>
      </c>
      <c r="J2025">
        <v>260303916</v>
      </c>
      <c r="K2025">
        <v>7830</v>
      </c>
      <c r="L2025">
        <v>1231</v>
      </c>
      <c r="M2025" t="s">
        <v>22</v>
      </c>
      <c r="N2025">
        <v>2018</v>
      </c>
      <c r="O2025" t="s">
        <v>26</v>
      </c>
      <c r="P2025">
        <v>20180507</v>
      </c>
      <c r="Q2025" s="1">
        <v>43227.491666666669</v>
      </c>
    </row>
    <row r="2026" spans="1:17" x14ac:dyDescent="0.2">
      <c r="A2026" t="s">
        <v>32</v>
      </c>
      <c r="B2026" t="s">
        <v>18</v>
      </c>
      <c r="C2026" t="s">
        <v>162</v>
      </c>
      <c r="D2026">
        <v>20170331</v>
      </c>
      <c r="E2026">
        <v>10200000</v>
      </c>
      <c r="F2026" t="s">
        <v>20</v>
      </c>
      <c r="G2026">
        <v>1</v>
      </c>
      <c r="H2026" t="s">
        <v>21</v>
      </c>
      <c r="I2026">
        <v>1411579</v>
      </c>
      <c r="J2026">
        <v>260303916</v>
      </c>
      <c r="K2026">
        <v>7830</v>
      </c>
      <c r="L2026">
        <v>1231</v>
      </c>
      <c r="M2026" t="s">
        <v>22</v>
      </c>
      <c r="N2026">
        <v>2017</v>
      </c>
      <c r="O2026" t="s">
        <v>26</v>
      </c>
      <c r="P2026">
        <v>20170508</v>
      </c>
      <c r="Q2026" s="1">
        <v>42863.513194444444</v>
      </c>
    </row>
    <row r="2027" spans="1:17" x14ac:dyDescent="0.2">
      <c r="A2027" t="s">
        <v>262</v>
      </c>
      <c r="B2027" t="s">
        <v>18</v>
      </c>
      <c r="C2027" t="s">
        <v>457</v>
      </c>
      <c r="D2027">
        <v>20170331</v>
      </c>
      <c r="E2027">
        <v>2700000</v>
      </c>
      <c r="F2027" t="s">
        <v>20</v>
      </c>
      <c r="G2027">
        <v>1</v>
      </c>
      <c r="H2027" t="s">
        <v>262</v>
      </c>
      <c r="I2027">
        <v>1411579</v>
      </c>
      <c r="J2027">
        <v>260303916</v>
      </c>
      <c r="K2027">
        <v>7830</v>
      </c>
      <c r="L2027">
        <v>1231</v>
      </c>
      <c r="M2027" t="s">
        <v>22</v>
      </c>
      <c r="N2027">
        <v>2018</v>
      </c>
      <c r="O2027" t="s">
        <v>26</v>
      </c>
      <c r="P2027">
        <v>20180507</v>
      </c>
      <c r="Q2027" s="1">
        <v>43227.491666666669</v>
      </c>
    </row>
    <row r="2028" spans="1:17" x14ac:dyDescent="0.2">
      <c r="A2028" t="s">
        <v>32</v>
      </c>
      <c r="B2028" t="s">
        <v>18</v>
      </c>
      <c r="C2028" t="s">
        <v>457</v>
      </c>
      <c r="D2028">
        <v>20170331</v>
      </c>
      <c r="E2028">
        <v>2700000</v>
      </c>
      <c r="F2028" t="s">
        <v>20</v>
      </c>
      <c r="G2028">
        <v>1</v>
      </c>
      <c r="H2028" t="s">
        <v>32</v>
      </c>
      <c r="I2028">
        <v>1411579</v>
      </c>
      <c r="J2028">
        <v>260303916</v>
      </c>
      <c r="K2028">
        <v>7830</v>
      </c>
      <c r="L2028">
        <v>1231</v>
      </c>
      <c r="M2028" t="s">
        <v>22</v>
      </c>
      <c r="N2028">
        <v>2017</v>
      </c>
      <c r="O2028" t="s">
        <v>26</v>
      </c>
      <c r="P2028">
        <v>20170508</v>
      </c>
      <c r="Q2028" s="1">
        <v>42863.513194444444</v>
      </c>
    </row>
    <row r="2029" spans="1:17" x14ac:dyDescent="0.2">
      <c r="A2029" t="s">
        <v>262</v>
      </c>
      <c r="B2029" t="s">
        <v>18</v>
      </c>
      <c r="C2029" t="s">
        <v>163</v>
      </c>
      <c r="D2029">
        <v>20170331</v>
      </c>
      <c r="E2029">
        <v>19700000</v>
      </c>
      <c r="F2029" t="s">
        <v>20</v>
      </c>
      <c r="G2029">
        <v>1</v>
      </c>
      <c r="H2029" t="s">
        <v>262</v>
      </c>
      <c r="I2029">
        <v>1411579</v>
      </c>
      <c r="J2029">
        <v>260303916</v>
      </c>
      <c r="K2029">
        <v>7830</v>
      </c>
      <c r="L2029">
        <v>1231</v>
      </c>
      <c r="M2029" t="s">
        <v>22</v>
      </c>
      <c r="N2029">
        <v>2018</v>
      </c>
      <c r="O2029" t="s">
        <v>26</v>
      </c>
      <c r="P2029">
        <v>20180507</v>
      </c>
      <c r="Q2029" s="1">
        <v>43227.491666666669</v>
      </c>
    </row>
    <row r="2030" spans="1:17" x14ac:dyDescent="0.2">
      <c r="A2030" t="s">
        <v>32</v>
      </c>
      <c r="B2030" t="s">
        <v>18</v>
      </c>
      <c r="C2030" t="s">
        <v>163</v>
      </c>
      <c r="D2030">
        <v>20170331</v>
      </c>
      <c r="E2030">
        <v>19700000</v>
      </c>
      <c r="F2030" t="s">
        <v>20</v>
      </c>
      <c r="G2030">
        <v>1</v>
      </c>
      <c r="H2030" t="s">
        <v>32</v>
      </c>
      <c r="I2030">
        <v>1411579</v>
      </c>
      <c r="J2030">
        <v>260303916</v>
      </c>
      <c r="K2030">
        <v>7830</v>
      </c>
      <c r="L2030">
        <v>1231</v>
      </c>
      <c r="M2030" t="s">
        <v>22</v>
      </c>
      <c r="N2030">
        <v>2017</v>
      </c>
      <c r="O2030" t="s">
        <v>26</v>
      </c>
      <c r="P2030">
        <v>20170508</v>
      </c>
      <c r="Q2030" s="1">
        <v>42863.513194444444</v>
      </c>
    </row>
    <row r="2031" spans="1:17" x14ac:dyDescent="0.2">
      <c r="A2031" t="s">
        <v>262</v>
      </c>
      <c r="B2031" t="s">
        <v>18</v>
      </c>
      <c r="C2031" t="s">
        <v>164</v>
      </c>
      <c r="D2031">
        <v>20170331</v>
      </c>
      <c r="E2031">
        <v>2200000</v>
      </c>
      <c r="F2031" t="s">
        <v>20</v>
      </c>
      <c r="G2031">
        <v>1</v>
      </c>
      <c r="H2031" t="s">
        <v>51</v>
      </c>
      <c r="I2031">
        <v>1411579</v>
      </c>
      <c r="J2031">
        <v>260303916</v>
      </c>
      <c r="K2031">
        <v>7830</v>
      </c>
      <c r="L2031">
        <v>1231</v>
      </c>
      <c r="M2031" t="s">
        <v>22</v>
      </c>
      <c r="N2031">
        <v>2018</v>
      </c>
      <c r="O2031" t="s">
        <v>26</v>
      </c>
      <c r="P2031">
        <v>20180507</v>
      </c>
      <c r="Q2031" s="1">
        <v>43227.491666666669</v>
      </c>
    </row>
    <row r="2032" spans="1:17" x14ac:dyDescent="0.2">
      <c r="A2032" t="s">
        <v>32</v>
      </c>
      <c r="B2032" t="s">
        <v>18</v>
      </c>
      <c r="C2032" t="s">
        <v>164</v>
      </c>
      <c r="D2032">
        <v>20170331</v>
      </c>
      <c r="E2032">
        <v>2200000</v>
      </c>
      <c r="F2032" t="s">
        <v>20</v>
      </c>
      <c r="G2032">
        <v>1</v>
      </c>
      <c r="H2032" t="s">
        <v>21</v>
      </c>
      <c r="I2032">
        <v>1411579</v>
      </c>
      <c r="J2032">
        <v>260303916</v>
      </c>
      <c r="K2032">
        <v>7830</v>
      </c>
      <c r="L2032">
        <v>1231</v>
      </c>
      <c r="M2032" t="s">
        <v>22</v>
      </c>
      <c r="N2032">
        <v>2017</v>
      </c>
      <c r="O2032" t="s">
        <v>26</v>
      </c>
      <c r="P2032">
        <v>20170508</v>
      </c>
      <c r="Q2032" s="1">
        <v>42863.513194444444</v>
      </c>
    </row>
    <row r="2033" spans="1:17" x14ac:dyDescent="0.2">
      <c r="A2033" t="s">
        <v>262</v>
      </c>
      <c r="B2033" t="s">
        <v>18</v>
      </c>
      <c r="C2033" t="s">
        <v>165</v>
      </c>
      <c r="D2033">
        <v>20170331</v>
      </c>
      <c r="E2033">
        <v>33500000</v>
      </c>
      <c r="F2033" t="s">
        <v>20</v>
      </c>
      <c r="G2033">
        <v>0</v>
      </c>
      <c r="H2033" t="s">
        <v>51</v>
      </c>
      <c r="I2033">
        <v>1411579</v>
      </c>
      <c r="J2033">
        <v>260303916</v>
      </c>
      <c r="K2033">
        <v>7830</v>
      </c>
      <c r="L2033">
        <v>1231</v>
      </c>
      <c r="M2033" t="s">
        <v>22</v>
      </c>
      <c r="N2033">
        <v>2018</v>
      </c>
      <c r="O2033" t="s">
        <v>26</v>
      </c>
      <c r="P2033">
        <v>20180507</v>
      </c>
      <c r="Q2033" s="1">
        <v>43227.491666666669</v>
      </c>
    </row>
    <row r="2034" spans="1:17" x14ac:dyDescent="0.2">
      <c r="A2034" t="s">
        <v>32</v>
      </c>
      <c r="B2034" t="s">
        <v>18</v>
      </c>
      <c r="C2034" t="s">
        <v>165</v>
      </c>
      <c r="D2034">
        <v>20170331</v>
      </c>
      <c r="E2034">
        <v>33500000</v>
      </c>
      <c r="F2034" t="s">
        <v>20</v>
      </c>
      <c r="G2034">
        <v>0</v>
      </c>
      <c r="H2034" t="s">
        <v>21</v>
      </c>
      <c r="I2034">
        <v>1411579</v>
      </c>
      <c r="J2034">
        <v>260303916</v>
      </c>
      <c r="K2034">
        <v>7830</v>
      </c>
      <c r="L2034">
        <v>1231</v>
      </c>
      <c r="M2034" t="s">
        <v>22</v>
      </c>
      <c r="N2034">
        <v>2017</v>
      </c>
      <c r="O2034" t="s">
        <v>26</v>
      </c>
      <c r="P2034">
        <v>20170508</v>
      </c>
      <c r="Q2034" s="1">
        <v>42863.513194444444</v>
      </c>
    </row>
    <row r="2035" spans="1:17" x14ac:dyDescent="0.2">
      <c r="A2035" t="s">
        <v>262</v>
      </c>
      <c r="B2035" t="s">
        <v>18</v>
      </c>
      <c r="C2035" t="s">
        <v>168</v>
      </c>
      <c r="D2035">
        <v>20170331</v>
      </c>
      <c r="E2035">
        <v>3000000</v>
      </c>
      <c r="F2035" t="s">
        <v>20</v>
      </c>
      <c r="G2035">
        <v>1</v>
      </c>
      <c r="H2035" t="s">
        <v>262</v>
      </c>
      <c r="I2035">
        <v>1411579</v>
      </c>
      <c r="J2035">
        <v>260303916</v>
      </c>
      <c r="K2035">
        <v>7830</v>
      </c>
      <c r="L2035">
        <v>1231</v>
      </c>
      <c r="M2035" t="s">
        <v>22</v>
      </c>
      <c r="N2035">
        <v>2018</v>
      </c>
      <c r="O2035" t="s">
        <v>26</v>
      </c>
      <c r="P2035">
        <v>20180507</v>
      </c>
      <c r="Q2035" s="1">
        <v>43227.491666666669</v>
      </c>
    </row>
    <row r="2036" spans="1:17" x14ac:dyDescent="0.2">
      <c r="A2036" t="s">
        <v>32</v>
      </c>
      <c r="B2036" t="s">
        <v>18</v>
      </c>
      <c r="C2036" t="s">
        <v>168</v>
      </c>
      <c r="D2036">
        <v>20170331</v>
      </c>
      <c r="E2036">
        <v>3000000</v>
      </c>
      <c r="F2036" t="s">
        <v>20</v>
      </c>
      <c r="G2036">
        <v>1</v>
      </c>
      <c r="H2036" t="s">
        <v>32</v>
      </c>
      <c r="I2036">
        <v>1411579</v>
      </c>
      <c r="J2036">
        <v>260303916</v>
      </c>
      <c r="K2036">
        <v>7830</v>
      </c>
      <c r="L2036">
        <v>1231</v>
      </c>
      <c r="M2036" t="s">
        <v>22</v>
      </c>
      <c r="N2036">
        <v>2017</v>
      </c>
      <c r="O2036" t="s">
        <v>26</v>
      </c>
      <c r="P2036">
        <v>20170508</v>
      </c>
      <c r="Q2036" s="1">
        <v>42863.513194444444</v>
      </c>
    </row>
    <row r="2037" spans="1:17" x14ac:dyDescent="0.2">
      <c r="A2037" t="s">
        <v>262</v>
      </c>
      <c r="B2037" t="s">
        <v>18</v>
      </c>
      <c r="C2037" t="s">
        <v>458</v>
      </c>
      <c r="D2037">
        <v>20170331</v>
      </c>
      <c r="E2037">
        <v>800000</v>
      </c>
      <c r="F2037" t="s">
        <v>20</v>
      </c>
      <c r="G2037">
        <v>1</v>
      </c>
      <c r="H2037" t="s">
        <v>262</v>
      </c>
      <c r="I2037">
        <v>1411579</v>
      </c>
      <c r="J2037">
        <v>260303916</v>
      </c>
      <c r="K2037">
        <v>7830</v>
      </c>
      <c r="L2037">
        <v>1231</v>
      </c>
      <c r="M2037" t="s">
        <v>22</v>
      </c>
      <c r="N2037">
        <v>2018</v>
      </c>
      <c r="O2037" t="s">
        <v>26</v>
      </c>
      <c r="P2037">
        <v>20180507</v>
      </c>
      <c r="Q2037" s="1">
        <v>43227.491666666669</v>
      </c>
    </row>
    <row r="2038" spans="1:17" x14ac:dyDescent="0.2">
      <c r="A2038" t="s">
        <v>32</v>
      </c>
      <c r="B2038" t="s">
        <v>18</v>
      </c>
      <c r="C2038" t="s">
        <v>458</v>
      </c>
      <c r="D2038">
        <v>20170331</v>
      </c>
      <c r="E2038">
        <v>800000</v>
      </c>
      <c r="F2038" t="s">
        <v>20</v>
      </c>
      <c r="G2038">
        <v>1</v>
      </c>
      <c r="H2038" t="s">
        <v>32</v>
      </c>
      <c r="I2038">
        <v>1411579</v>
      </c>
      <c r="J2038">
        <v>260303916</v>
      </c>
      <c r="K2038">
        <v>7830</v>
      </c>
      <c r="L2038">
        <v>1231</v>
      </c>
      <c r="M2038" t="s">
        <v>22</v>
      </c>
      <c r="N2038">
        <v>2017</v>
      </c>
      <c r="O2038" t="s">
        <v>26</v>
      </c>
      <c r="P2038">
        <v>20170508</v>
      </c>
      <c r="Q2038" s="1">
        <v>42863.513194444444</v>
      </c>
    </row>
    <row r="2039" spans="1:17" x14ac:dyDescent="0.2">
      <c r="A2039" t="s">
        <v>262</v>
      </c>
      <c r="B2039" t="s">
        <v>18</v>
      </c>
      <c r="C2039" t="s">
        <v>169</v>
      </c>
      <c r="D2039">
        <v>20170331</v>
      </c>
      <c r="E2039">
        <v>200000</v>
      </c>
      <c r="F2039" t="s">
        <v>20</v>
      </c>
      <c r="G2039">
        <v>1</v>
      </c>
      <c r="H2039" t="s">
        <v>51</v>
      </c>
      <c r="I2039">
        <v>1411579</v>
      </c>
      <c r="J2039">
        <v>260303916</v>
      </c>
      <c r="K2039">
        <v>7830</v>
      </c>
      <c r="L2039">
        <v>1231</v>
      </c>
      <c r="M2039" t="s">
        <v>22</v>
      </c>
      <c r="N2039">
        <v>2018</v>
      </c>
      <c r="O2039" t="s">
        <v>26</v>
      </c>
      <c r="P2039">
        <v>20180507</v>
      </c>
      <c r="Q2039" s="1">
        <v>43227.491666666669</v>
      </c>
    </row>
    <row r="2040" spans="1:17" x14ac:dyDescent="0.2">
      <c r="A2040" t="s">
        <v>32</v>
      </c>
      <c r="B2040" t="s">
        <v>18</v>
      </c>
      <c r="C2040" t="s">
        <v>169</v>
      </c>
      <c r="D2040">
        <v>20170331</v>
      </c>
      <c r="E2040">
        <v>200000</v>
      </c>
      <c r="F2040" t="s">
        <v>20</v>
      </c>
      <c r="G2040">
        <v>1</v>
      </c>
      <c r="H2040" t="s">
        <v>21</v>
      </c>
      <c r="I2040">
        <v>1411579</v>
      </c>
      <c r="J2040">
        <v>260303916</v>
      </c>
      <c r="K2040">
        <v>7830</v>
      </c>
      <c r="L2040">
        <v>1231</v>
      </c>
      <c r="M2040" t="s">
        <v>22</v>
      </c>
      <c r="N2040">
        <v>2017</v>
      </c>
      <c r="O2040" t="s">
        <v>26</v>
      </c>
      <c r="P2040">
        <v>20170508</v>
      </c>
      <c r="Q2040" s="1">
        <v>42863.513194444444</v>
      </c>
    </row>
    <row r="2041" spans="1:17" x14ac:dyDescent="0.2">
      <c r="A2041" t="s">
        <v>32</v>
      </c>
      <c r="B2041" t="s">
        <v>18</v>
      </c>
      <c r="C2041" t="s">
        <v>170</v>
      </c>
      <c r="D2041">
        <v>20170331</v>
      </c>
      <c r="E2041">
        <v>366500000</v>
      </c>
      <c r="F2041" t="s">
        <v>20</v>
      </c>
      <c r="G2041">
        <v>0</v>
      </c>
      <c r="H2041" t="s">
        <v>21</v>
      </c>
      <c r="I2041">
        <v>1411579</v>
      </c>
      <c r="J2041">
        <v>260303916</v>
      </c>
      <c r="K2041">
        <v>7830</v>
      </c>
      <c r="L2041">
        <v>1231</v>
      </c>
      <c r="M2041" t="s">
        <v>22</v>
      </c>
      <c r="N2041">
        <v>2017</v>
      </c>
      <c r="O2041" t="s">
        <v>26</v>
      </c>
      <c r="P2041">
        <v>20170508</v>
      </c>
      <c r="Q2041" s="1">
        <v>42863.513194444444</v>
      </c>
    </row>
    <row r="2042" spans="1:17" x14ac:dyDescent="0.2">
      <c r="A2042" t="s">
        <v>55</v>
      </c>
      <c r="B2042" t="s">
        <v>18</v>
      </c>
      <c r="C2042" t="s">
        <v>429</v>
      </c>
      <c r="D2042">
        <v>20170331</v>
      </c>
      <c r="E2042">
        <v>1281400000</v>
      </c>
      <c r="F2042" t="s">
        <v>20</v>
      </c>
      <c r="G2042">
        <v>1</v>
      </c>
      <c r="H2042" t="s">
        <v>56</v>
      </c>
      <c r="I2042">
        <v>1411579</v>
      </c>
      <c r="J2042">
        <v>260303916</v>
      </c>
      <c r="K2042">
        <v>7830</v>
      </c>
      <c r="L2042">
        <v>1231</v>
      </c>
      <c r="M2042" t="s">
        <v>52</v>
      </c>
      <c r="N2042">
        <v>2018</v>
      </c>
      <c r="O2042" t="s">
        <v>53</v>
      </c>
      <c r="P2042">
        <v>20190301</v>
      </c>
      <c r="Q2042" s="1">
        <v>43525.063888888886</v>
      </c>
    </row>
    <row r="2043" spans="1:17" x14ac:dyDescent="0.2">
      <c r="A2043" t="s">
        <v>50</v>
      </c>
      <c r="B2043" t="s">
        <v>18</v>
      </c>
      <c r="C2043" t="s">
        <v>171</v>
      </c>
      <c r="D2043">
        <v>20170331</v>
      </c>
      <c r="E2043">
        <v>1281400000</v>
      </c>
      <c r="F2043" t="s">
        <v>20</v>
      </c>
      <c r="G2043">
        <v>1</v>
      </c>
      <c r="H2043" t="s">
        <v>51</v>
      </c>
      <c r="I2043">
        <v>1411579</v>
      </c>
      <c r="J2043">
        <v>260303916</v>
      </c>
      <c r="K2043">
        <v>7830</v>
      </c>
      <c r="L2043">
        <v>1231</v>
      </c>
      <c r="M2043" t="s">
        <v>52</v>
      </c>
      <c r="N2043">
        <v>2017</v>
      </c>
      <c r="O2043" t="s">
        <v>53</v>
      </c>
      <c r="P2043">
        <v>20180301</v>
      </c>
      <c r="Q2043" s="1">
        <v>43160.134027777778</v>
      </c>
    </row>
    <row r="2044" spans="1:17" x14ac:dyDescent="0.2">
      <c r="A2044" t="s">
        <v>262</v>
      </c>
      <c r="B2044" t="s">
        <v>18</v>
      </c>
      <c r="C2044" t="s">
        <v>171</v>
      </c>
      <c r="D2044">
        <v>20170331</v>
      </c>
      <c r="E2044">
        <v>1281400000</v>
      </c>
      <c r="F2044" t="s">
        <v>20</v>
      </c>
      <c r="G2044">
        <v>1</v>
      </c>
      <c r="H2044" t="s">
        <v>51</v>
      </c>
      <c r="I2044">
        <v>1411579</v>
      </c>
      <c r="J2044">
        <v>260303916</v>
      </c>
      <c r="K2044">
        <v>7830</v>
      </c>
      <c r="L2044">
        <v>1231</v>
      </c>
      <c r="M2044" t="s">
        <v>22</v>
      </c>
      <c r="N2044">
        <v>2018</v>
      </c>
      <c r="O2044" t="s">
        <v>26</v>
      </c>
      <c r="P2044">
        <v>20180507</v>
      </c>
      <c r="Q2044" s="1">
        <v>43227.491666666669</v>
      </c>
    </row>
    <row r="2045" spans="1:17" x14ac:dyDescent="0.2">
      <c r="A2045" t="s">
        <v>32</v>
      </c>
      <c r="B2045" t="s">
        <v>18</v>
      </c>
      <c r="C2045" t="s">
        <v>171</v>
      </c>
      <c r="D2045">
        <v>20170331</v>
      </c>
      <c r="E2045">
        <v>1283400000</v>
      </c>
      <c r="F2045" t="s">
        <v>20</v>
      </c>
      <c r="G2045">
        <v>1</v>
      </c>
      <c r="H2045" t="s">
        <v>21</v>
      </c>
      <c r="I2045">
        <v>1411579</v>
      </c>
      <c r="J2045">
        <v>260303916</v>
      </c>
      <c r="K2045">
        <v>7830</v>
      </c>
      <c r="L2045">
        <v>1231</v>
      </c>
      <c r="M2045" t="s">
        <v>22</v>
      </c>
      <c r="N2045">
        <v>2017</v>
      </c>
      <c r="O2045" t="s">
        <v>26</v>
      </c>
      <c r="P2045">
        <v>20170508</v>
      </c>
      <c r="Q2045" s="1">
        <v>42863.513194444444</v>
      </c>
    </row>
    <row r="2046" spans="1:17" x14ac:dyDescent="0.2">
      <c r="A2046" t="s">
        <v>262</v>
      </c>
      <c r="B2046" t="s">
        <v>18</v>
      </c>
      <c r="C2046" t="s">
        <v>172</v>
      </c>
      <c r="D2046">
        <v>20170331</v>
      </c>
      <c r="E2046">
        <v>100000</v>
      </c>
      <c r="F2046" t="s">
        <v>20</v>
      </c>
      <c r="G2046">
        <v>1</v>
      </c>
      <c r="H2046" t="s">
        <v>51</v>
      </c>
      <c r="I2046">
        <v>1411579</v>
      </c>
      <c r="J2046">
        <v>260303916</v>
      </c>
      <c r="K2046">
        <v>7830</v>
      </c>
      <c r="L2046">
        <v>1231</v>
      </c>
      <c r="M2046" t="s">
        <v>22</v>
      </c>
      <c r="N2046">
        <v>2018</v>
      </c>
      <c r="O2046" t="s">
        <v>26</v>
      </c>
      <c r="P2046">
        <v>20180507</v>
      </c>
      <c r="Q2046" s="1">
        <v>43227.491666666669</v>
      </c>
    </row>
    <row r="2047" spans="1:17" x14ac:dyDescent="0.2">
      <c r="A2047" t="s">
        <v>32</v>
      </c>
      <c r="B2047" t="s">
        <v>18</v>
      </c>
      <c r="C2047" t="s">
        <v>172</v>
      </c>
      <c r="D2047">
        <v>20170331</v>
      </c>
      <c r="E2047">
        <v>100000</v>
      </c>
      <c r="F2047" t="s">
        <v>20</v>
      </c>
      <c r="G2047">
        <v>1</v>
      </c>
      <c r="H2047" t="s">
        <v>21</v>
      </c>
      <c r="I2047">
        <v>1411579</v>
      </c>
      <c r="J2047">
        <v>260303916</v>
      </c>
      <c r="K2047">
        <v>7830</v>
      </c>
      <c r="L2047">
        <v>1231</v>
      </c>
      <c r="M2047" t="s">
        <v>22</v>
      </c>
      <c r="N2047">
        <v>2017</v>
      </c>
      <c r="O2047" t="s">
        <v>26</v>
      </c>
      <c r="P2047">
        <v>20170508</v>
      </c>
      <c r="Q2047" s="1">
        <v>42863.513194444444</v>
      </c>
    </row>
    <row r="2048" spans="1:17" x14ac:dyDescent="0.2">
      <c r="A2048" t="s">
        <v>262</v>
      </c>
      <c r="B2048" t="s">
        <v>18</v>
      </c>
      <c r="C2048" t="s">
        <v>173</v>
      </c>
      <c r="D2048">
        <v>20170331</v>
      </c>
      <c r="E2048">
        <v>100000</v>
      </c>
      <c r="F2048" t="s">
        <v>20</v>
      </c>
      <c r="G2048">
        <v>1</v>
      </c>
      <c r="H2048" t="s">
        <v>262</v>
      </c>
      <c r="I2048">
        <v>1411579</v>
      </c>
      <c r="J2048">
        <v>260303916</v>
      </c>
      <c r="K2048">
        <v>7830</v>
      </c>
      <c r="L2048">
        <v>1231</v>
      </c>
      <c r="M2048" t="s">
        <v>22</v>
      </c>
      <c r="N2048">
        <v>2018</v>
      </c>
      <c r="O2048" t="s">
        <v>26</v>
      </c>
      <c r="P2048">
        <v>20180507</v>
      </c>
      <c r="Q2048" s="1">
        <v>43227.491666666669</v>
      </c>
    </row>
    <row r="2049" spans="1:17" x14ac:dyDescent="0.2">
      <c r="A2049" t="s">
        <v>32</v>
      </c>
      <c r="B2049" t="s">
        <v>18</v>
      </c>
      <c r="C2049" t="s">
        <v>173</v>
      </c>
      <c r="D2049">
        <v>20170331</v>
      </c>
      <c r="E2049">
        <v>100000</v>
      </c>
      <c r="F2049" t="s">
        <v>20</v>
      </c>
      <c r="G2049">
        <v>1</v>
      </c>
      <c r="H2049" t="s">
        <v>32</v>
      </c>
      <c r="I2049">
        <v>1411579</v>
      </c>
      <c r="J2049">
        <v>260303916</v>
      </c>
      <c r="K2049">
        <v>7830</v>
      </c>
      <c r="L2049">
        <v>1231</v>
      </c>
      <c r="M2049" t="s">
        <v>22</v>
      </c>
      <c r="N2049">
        <v>2017</v>
      </c>
      <c r="O2049" t="s">
        <v>26</v>
      </c>
      <c r="P2049">
        <v>20170508</v>
      </c>
      <c r="Q2049" s="1">
        <v>42863.513194444444</v>
      </c>
    </row>
    <row r="2050" spans="1:17" x14ac:dyDescent="0.2">
      <c r="A2050" t="s">
        <v>32</v>
      </c>
      <c r="B2050" t="s">
        <v>18</v>
      </c>
      <c r="C2050" t="s">
        <v>204</v>
      </c>
      <c r="D2050">
        <v>20170331</v>
      </c>
      <c r="E2050">
        <v>191096</v>
      </c>
      <c r="F2050" t="s">
        <v>63</v>
      </c>
      <c r="G2050">
        <v>1</v>
      </c>
      <c r="H2050" t="s">
        <v>21</v>
      </c>
      <c r="I2050">
        <v>1411579</v>
      </c>
      <c r="J2050">
        <v>260303916</v>
      </c>
      <c r="K2050">
        <v>7830</v>
      </c>
      <c r="L2050">
        <v>1231</v>
      </c>
      <c r="M2050" t="s">
        <v>22</v>
      </c>
      <c r="N2050">
        <v>2017</v>
      </c>
      <c r="O2050" t="s">
        <v>26</v>
      </c>
      <c r="P2050">
        <v>20170508</v>
      </c>
      <c r="Q2050" s="1">
        <v>42863.513194444444</v>
      </c>
    </row>
    <row r="2051" spans="1:17" x14ac:dyDescent="0.2">
      <c r="A2051" t="s">
        <v>260</v>
      </c>
      <c r="B2051" t="s">
        <v>18</v>
      </c>
      <c r="C2051" t="s">
        <v>459</v>
      </c>
      <c r="D2051">
        <v>20170331</v>
      </c>
      <c r="E2051">
        <v>617700000</v>
      </c>
      <c r="F2051" t="s">
        <v>20</v>
      </c>
      <c r="G2051">
        <v>1</v>
      </c>
      <c r="H2051" t="s">
        <v>56</v>
      </c>
      <c r="I2051">
        <v>1411579</v>
      </c>
      <c r="J2051">
        <v>260303916</v>
      </c>
      <c r="K2051">
        <v>7830</v>
      </c>
      <c r="L2051">
        <v>1231</v>
      </c>
      <c r="M2051" t="s">
        <v>22</v>
      </c>
      <c r="N2051">
        <v>2018</v>
      </c>
      <c r="O2051" t="s">
        <v>23</v>
      </c>
      <c r="P2051">
        <v>20181108</v>
      </c>
      <c r="Q2051" s="1">
        <v>43412.453472222223</v>
      </c>
    </row>
    <row r="2052" spans="1:17" x14ac:dyDescent="0.2">
      <c r="A2052" t="s">
        <v>262</v>
      </c>
      <c r="B2052" t="s">
        <v>18</v>
      </c>
      <c r="C2052" t="s">
        <v>459</v>
      </c>
      <c r="D2052">
        <v>20170331</v>
      </c>
      <c r="E2052">
        <v>617500000</v>
      </c>
      <c r="F2052" t="s">
        <v>20</v>
      </c>
      <c r="G2052">
        <v>1</v>
      </c>
      <c r="H2052" t="s">
        <v>51</v>
      </c>
      <c r="I2052">
        <v>1411579</v>
      </c>
      <c r="J2052">
        <v>260303916</v>
      </c>
      <c r="K2052">
        <v>7830</v>
      </c>
      <c r="L2052">
        <v>1231</v>
      </c>
      <c r="M2052" t="s">
        <v>22</v>
      </c>
      <c r="N2052">
        <v>2018</v>
      </c>
      <c r="O2052" t="s">
        <v>26</v>
      </c>
      <c r="P2052">
        <v>20180507</v>
      </c>
      <c r="Q2052" s="1">
        <v>43227.491666666669</v>
      </c>
    </row>
    <row r="2053" spans="1:17" x14ac:dyDescent="0.2">
      <c r="A2053" t="s">
        <v>32</v>
      </c>
      <c r="B2053" t="s">
        <v>18</v>
      </c>
      <c r="C2053" t="s">
        <v>459</v>
      </c>
      <c r="D2053">
        <v>20170331</v>
      </c>
      <c r="E2053">
        <v>617500000</v>
      </c>
      <c r="F2053" t="s">
        <v>20</v>
      </c>
      <c r="G2053">
        <v>1</v>
      </c>
      <c r="H2053" t="s">
        <v>21</v>
      </c>
      <c r="I2053">
        <v>1411579</v>
      </c>
      <c r="J2053">
        <v>260303916</v>
      </c>
      <c r="K2053">
        <v>7830</v>
      </c>
      <c r="L2053">
        <v>1231</v>
      </c>
      <c r="M2053" t="s">
        <v>22</v>
      </c>
      <c r="N2053">
        <v>2017</v>
      </c>
      <c r="O2053" t="s">
        <v>26</v>
      </c>
      <c r="P2053">
        <v>20170508</v>
      </c>
      <c r="Q2053" s="1">
        <v>42863.513194444444</v>
      </c>
    </row>
    <row r="2054" spans="1:17" x14ac:dyDescent="0.2">
      <c r="A2054" t="s">
        <v>260</v>
      </c>
      <c r="B2054" t="s">
        <v>18</v>
      </c>
      <c r="C2054" t="s">
        <v>174</v>
      </c>
      <c r="D2054">
        <v>20170331</v>
      </c>
      <c r="E2054">
        <v>2600600000</v>
      </c>
      <c r="F2054" t="s">
        <v>20</v>
      </c>
      <c r="G2054">
        <v>0</v>
      </c>
      <c r="H2054" t="s">
        <v>56</v>
      </c>
      <c r="I2054">
        <v>1411579</v>
      </c>
      <c r="J2054">
        <v>260303916</v>
      </c>
      <c r="K2054">
        <v>7830</v>
      </c>
      <c r="L2054">
        <v>1231</v>
      </c>
      <c r="M2054" t="s">
        <v>22</v>
      </c>
      <c r="N2054">
        <v>2018</v>
      </c>
      <c r="O2054" t="s">
        <v>23</v>
      </c>
      <c r="P2054">
        <v>20181108</v>
      </c>
      <c r="Q2054" s="1">
        <v>43412.453472222223</v>
      </c>
    </row>
    <row r="2055" spans="1:17" x14ac:dyDescent="0.2">
      <c r="A2055" t="s">
        <v>32</v>
      </c>
      <c r="B2055" t="s">
        <v>18</v>
      </c>
      <c r="C2055" t="s">
        <v>174</v>
      </c>
      <c r="D2055">
        <v>20170331</v>
      </c>
      <c r="E2055">
        <v>2600600000</v>
      </c>
      <c r="F2055" t="s">
        <v>20</v>
      </c>
      <c r="G2055">
        <v>0</v>
      </c>
      <c r="H2055" t="s">
        <v>21</v>
      </c>
      <c r="I2055">
        <v>1411579</v>
      </c>
      <c r="J2055">
        <v>260303916</v>
      </c>
      <c r="K2055">
        <v>7830</v>
      </c>
      <c r="L2055">
        <v>1231</v>
      </c>
      <c r="M2055" t="s">
        <v>22</v>
      </c>
      <c r="N2055">
        <v>2017</v>
      </c>
      <c r="O2055" t="s">
        <v>26</v>
      </c>
      <c r="P2055">
        <v>20170508</v>
      </c>
      <c r="Q2055" s="1">
        <v>42863.513194444444</v>
      </c>
    </row>
    <row r="2056" spans="1:17" x14ac:dyDescent="0.2">
      <c r="A2056" t="s">
        <v>32</v>
      </c>
      <c r="B2056" t="s">
        <v>18</v>
      </c>
      <c r="C2056" t="s">
        <v>175</v>
      </c>
      <c r="D2056">
        <v>20170331</v>
      </c>
      <c r="E2056">
        <v>1</v>
      </c>
      <c r="F2056" t="s">
        <v>30</v>
      </c>
      <c r="G2056">
        <v>1</v>
      </c>
      <c r="H2056" t="s">
        <v>32</v>
      </c>
      <c r="I2056">
        <v>1411579</v>
      </c>
      <c r="J2056">
        <v>260303916</v>
      </c>
      <c r="K2056">
        <v>7830</v>
      </c>
      <c r="L2056">
        <v>1231</v>
      </c>
      <c r="M2056" t="s">
        <v>22</v>
      </c>
      <c r="N2056">
        <v>2017</v>
      </c>
      <c r="O2056" t="s">
        <v>26</v>
      </c>
      <c r="P2056">
        <v>20170508</v>
      </c>
      <c r="Q2056" s="1">
        <v>42863.513194444444</v>
      </c>
    </row>
    <row r="2057" spans="1:17" x14ac:dyDescent="0.2">
      <c r="A2057" t="s">
        <v>32</v>
      </c>
      <c r="B2057" t="s">
        <v>18</v>
      </c>
      <c r="C2057" t="s">
        <v>176</v>
      </c>
      <c r="D2057">
        <v>20170331</v>
      </c>
      <c r="E2057">
        <v>1100000</v>
      </c>
      <c r="F2057" t="s">
        <v>20</v>
      </c>
      <c r="G2057">
        <v>0</v>
      </c>
      <c r="H2057" t="s">
        <v>21</v>
      </c>
      <c r="I2057">
        <v>1411579</v>
      </c>
      <c r="J2057">
        <v>260303916</v>
      </c>
      <c r="K2057">
        <v>7830</v>
      </c>
      <c r="L2057">
        <v>1231</v>
      </c>
      <c r="M2057" t="s">
        <v>22</v>
      </c>
      <c r="N2057">
        <v>2017</v>
      </c>
      <c r="O2057" t="s">
        <v>26</v>
      </c>
      <c r="P2057">
        <v>20170508</v>
      </c>
      <c r="Q2057" s="1">
        <v>42863.513194444444</v>
      </c>
    </row>
    <row r="2058" spans="1:17" x14ac:dyDescent="0.2">
      <c r="A2058" t="s">
        <v>32</v>
      </c>
      <c r="B2058" t="s">
        <v>18</v>
      </c>
      <c r="C2058" t="s">
        <v>205</v>
      </c>
      <c r="D2058">
        <v>20170331</v>
      </c>
      <c r="E2058">
        <v>0.01</v>
      </c>
      <c r="F2058" t="s">
        <v>20</v>
      </c>
      <c r="G2058">
        <v>0</v>
      </c>
      <c r="H2058" t="s">
        <v>21</v>
      </c>
      <c r="I2058">
        <v>1411579</v>
      </c>
      <c r="J2058">
        <v>260303916</v>
      </c>
      <c r="K2058">
        <v>7830</v>
      </c>
      <c r="L2058">
        <v>1231</v>
      </c>
      <c r="M2058" t="s">
        <v>22</v>
      </c>
      <c r="N2058">
        <v>2017</v>
      </c>
      <c r="O2058" t="s">
        <v>26</v>
      </c>
      <c r="P2058">
        <v>20170508</v>
      </c>
      <c r="Q2058" s="1">
        <v>42863.513194444444</v>
      </c>
    </row>
    <row r="2059" spans="1:17" x14ac:dyDescent="0.2">
      <c r="A2059" t="s">
        <v>32</v>
      </c>
      <c r="B2059" t="s">
        <v>18</v>
      </c>
      <c r="C2059" t="s">
        <v>206</v>
      </c>
      <c r="D2059">
        <v>20170331</v>
      </c>
      <c r="E2059">
        <v>140014</v>
      </c>
      <c r="F2059" t="s">
        <v>63</v>
      </c>
      <c r="G2059">
        <v>0</v>
      </c>
      <c r="H2059" t="s">
        <v>21</v>
      </c>
      <c r="I2059">
        <v>1411579</v>
      </c>
      <c r="J2059">
        <v>260303916</v>
      </c>
      <c r="K2059">
        <v>7830</v>
      </c>
      <c r="L2059">
        <v>1231</v>
      </c>
      <c r="M2059" t="s">
        <v>22</v>
      </c>
      <c r="N2059">
        <v>2017</v>
      </c>
      <c r="O2059" t="s">
        <v>26</v>
      </c>
      <c r="P2059">
        <v>20170508</v>
      </c>
      <c r="Q2059" s="1">
        <v>42863.513194444444</v>
      </c>
    </row>
    <row r="2060" spans="1:17" x14ac:dyDescent="0.2">
      <c r="A2060" t="s">
        <v>32</v>
      </c>
      <c r="B2060" t="s">
        <v>18</v>
      </c>
      <c r="C2060" t="s">
        <v>207</v>
      </c>
      <c r="D2060">
        <v>20170331</v>
      </c>
      <c r="E2060">
        <v>103245</v>
      </c>
      <c r="F2060" t="s">
        <v>63</v>
      </c>
      <c r="G2060">
        <v>0</v>
      </c>
      <c r="H2060" t="s">
        <v>21</v>
      </c>
      <c r="I2060">
        <v>1411579</v>
      </c>
      <c r="J2060">
        <v>260303916</v>
      </c>
      <c r="K2060">
        <v>7830</v>
      </c>
      <c r="L2060">
        <v>1231</v>
      </c>
      <c r="M2060" t="s">
        <v>22</v>
      </c>
      <c r="N2060">
        <v>2017</v>
      </c>
      <c r="O2060" t="s">
        <v>26</v>
      </c>
      <c r="P2060">
        <v>20170508</v>
      </c>
      <c r="Q2060" s="1">
        <v>42863.513194444444</v>
      </c>
    </row>
    <row r="2061" spans="1:17" x14ac:dyDescent="0.2">
      <c r="A2061" t="s">
        <v>32</v>
      </c>
      <c r="B2061" t="s">
        <v>18</v>
      </c>
      <c r="C2061" t="s">
        <v>212</v>
      </c>
      <c r="D2061">
        <v>20170331</v>
      </c>
      <c r="E2061">
        <v>36769</v>
      </c>
      <c r="F2061" t="s">
        <v>63</v>
      </c>
      <c r="G2061">
        <v>0</v>
      </c>
      <c r="H2061" t="s">
        <v>21</v>
      </c>
      <c r="I2061">
        <v>1411579</v>
      </c>
      <c r="J2061">
        <v>260303916</v>
      </c>
      <c r="K2061">
        <v>7830</v>
      </c>
      <c r="L2061">
        <v>1231</v>
      </c>
      <c r="M2061" t="s">
        <v>22</v>
      </c>
      <c r="N2061">
        <v>2017</v>
      </c>
      <c r="O2061" t="s">
        <v>26</v>
      </c>
      <c r="P2061">
        <v>20170508</v>
      </c>
      <c r="Q2061" s="1">
        <v>42863.513194444444</v>
      </c>
    </row>
    <row r="2062" spans="1:17" x14ac:dyDescent="0.2">
      <c r="A2062" t="s">
        <v>32</v>
      </c>
      <c r="B2062" t="s">
        <v>18</v>
      </c>
      <c r="C2062" t="s">
        <v>213</v>
      </c>
      <c r="D2062">
        <v>20170331</v>
      </c>
      <c r="E2062">
        <v>700000</v>
      </c>
      <c r="F2062" t="s">
        <v>20</v>
      </c>
      <c r="G2062">
        <v>0</v>
      </c>
      <c r="H2062" t="s">
        <v>21</v>
      </c>
      <c r="I2062">
        <v>1411579</v>
      </c>
      <c r="J2062">
        <v>260303916</v>
      </c>
      <c r="K2062">
        <v>7830</v>
      </c>
      <c r="L2062">
        <v>1231</v>
      </c>
      <c r="M2062" t="s">
        <v>22</v>
      </c>
      <c r="N2062">
        <v>2017</v>
      </c>
      <c r="O2062" t="s">
        <v>26</v>
      </c>
      <c r="P2062">
        <v>20170508</v>
      </c>
      <c r="Q2062" s="1">
        <v>42863.513194444444</v>
      </c>
    </row>
    <row r="2063" spans="1:17" x14ac:dyDescent="0.2">
      <c r="A2063" t="s">
        <v>32</v>
      </c>
      <c r="B2063" t="s">
        <v>18</v>
      </c>
      <c r="C2063" t="s">
        <v>181</v>
      </c>
      <c r="D2063">
        <v>20170331</v>
      </c>
      <c r="E2063">
        <v>553300000</v>
      </c>
      <c r="F2063" t="s">
        <v>20</v>
      </c>
      <c r="G2063">
        <v>0</v>
      </c>
      <c r="H2063" t="s">
        <v>32</v>
      </c>
      <c r="I2063">
        <v>1411579</v>
      </c>
      <c r="J2063">
        <v>260303916</v>
      </c>
      <c r="K2063">
        <v>7830</v>
      </c>
      <c r="L2063">
        <v>1231</v>
      </c>
      <c r="M2063" t="s">
        <v>22</v>
      </c>
      <c r="N2063">
        <v>2017</v>
      </c>
      <c r="O2063" t="s">
        <v>26</v>
      </c>
      <c r="P2063">
        <v>20170508</v>
      </c>
      <c r="Q2063" s="1">
        <v>42863.513194444444</v>
      </c>
    </row>
    <row r="2064" spans="1:17" x14ac:dyDescent="0.2">
      <c r="A2064" t="s">
        <v>32</v>
      </c>
      <c r="B2064" t="s">
        <v>18</v>
      </c>
      <c r="C2064" t="s">
        <v>438</v>
      </c>
      <c r="D2064">
        <v>20170331</v>
      </c>
      <c r="E2064">
        <v>2700000</v>
      </c>
      <c r="F2064" t="s">
        <v>20</v>
      </c>
      <c r="G2064">
        <v>1</v>
      </c>
      <c r="H2064" t="s">
        <v>21</v>
      </c>
      <c r="I2064">
        <v>1411579</v>
      </c>
      <c r="J2064">
        <v>260303916</v>
      </c>
      <c r="K2064">
        <v>7830</v>
      </c>
      <c r="L2064">
        <v>1231</v>
      </c>
      <c r="M2064" t="s">
        <v>22</v>
      </c>
      <c r="N2064">
        <v>2017</v>
      </c>
      <c r="O2064" t="s">
        <v>26</v>
      </c>
      <c r="P2064">
        <v>20170508</v>
      </c>
      <c r="Q2064" s="1">
        <v>42863.513194444444</v>
      </c>
    </row>
    <row r="2065" spans="1:17" x14ac:dyDescent="0.2">
      <c r="A2065" t="s">
        <v>260</v>
      </c>
      <c r="B2065" t="s">
        <v>18</v>
      </c>
      <c r="C2065" t="s">
        <v>460</v>
      </c>
      <c r="D2065">
        <v>20170331</v>
      </c>
      <c r="E2065">
        <v>-400000</v>
      </c>
      <c r="F2065" t="s">
        <v>20</v>
      </c>
      <c r="G2065">
        <v>1</v>
      </c>
      <c r="H2065" t="s">
        <v>260</v>
      </c>
      <c r="I2065">
        <v>1411579</v>
      </c>
      <c r="J2065">
        <v>260303916</v>
      </c>
      <c r="K2065">
        <v>7830</v>
      </c>
      <c r="L2065">
        <v>1231</v>
      </c>
      <c r="M2065" t="s">
        <v>22</v>
      </c>
      <c r="N2065">
        <v>2018</v>
      </c>
      <c r="O2065" t="s">
        <v>23</v>
      </c>
      <c r="P2065">
        <v>20181108</v>
      </c>
      <c r="Q2065" s="1">
        <v>43412.453472222223</v>
      </c>
    </row>
    <row r="2066" spans="1:17" x14ac:dyDescent="0.2">
      <c r="A2066" t="s">
        <v>55</v>
      </c>
      <c r="B2066" t="s">
        <v>18</v>
      </c>
      <c r="C2066" t="s">
        <v>182</v>
      </c>
      <c r="D2066">
        <v>20170331</v>
      </c>
      <c r="E2066">
        <v>121401000</v>
      </c>
      <c r="F2066" t="s">
        <v>63</v>
      </c>
      <c r="G2066">
        <v>1</v>
      </c>
      <c r="H2066" t="s">
        <v>56</v>
      </c>
      <c r="I2066">
        <v>1411579</v>
      </c>
      <c r="J2066">
        <v>260303916</v>
      </c>
      <c r="K2066">
        <v>7830</v>
      </c>
      <c r="L2066">
        <v>1231</v>
      </c>
      <c r="M2066" t="s">
        <v>52</v>
      </c>
      <c r="N2066">
        <v>2018</v>
      </c>
      <c r="O2066" t="s">
        <v>53</v>
      </c>
      <c r="P2066">
        <v>20190301</v>
      </c>
      <c r="Q2066" s="1">
        <v>43525.063888888886</v>
      </c>
    </row>
    <row r="2067" spans="1:17" x14ac:dyDescent="0.2">
      <c r="A2067" t="s">
        <v>262</v>
      </c>
      <c r="B2067" t="s">
        <v>18</v>
      </c>
      <c r="C2067" t="s">
        <v>182</v>
      </c>
      <c r="D2067">
        <v>20170331</v>
      </c>
      <c r="E2067">
        <v>121401000</v>
      </c>
      <c r="F2067" t="s">
        <v>63</v>
      </c>
      <c r="G2067">
        <v>1</v>
      </c>
      <c r="H2067" t="s">
        <v>51</v>
      </c>
      <c r="I2067">
        <v>1411579</v>
      </c>
      <c r="J2067">
        <v>260303916</v>
      </c>
      <c r="K2067">
        <v>7830</v>
      </c>
      <c r="L2067">
        <v>1231</v>
      </c>
      <c r="M2067" t="s">
        <v>22</v>
      </c>
      <c r="N2067">
        <v>2018</v>
      </c>
      <c r="O2067" t="s">
        <v>26</v>
      </c>
      <c r="P2067">
        <v>20180507</v>
      </c>
      <c r="Q2067" s="1">
        <v>43227.491666666669</v>
      </c>
    </row>
    <row r="2068" spans="1:17" x14ac:dyDescent="0.2">
      <c r="A2068" t="s">
        <v>32</v>
      </c>
      <c r="B2068" t="s">
        <v>18</v>
      </c>
      <c r="C2068" t="s">
        <v>182</v>
      </c>
      <c r="D2068">
        <v>20170331</v>
      </c>
      <c r="E2068">
        <v>121401000</v>
      </c>
      <c r="F2068" t="s">
        <v>63</v>
      </c>
      <c r="G2068">
        <v>1</v>
      </c>
      <c r="H2068" t="s">
        <v>21</v>
      </c>
      <c r="I2068">
        <v>1411579</v>
      </c>
      <c r="J2068">
        <v>260303916</v>
      </c>
      <c r="K2068">
        <v>7830</v>
      </c>
      <c r="L2068">
        <v>1231</v>
      </c>
      <c r="M2068" t="s">
        <v>22</v>
      </c>
      <c r="N2068">
        <v>2017</v>
      </c>
      <c r="O2068" t="s">
        <v>26</v>
      </c>
      <c r="P2068">
        <v>20170508</v>
      </c>
      <c r="Q2068" s="1">
        <v>42863.513194444444</v>
      </c>
    </row>
    <row r="2069" spans="1:17" x14ac:dyDescent="0.2">
      <c r="A2069" t="s">
        <v>262</v>
      </c>
      <c r="B2069" t="s">
        <v>18</v>
      </c>
      <c r="C2069" t="s">
        <v>183</v>
      </c>
      <c r="D2069">
        <v>20170331</v>
      </c>
      <c r="E2069">
        <v>121358000</v>
      </c>
      <c r="F2069" t="s">
        <v>63</v>
      </c>
      <c r="G2069">
        <v>1</v>
      </c>
      <c r="H2069" t="s">
        <v>51</v>
      </c>
      <c r="I2069">
        <v>1411579</v>
      </c>
      <c r="J2069">
        <v>260303916</v>
      </c>
      <c r="K2069">
        <v>7830</v>
      </c>
      <c r="L2069">
        <v>1231</v>
      </c>
      <c r="M2069" t="s">
        <v>22</v>
      </c>
      <c r="N2069">
        <v>2018</v>
      </c>
      <c r="O2069" t="s">
        <v>26</v>
      </c>
      <c r="P2069">
        <v>20180507</v>
      </c>
      <c r="Q2069" s="1">
        <v>43227.491666666669</v>
      </c>
    </row>
    <row r="2070" spans="1:17" x14ac:dyDescent="0.2">
      <c r="A2070" t="s">
        <v>55</v>
      </c>
      <c r="B2070" t="s">
        <v>18</v>
      </c>
      <c r="C2070" t="s">
        <v>183</v>
      </c>
      <c r="D2070">
        <v>20170331</v>
      </c>
      <c r="E2070">
        <v>121358000</v>
      </c>
      <c r="F2070" t="s">
        <v>63</v>
      </c>
      <c r="G2070">
        <v>1</v>
      </c>
      <c r="H2070" t="s">
        <v>56</v>
      </c>
      <c r="I2070">
        <v>1411579</v>
      </c>
      <c r="J2070">
        <v>260303916</v>
      </c>
      <c r="K2070">
        <v>7830</v>
      </c>
      <c r="L2070">
        <v>1231</v>
      </c>
      <c r="M2070" t="s">
        <v>52</v>
      </c>
      <c r="N2070">
        <v>2018</v>
      </c>
      <c r="O2070" t="s">
        <v>53</v>
      </c>
      <c r="P2070">
        <v>20190301</v>
      </c>
      <c r="Q2070" s="1">
        <v>43525.063888888886</v>
      </c>
    </row>
    <row r="2071" spans="1:17" x14ac:dyDescent="0.2">
      <c r="A2071" t="s">
        <v>32</v>
      </c>
      <c r="B2071" t="s">
        <v>18</v>
      </c>
      <c r="C2071" t="s">
        <v>183</v>
      </c>
      <c r="D2071">
        <v>20170331</v>
      </c>
      <c r="E2071">
        <v>121358000</v>
      </c>
      <c r="F2071" t="s">
        <v>63</v>
      </c>
      <c r="G2071">
        <v>1</v>
      </c>
      <c r="H2071" t="s">
        <v>21</v>
      </c>
      <c r="I2071">
        <v>1411579</v>
      </c>
      <c r="J2071">
        <v>260303916</v>
      </c>
      <c r="K2071">
        <v>7830</v>
      </c>
      <c r="L2071">
        <v>1231</v>
      </c>
      <c r="M2071" t="s">
        <v>22</v>
      </c>
      <c r="N2071">
        <v>2017</v>
      </c>
      <c r="O2071" t="s">
        <v>26</v>
      </c>
      <c r="P2071">
        <v>20170508</v>
      </c>
      <c r="Q2071" s="1">
        <v>42863.513194444444</v>
      </c>
    </row>
    <row r="2072" spans="1:17" x14ac:dyDescent="0.2">
      <c r="A2072" t="s">
        <v>184</v>
      </c>
      <c r="B2072" t="s">
        <v>18</v>
      </c>
      <c r="C2072" t="s">
        <v>34</v>
      </c>
      <c r="D2072">
        <v>20170630</v>
      </c>
      <c r="E2072">
        <v>477800000</v>
      </c>
      <c r="F2072" t="s">
        <v>20</v>
      </c>
      <c r="G2072">
        <v>0</v>
      </c>
      <c r="H2072" t="s">
        <v>21</v>
      </c>
      <c r="I2072">
        <v>1411579</v>
      </c>
      <c r="J2072">
        <v>260303916</v>
      </c>
      <c r="K2072">
        <v>7830</v>
      </c>
      <c r="L2072">
        <v>1231</v>
      </c>
      <c r="M2072" t="s">
        <v>22</v>
      </c>
      <c r="N2072">
        <v>2017</v>
      </c>
      <c r="O2072" t="s">
        <v>31</v>
      </c>
      <c r="P2072">
        <v>20170808</v>
      </c>
      <c r="Q2072" s="1">
        <v>42954.693055555559</v>
      </c>
    </row>
    <row r="2073" spans="1:17" x14ac:dyDescent="0.2">
      <c r="A2073" t="s">
        <v>184</v>
      </c>
      <c r="B2073" t="s">
        <v>18</v>
      </c>
      <c r="C2073" t="s">
        <v>222</v>
      </c>
      <c r="D2073">
        <v>20170630</v>
      </c>
      <c r="E2073">
        <v>994900000</v>
      </c>
      <c r="F2073" t="s">
        <v>20</v>
      </c>
      <c r="G2073">
        <v>0</v>
      </c>
      <c r="H2073" t="s">
        <v>21</v>
      </c>
      <c r="I2073">
        <v>1411579</v>
      </c>
      <c r="J2073">
        <v>260303916</v>
      </c>
      <c r="K2073">
        <v>7830</v>
      </c>
      <c r="L2073">
        <v>1231</v>
      </c>
      <c r="M2073" t="s">
        <v>22</v>
      </c>
      <c r="N2073">
        <v>2017</v>
      </c>
      <c r="O2073" t="s">
        <v>31</v>
      </c>
      <c r="P2073">
        <v>20170808</v>
      </c>
      <c r="Q2073" s="1">
        <v>42954.693055555559</v>
      </c>
    </row>
    <row r="2074" spans="1:17" x14ac:dyDescent="0.2">
      <c r="A2074" t="s">
        <v>184</v>
      </c>
      <c r="B2074" t="s">
        <v>18</v>
      </c>
      <c r="C2074" t="s">
        <v>35</v>
      </c>
      <c r="D2074">
        <v>20170630</v>
      </c>
      <c r="E2074">
        <v>72100000</v>
      </c>
      <c r="F2074" t="s">
        <v>20</v>
      </c>
      <c r="G2074">
        <v>0</v>
      </c>
      <c r="H2074" t="s">
        <v>21</v>
      </c>
      <c r="I2074">
        <v>1411579</v>
      </c>
      <c r="J2074">
        <v>260303916</v>
      </c>
      <c r="K2074">
        <v>7830</v>
      </c>
      <c r="L2074">
        <v>1231</v>
      </c>
      <c r="M2074" t="s">
        <v>22</v>
      </c>
      <c r="N2074">
        <v>2017</v>
      </c>
      <c r="O2074" t="s">
        <v>31</v>
      </c>
      <c r="P2074">
        <v>20170808</v>
      </c>
      <c r="Q2074" s="1">
        <v>42954.693055555559</v>
      </c>
    </row>
    <row r="2075" spans="1:17" x14ac:dyDescent="0.2">
      <c r="A2075" t="s">
        <v>184</v>
      </c>
      <c r="B2075" t="s">
        <v>18</v>
      </c>
      <c r="C2075" t="s">
        <v>36</v>
      </c>
      <c r="D2075">
        <v>20170630</v>
      </c>
      <c r="E2075">
        <v>2240300000</v>
      </c>
      <c r="F2075" t="s">
        <v>20</v>
      </c>
      <c r="G2075">
        <v>0</v>
      </c>
      <c r="H2075" t="s">
        <v>21</v>
      </c>
      <c r="I2075">
        <v>1411579</v>
      </c>
      <c r="J2075">
        <v>260303916</v>
      </c>
      <c r="K2075">
        <v>7830</v>
      </c>
      <c r="L2075">
        <v>1231</v>
      </c>
      <c r="M2075" t="s">
        <v>22</v>
      </c>
      <c r="N2075">
        <v>2017</v>
      </c>
      <c r="O2075" t="s">
        <v>31</v>
      </c>
      <c r="P2075">
        <v>20170808</v>
      </c>
      <c r="Q2075" s="1">
        <v>42954.693055555559</v>
      </c>
    </row>
    <row r="2076" spans="1:17" x14ac:dyDescent="0.2">
      <c r="A2076" t="s">
        <v>184</v>
      </c>
      <c r="B2076" t="s">
        <v>18</v>
      </c>
      <c r="C2076" t="s">
        <v>37</v>
      </c>
      <c r="D2076">
        <v>20170630</v>
      </c>
      <c r="E2076">
        <v>135800000</v>
      </c>
      <c r="F2076" t="s">
        <v>20</v>
      </c>
      <c r="G2076">
        <v>1</v>
      </c>
      <c r="H2076" t="s">
        <v>184</v>
      </c>
      <c r="I2076">
        <v>1411579</v>
      </c>
      <c r="J2076">
        <v>260303916</v>
      </c>
      <c r="K2076">
        <v>7830</v>
      </c>
      <c r="L2076">
        <v>1231</v>
      </c>
      <c r="M2076" t="s">
        <v>22</v>
      </c>
      <c r="N2076">
        <v>2017</v>
      </c>
      <c r="O2076" t="s">
        <v>31</v>
      </c>
      <c r="P2076">
        <v>20170808</v>
      </c>
      <c r="Q2076" s="1">
        <v>42954.693055555559</v>
      </c>
    </row>
    <row r="2077" spans="1:17" x14ac:dyDescent="0.2">
      <c r="A2077" t="s">
        <v>184</v>
      </c>
      <c r="B2077" t="s">
        <v>18</v>
      </c>
      <c r="C2077" t="s">
        <v>37</v>
      </c>
      <c r="D2077">
        <v>20170630</v>
      </c>
      <c r="E2077">
        <v>386900000</v>
      </c>
      <c r="F2077" t="s">
        <v>20</v>
      </c>
      <c r="G2077">
        <v>2</v>
      </c>
      <c r="H2077" t="s">
        <v>184</v>
      </c>
      <c r="I2077">
        <v>1411579</v>
      </c>
      <c r="J2077">
        <v>260303916</v>
      </c>
      <c r="K2077">
        <v>7830</v>
      </c>
      <c r="L2077">
        <v>1231</v>
      </c>
      <c r="M2077" t="s">
        <v>22</v>
      </c>
      <c r="N2077">
        <v>2017</v>
      </c>
      <c r="O2077" t="s">
        <v>31</v>
      </c>
      <c r="P2077">
        <v>20170808</v>
      </c>
      <c r="Q2077" s="1">
        <v>42954.693055555559</v>
      </c>
    </row>
    <row r="2078" spans="1:17" x14ac:dyDescent="0.2">
      <c r="A2078" t="s">
        <v>263</v>
      </c>
      <c r="B2078" t="s">
        <v>18</v>
      </c>
      <c r="C2078" t="s">
        <v>37</v>
      </c>
      <c r="D2078">
        <v>20170630</v>
      </c>
      <c r="E2078">
        <v>135800000</v>
      </c>
      <c r="F2078" t="s">
        <v>20</v>
      </c>
      <c r="G2078">
        <v>1</v>
      </c>
      <c r="H2078" t="s">
        <v>263</v>
      </c>
      <c r="I2078">
        <v>1411579</v>
      </c>
      <c r="J2078">
        <v>260303916</v>
      </c>
      <c r="K2078">
        <v>7830</v>
      </c>
      <c r="L2078">
        <v>1231</v>
      </c>
      <c r="M2078" t="s">
        <v>22</v>
      </c>
      <c r="N2078">
        <v>2018</v>
      </c>
      <c r="O2078" t="s">
        <v>31</v>
      </c>
      <c r="P2078">
        <v>20180807</v>
      </c>
      <c r="Q2078" s="1">
        <v>43319.469444444447</v>
      </c>
    </row>
    <row r="2079" spans="1:17" x14ac:dyDescent="0.2">
      <c r="A2079" t="s">
        <v>263</v>
      </c>
      <c r="B2079" t="s">
        <v>18</v>
      </c>
      <c r="C2079" t="s">
        <v>37</v>
      </c>
      <c r="D2079">
        <v>20170630</v>
      </c>
      <c r="E2079">
        <v>386900000</v>
      </c>
      <c r="F2079" t="s">
        <v>20</v>
      </c>
      <c r="G2079">
        <v>2</v>
      </c>
      <c r="H2079" t="s">
        <v>263</v>
      </c>
      <c r="I2079">
        <v>1411579</v>
      </c>
      <c r="J2079">
        <v>260303916</v>
      </c>
      <c r="K2079">
        <v>7830</v>
      </c>
      <c r="L2079">
        <v>1231</v>
      </c>
      <c r="M2079" t="s">
        <v>22</v>
      </c>
      <c r="N2079">
        <v>2018</v>
      </c>
      <c r="O2079" t="s">
        <v>31</v>
      </c>
      <c r="P2079">
        <v>20180807</v>
      </c>
      <c r="Q2079" s="1">
        <v>43319.469444444447</v>
      </c>
    </row>
    <row r="2080" spans="1:17" x14ac:dyDescent="0.2">
      <c r="A2080" t="s">
        <v>184</v>
      </c>
      <c r="B2080" t="s">
        <v>18</v>
      </c>
      <c r="C2080" t="s">
        <v>185</v>
      </c>
      <c r="D2080">
        <v>20170630</v>
      </c>
      <c r="E2080">
        <v>6400000</v>
      </c>
      <c r="F2080" t="s">
        <v>20</v>
      </c>
      <c r="G2080">
        <v>2</v>
      </c>
      <c r="H2080" t="s">
        <v>21</v>
      </c>
      <c r="I2080">
        <v>1411579</v>
      </c>
      <c r="J2080">
        <v>260303916</v>
      </c>
      <c r="K2080">
        <v>7830</v>
      </c>
      <c r="L2080">
        <v>1231</v>
      </c>
      <c r="M2080" t="s">
        <v>22</v>
      </c>
      <c r="N2080">
        <v>2017</v>
      </c>
      <c r="O2080" t="s">
        <v>31</v>
      </c>
      <c r="P2080">
        <v>20170808</v>
      </c>
      <c r="Q2080" s="1">
        <v>42954.693055555559</v>
      </c>
    </row>
    <row r="2081" spans="1:17" x14ac:dyDescent="0.2">
      <c r="A2081" t="s">
        <v>184</v>
      </c>
      <c r="B2081" t="s">
        <v>18</v>
      </c>
      <c r="C2081" t="s">
        <v>38</v>
      </c>
      <c r="D2081">
        <v>20170630</v>
      </c>
      <c r="E2081">
        <v>2600000</v>
      </c>
      <c r="F2081" t="s">
        <v>20</v>
      </c>
      <c r="G2081">
        <v>2</v>
      </c>
      <c r="H2081" t="s">
        <v>21</v>
      </c>
      <c r="I2081">
        <v>1411579</v>
      </c>
      <c r="J2081">
        <v>260303916</v>
      </c>
      <c r="K2081">
        <v>7830</v>
      </c>
      <c r="L2081">
        <v>1231</v>
      </c>
      <c r="M2081" t="s">
        <v>22</v>
      </c>
      <c r="N2081">
        <v>2017</v>
      </c>
      <c r="O2081" t="s">
        <v>31</v>
      </c>
      <c r="P2081">
        <v>20170808</v>
      </c>
      <c r="Q2081" s="1">
        <v>42954.693055555559</v>
      </c>
    </row>
    <row r="2082" spans="1:17" x14ac:dyDescent="0.2">
      <c r="A2082" t="s">
        <v>184</v>
      </c>
      <c r="B2082" t="s">
        <v>18</v>
      </c>
      <c r="C2082" t="s">
        <v>39</v>
      </c>
      <c r="D2082">
        <v>20170630</v>
      </c>
      <c r="E2082">
        <v>761400000</v>
      </c>
      <c r="F2082" t="s">
        <v>20</v>
      </c>
      <c r="G2082">
        <v>1</v>
      </c>
      <c r="H2082" t="s">
        <v>21</v>
      </c>
      <c r="I2082">
        <v>1411579</v>
      </c>
      <c r="J2082">
        <v>260303916</v>
      </c>
      <c r="K2082">
        <v>7830</v>
      </c>
      <c r="L2082">
        <v>1231</v>
      </c>
      <c r="M2082" t="s">
        <v>22</v>
      </c>
      <c r="N2082">
        <v>2017</v>
      </c>
      <c r="O2082" t="s">
        <v>31</v>
      </c>
      <c r="P2082">
        <v>20170808</v>
      </c>
      <c r="Q2082" s="1">
        <v>42954.693055555559</v>
      </c>
    </row>
    <row r="2083" spans="1:17" x14ac:dyDescent="0.2">
      <c r="A2083" t="s">
        <v>184</v>
      </c>
      <c r="B2083" t="s">
        <v>18</v>
      </c>
      <c r="C2083" t="s">
        <v>39</v>
      </c>
      <c r="D2083">
        <v>20170630</v>
      </c>
      <c r="E2083">
        <v>1578900000</v>
      </c>
      <c r="F2083" t="s">
        <v>20</v>
      </c>
      <c r="G2083">
        <v>2</v>
      </c>
      <c r="H2083" t="s">
        <v>21</v>
      </c>
      <c r="I2083">
        <v>1411579</v>
      </c>
      <c r="J2083">
        <v>260303916</v>
      </c>
      <c r="K2083">
        <v>7830</v>
      </c>
      <c r="L2083">
        <v>1231</v>
      </c>
      <c r="M2083" t="s">
        <v>22</v>
      </c>
      <c r="N2083">
        <v>2017</v>
      </c>
      <c r="O2083" t="s">
        <v>31</v>
      </c>
      <c r="P2083">
        <v>20170808</v>
      </c>
      <c r="Q2083" s="1">
        <v>42954.693055555559</v>
      </c>
    </row>
    <row r="2084" spans="1:17" x14ac:dyDescent="0.2">
      <c r="A2084" t="s">
        <v>184</v>
      </c>
      <c r="B2084" t="s">
        <v>18</v>
      </c>
      <c r="C2084" t="s">
        <v>41</v>
      </c>
      <c r="D2084">
        <v>20170630</v>
      </c>
      <c r="E2084">
        <v>-1100000</v>
      </c>
      <c r="F2084" t="s">
        <v>20</v>
      </c>
      <c r="G2084">
        <v>2</v>
      </c>
      <c r="H2084" t="s">
        <v>21</v>
      </c>
      <c r="I2084">
        <v>1411579</v>
      </c>
      <c r="J2084">
        <v>260303916</v>
      </c>
      <c r="K2084">
        <v>7830</v>
      </c>
      <c r="L2084">
        <v>1231</v>
      </c>
      <c r="M2084" t="s">
        <v>22</v>
      </c>
      <c r="N2084">
        <v>2017</v>
      </c>
      <c r="O2084" t="s">
        <v>31</v>
      </c>
      <c r="P2084">
        <v>20170808</v>
      </c>
      <c r="Q2084" s="1">
        <v>42954.693055555559</v>
      </c>
    </row>
    <row r="2085" spans="1:17" x14ac:dyDescent="0.2">
      <c r="A2085" t="s">
        <v>263</v>
      </c>
      <c r="B2085" t="s">
        <v>18</v>
      </c>
      <c r="C2085" t="s">
        <v>41</v>
      </c>
      <c r="D2085">
        <v>20170630</v>
      </c>
      <c r="E2085">
        <v>-1100000</v>
      </c>
      <c r="F2085" t="s">
        <v>20</v>
      </c>
      <c r="G2085">
        <v>2</v>
      </c>
      <c r="H2085" t="s">
        <v>51</v>
      </c>
      <c r="I2085">
        <v>1411579</v>
      </c>
      <c r="J2085">
        <v>260303916</v>
      </c>
      <c r="K2085">
        <v>7830</v>
      </c>
      <c r="L2085">
        <v>1231</v>
      </c>
      <c r="M2085" t="s">
        <v>22</v>
      </c>
      <c r="N2085">
        <v>2018</v>
      </c>
      <c r="O2085" t="s">
        <v>31</v>
      </c>
      <c r="P2085">
        <v>20180807</v>
      </c>
      <c r="Q2085" s="1">
        <v>43319.469444444447</v>
      </c>
    </row>
    <row r="2086" spans="1:17" x14ac:dyDescent="0.2">
      <c r="A2086" t="s">
        <v>184</v>
      </c>
      <c r="B2086" t="s">
        <v>18</v>
      </c>
      <c r="C2086" t="s">
        <v>186</v>
      </c>
      <c r="D2086">
        <v>20170630</v>
      </c>
      <c r="E2086">
        <v>5600000</v>
      </c>
      <c r="F2086" t="s">
        <v>20</v>
      </c>
      <c r="G2086">
        <v>2</v>
      </c>
      <c r="H2086" t="s">
        <v>184</v>
      </c>
      <c r="I2086">
        <v>1411579</v>
      </c>
      <c r="J2086">
        <v>260303916</v>
      </c>
      <c r="K2086">
        <v>7830</v>
      </c>
      <c r="L2086">
        <v>1231</v>
      </c>
      <c r="M2086" t="s">
        <v>22</v>
      </c>
      <c r="N2086">
        <v>2017</v>
      </c>
      <c r="O2086" t="s">
        <v>31</v>
      </c>
      <c r="P2086">
        <v>20170808</v>
      </c>
      <c r="Q2086" s="1">
        <v>42954.693055555559</v>
      </c>
    </row>
    <row r="2087" spans="1:17" x14ac:dyDescent="0.2">
      <c r="A2087" t="s">
        <v>263</v>
      </c>
      <c r="B2087" t="s">
        <v>18</v>
      </c>
      <c r="C2087" t="s">
        <v>186</v>
      </c>
      <c r="D2087">
        <v>20170630</v>
      </c>
      <c r="E2087">
        <v>5600000</v>
      </c>
      <c r="F2087" t="s">
        <v>20</v>
      </c>
      <c r="G2087">
        <v>2</v>
      </c>
      <c r="H2087" t="s">
        <v>263</v>
      </c>
      <c r="I2087">
        <v>1411579</v>
      </c>
      <c r="J2087">
        <v>260303916</v>
      </c>
      <c r="K2087">
        <v>7830</v>
      </c>
      <c r="L2087">
        <v>1231</v>
      </c>
      <c r="M2087" t="s">
        <v>22</v>
      </c>
      <c r="N2087">
        <v>2018</v>
      </c>
      <c r="O2087" t="s">
        <v>31</v>
      </c>
      <c r="P2087">
        <v>20180807</v>
      </c>
      <c r="Q2087" s="1">
        <v>43319.469444444447</v>
      </c>
    </row>
    <row r="2088" spans="1:17" x14ac:dyDescent="0.2">
      <c r="A2088" t="s">
        <v>184</v>
      </c>
      <c r="B2088" t="s">
        <v>18</v>
      </c>
      <c r="C2088" t="s">
        <v>229</v>
      </c>
      <c r="D2088">
        <v>20170630</v>
      </c>
      <c r="E2088">
        <v>204500000</v>
      </c>
      <c r="F2088" t="s">
        <v>20</v>
      </c>
      <c r="G2088">
        <v>2</v>
      </c>
      <c r="H2088" t="s">
        <v>21</v>
      </c>
      <c r="I2088">
        <v>1411579</v>
      </c>
      <c r="J2088">
        <v>260303916</v>
      </c>
      <c r="K2088">
        <v>7830</v>
      </c>
      <c r="L2088">
        <v>1231</v>
      </c>
      <c r="M2088" t="s">
        <v>22</v>
      </c>
      <c r="N2088">
        <v>2017</v>
      </c>
      <c r="O2088" t="s">
        <v>31</v>
      </c>
      <c r="P2088">
        <v>20170808</v>
      </c>
      <c r="Q2088" s="1">
        <v>42954.693055555559</v>
      </c>
    </row>
    <row r="2089" spans="1:17" x14ac:dyDescent="0.2">
      <c r="A2089" t="s">
        <v>184</v>
      </c>
      <c r="B2089" t="s">
        <v>18</v>
      </c>
      <c r="C2089" t="s">
        <v>43</v>
      </c>
      <c r="D2089">
        <v>20170630</v>
      </c>
      <c r="E2089">
        <v>9811700000</v>
      </c>
      <c r="F2089" t="s">
        <v>20</v>
      </c>
      <c r="G2089">
        <v>0</v>
      </c>
      <c r="H2089" t="s">
        <v>21</v>
      </c>
      <c r="I2089">
        <v>1411579</v>
      </c>
      <c r="J2089">
        <v>260303916</v>
      </c>
      <c r="K2089">
        <v>7830</v>
      </c>
      <c r="L2089">
        <v>1231</v>
      </c>
      <c r="M2089" t="s">
        <v>22</v>
      </c>
      <c r="N2089">
        <v>2017</v>
      </c>
      <c r="O2089" t="s">
        <v>31</v>
      </c>
      <c r="P2089">
        <v>20170808</v>
      </c>
      <c r="Q2089" s="1">
        <v>42954.693055555559</v>
      </c>
    </row>
    <row r="2090" spans="1:17" x14ac:dyDescent="0.2">
      <c r="A2090" t="s">
        <v>184</v>
      </c>
      <c r="B2090" t="s">
        <v>18</v>
      </c>
      <c r="C2090" t="s">
        <v>44</v>
      </c>
      <c r="D2090">
        <v>20170630</v>
      </c>
      <c r="E2090">
        <v>622300000</v>
      </c>
      <c r="F2090" t="s">
        <v>20</v>
      </c>
      <c r="G2090">
        <v>0</v>
      </c>
      <c r="H2090" t="s">
        <v>21</v>
      </c>
      <c r="I2090">
        <v>1411579</v>
      </c>
      <c r="J2090">
        <v>260303916</v>
      </c>
      <c r="K2090">
        <v>7830</v>
      </c>
      <c r="L2090">
        <v>1231</v>
      </c>
      <c r="M2090" t="s">
        <v>22</v>
      </c>
      <c r="N2090">
        <v>2017</v>
      </c>
      <c r="O2090" t="s">
        <v>31</v>
      </c>
      <c r="P2090">
        <v>20170808</v>
      </c>
      <c r="Q2090" s="1">
        <v>42954.693055555559</v>
      </c>
    </row>
    <row r="2091" spans="1:17" x14ac:dyDescent="0.2">
      <c r="A2091" t="s">
        <v>184</v>
      </c>
      <c r="B2091" t="s">
        <v>18</v>
      </c>
      <c r="C2091" t="s">
        <v>461</v>
      </c>
      <c r="D2091">
        <v>20170630</v>
      </c>
      <c r="E2091">
        <v>1000000</v>
      </c>
      <c r="F2091" t="s">
        <v>20</v>
      </c>
      <c r="G2091">
        <v>2</v>
      </c>
      <c r="H2091" t="s">
        <v>184</v>
      </c>
      <c r="I2091">
        <v>1411579</v>
      </c>
      <c r="J2091">
        <v>260303916</v>
      </c>
      <c r="K2091">
        <v>7830</v>
      </c>
      <c r="L2091">
        <v>1231</v>
      </c>
      <c r="M2091" t="s">
        <v>22</v>
      </c>
      <c r="N2091">
        <v>2017</v>
      </c>
      <c r="O2091" t="s">
        <v>31</v>
      </c>
      <c r="P2091">
        <v>20170808</v>
      </c>
      <c r="Q2091" s="1">
        <v>42954.693055555559</v>
      </c>
    </row>
    <row r="2092" spans="1:17" x14ac:dyDescent="0.2">
      <c r="A2092" t="s">
        <v>184</v>
      </c>
      <c r="B2092" t="s">
        <v>18</v>
      </c>
      <c r="C2092" t="s">
        <v>461</v>
      </c>
      <c r="D2092">
        <v>20170630</v>
      </c>
      <c r="E2092">
        <v>1000000</v>
      </c>
      <c r="F2092" t="s">
        <v>20</v>
      </c>
      <c r="G2092">
        <v>1</v>
      </c>
      <c r="H2092" t="s">
        <v>184</v>
      </c>
      <c r="I2092">
        <v>1411579</v>
      </c>
      <c r="J2092">
        <v>260303916</v>
      </c>
      <c r="K2092">
        <v>7830</v>
      </c>
      <c r="L2092">
        <v>1231</v>
      </c>
      <c r="M2092" t="s">
        <v>22</v>
      </c>
      <c r="N2092">
        <v>2017</v>
      </c>
      <c r="O2092" t="s">
        <v>31</v>
      </c>
      <c r="P2092">
        <v>20170808</v>
      </c>
      <c r="Q2092" s="1">
        <v>42954.693055555559</v>
      </c>
    </row>
    <row r="2093" spans="1:17" x14ac:dyDescent="0.2">
      <c r="A2093" t="s">
        <v>263</v>
      </c>
      <c r="B2093" t="s">
        <v>18</v>
      </c>
      <c r="C2093" t="s">
        <v>461</v>
      </c>
      <c r="D2093">
        <v>20170630</v>
      </c>
      <c r="E2093">
        <v>1000000</v>
      </c>
      <c r="F2093" t="s">
        <v>20</v>
      </c>
      <c r="G2093">
        <v>1</v>
      </c>
      <c r="H2093" t="s">
        <v>263</v>
      </c>
      <c r="I2093">
        <v>1411579</v>
      </c>
      <c r="J2093">
        <v>260303916</v>
      </c>
      <c r="K2093">
        <v>7830</v>
      </c>
      <c r="L2093">
        <v>1231</v>
      </c>
      <c r="M2093" t="s">
        <v>22</v>
      </c>
      <c r="N2093">
        <v>2018</v>
      </c>
      <c r="O2093" t="s">
        <v>31</v>
      </c>
      <c r="P2093">
        <v>20180807</v>
      </c>
      <c r="Q2093" s="1">
        <v>43319.469444444447</v>
      </c>
    </row>
    <row r="2094" spans="1:17" x14ac:dyDescent="0.2">
      <c r="A2094" t="s">
        <v>263</v>
      </c>
      <c r="B2094" t="s">
        <v>18</v>
      </c>
      <c r="C2094" t="s">
        <v>461</v>
      </c>
      <c r="D2094">
        <v>20170630</v>
      </c>
      <c r="E2094">
        <v>1000000</v>
      </c>
      <c r="F2094" t="s">
        <v>20</v>
      </c>
      <c r="G2094">
        <v>2</v>
      </c>
      <c r="H2094" t="s">
        <v>263</v>
      </c>
      <c r="I2094">
        <v>1411579</v>
      </c>
      <c r="J2094">
        <v>260303916</v>
      </c>
      <c r="K2094">
        <v>7830</v>
      </c>
      <c r="L2094">
        <v>1231</v>
      </c>
      <c r="M2094" t="s">
        <v>22</v>
      </c>
      <c r="N2094">
        <v>2018</v>
      </c>
      <c r="O2094" t="s">
        <v>31</v>
      </c>
      <c r="P2094">
        <v>20180807</v>
      </c>
      <c r="Q2094" s="1">
        <v>43319.469444444447</v>
      </c>
    </row>
    <row r="2095" spans="1:17" x14ac:dyDescent="0.2">
      <c r="A2095" t="s">
        <v>184</v>
      </c>
      <c r="B2095" t="s">
        <v>18</v>
      </c>
      <c r="C2095" t="s">
        <v>187</v>
      </c>
      <c r="D2095">
        <v>20170630</v>
      </c>
      <c r="E2095">
        <v>-1.36</v>
      </c>
      <c r="F2095" t="s">
        <v>20</v>
      </c>
      <c r="G2095">
        <v>1</v>
      </c>
      <c r="H2095" t="s">
        <v>21</v>
      </c>
      <c r="I2095">
        <v>1411579</v>
      </c>
      <c r="J2095">
        <v>260303916</v>
      </c>
      <c r="K2095">
        <v>7830</v>
      </c>
      <c r="L2095">
        <v>1231</v>
      </c>
      <c r="M2095" t="s">
        <v>22</v>
      </c>
      <c r="N2095">
        <v>2017</v>
      </c>
      <c r="O2095" t="s">
        <v>31</v>
      </c>
      <c r="P2095">
        <v>20170808</v>
      </c>
      <c r="Q2095" s="1">
        <v>42954.693055555559</v>
      </c>
    </row>
    <row r="2096" spans="1:17" x14ac:dyDescent="0.2">
      <c r="A2096" t="s">
        <v>184</v>
      </c>
      <c r="B2096" t="s">
        <v>18</v>
      </c>
      <c r="C2096" t="s">
        <v>187</v>
      </c>
      <c r="D2096">
        <v>20170630</v>
      </c>
      <c r="E2096">
        <v>-1.37</v>
      </c>
      <c r="F2096" t="s">
        <v>20</v>
      </c>
      <c r="G2096">
        <v>2</v>
      </c>
      <c r="H2096" t="s">
        <v>21</v>
      </c>
      <c r="I2096">
        <v>1411579</v>
      </c>
      <c r="J2096">
        <v>260303916</v>
      </c>
      <c r="K2096">
        <v>7830</v>
      </c>
      <c r="L2096">
        <v>1231</v>
      </c>
      <c r="M2096" t="s">
        <v>22</v>
      </c>
      <c r="N2096">
        <v>2017</v>
      </c>
      <c r="O2096" t="s">
        <v>31</v>
      </c>
      <c r="P2096">
        <v>20170808</v>
      </c>
      <c r="Q2096" s="1">
        <v>42954.693055555559</v>
      </c>
    </row>
    <row r="2097" spans="1:17" x14ac:dyDescent="0.2">
      <c r="A2097" t="s">
        <v>263</v>
      </c>
      <c r="B2097" t="s">
        <v>18</v>
      </c>
      <c r="C2097" t="s">
        <v>187</v>
      </c>
      <c r="D2097">
        <v>20170630</v>
      </c>
      <c r="E2097">
        <v>-1.36</v>
      </c>
      <c r="F2097" t="s">
        <v>20</v>
      </c>
      <c r="G2097">
        <v>1</v>
      </c>
      <c r="H2097" t="s">
        <v>51</v>
      </c>
      <c r="I2097">
        <v>1411579</v>
      </c>
      <c r="J2097">
        <v>260303916</v>
      </c>
      <c r="K2097">
        <v>7830</v>
      </c>
      <c r="L2097">
        <v>1231</v>
      </c>
      <c r="M2097" t="s">
        <v>22</v>
      </c>
      <c r="N2097">
        <v>2018</v>
      </c>
      <c r="O2097" t="s">
        <v>31</v>
      </c>
      <c r="P2097">
        <v>20180807</v>
      </c>
      <c r="Q2097" s="1">
        <v>43319.469444444447</v>
      </c>
    </row>
    <row r="2098" spans="1:17" x14ac:dyDescent="0.2">
      <c r="A2098" t="s">
        <v>263</v>
      </c>
      <c r="B2098" t="s">
        <v>18</v>
      </c>
      <c r="C2098" t="s">
        <v>187</v>
      </c>
      <c r="D2098">
        <v>20170630</v>
      </c>
      <c r="E2098">
        <v>-1.37</v>
      </c>
      <c r="F2098" t="s">
        <v>20</v>
      </c>
      <c r="G2098">
        <v>2</v>
      </c>
      <c r="H2098" t="s">
        <v>51</v>
      </c>
      <c r="I2098">
        <v>1411579</v>
      </c>
      <c r="J2098">
        <v>260303916</v>
      </c>
      <c r="K2098">
        <v>7830</v>
      </c>
      <c r="L2098">
        <v>1231</v>
      </c>
      <c r="M2098" t="s">
        <v>22</v>
      </c>
      <c r="N2098">
        <v>2018</v>
      </c>
      <c r="O2098" t="s">
        <v>31</v>
      </c>
      <c r="P2098">
        <v>20180807</v>
      </c>
      <c r="Q2098" s="1">
        <v>43319.469444444447</v>
      </c>
    </row>
    <row r="2099" spans="1:17" x14ac:dyDescent="0.2">
      <c r="A2099" t="s">
        <v>184</v>
      </c>
      <c r="B2099" t="s">
        <v>18</v>
      </c>
      <c r="C2099" t="s">
        <v>188</v>
      </c>
      <c r="D2099">
        <v>20170630</v>
      </c>
      <c r="E2099">
        <v>-1.36</v>
      </c>
      <c r="F2099" t="s">
        <v>20</v>
      </c>
      <c r="G2099">
        <v>1</v>
      </c>
      <c r="H2099" t="s">
        <v>21</v>
      </c>
      <c r="I2099">
        <v>1411579</v>
      </c>
      <c r="J2099">
        <v>260303916</v>
      </c>
      <c r="K2099">
        <v>7830</v>
      </c>
      <c r="L2099">
        <v>1231</v>
      </c>
      <c r="M2099" t="s">
        <v>22</v>
      </c>
      <c r="N2099">
        <v>2017</v>
      </c>
      <c r="O2099" t="s">
        <v>31</v>
      </c>
      <c r="P2099">
        <v>20170808</v>
      </c>
      <c r="Q2099" s="1">
        <v>42954.693055555559</v>
      </c>
    </row>
    <row r="2100" spans="1:17" x14ac:dyDescent="0.2">
      <c r="A2100" t="s">
        <v>184</v>
      </c>
      <c r="B2100" t="s">
        <v>18</v>
      </c>
      <c r="C2100" t="s">
        <v>188</v>
      </c>
      <c r="D2100">
        <v>20170630</v>
      </c>
      <c r="E2100">
        <v>-1.37</v>
      </c>
      <c r="F2100" t="s">
        <v>20</v>
      </c>
      <c r="G2100">
        <v>2</v>
      </c>
      <c r="H2100" t="s">
        <v>21</v>
      </c>
      <c r="I2100">
        <v>1411579</v>
      </c>
      <c r="J2100">
        <v>260303916</v>
      </c>
      <c r="K2100">
        <v>7830</v>
      </c>
      <c r="L2100">
        <v>1231</v>
      </c>
      <c r="M2100" t="s">
        <v>22</v>
      </c>
      <c r="N2100">
        <v>2017</v>
      </c>
      <c r="O2100" t="s">
        <v>31</v>
      </c>
      <c r="P2100">
        <v>20170808</v>
      </c>
      <c r="Q2100" s="1">
        <v>42954.693055555559</v>
      </c>
    </row>
    <row r="2101" spans="1:17" x14ac:dyDescent="0.2">
      <c r="A2101" t="s">
        <v>263</v>
      </c>
      <c r="B2101" t="s">
        <v>18</v>
      </c>
      <c r="C2101" t="s">
        <v>188</v>
      </c>
      <c r="D2101">
        <v>20170630</v>
      </c>
      <c r="E2101">
        <v>-1.36</v>
      </c>
      <c r="F2101" t="s">
        <v>20</v>
      </c>
      <c r="G2101">
        <v>1</v>
      </c>
      <c r="H2101" t="s">
        <v>51</v>
      </c>
      <c r="I2101">
        <v>1411579</v>
      </c>
      <c r="J2101">
        <v>260303916</v>
      </c>
      <c r="K2101">
        <v>7830</v>
      </c>
      <c r="L2101">
        <v>1231</v>
      </c>
      <c r="M2101" t="s">
        <v>22</v>
      </c>
      <c r="N2101">
        <v>2018</v>
      </c>
      <c r="O2101" t="s">
        <v>31</v>
      </c>
      <c r="P2101">
        <v>20180807</v>
      </c>
      <c r="Q2101" s="1">
        <v>43319.469444444447</v>
      </c>
    </row>
    <row r="2102" spans="1:17" x14ac:dyDescent="0.2">
      <c r="A2102" t="s">
        <v>263</v>
      </c>
      <c r="B2102" t="s">
        <v>18</v>
      </c>
      <c r="C2102" t="s">
        <v>188</v>
      </c>
      <c r="D2102">
        <v>20170630</v>
      </c>
      <c r="E2102">
        <v>-1.37</v>
      </c>
      <c r="F2102" t="s">
        <v>20</v>
      </c>
      <c r="G2102">
        <v>2</v>
      </c>
      <c r="H2102" t="s">
        <v>51</v>
      </c>
      <c r="I2102">
        <v>1411579</v>
      </c>
      <c r="J2102">
        <v>260303916</v>
      </c>
      <c r="K2102">
        <v>7830</v>
      </c>
      <c r="L2102">
        <v>1231</v>
      </c>
      <c r="M2102" t="s">
        <v>22</v>
      </c>
      <c r="N2102">
        <v>2018</v>
      </c>
      <c r="O2102" t="s">
        <v>31</v>
      </c>
      <c r="P2102">
        <v>20180807</v>
      </c>
      <c r="Q2102" s="1">
        <v>43319.469444444447</v>
      </c>
    </row>
    <row r="2103" spans="1:17" x14ac:dyDescent="0.2">
      <c r="A2103" t="s">
        <v>184</v>
      </c>
      <c r="B2103" t="s">
        <v>18</v>
      </c>
      <c r="C2103" t="s">
        <v>189</v>
      </c>
      <c r="D2103">
        <v>20170630</v>
      </c>
      <c r="E2103">
        <v>-173000000</v>
      </c>
      <c r="F2103" t="s">
        <v>20</v>
      </c>
      <c r="G2103">
        <v>2</v>
      </c>
      <c r="H2103" t="s">
        <v>21</v>
      </c>
      <c r="I2103">
        <v>1411579</v>
      </c>
      <c r="J2103">
        <v>260303916</v>
      </c>
      <c r="K2103">
        <v>7830</v>
      </c>
      <c r="L2103">
        <v>1231</v>
      </c>
      <c r="M2103" t="s">
        <v>22</v>
      </c>
      <c r="N2103">
        <v>2017</v>
      </c>
      <c r="O2103" t="s">
        <v>31</v>
      </c>
      <c r="P2103">
        <v>20170808</v>
      </c>
      <c r="Q2103" s="1">
        <v>42954.693055555559</v>
      </c>
    </row>
    <row r="2104" spans="1:17" x14ac:dyDescent="0.2">
      <c r="A2104" t="s">
        <v>184</v>
      </c>
      <c r="B2104" t="s">
        <v>18</v>
      </c>
      <c r="C2104" t="s">
        <v>189</v>
      </c>
      <c r="D2104">
        <v>20170630</v>
      </c>
      <c r="E2104">
        <v>-178100000</v>
      </c>
      <c r="F2104" t="s">
        <v>20</v>
      </c>
      <c r="G2104">
        <v>1</v>
      </c>
      <c r="H2104" t="s">
        <v>21</v>
      </c>
      <c r="I2104">
        <v>1411579</v>
      </c>
      <c r="J2104">
        <v>260303916</v>
      </c>
      <c r="K2104">
        <v>7830</v>
      </c>
      <c r="L2104">
        <v>1231</v>
      </c>
      <c r="M2104" t="s">
        <v>22</v>
      </c>
      <c r="N2104">
        <v>2017</v>
      </c>
      <c r="O2104" t="s">
        <v>31</v>
      </c>
      <c r="P2104">
        <v>20170808</v>
      </c>
      <c r="Q2104" s="1">
        <v>42954.693055555559</v>
      </c>
    </row>
    <row r="2105" spans="1:17" x14ac:dyDescent="0.2">
      <c r="A2105" t="s">
        <v>263</v>
      </c>
      <c r="B2105" t="s">
        <v>18</v>
      </c>
      <c r="C2105" t="s">
        <v>189</v>
      </c>
      <c r="D2105">
        <v>20170630</v>
      </c>
      <c r="E2105">
        <v>-173000000</v>
      </c>
      <c r="F2105" t="s">
        <v>20</v>
      </c>
      <c r="G2105">
        <v>2</v>
      </c>
      <c r="H2105" t="s">
        <v>51</v>
      </c>
      <c r="I2105">
        <v>1411579</v>
      </c>
      <c r="J2105">
        <v>260303916</v>
      </c>
      <c r="K2105">
        <v>7830</v>
      </c>
      <c r="L2105">
        <v>1231</v>
      </c>
      <c r="M2105" t="s">
        <v>22</v>
      </c>
      <c r="N2105">
        <v>2018</v>
      </c>
      <c r="O2105" t="s">
        <v>31</v>
      </c>
      <c r="P2105">
        <v>20180807</v>
      </c>
      <c r="Q2105" s="1">
        <v>43319.469444444447</v>
      </c>
    </row>
    <row r="2106" spans="1:17" x14ac:dyDescent="0.2">
      <c r="A2106" t="s">
        <v>263</v>
      </c>
      <c r="B2106" t="s">
        <v>18</v>
      </c>
      <c r="C2106" t="s">
        <v>189</v>
      </c>
      <c r="D2106">
        <v>20170630</v>
      </c>
      <c r="E2106">
        <v>-178100000</v>
      </c>
      <c r="F2106" t="s">
        <v>20</v>
      </c>
      <c r="G2106">
        <v>1</v>
      </c>
      <c r="H2106" t="s">
        <v>51</v>
      </c>
      <c r="I2106">
        <v>1411579</v>
      </c>
      <c r="J2106">
        <v>260303916</v>
      </c>
      <c r="K2106">
        <v>7830</v>
      </c>
      <c r="L2106">
        <v>1231</v>
      </c>
      <c r="M2106" t="s">
        <v>22</v>
      </c>
      <c r="N2106">
        <v>2018</v>
      </c>
      <c r="O2106" t="s">
        <v>31</v>
      </c>
      <c r="P2106">
        <v>20180807</v>
      </c>
      <c r="Q2106" s="1">
        <v>43319.469444444447</v>
      </c>
    </row>
    <row r="2107" spans="1:17" x14ac:dyDescent="0.2">
      <c r="A2107" t="s">
        <v>184</v>
      </c>
      <c r="B2107" t="s">
        <v>18</v>
      </c>
      <c r="C2107" t="s">
        <v>190</v>
      </c>
      <c r="D2107">
        <v>20170630</v>
      </c>
      <c r="E2107">
        <v>-22100000</v>
      </c>
      <c r="F2107" t="s">
        <v>20</v>
      </c>
      <c r="G2107">
        <v>1</v>
      </c>
      <c r="H2107" t="s">
        <v>184</v>
      </c>
      <c r="I2107">
        <v>1411579</v>
      </c>
      <c r="J2107">
        <v>260303916</v>
      </c>
      <c r="K2107">
        <v>7830</v>
      </c>
      <c r="L2107">
        <v>1231</v>
      </c>
      <c r="M2107" t="s">
        <v>22</v>
      </c>
      <c r="N2107">
        <v>2017</v>
      </c>
      <c r="O2107" t="s">
        <v>31</v>
      </c>
      <c r="P2107">
        <v>20170808</v>
      </c>
      <c r="Q2107" s="1">
        <v>42954.693055555559</v>
      </c>
    </row>
    <row r="2108" spans="1:17" x14ac:dyDescent="0.2">
      <c r="A2108" t="s">
        <v>184</v>
      </c>
      <c r="B2108" t="s">
        <v>18</v>
      </c>
      <c r="C2108" t="s">
        <v>190</v>
      </c>
      <c r="D2108">
        <v>20170630</v>
      </c>
      <c r="E2108">
        <v>42700000</v>
      </c>
      <c r="F2108" t="s">
        <v>20</v>
      </c>
      <c r="G2108">
        <v>2</v>
      </c>
      <c r="H2108" t="s">
        <v>184</v>
      </c>
      <c r="I2108">
        <v>1411579</v>
      </c>
      <c r="J2108">
        <v>260303916</v>
      </c>
      <c r="K2108">
        <v>7830</v>
      </c>
      <c r="L2108">
        <v>1231</v>
      </c>
      <c r="M2108" t="s">
        <v>22</v>
      </c>
      <c r="N2108">
        <v>2017</v>
      </c>
      <c r="O2108" t="s">
        <v>31</v>
      </c>
      <c r="P2108">
        <v>20170808</v>
      </c>
      <c r="Q2108" s="1">
        <v>42954.693055555559</v>
      </c>
    </row>
    <row r="2109" spans="1:17" x14ac:dyDescent="0.2">
      <c r="A2109" t="s">
        <v>263</v>
      </c>
      <c r="B2109" t="s">
        <v>18</v>
      </c>
      <c r="C2109" t="s">
        <v>190</v>
      </c>
      <c r="D2109">
        <v>20170630</v>
      </c>
      <c r="E2109">
        <v>-22100000</v>
      </c>
      <c r="F2109" t="s">
        <v>20</v>
      </c>
      <c r="G2109">
        <v>1</v>
      </c>
      <c r="H2109" t="s">
        <v>263</v>
      </c>
      <c r="I2109">
        <v>1411579</v>
      </c>
      <c r="J2109">
        <v>260303916</v>
      </c>
      <c r="K2109">
        <v>7830</v>
      </c>
      <c r="L2109">
        <v>1231</v>
      </c>
      <c r="M2109" t="s">
        <v>22</v>
      </c>
      <c r="N2109">
        <v>2018</v>
      </c>
      <c r="O2109" t="s">
        <v>31</v>
      </c>
      <c r="P2109">
        <v>20180807</v>
      </c>
      <c r="Q2109" s="1">
        <v>43319.469444444447</v>
      </c>
    </row>
    <row r="2110" spans="1:17" x14ac:dyDescent="0.2">
      <c r="A2110" t="s">
        <v>263</v>
      </c>
      <c r="B2110" t="s">
        <v>18</v>
      </c>
      <c r="C2110" t="s">
        <v>190</v>
      </c>
      <c r="D2110">
        <v>20170630</v>
      </c>
      <c r="E2110">
        <v>42700000</v>
      </c>
      <c r="F2110" t="s">
        <v>20</v>
      </c>
      <c r="G2110">
        <v>2</v>
      </c>
      <c r="H2110" t="s">
        <v>263</v>
      </c>
      <c r="I2110">
        <v>1411579</v>
      </c>
      <c r="J2110">
        <v>260303916</v>
      </c>
      <c r="K2110">
        <v>7830</v>
      </c>
      <c r="L2110">
        <v>1231</v>
      </c>
      <c r="M2110" t="s">
        <v>22</v>
      </c>
      <c r="N2110">
        <v>2018</v>
      </c>
      <c r="O2110" t="s">
        <v>31</v>
      </c>
      <c r="P2110">
        <v>20180807</v>
      </c>
      <c r="Q2110" s="1">
        <v>43319.469444444447</v>
      </c>
    </row>
    <row r="2111" spans="1:17" x14ac:dyDescent="0.2">
      <c r="A2111" t="s">
        <v>184</v>
      </c>
      <c r="B2111" t="s">
        <v>18</v>
      </c>
      <c r="C2111" t="s">
        <v>191</v>
      </c>
      <c r="D2111">
        <v>20170630</v>
      </c>
      <c r="E2111">
        <v>1201100000</v>
      </c>
      <c r="F2111" t="s">
        <v>20</v>
      </c>
      <c r="G2111">
        <v>1</v>
      </c>
      <c r="H2111" t="s">
        <v>21</v>
      </c>
      <c r="I2111">
        <v>1411579</v>
      </c>
      <c r="J2111">
        <v>260303916</v>
      </c>
      <c r="K2111">
        <v>7830</v>
      </c>
      <c r="L2111">
        <v>1231</v>
      </c>
      <c r="M2111" t="s">
        <v>22</v>
      </c>
      <c r="N2111">
        <v>2017</v>
      </c>
      <c r="O2111" t="s">
        <v>31</v>
      </c>
      <c r="P2111">
        <v>20170808</v>
      </c>
      <c r="Q2111" s="1">
        <v>42954.693055555559</v>
      </c>
    </row>
    <row r="2112" spans="1:17" x14ac:dyDescent="0.2">
      <c r="A2112" t="s">
        <v>184</v>
      </c>
      <c r="B2112" t="s">
        <v>18</v>
      </c>
      <c r="C2112" t="s">
        <v>191</v>
      </c>
      <c r="D2112">
        <v>20170630</v>
      </c>
      <c r="E2112">
        <v>2560500000</v>
      </c>
      <c r="F2112" t="s">
        <v>20</v>
      </c>
      <c r="G2112">
        <v>2</v>
      </c>
      <c r="H2112" t="s">
        <v>21</v>
      </c>
      <c r="I2112">
        <v>1411579</v>
      </c>
      <c r="J2112">
        <v>260303916</v>
      </c>
      <c r="K2112">
        <v>7830</v>
      </c>
      <c r="L2112">
        <v>1231</v>
      </c>
      <c r="M2112" t="s">
        <v>22</v>
      </c>
      <c r="N2112">
        <v>2017</v>
      </c>
      <c r="O2112" t="s">
        <v>31</v>
      </c>
      <c r="P2112">
        <v>20170808</v>
      </c>
      <c r="Q2112" s="1">
        <v>42954.693055555559</v>
      </c>
    </row>
    <row r="2113" spans="1:17" x14ac:dyDescent="0.2">
      <c r="A2113" t="s">
        <v>263</v>
      </c>
      <c r="B2113" t="s">
        <v>18</v>
      </c>
      <c r="C2113" t="s">
        <v>191</v>
      </c>
      <c r="D2113">
        <v>20170630</v>
      </c>
      <c r="E2113">
        <v>2560500000</v>
      </c>
      <c r="F2113" t="s">
        <v>20</v>
      </c>
      <c r="G2113">
        <v>2</v>
      </c>
      <c r="H2113" t="s">
        <v>51</v>
      </c>
      <c r="I2113">
        <v>1411579</v>
      </c>
      <c r="J2113">
        <v>260303916</v>
      </c>
      <c r="K2113">
        <v>7830</v>
      </c>
      <c r="L2113">
        <v>1231</v>
      </c>
      <c r="M2113" t="s">
        <v>22</v>
      </c>
      <c r="N2113">
        <v>2018</v>
      </c>
      <c r="O2113" t="s">
        <v>31</v>
      </c>
      <c r="P2113">
        <v>20180807</v>
      </c>
      <c r="Q2113" s="1">
        <v>43319.469444444447</v>
      </c>
    </row>
    <row r="2114" spans="1:17" x14ac:dyDescent="0.2">
      <c r="A2114" t="s">
        <v>263</v>
      </c>
      <c r="B2114" t="s">
        <v>18</v>
      </c>
      <c r="C2114" t="s">
        <v>191</v>
      </c>
      <c r="D2114">
        <v>20170630</v>
      </c>
      <c r="E2114">
        <v>1201200000</v>
      </c>
      <c r="F2114" t="s">
        <v>20</v>
      </c>
      <c r="G2114">
        <v>1</v>
      </c>
      <c r="H2114" t="s">
        <v>51</v>
      </c>
      <c r="I2114">
        <v>1411579</v>
      </c>
      <c r="J2114">
        <v>260303916</v>
      </c>
      <c r="K2114">
        <v>7830</v>
      </c>
      <c r="L2114">
        <v>1231</v>
      </c>
      <c r="M2114" t="s">
        <v>22</v>
      </c>
      <c r="N2114">
        <v>2018</v>
      </c>
      <c r="O2114" t="s">
        <v>31</v>
      </c>
      <c r="P2114">
        <v>20180807</v>
      </c>
      <c r="Q2114" s="1">
        <v>43319.469444444447</v>
      </c>
    </row>
    <row r="2115" spans="1:17" x14ac:dyDescent="0.2">
      <c r="A2115" t="s">
        <v>184</v>
      </c>
      <c r="B2115" t="s">
        <v>18</v>
      </c>
      <c r="C2115" t="s">
        <v>45</v>
      </c>
      <c r="D2115">
        <v>20170630</v>
      </c>
      <c r="E2115">
        <v>599100000</v>
      </c>
      <c r="F2115" t="s">
        <v>20</v>
      </c>
      <c r="G2115">
        <v>0</v>
      </c>
      <c r="H2115" t="s">
        <v>184</v>
      </c>
      <c r="I2115">
        <v>1411579</v>
      </c>
      <c r="J2115">
        <v>260303916</v>
      </c>
      <c r="K2115">
        <v>7830</v>
      </c>
      <c r="L2115">
        <v>1231</v>
      </c>
      <c r="M2115" t="s">
        <v>22</v>
      </c>
      <c r="N2115">
        <v>2017</v>
      </c>
      <c r="O2115" t="s">
        <v>31</v>
      </c>
      <c r="P2115">
        <v>20170808</v>
      </c>
      <c r="Q2115" s="1">
        <v>42954.693055555559</v>
      </c>
    </row>
    <row r="2116" spans="1:17" x14ac:dyDescent="0.2">
      <c r="A2116" t="s">
        <v>184</v>
      </c>
      <c r="B2116" t="s">
        <v>18</v>
      </c>
      <c r="C2116" t="s">
        <v>46</v>
      </c>
      <c r="D2116">
        <v>20170630</v>
      </c>
      <c r="E2116">
        <v>127800000</v>
      </c>
      <c r="F2116" t="s">
        <v>20</v>
      </c>
      <c r="G2116">
        <v>0</v>
      </c>
      <c r="H2116" t="s">
        <v>21</v>
      </c>
      <c r="I2116">
        <v>1411579</v>
      </c>
      <c r="J2116">
        <v>260303916</v>
      </c>
      <c r="K2116">
        <v>7830</v>
      </c>
      <c r="L2116">
        <v>1231</v>
      </c>
      <c r="M2116" t="s">
        <v>22</v>
      </c>
      <c r="N2116">
        <v>2017</v>
      </c>
      <c r="O2116" t="s">
        <v>31</v>
      </c>
      <c r="P2116">
        <v>20170808</v>
      </c>
      <c r="Q2116" s="1">
        <v>42954.693055555559</v>
      </c>
    </row>
    <row r="2117" spans="1:17" x14ac:dyDescent="0.2">
      <c r="A2117" t="s">
        <v>184</v>
      </c>
      <c r="B2117" t="s">
        <v>18</v>
      </c>
      <c r="C2117" t="s">
        <v>47</v>
      </c>
      <c r="D2117">
        <v>20170630</v>
      </c>
      <c r="E2117">
        <v>-79300000</v>
      </c>
      <c r="F2117" t="s">
        <v>20</v>
      </c>
      <c r="G2117">
        <v>2</v>
      </c>
      <c r="H2117" t="s">
        <v>21</v>
      </c>
      <c r="I2117">
        <v>1411579</v>
      </c>
      <c r="J2117">
        <v>260303916</v>
      </c>
      <c r="K2117">
        <v>7830</v>
      </c>
      <c r="L2117">
        <v>1231</v>
      </c>
      <c r="M2117" t="s">
        <v>22</v>
      </c>
      <c r="N2117">
        <v>2017</v>
      </c>
      <c r="O2117" t="s">
        <v>31</v>
      </c>
      <c r="P2117">
        <v>20170808</v>
      </c>
      <c r="Q2117" s="1">
        <v>42954.693055555559</v>
      </c>
    </row>
    <row r="2118" spans="1:17" x14ac:dyDescent="0.2">
      <c r="A2118" t="s">
        <v>263</v>
      </c>
      <c r="B2118" t="s">
        <v>18</v>
      </c>
      <c r="C2118" t="s">
        <v>261</v>
      </c>
      <c r="D2118">
        <v>20170630</v>
      </c>
      <c r="E2118">
        <v>159900000</v>
      </c>
      <c r="F2118" t="s">
        <v>20</v>
      </c>
      <c r="G2118">
        <v>0</v>
      </c>
      <c r="H2118" t="s">
        <v>51</v>
      </c>
      <c r="I2118">
        <v>1411579</v>
      </c>
      <c r="J2118">
        <v>260303916</v>
      </c>
      <c r="K2118">
        <v>7830</v>
      </c>
      <c r="L2118">
        <v>1231</v>
      </c>
      <c r="M2118" t="s">
        <v>22</v>
      </c>
      <c r="N2118">
        <v>2018</v>
      </c>
      <c r="O2118" t="s">
        <v>31</v>
      </c>
      <c r="P2118">
        <v>20180807</v>
      </c>
      <c r="Q2118" s="1">
        <v>43319.469444444447</v>
      </c>
    </row>
    <row r="2119" spans="1:17" x14ac:dyDescent="0.2">
      <c r="A2119" t="s">
        <v>263</v>
      </c>
      <c r="B2119" t="s">
        <v>18</v>
      </c>
      <c r="C2119" t="s">
        <v>264</v>
      </c>
      <c r="D2119">
        <v>20170630</v>
      </c>
      <c r="E2119">
        <v>-70300000</v>
      </c>
      <c r="F2119" t="s">
        <v>20</v>
      </c>
      <c r="G2119">
        <v>2</v>
      </c>
      <c r="H2119" t="s">
        <v>51</v>
      </c>
      <c r="I2119">
        <v>1411579</v>
      </c>
      <c r="J2119">
        <v>260303916</v>
      </c>
      <c r="K2119">
        <v>7830</v>
      </c>
      <c r="L2119">
        <v>1231</v>
      </c>
      <c r="M2119" t="s">
        <v>22</v>
      </c>
      <c r="N2119">
        <v>2018</v>
      </c>
      <c r="O2119" t="s">
        <v>31</v>
      </c>
      <c r="P2119">
        <v>20180807</v>
      </c>
      <c r="Q2119" s="1">
        <v>43319.469444444447</v>
      </c>
    </row>
    <row r="2120" spans="1:17" x14ac:dyDescent="0.2">
      <c r="A2120" t="s">
        <v>184</v>
      </c>
      <c r="B2120" t="s">
        <v>18</v>
      </c>
      <c r="C2120" t="s">
        <v>48</v>
      </c>
      <c r="D2120">
        <v>20170630</v>
      </c>
      <c r="F2120" t="s">
        <v>20</v>
      </c>
      <c r="G2120">
        <v>0</v>
      </c>
      <c r="H2120" t="s">
        <v>21</v>
      </c>
      <c r="I2120">
        <v>1411579</v>
      </c>
      <c r="J2120">
        <v>260303916</v>
      </c>
      <c r="K2120">
        <v>7830</v>
      </c>
      <c r="L2120">
        <v>1231</v>
      </c>
      <c r="M2120" t="s">
        <v>22</v>
      </c>
      <c r="N2120">
        <v>2017</v>
      </c>
      <c r="O2120" t="s">
        <v>31</v>
      </c>
      <c r="P2120">
        <v>20170808</v>
      </c>
      <c r="Q2120" s="1">
        <v>42954.693055555559</v>
      </c>
    </row>
    <row r="2121" spans="1:17" x14ac:dyDescent="0.2">
      <c r="A2121" t="s">
        <v>50</v>
      </c>
      <c r="B2121" t="s">
        <v>18</v>
      </c>
      <c r="C2121" t="s">
        <v>49</v>
      </c>
      <c r="D2121">
        <v>20170630</v>
      </c>
      <c r="E2121">
        <v>0.2</v>
      </c>
      <c r="F2121" t="s">
        <v>20</v>
      </c>
      <c r="G2121">
        <v>0</v>
      </c>
      <c r="H2121" t="s">
        <v>51</v>
      </c>
      <c r="I2121">
        <v>1411579</v>
      </c>
      <c r="J2121">
        <v>260303916</v>
      </c>
      <c r="K2121">
        <v>7830</v>
      </c>
      <c r="L2121">
        <v>1231</v>
      </c>
      <c r="M2121" t="s">
        <v>52</v>
      </c>
      <c r="N2121">
        <v>2017</v>
      </c>
      <c r="O2121" t="s">
        <v>53</v>
      </c>
      <c r="P2121">
        <v>20180301</v>
      </c>
      <c r="Q2121" s="1">
        <v>43160.134027777778</v>
      </c>
    </row>
    <row r="2122" spans="1:17" x14ac:dyDescent="0.2">
      <c r="A2122" t="s">
        <v>208</v>
      </c>
      <c r="B2122" t="s">
        <v>18</v>
      </c>
      <c r="C2122" t="s">
        <v>49</v>
      </c>
      <c r="D2122">
        <v>20170630</v>
      </c>
      <c r="E2122">
        <v>0.2</v>
      </c>
      <c r="F2122" t="s">
        <v>20</v>
      </c>
      <c r="G2122">
        <v>1</v>
      </c>
      <c r="H2122" t="s">
        <v>21</v>
      </c>
      <c r="I2122">
        <v>1411579</v>
      </c>
      <c r="J2122">
        <v>260303916</v>
      </c>
      <c r="K2122">
        <v>7830</v>
      </c>
      <c r="L2122">
        <v>1231</v>
      </c>
      <c r="M2122" t="s">
        <v>22</v>
      </c>
      <c r="N2122">
        <v>2017</v>
      </c>
      <c r="O2122" t="s">
        <v>23</v>
      </c>
      <c r="P2122">
        <v>20171109</v>
      </c>
      <c r="Q2122" s="1">
        <v>43048.34375</v>
      </c>
    </row>
    <row r="2123" spans="1:17" x14ac:dyDescent="0.2">
      <c r="A2123" t="s">
        <v>184</v>
      </c>
      <c r="B2123" t="s">
        <v>18</v>
      </c>
      <c r="C2123" t="s">
        <v>49</v>
      </c>
      <c r="D2123">
        <v>20170630</v>
      </c>
      <c r="E2123">
        <v>0.2</v>
      </c>
      <c r="F2123" t="s">
        <v>20</v>
      </c>
      <c r="G2123">
        <v>1</v>
      </c>
      <c r="H2123" t="s">
        <v>21</v>
      </c>
      <c r="I2123">
        <v>1411579</v>
      </c>
      <c r="J2123">
        <v>260303916</v>
      </c>
      <c r="K2123">
        <v>7830</v>
      </c>
      <c r="L2123">
        <v>1231</v>
      </c>
      <c r="M2123" t="s">
        <v>22</v>
      </c>
      <c r="N2123">
        <v>2017</v>
      </c>
      <c r="O2123" t="s">
        <v>31</v>
      </c>
      <c r="P2123">
        <v>20170808</v>
      </c>
      <c r="Q2123" s="1">
        <v>42954.693055555559</v>
      </c>
    </row>
    <row r="2124" spans="1:17" x14ac:dyDescent="0.2">
      <c r="A2124" t="s">
        <v>184</v>
      </c>
      <c r="B2124" t="s">
        <v>18</v>
      </c>
      <c r="C2124" t="s">
        <v>57</v>
      </c>
      <c r="D2124">
        <v>20170630</v>
      </c>
      <c r="E2124">
        <v>0.2</v>
      </c>
      <c r="F2124" t="s">
        <v>20</v>
      </c>
      <c r="G2124">
        <v>1</v>
      </c>
      <c r="H2124" t="s">
        <v>21</v>
      </c>
      <c r="I2124">
        <v>1411579</v>
      </c>
      <c r="J2124">
        <v>260303916</v>
      </c>
      <c r="K2124">
        <v>7830</v>
      </c>
      <c r="L2124">
        <v>1231</v>
      </c>
      <c r="M2124" t="s">
        <v>22</v>
      </c>
      <c r="N2124">
        <v>2017</v>
      </c>
      <c r="O2124" t="s">
        <v>31</v>
      </c>
      <c r="P2124">
        <v>20170808</v>
      </c>
      <c r="Q2124" s="1">
        <v>42954.693055555559</v>
      </c>
    </row>
    <row r="2125" spans="1:17" x14ac:dyDescent="0.2">
      <c r="A2125" t="s">
        <v>184</v>
      </c>
      <c r="B2125" t="s">
        <v>18</v>
      </c>
      <c r="C2125" t="s">
        <v>57</v>
      </c>
      <c r="D2125">
        <v>20170630</v>
      </c>
      <c r="E2125">
        <v>0.4</v>
      </c>
      <c r="F2125" t="s">
        <v>20</v>
      </c>
      <c r="G2125">
        <v>2</v>
      </c>
      <c r="H2125" t="s">
        <v>21</v>
      </c>
      <c r="I2125">
        <v>1411579</v>
      </c>
      <c r="J2125">
        <v>260303916</v>
      </c>
      <c r="K2125">
        <v>7830</v>
      </c>
      <c r="L2125">
        <v>1231</v>
      </c>
      <c r="M2125" t="s">
        <v>22</v>
      </c>
      <c r="N2125">
        <v>2017</v>
      </c>
      <c r="O2125" t="s">
        <v>31</v>
      </c>
      <c r="P2125">
        <v>20170808</v>
      </c>
      <c r="Q2125" s="1">
        <v>42954.693055555559</v>
      </c>
    </row>
    <row r="2126" spans="1:17" x14ac:dyDescent="0.2">
      <c r="A2126" t="s">
        <v>263</v>
      </c>
      <c r="B2126" t="s">
        <v>18</v>
      </c>
      <c r="C2126" t="s">
        <v>57</v>
      </c>
      <c r="D2126">
        <v>20170630</v>
      </c>
      <c r="E2126">
        <v>0.4</v>
      </c>
      <c r="F2126" t="s">
        <v>20</v>
      </c>
      <c r="G2126">
        <v>2</v>
      </c>
      <c r="H2126" t="s">
        <v>51</v>
      </c>
      <c r="I2126">
        <v>1411579</v>
      </c>
      <c r="J2126">
        <v>260303916</v>
      </c>
      <c r="K2126">
        <v>7830</v>
      </c>
      <c r="L2126">
        <v>1231</v>
      </c>
      <c r="M2126" t="s">
        <v>22</v>
      </c>
      <c r="N2126">
        <v>2018</v>
      </c>
      <c r="O2126" t="s">
        <v>31</v>
      </c>
      <c r="P2126">
        <v>20180807</v>
      </c>
      <c r="Q2126" s="1">
        <v>43319.469444444447</v>
      </c>
    </row>
    <row r="2127" spans="1:17" x14ac:dyDescent="0.2">
      <c r="A2127" t="s">
        <v>263</v>
      </c>
      <c r="B2127" t="s">
        <v>18</v>
      </c>
      <c r="C2127" t="s">
        <v>57</v>
      </c>
      <c r="D2127">
        <v>20170630</v>
      </c>
      <c r="E2127">
        <v>0.2</v>
      </c>
      <c r="F2127" t="s">
        <v>20</v>
      </c>
      <c r="G2127">
        <v>1</v>
      </c>
      <c r="H2127" t="s">
        <v>51</v>
      </c>
      <c r="I2127">
        <v>1411579</v>
      </c>
      <c r="J2127">
        <v>260303916</v>
      </c>
      <c r="K2127">
        <v>7830</v>
      </c>
      <c r="L2127">
        <v>1231</v>
      </c>
      <c r="M2127" t="s">
        <v>22</v>
      </c>
      <c r="N2127">
        <v>2018</v>
      </c>
      <c r="O2127" t="s">
        <v>31</v>
      </c>
      <c r="P2127">
        <v>20180807</v>
      </c>
      <c r="Q2127" s="1">
        <v>43319.469444444447</v>
      </c>
    </row>
    <row r="2128" spans="1:17" x14ac:dyDescent="0.2">
      <c r="A2128" t="s">
        <v>184</v>
      </c>
      <c r="B2128" t="s">
        <v>18</v>
      </c>
      <c r="C2128" t="s">
        <v>58</v>
      </c>
      <c r="D2128">
        <v>20170630</v>
      </c>
      <c r="E2128">
        <v>-93500000</v>
      </c>
      <c r="F2128" t="s">
        <v>20</v>
      </c>
      <c r="G2128">
        <v>2</v>
      </c>
      <c r="H2128" t="s">
        <v>21</v>
      </c>
      <c r="I2128">
        <v>1411579</v>
      </c>
      <c r="J2128">
        <v>260303916</v>
      </c>
      <c r="K2128">
        <v>7830</v>
      </c>
      <c r="L2128">
        <v>1231</v>
      </c>
      <c r="M2128" t="s">
        <v>22</v>
      </c>
      <c r="N2128">
        <v>2017</v>
      </c>
      <c r="O2128" t="s">
        <v>31</v>
      </c>
      <c r="P2128">
        <v>20170808</v>
      </c>
      <c r="Q2128" s="1">
        <v>42954.693055555559</v>
      </c>
    </row>
    <row r="2129" spans="1:17" x14ac:dyDescent="0.2">
      <c r="A2129" t="s">
        <v>184</v>
      </c>
      <c r="B2129" t="s">
        <v>18</v>
      </c>
      <c r="C2129" t="s">
        <v>58</v>
      </c>
      <c r="D2129">
        <v>20170630</v>
      </c>
      <c r="E2129">
        <v>-100000000</v>
      </c>
      <c r="F2129" t="s">
        <v>20</v>
      </c>
      <c r="G2129">
        <v>1</v>
      </c>
      <c r="H2129" t="s">
        <v>21</v>
      </c>
      <c r="I2129">
        <v>1411579</v>
      </c>
      <c r="J2129">
        <v>260303916</v>
      </c>
      <c r="K2129">
        <v>7830</v>
      </c>
      <c r="L2129">
        <v>1231</v>
      </c>
      <c r="M2129" t="s">
        <v>22</v>
      </c>
      <c r="N2129">
        <v>2017</v>
      </c>
      <c r="O2129" t="s">
        <v>31</v>
      </c>
      <c r="P2129">
        <v>20170808</v>
      </c>
      <c r="Q2129" s="1">
        <v>42954.693055555559</v>
      </c>
    </row>
    <row r="2130" spans="1:17" x14ac:dyDescent="0.2">
      <c r="A2130" t="s">
        <v>263</v>
      </c>
      <c r="B2130" t="s">
        <v>18</v>
      </c>
      <c r="C2130" t="s">
        <v>58</v>
      </c>
      <c r="D2130">
        <v>20170630</v>
      </c>
      <c r="E2130">
        <v>-100000000</v>
      </c>
      <c r="F2130" t="s">
        <v>20</v>
      </c>
      <c r="G2130">
        <v>1</v>
      </c>
      <c r="H2130" t="s">
        <v>51</v>
      </c>
      <c r="I2130">
        <v>1411579</v>
      </c>
      <c r="J2130">
        <v>260303916</v>
      </c>
      <c r="K2130">
        <v>7830</v>
      </c>
      <c r="L2130">
        <v>1231</v>
      </c>
      <c r="M2130" t="s">
        <v>22</v>
      </c>
      <c r="N2130">
        <v>2018</v>
      </c>
      <c r="O2130" t="s">
        <v>31</v>
      </c>
      <c r="P2130">
        <v>20180807</v>
      </c>
      <c r="Q2130" s="1">
        <v>43319.469444444447</v>
      </c>
    </row>
    <row r="2131" spans="1:17" x14ac:dyDescent="0.2">
      <c r="A2131" t="s">
        <v>263</v>
      </c>
      <c r="B2131" t="s">
        <v>18</v>
      </c>
      <c r="C2131" t="s">
        <v>58</v>
      </c>
      <c r="D2131">
        <v>20170630</v>
      </c>
      <c r="E2131">
        <v>-93500000</v>
      </c>
      <c r="F2131" t="s">
        <v>20</v>
      </c>
      <c r="G2131">
        <v>2</v>
      </c>
      <c r="H2131" t="s">
        <v>51</v>
      </c>
      <c r="I2131">
        <v>1411579</v>
      </c>
      <c r="J2131">
        <v>260303916</v>
      </c>
      <c r="K2131">
        <v>7830</v>
      </c>
      <c r="L2131">
        <v>1231</v>
      </c>
      <c r="M2131" t="s">
        <v>22</v>
      </c>
      <c r="N2131">
        <v>2018</v>
      </c>
      <c r="O2131" t="s">
        <v>31</v>
      </c>
      <c r="P2131">
        <v>20180807</v>
      </c>
      <c r="Q2131" s="1">
        <v>43319.469444444447</v>
      </c>
    </row>
    <row r="2132" spans="1:17" x14ac:dyDescent="0.2">
      <c r="A2132" t="s">
        <v>263</v>
      </c>
      <c r="B2132" t="s">
        <v>18</v>
      </c>
      <c r="C2132" t="s">
        <v>265</v>
      </c>
      <c r="D2132">
        <v>20170630</v>
      </c>
      <c r="E2132">
        <v>101500000</v>
      </c>
      <c r="F2132" t="s">
        <v>20</v>
      </c>
      <c r="G2132">
        <v>0</v>
      </c>
      <c r="H2132" t="s">
        <v>51</v>
      </c>
      <c r="I2132">
        <v>1411579</v>
      </c>
      <c r="J2132">
        <v>260303916</v>
      </c>
      <c r="K2132">
        <v>7830</v>
      </c>
      <c r="L2132">
        <v>1231</v>
      </c>
      <c r="M2132" t="s">
        <v>22</v>
      </c>
      <c r="N2132">
        <v>2018</v>
      </c>
      <c r="O2132" t="s">
        <v>31</v>
      </c>
      <c r="P2132">
        <v>20180807</v>
      </c>
      <c r="Q2132" s="1">
        <v>43319.469444444447</v>
      </c>
    </row>
    <row r="2133" spans="1:17" x14ac:dyDescent="0.2">
      <c r="A2133" t="s">
        <v>184</v>
      </c>
      <c r="B2133" t="s">
        <v>18</v>
      </c>
      <c r="C2133" t="s">
        <v>59</v>
      </c>
      <c r="D2133">
        <v>20170630</v>
      </c>
      <c r="E2133">
        <v>2448000000</v>
      </c>
      <c r="F2133" t="s">
        <v>20</v>
      </c>
      <c r="G2133">
        <v>2</v>
      </c>
      <c r="H2133" t="s">
        <v>21</v>
      </c>
      <c r="I2133">
        <v>1411579</v>
      </c>
      <c r="J2133">
        <v>260303916</v>
      </c>
      <c r="K2133">
        <v>7830</v>
      </c>
      <c r="L2133">
        <v>1231</v>
      </c>
      <c r="M2133" t="s">
        <v>22</v>
      </c>
      <c r="N2133">
        <v>2017</v>
      </c>
      <c r="O2133" t="s">
        <v>31</v>
      </c>
      <c r="P2133">
        <v>20170808</v>
      </c>
      <c r="Q2133" s="1">
        <v>42954.693055555559</v>
      </c>
    </row>
    <row r="2134" spans="1:17" x14ac:dyDescent="0.2">
      <c r="A2134" t="s">
        <v>184</v>
      </c>
      <c r="B2134" t="s">
        <v>18</v>
      </c>
      <c r="C2134" t="s">
        <v>59</v>
      </c>
      <c r="D2134">
        <v>20170630</v>
      </c>
      <c r="E2134">
        <v>1221900000</v>
      </c>
      <c r="F2134" t="s">
        <v>20</v>
      </c>
      <c r="G2134">
        <v>1</v>
      </c>
      <c r="H2134" t="s">
        <v>21</v>
      </c>
      <c r="I2134">
        <v>1411579</v>
      </c>
      <c r="J2134">
        <v>260303916</v>
      </c>
      <c r="K2134">
        <v>7830</v>
      </c>
      <c r="L2134">
        <v>1231</v>
      </c>
      <c r="M2134" t="s">
        <v>22</v>
      </c>
      <c r="N2134">
        <v>2017</v>
      </c>
      <c r="O2134" t="s">
        <v>31</v>
      </c>
      <c r="P2134">
        <v>20170808</v>
      </c>
      <c r="Q2134" s="1">
        <v>42954.693055555559</v>
      </c>
    </row>
    <row r="2135" spans="1:17" x14ac:dyDescent="0.2">
      <c r="A2135" t="s">
        <v>263</v>
      </c>
      <c r="B2135" t="s">
        <v>18</v>
      </c>
      <c r="C2135" t="s">
        <v>59</v>
      </c>
      <c r="D2135">
        <v>20170630</v>
      </c>
      <c r="E2135">
        <v>1221800000</v>
      </c>
      <c r="F2135" t="s">
        <v>20</v>
      </c>
      <c r="G2135">
        <v>1</v>
      </c>
      <c r="H2135" t="s">
        <v>51</v>
      </c>
      <c r="I2135">
        <v>1411579</v>
      </c>
      <c r="J2135">
        <v>260303916</v>
      </c>
      <c r="K2135">
        <v>7830</v>
      </c>
      <c r="L2135">
        <v>1231</v>
      </c>
      <c r="M2135" t="s">
        <v>22</v>
      </c>
      <c r="N2135">
        <v>2018</v>
      </c>
      <c r="O2135" t="s">
        <v>31</v>
      </c>
      <c r="P2135">
        <v>20180807</v>
      </c>
      <c r="Q2135" s="1">
        <v>43319.469444444447</v>
      </c>
    </row>
    <row r="2136" spans="1:17" x14ac:dyDescent="0.2">
      <c r="A2136" t="s">
        <v>263</v>
      </c>
      <c r="B2136" t="s">
        <v>18</v>
      </c>
      <c r="C2136" t="s">
        <v>59</v>
      </c>
      <c r="D2136">
        <v>20170630</v>
      </c>
      <c r="E2136">
        <v>2447800000</v>
      </c>
      <c r="F2136" t="s">
        <v>20</v>
      </c>
      <c r="G2136">
        <v>2</v>
      </c>
      <c r="H2136" t="s">
        <v>51</v>
      </c>
      <c r="I2136">
        <v>1411579</v>
      </c>
      <c r="J2136">
        <v>260303916</v>
      </c>
      <c r="K2136">
        <v>7830</v>
      </c>
      <c r="L2136">
        <v>1231</v>
      </c>
      <c r="M2136" t="s">
        <v>22</v>
      </c>
      <c r="N2136">
        <v>2018</v>
      </c>
      <c r="O2136" t="s">
        <v>31</v>
      </c>
      <c r="P2136">
        <v>20180807</v>
      </c>
      <c r="Q2136" s="1">
        <v>43319.469444444447</v>
      </c>
    </row>
    <row r="2137" spans="1:17" x14ac:dyDescent="0.2">
      <c r="A2137" t="s">
        <v>184</v>
      </c>
      <c r="B2137" t="s">
        <v>18</v>
      </c>
      <c r="C2137" t="s">
        <v>287</v>
      </c>
      <c r="D2137">
        <v>20170630</v>
      </c>
      <c r="E2137">
        <v>-27800000</v>
      </c>
      <c r="F2137" t="s">
        <v>20</v>
      </c>
      <c r="G2137">
        <v>0</v>
      </c>
      <c r="H2137" t="s">
        <v>21</v>
      </c>
      <c r="I2137">
        <v>1411579</v>
      </c>
      <c r="J2137">
        <v>260303916</v>
      </c>
      <c r="K2137">
        <v>7830</v>
      </c>
      <c r="L2137">
        <v>1231</v>
      </c>
      <c r="M2137" t="s">
        <v>22</v>
      </c>
      <c r="N2137">
        <v>2017</v>
      </c>
      <c r="O2137" t="s">
        <v>31</v>
      </c>
      <c r="P2137">
        <v>20170808</v>
      </c>
      <c r="Q2137" s="1">
        <v>42954.693055555559</v>
      </c>
    </row>
    <row r="2138" spans="1:17" x14ac:dyDescent="0.2">
      <c r="A2138" t="s">
        <v>184</v>
      </c>
      <c r="B2138" t="s">
        <v>18</v>
      </c>
      <c r="C2138" t="s">
        <v>290</v>
      </c>
      <c r="D2138">
        <v>20170630</v>
      </c>
      <c r="E2138">
        <v>108800000</v>
      </c>
      <c r="F2138" t="s">
        <v>20</v>
      </c>
      <c r="G2138">
        <v>0</v>
      </c>
      <c r="H2138" t="s">
        <v>21</v>
      </c>
      <c r="I2138">
        <v>1411579</v>
      </c>
      <c r="J2138">
        <v>260303916</v>
      </c>
      <c r="K2138">
        <v>7830</v>
      </c>
      <c r="L2138">
        <v>1231</v>
      </c>
      <c r="M2138" t="s">
        <v>22</v>
      </c>
      <c r="N2138">
        <v>2017</v>
      </c>
      <c r="O2138" t="s">
        <v>31</v>
      </c>
      <c r="P2138">
        <v>20170808</v>
      </c>
      <c r="Q2138" s="1">
        <v>42954.693055555559</v>
      </c>
    </row>
    <row r="2139" spans="1:17" x14ac:dyDescent="0.2">
      <c r="A2139" t="s">
        <v>184</v>
      </c>
      <c r="B2139" t="s">
        <v>18</v>
      </c>
      <c r="C2139" t="s">
        <v>209</v>
      </c>
      <c r="D2139">
        <v>20170630</v>
      </c>
      <c r="E2139">
        <v>204700000</v>
      </c>
      <c r="F2139" t="s">
        <v>20</v>
      </c>
      <c r="G2139">
        <v>0</v>
      </c>
      <c r="H2139" t="s">
        <v>21</v>
      </c>
      <c r="I2139">
        <v>1411579</v>
      </c>
      <c r="J2139">
        <v>260303916</v>
      </c>
      <c r="K2139">
        <v>7830</v>
      </c>
      <c r="L2139">
        <v>1231</v>
      </c>
      <c r="M2139" t="s">
        <v>22</v>
      </c>
      <c r="N2139">
        <v>2017</v>
      </c>
      <c r="O2139" t="s">
        <v>31</v>
      </c>
      <c r="P2139">
        <v>20170808</v>
      </c>
      <c r="Q2139" s="1">
        <v>42954.693055555559</v>
      </c>
    </row>
    <row r="2140" spans="1:17" x14ac:dyDescent="0.2">
      <c r="A2140" t="s">
        <v>184</v>
      </c>
      <c r="B2140" t="s">
        <v>18</v>
      </c>
      <c r="C2140" t="s">
        <v>64</v>
      </c>
      <c r="D2140">
        <v>20170630</v>
      </c>
      <c r="E2140">
        <v>-118300000</v>
      </c>
      <c r="F2140" t="s">
        <v>20</v>
      </c>
      <c r="G2140">
        <v>2</v>
      </c>
      <c r="H2140" t="s">
        <v>21</v>
      </c>
      <c r="I2140">
        <v>1411579</v>
      </c>
      <c r="J2140">
        <v>260303916</v>
      </c>
      <c r="K2140">
        <v>7830</v>
      </c>
      <c r="L2140">
        <v>1231</v>
      </c>
      <c r="M2140" t="s">
        <v>22</v>
      </c>
      <c r="N2140">
        <v>2017</v>
      </c>
      <c r="O2140" t="s">
        <v>31</v>
      </c>
      <c r="P2140">
        <v>20170808</v>
      </c>
      <c r="Q2140" s="1">
        <v>42954.693055555559</v>
      </c>
    </row>
    <row r="2141" spans="1:17" x14ac:dyDescent="0.2">
      <c r="A2141" t="s">
        <v>263</v>
      </c>
      <c r="B2141" t="s">
        <v>18</v>
      </c>
      <c r="C2141" t="s">
        <v>64</v>
      </c>
      <c r="D2141">
        <v>20170630</v>
      </c>
      <c r="E2141">
        <v>-118300000</v>
      </c>
      <c r="F2141" t="s">
        <v>20</v>
      </c>
      <c r="G2141">
        <v>2</v>
      </c>
      <c r="H2141" t="s">
        <v>51</v>
      </c>
      <c r="I2141">
        <v>1411579</v>
      </c>
      <c r="J2141">
        <v>260303916</v>
      </c>
      <c r="K2141">
        <v>7830</v>
      </c>
      <c r="L2141">
        <v>1231</v>
      </c>
      <c r="M2141" t="s">
        <v>22</v>
      </c>
      <c r="N2141">
        <v>2018</v>
      </c>
      <c r="O2141" t="s">
        <v>31</v>
      </c>
      <c r="P2141">
        <v>20180807</v>
      </c>
      <c r="Q2141" s="1">
        <v>43319.469444444447</v>
      </c>
    </row>
    <row r="2142" spans="1:17" x14ac:dyDescent="0.2">
      <c r="A2142" t="s">
        <v>184</v>
      </c>
      <c r="B2142" t="s">
        <v>18</v>
      </c>
      <c r="C2142" t="s">
        <v>293</v>
      </c>
      <c r="D2142">
        <v>20170630</v>
      </c>
      <c r="E2142">
        <v>46900000</v>
      </c>
      <c r="F2142" t="s">
        <v>20</v>
      </c>
      <c r="G2142">
        <v>0</v>
      </c>
      <c r="H2142" t="s">
        <v>21</v>
      </c>
      <c r="I2142">
        <v>1411579</v>
      </c>
      <c r="J2142">
        <v>260303916</v>
      </c>
      <c r="K2142">
        <v>7830</v>
      </c>
      <c r="L2142">
        <v>1231</v>
      </c>
      <c r="M2142" t="s">
        <v>22</v>
      </c>
      <c r="N2142">
        <v>2017</v>
      </c>
      <c r="O2142" t="s">
        <v>31</v>
      </c>
      <c r="P2142">
        <v>20170808</v>
      </c>
      <c r="Q2142" s="1">
        <v>42954.693055555559</v>
      </c>
    </row>
    <row r="2143" spans="1:17" x14ac:dyDescent="0.2">
      <c r="A2143" t="s">
        <v>184</v>
      </c>
      <c r="B2143" t="s">
        <v>18</v>
      </c>
      <c r="C2143" t="s">
        <v>65</v>
      </c>
      <c r="D2143">
        <v>20170630</v>
      </c>
      <c r="E2143">
        <v>292800000</v>
      </c>
      <c r="F2143" t="s">
        <v>20</v>
      </c>
      <c r="G2143">
        <v>0</v>
      </c>
      <c r="H2143" t="s">
        <v>21</v>
      </c>
      <c r="I2143">
        <v>1411579</v>
      </c>
      <c r="J2143">
        <v>260303916</v>
      </c>
      <c r="K2143">
        <v>7830</v>
      </c>
      <c r="L2143">
        <v>1231</v>
      </c>
      <c r="M2143" t="s">
        <v>22</v>
      </c>
      <c r="N2143">
        <v>2017</v>
      </c>
      <c r="O2143" t="s">
        <v>31</v>
      </c>
      <c r="P2143">
        <v>20170808</v>
      </c>
      <c r="Q2143" s="1">
        <v>42954.693055555559</v>
      </c>
    </row>
    <row r="2144" spans="1:17" x14ac:dyDescent="0.2">
      <c r="A2144" t="s">
        <v>184</v>
      </c>
      <c r="B2144" t="s">
        <v>18</v>
      </c>
      <c r="C2144" t="s">
        <v>68</v>
      </c>
      <c r="D2144">
        <v>20170630</v>
      </c>
      <c r="E2144">
        <v>300000</v>
      </c>
      <c r="F2144" t="s">
        <v>20</v>
      </c>
      <c r="G2144">
        <v>2</v>
      </c>
      <c r="H2144" t="s">
        <v>21</v>
      </c>
      <c r="I2144">
        <v>1411579</v>
      </c>
      <c r="J2144">
        <v>260303916</v>
      </c>
      <c r="K2144">
        <v>7830</v>
      </c>
      <c r="L2144">
        <v>1231</v>
      </c>
      <c r="M2144" t="s">
        <v>22</v>
      </c>
      <c r="N2144">
        <v>2017</v>
      </c>
      <c r="O2144" t="s">
        <v>31</v>
      </c>
      <c r="P2144">
        <v>20170808</v>
      </c>
      <c r="Q2144" s="1">
        <v>42954.693055555559</v>
      </c>
    </row>
    <row r="2145" spans="1:17" x14ac:dyDescent="0.2">
      <c r="A2145" t="s">
        <v>263</v>
      </c>
      <c r="B2145" t="s">
        <v>18</v>
      </c>
      <c r="C2145" t="s">
        <v>68</v>
      </c>
      <c r="D2145">
        <v>20170630</v>
      </c>
      <c r="E2145">
        <v>300000</v>
      </c>
      <c r="F2145" t="s">
        <v>20</v>
      </c>
      <c r="G2145">
        <v>2</v>
      </c>
      <c r="H2145" t="s">
        <v>51</v>
      </c>
      <c r="I2145">
        <v>1411579</v>
      </c>
      <c r="J2145">
        <v>260303916</v>
      </c>
      <c r="K2145">
        <v>7830</v>
      </c>
      <c r="L2145">
        <v>1231</v>
      </c>
      <c r="M2145" t="s">
        <v>22</v>
      </c>
      <c r="N2145">
        <v>2018</v>
      </c>
      <c r="O2145" t="s">
        <v>31</v>
      </c>
      <c r="P2145">
        <v>20180807</v>
      </c>
      <c r="Q2145" s="1">
        <v>43319.469444444447</v>
      </c>
    </row>
    <row r="2146" spans="1:17" x14ac:dyDescent="0.2">
      <c r="A2146" t="s">
        <v>184</v>
      </c>
      <c r="B2146" t="s">
        <v>18</v>
      </c>
      <c r="C2146" t="s">
        <v>69</v>
      </c>
      <c r="D2146">
        <v>20170630</v>
      </c>
      <c r="E2146">
        <v>258600000</v>
      </c>
      <c r="F2146" t="s">
        <v>20</v>
      </c>
      <c r="G2146">
        <v>2</v>
      </c>
      <c r="H2146" t="s">
        <v>21</v>
      </c>
      <c r="I2146">
        <v>1411579</v>
      </c>
      <c r="J2146">
        <v>260303916</v>
      </c>
      <c r="K2146">
        <v>7830</v>
      </c>
      <c r="L2146">
        <v>1231</v>
      </c>
      <c r="M2146" t="s">
        <v>22</v>
      </c>
      <c r="N2146">
        <v>2017</v>
      </c>
      <c r="O2146" t="s">
        <v>31</v>
      </c>
      <c r="P2146">
        <v>20170808</v>
      </c>
      <c r="Q2146" s="1">
        <v>42954.693055555559</v>
      </c>
    </row>
    <row r="2147" spans="1:17" x14ac:dyDescent="0.2">
      <c r="A2147" t="s">
        <v>184</v>
      </c>
      <c r="B2147" t="s">
        <v>18</v>
      </c>
      <c r="C2147" t="s">
        <v>69</v>
      </c>
      <c r="D2147">
        <v>20170630</v>
      </c>
      <c r="E2147">
        <v>133300000</v>
      </c>
      <c r="F2147" t="s">
        <v>20</v>
      </c>
      <c r="G2147">
        <v>1</v>
      </c>
      <c r="H2147" t="s">
        <v>21</v>
      </c>
      <c r="I2147">
        <v>1411579</v>
      </c>
      <c r="J2147">
        <v>260303916</v>
      </c>
      <c r="K2147">
        <v>7830</v>
      </c>
      <c r="L2147">
        <v>1231</v>
      </c>
      <c r="M2147" t="s">
        <v>22</v>
      </c>
      <c r="N2147">
        <v>2017</v>
      </c>
      <c r="O2147" t="s">
        <v>31</v>
      </c>
      <c r="P2147">
        <v>20170808</v>
      </c>
      <c r="Q2147" s="1">
        <v>42954.693055555559</v>
      </c>
    </row>
    <row r="2148" spans="1:17" x14ac:dyDescent="0.2">
      <c r="A2148" t="s">
        <v>263</v>
      </c>
      <c r="B2148" t="s">
        <v>18</v>
      </c>
      <c r="C2148" t="s">
        <v>69</v>
      </c>
      <c r="D2148">
        <v>20170630</v>
      </c>
      <c r="E2148">
        <v>258600000</v>
      </c>
      <c r="F2148" t="s">
        <v>20</v>
      </c>
      <c r="G2148">
        <v>2</v>
      </c>
      <c r="H2148" t="s">
        <v>51</v>
      </c>
      <c r="I2148">
        <v>1411579</v>
      </c>
      <c r="J2148">
        <v>260303916</v>
      </c>
      <c r="K2148">
        <v>7830</v>
      </c>
      <c r="L2148">
        <v>1231</v>
      </c>
      <c r="M2148" t="s">
        <v>22</v>
      </c>
      <c r="N2148">
        <v>2018</v>
      </c>
      <c r="O2148" t="s">
        <v>31</v>
      </c>
      <c r="P2148">
        <v>20180807</v>
      </c>
      <c r="Q2148" s="1">
        <v>43319.469444444447</v>
      </c>
    </row>
    <row r="2149" spans="1:17" x14ac:dyDescent="0.2">
      <c r="A2149" t="s">
        <v>263</v>
      </c>
      <c r="B2149" t="s">
        <v>18</v>
      </c>
      <c r="C2149" t="s">
        <v>69</v>
      </c>
      <c r="D2149">
        <v>20170630</v>
      </c>
      <c r="E2149">
        <v>133300000</v>
      </c>
      <c r="F2149" t="s">
        <v>20</v>
      </c>
      <c r="G2149">
        <v>1</v>
      </c>
      <c r="H2149" t="s">
        <v>51</v>
      </c>
      <c r="I2149">
        <v>1411579</v>
      </c>
      <c r="J2149">
        <v>260303916</v>
      </c>
      <c r="K2149">
        <v>7830</v>
      </c>
      <c r="L2149">
        <v>1231</v>
      </c>
      <c r="M2149" t="s">
        <v>22</v>
      </c>
      <c r="N2149">
        <v>2018</v>
      </c>
      <c r="O2149" t="s">
        <v>31</v>
      </c>
      <c r="P2149">
        <v>20180807</v>
      </c>
      <c r="Q2149" s="1">
        <v>43319.469444444447</v>
      </c>
    </row>
    <row r="2150" spans="1:17" x14ac:dyDescent="0.2">
      <c r="A2150" t="s">
        <v>184</v>
      </c>
      <c r="B2150" t="s">
        <v>18</v>
      </c>
      <c r="C2150" t="s">
        <v>462</v>
      </c>
      <c r="D2150">
        <v>20170630</v>
      </c>
      <c r="E2150">
        <v>78900000</v>
      </c>
      <c r="F2150" t="s">
        <v>20</v>
      </c>
      <c r="G2150">
        <v>2</v>
      </c>
      <c r="H2150" t="s">
        <v>184</v>
      </c>
      <c r="I2150">
        <v>1411579</v>
      </c>
      <c r="J2150">
        <v>260303916</v>
      </c>
      <c r="K2150">
        <v>7830</v>
      </c>
      <c r="L2150">
        <v>1231</v>
      </c>
      <c r="M2150" t="s">
        <v>22</v>
      </c>
      <c r="N2150">
        <v>2017</v>
      </c>
      <c r="O2150" t="s">
        <v>31</v>
      </c>
      <c r="P2150">
        <v>20170808</v>
      </c>
      <c r="Q2150" s="1">
        <v>42954.693055555559</v>
      </c>
    </row>
    <row r="2151" spans="1:17" x14ac:dyDescent="0.2">
      <c r="A2151" t="s">
        <v>184</v>
      </c>
      <c r="B2151" t="s">
        <v>18</v>
      </c>
      <c r="C2151" t="s">
        <v>463</v>
      </c>
      <c r="D2151">
        <v>20170630</v>
      </c>
      <c r="E2151">
        <v>2600000</v>
      </c>
      <c r="F2151" t="s">
        <v>20</v>
      </c>
      <c r="G2151">
        <v>2</v>
      </c>
      <c r="H2151" t="s">
        <v>184</v>
      </c>
      <c r="I2151">
        <v>1411579</v>
      </c>
      <c r="J2151">
        <v>260303916</v>
      </c>
      <c r="K2151">
        <v>7830</v>
      </c>
      <c r="L2151">
        <v>1231</v>
      </c>
      <c r="M2151" t="s">
        <v>22</v>
      </c>
      <c r="N2151">
        <v>2017</v>
      </c>
      <c r="O2151" t="s">
        <v>31</v>
      </c>
      <c r="P2151">
        <v>20170808</v>
      </c>
      <c r="Q2151" s="1">
        <v>42954.693055555559</v>
      </c>
    </row>
    <row r="2152" spans="1:17" x14ac:dyDescent="0.2">
      <c r="A2152" t="s">
        <v>184</v>
      </c>
      <c r="B2152" t="s">
        <v>18</v>
      </c>
      <c r="C2152" t="s">
        <v>321</v>
      </c>
      <c r="D2152">
        <v>20170630</v>
      </c>
      <c r="E2152">
        <v>110500000</v>
      </c>
      <c r="F2152" t="s">
        <v>20</v>
      </c>
      <c r="G2152">
        <v>0</v>
      </c>
      <c r="H2152" t="s">
        <v>21</v>
      </c>
      <c r="I2152">
        <v>1411579</v>
      </c>
      <c r="J2152">
        <v>260303916</v>
      </c>
      <c r="K2152">
        <v>7830</v>
      </c>
      <c r="L2152">
        <v>1231</v>
      </c>
      <c r="M2152" t="s">
        <v>22</v>
      </c>
      <c r="N2152">
        <v>2017</v>
      </c>
      <c r="O2152" t="s">
        <v>31</v>
      </c>
      <c r="P2152">
        <v>20170808</v>
      </c>
      <c r="Q2152" s="1">
        <v>42954.693055555559</v>
      </c>
    </row>
    <row r="2153" spans="1:17" x14ac:dyDescent="0.2">
      <c r="A2153" t="s">
        <v>50</v>
      </c>
      <c r="B2153" t="s">
        <v>18</v>
      </c>
      <c r="C2153" t="s">
        <v>19</v>
      </c>
      <c r="D2153">
        <v>20170630</v>
      </c>
      <c r="E2153">
        <v>26500000</v>
      </c>
      <c r="F2153" t="s">
        <v>20</v>
      </c>
      <c r="G2153">
        <v>0</v>
      </c>
      <c r="H2153" t="s">
        <v>51</v>
      </c>
      <c r="I2153">
        <v>1411579</v>
      </c>
      <c r="J2153">
        <v>260303916</v>
      </c>
      <c r="K2153">
        <v>7830</v>
      </c>
      <c r="L2153">
        <v>1231</v>
      </c>
      <c r="M2153" t="s">
        <v>52</v>
      </c>
      <c r="N2153">
        <v>2017</v>
      </c>
      <c r="O2153" t="s">
        <v>53</v>
      </c>
      <c r="P2153">
        <v>20180301</v>
      </c>
      <c r="Q2153" s="1">
        <v>43160.134027777778</v>
      </c>
    </row>
    <row r="2154" spans="1:17" x14ac:dyDescent="0.2">
      <c r="A2154" t="s">
        <v>208</v>
      </c>
      <c r="B2154" t="s">
        <v>18</v>
      </c>
      <c r="C2154" t="s">
        <v>19</v>
      </c>
      <c r="D2154">
        <v>20170630</v>
      </c>
      <c r="E2154">
        <v>26500000</v>
      </c>
      <c r="F2154" t="s">
        <v>20</v>
      </c>
      <c r="G2154">
        <v>1</v>
      </c>
      <c r="H2154" t="s">
        <v>21</v>
      </c>
      <c r="I2154">
        <v>1411579</v>
      </c>
      <c r="J2154">
        <v>260303916</v>
      </c>
      <c r="K2154">
        <v>7830</v>
      </c>
      <c r="L2154">
        <v>1231</v>
      </c>
      <c r="M2154" t="s">
        <v>22</v>
      </c>
      <c r="N2154">
        <v>2017</v>
      </c>
      <c r="O2154" t="s">
        <v>23</v>
      </c>
      <c r="P2154">
        <v>20171109</v>
      </c>
      <c r="Q2154" s="1">
        <v>43048.34375</v>
      </c>
    </row>
    <row r="2155" spans="1:17" x14ac:dyDescent="0.2">
      <c r="A2155" t="s">
        <v>184</v>
      </c>
      <c r="B2155" t="s">
        <v>18</v>
      </c>
      <c r="C2155" t="s">
        <v>19</v>
      </c>
      <c r="D2155">
        <v>20170630</v>
      </c>
      <c r="E2155">
        <v>26.5</v>
      </c>
      <c r="F2155" t="s">
        <v>20</v>
      </c>
      <c r="G2155">
        <v>1</v>
      </c>
      <c r="H2155" t="s">
        <v>21</v>
      </c>
      <c r="I2155">
        <v>1411579</v>
      </c>
      <c r="J2155">
        <v>260303916</v>
      </c>
      <c r="K2155">
        <v>7830</v>
      </c>
      <c r="L2155">
        <v>1231</v>
      </c>
      <c r="M2155" t="s">
        <v>22</v>
      </c>
      <c r="N2155">
        <v>2017</v>
      </c>
      <c r="O2155" t="s">
        <v>31</v>
      </c>
      <c r="P2155">
        <v>20170808</v>
      </c>
      <c r="Q2155" s="1">
        <v>42954.693055555559</v>
      </c>
    </row>
    <row r="2156" spans="1:17" x14ac:dyDescent="0.2">
      <c r="A2156" t="s">
        <v>184</v>
      </c>
      <c r="B2156" t="s">
        <v>18</v>
      </c>
      <c r="C2156" t="s">
        <v>70</v>
      </c>
      <c r="D2156">
        <v>20170630</v>
      </c>
      <c r="E2156">
        <v>700000</v>
      </c>
      <c r="F2156" t="s">
        <v>20</v>
      </c>
      <c r="G2156">
        <v>0</v>
      </c>
      <c r="H2156" t="s">
        <v>21</v>
      </c>
      <c r="I2156">
        <v>1411579</v>
      </c>
      <c r="J2156">
        <v>260303916</v>
      </c>
      <c r="K2156">
        <v>7830</v>
      </c>
      <c r="L2156">
        <v>1231</v>
      </c>
      <c r="M2156" t="s">
        <v>22</v>
      </c>
      <c r="N2156">
        <v>2017</v>
      </c>
      <c r="O2156" t="s">
        <v>31</v>
      </c>
      <c r="P2156">
        <v>20170808</v>
      </c>
      <c r="Q2156" s="1">
        <v>42954.693055555559</v>
      </c>
    </row>
    <row r="2157" spans="1:17" x14ac:dyDescent="0.2">
      <c r="A2157" t="s">
        <v>50</v>
      </c>
      <c r="B2157" t="s">
        <v>18</v>
      </c>
      <c r="C2157" t="s">
        <v>71</v>
      </c>
      <c r="D2157">
        <v>20170630</v>
      </c>
      <c r="E2157">
        <v>-1.35</v>
      </c>
      <c r="F2157" t="s">
        <v>20</v>
      </c>
      <c r="G2157">
        <v>1</v>
      </c>
      <c r="H2157" t="s">
        <v>51</v>
      </c>
      <c r="I2157">
        <v>1411579</v>
      </c>
      <c r="J2157">
        <v>260303916</v>
      </c>
      <c r="K2157">
        <v>7830</v>
      </c>
      <c r="L2157">
        <v>1231</v>
      </c>
      <c r="M2157" t="s">
        <v>52</v>
      </c>
      <c r="N2157">
        <v>2017</v>
      </c>
      <c r="O2157" t="s">
        <v>53</v>
      </c>
      <c r="P2157">
        <v>20180301</v>
      </c>
      <c r="Q2157" s="1">
        <v>43160.134027777778</v>
      </c>
    </row>
    <row r="2158" spans="1:17" x14ac:dyDescent="0.2">
      <c r="A2158" t="s">
        <v>184</v>
      </c>
      <c r="B2158" t="s">
        <v>18</v>
      </c>
      <c r="C2158" t="s">
        <v>71</v>
      </c>
      <c r="D2158">
        <v>20170630</v>
      </c>
      <c r="E2158">
        <v>-1.35</v>
      </c>
      <c r="F2158" t="s">
        <v>20</v>
      </c>
      <c r="G2158">
        <v>1</v>
      </c>
      <c r="H2158" t="s">
        <v>21</v>
      </c>
      <c r="I2158">
        <v>1411579</v>
      </c>
      <c r="J2158">
        <v>260303916</v>
      </c>
      <c r="K2158">
        <v>7830</v>
      </c>
      <c r="L2158">
        <v>1231</v>
      </c>
      <c r="M2158" t="s">
        <v>22</v>
      </c>
      <c r="N2158">
        <v>2017</v>
      </c>
      <c r="O2158" t="s">
        <v>31</v>
      </c>
      <c r="P2158">
        <v>20170808</v>
      </c>
      <c r="Q2158" s="1">
        <v>42954.693055555559</v>
      </c>
    </row>
    <row r="2159" spans="1:17" x14ac:dyDescent="0.2">
      <c r="A2159" t="s">
        <v>184</v>
      </c>
      <c r="B2159" t="s">
        <v>18</v>
      </c>
      <c r="C2159" t="s">
        <v>71</v>
      </c>
      <c r="D2159">
        <v>20170630</v>
      </c>
      <c r="E2159">
        <v>-1.33</v>
      </c>
      <c r="F2159" t="s">
        <v>20</v>
      </c>
      <c r="G2159">
        <v>2</v>
      </c>
      <c r="H2159" t="s">
        <v>21</v>
      </c>
      <c r="I2159">
        <v>1411579</v>
      </c>
      <c r="J2159">
        <v>260303916</v>
      </c>
      <c r="K2159">
        <v>7830</v>
      </c>
      <c r="L2159">
        <v>1231</v>
      </c>
      <c r="M2159" t="s">
        <v>22</v>
      </c>
      <c r="N2159">
        <v>2017</v>
      </c>
      <c r="O2159" t="s">
        <v>31</v>
      </c>
      <c r="P2159">
        <v>20170808</v>
      </c>
      <c r="Q2159" s="1">
        <v>42954.693055555559</v>
      </c>
    </row>
    <row r="2160" spans="1:17" x14ac:dyDescent="0.2">
      <c r="A2160" t="s">
        <v>263</v>
      </c>
      <c r="B2160" t="s">
        <v>18</v>
      </c>
      <c r="C2160" t="s">
        <v>71</v>
      </c>
      <c r="D2160">
        <v>20170630</v>
      </c>
      <c r="E2160">
        <v>-1.35</v>
      </c>
      <c r="F2160" t="s">
        <v>20</v>
      </c>
      <c r="G2160">
        <v>1</v>
      </c>
      <c r="H2160" t="s">
        <v>51</v>
      </c>
      <c r="I2160">
        <v>1411579</v>
      </c>
      <c r="J2160">
        <v>260303916</v>
      </c>
      <c r="K2160">
        <v>7830</v>
      </c>
      <c r="L2160">
        <v>1231</v>
      </c>
      <c r="M2160" t="s">
        <v>22</v>
      </c>
      <c r="N2160">
        <v>2018</v>
      </c>
      <c r="O2160" t="s">
        <v>31</v>
      </c>
      <c r="P2160">
        <v>20180807</v>
      </c>
      <c r="Q2160" s="1">
        <v>43319.469444444447</v>
      </c>
    </row>
    <row r="2161" spans="1:17" x14ac:dyDescent="0.2">
      <c r="A2161" t="s">
        <v>263</v>
      </c>
      <c r="B2161" t="s">
        <v>18</v>
      </c>
      <c r="C2161" t="s">
        <v>71</v>
      </c>
      <c r="D2161">
        <v>20170630</v>
      </c>
      <c r="E2161">
        <v>-1.33</v>
      </c>
      <c r="F2161" t="s">
        <v>20</v>
      </c>
      <c r="G2161">
        <v>2</v>
      </c>
      <c r="H2161" t="s">
        <v>51</v>
      </c>
      <c r="I2161">
        <v>1411579</v>
      </c>
      <c r="J2161">
        <v>260303916</v>
      </c>
      <c r="K2161">
        <v>7830</v>
      </c>
      <c r="L2161">
        <v>1231</v>
      </c>
      <c r="M2161" t="s">
        <v>22</v>
      </c>
      <c r="N2161">
        <v>2018</v>
      </c>
      <c r="O2161" t="s">
        <v>31</v>
      </c>
      <c r="P2161">
        <v>20180807</v>
      </c>
      <c r="Q2161" s="1">
        <v>43319.469444444447</v>
      </c>
    </row>
    <row r="2162" spans="1:17" x14ac:dyDescent="0.2">
      <c r="A2162" t="s">
        <v>50</v>
      </c>
      <c r="B2162" t="s">
        <v>18</v>
      </c>
      <c r="C2162" t="s">
        <v>72</v>
      </c>
      <c r="D2162">
        <v>20170630</v>
      </c>
      <c r="E2162">
        <v>-1.35</v>
      </c>
      <c r="F2162" t="s">
        <v>20</v>
      </c>
      <c r="G2162">
        <v>1</v>
      </c>
      <c r="H2162" t="s">
        <v>51</v>
      </c>
      <c r="I2162">
        <v>1411579</v>
      </c>
      <c r="J2162">
        <v>260303916</v>
      </c>
      <c r="K2162">
        <v>7830</v>
      </c>
      <c r="L2162">
        <v>1231</v>
      </c>
      <c r="M2162" t="s">
        <v>52</v>
      </c>
      <c r="N2162">
        <v>2017</v>
      </c>
      <c r="O2162" t="s">
        <v>53</v>
      </c>
      <c r="P2162">
        <v>20180301</v>
      </c>
      <c r="Q2162" s="1">
        <v>43160.134027777778</v>
      </c>
    </row>
    <row r="2163" spans="1:17" x14ac:dyDescent="0.2">
      <c r="A2163" t="s">
        <v>184</v>
      </c>
      <c r="B2163" t="s">
        <v>18</v>
      </c>
      <c r="C2163" t="s">
        <v>72</v>
      </c>
      <c r="D2163">
        <v>20170630</v>
      </c>
      <c r="E2163">
        <v>-1.33</v>
      </c>
      <c r="F2163" t="s">
        <v>20</v>
      </c>
      <c r="G2163">
        <v>2</v>
      </c>
      <c r="H2163" t="s">
        <v>21</v>
      </c>
      <c r="I2163">
        <v>1411579</v>
      </c>
      <c r="J2163">
        <v>260303916</v>
      </c>
      <c r="K2163">
        <v>7830</v>
      </c>
      <c r="L2163">
        <v>1231</v>
      </c>
      <c r="M2163" t="s">
        <v>22</v>
      </c>
      <c r="N2163">
        <v>2017</v>
      </c>
      <c r="O2163" t="s">
        <v>31</v>
      </c>
      <c r="P2163">
        <v>20170808</v>
      </c>
      <c r="Q2163" s="1">
        <v>42954.693055555559</v>
      </c>
    </row>
    <row r="2164" spans="1:17" x14ac:dyDescent="0.2">
      <c r="A2164" t="s">
        <v>184</v>
      </c>
      <c r="B2164" t="s">
        <v>18</v>
      </c>
      <c r="C2164" t="s">
        <v>72</v>
      </c>
      <c r="D2164">
        <v>20170630</v>
      </c>
      <c r="E2164">
        <v>-1.35</v>
      </c>
      <c r="F2164" t="s">
        <v>20</v>
      </c>
      <c r="G2164">
        <v>1</v>
      </c>
      <c r="H2164" t="s">
        <v>21</v>
      </c>
      <c r="I2164">
        <v>1411579</v>
      </c>
      <c r="J2164">
        <v>260303916</v>
      </c>
      <c r="K2164">
        <v>7830</v>
      </c>
      <c r="L2164">
        <v>1231</v>
      </c>
      <c r="M2164" t="s">
        <v>22</v>
      </c>
      <c r="N2164">
        <v>2017</v>
      </c>
      <c r="O2164" t="s">
        <v>31</v>
      </c>
      <c r="P2164">
        <v>20170808</v>
      </c>
      <c r="Q2164" s="1">
        <v>42954.693055555559</v>
      </c>
    </row>
    <row r="2165" spans="1:17" x14ac:dyDescent="0.2">
      <c r="A2165" t="s">
        <v>263</v>
      </c>
      <c r="B2165" t="s">
        <v>18</v>
      </c>
      <c r="C2165" t="s">
        <v>72</v>
      </c>
      <c r="D2165">
        <v>20170630</v>
      </c>
      <c r="E2165">
        <v>-1.35</v>
      </c>
      <c r="F2165" t="s">
        <v>20</v>
      </c>
      <c r="G2165">
        <v>1</v>
      </c>
      <c r="H2165" t="s">
        <v>51</v>
      </c>
      <c r="I2165">
        <v>1411579</v>
      </c>
      <c r="J2165">
        <v>260303916</v>
      </c>
      <c r="K2165">
        <v>7830</v>
      </c>
      <c r="L2165">
        <v>1231</v>
      </c>
      <c r="M2165" t="s">
        <v>22</v>
      </c>
      <c r="N2165">
        <v>2018</v>
      </c>
      <c r="O2165" t="s">
        <v>31</v>
      </c>
      <c r="P2165">
        <v>20180807</v>
      </c>
      <c r="Q2165" s="1">
        <v>43319.469444444447</v>
      </c>
    </row>
    <row r="2166" spans="1:17" x14ac:dyDescent="0.2">
      <c r="A2166" t="s">
        <v>263</v>
      </c>
      <c r="B2166" t="s">
        <v>18</v>
      </c>
      <c r="C2166" t="s">
        <v>72</v>
      </c>
      <c r="D2166">
        <v>20170630</v>
      </c>
      <c r="E2166">
        <v>-1.33</v>
      </c>
      <c r="F2166" t="s">
        <v>20</v>
      </c>
      <c r="G2166">
        <v>2</v>
      </c>
      <c r="H2166" t="s">
        <v>51</v>
      </c>
      <c r="I2166">
        <v>1411579</v>
      </c>
      <c r="J2166">
        <v>260303916</v>
      </c>
      <c r="K2166">
        <v>7830</v>
      </c>
      <c r="L2166">
        <v>1231</v>
      </c>
      <c r="M2166" t="s">
        <v>22</v>
      </c>
      <c r="N2166">
        <v>2018</v>
      </c>
      <c r="O2166" t="s">
        <v>31</v>
      </c>
      <c r="P2166">
        <v>20180807</v>
      </c>
      <c r="Q2166" s="1">
        <v>43319.469444444447</v>
      </c>
    </row>
    <row r="2167" spans="1:17" x14ac:dyDescent="0.2">
      <c r="A2167" t="s">
        <v>184</v>
      </c>
      <c r="B2167" t="s">
        <v>18</v>
      </c>
      <c r="C2167" t="s">
        <v>73</v>
      </c>
      <c r="D2167">
        <v>20170630</v>
      </c>
      <c r="E2167">
        <v>11700000</v>
      </c>
      <c r="F2167" t="s">
        <v>20</v>
      </c>
      <c r="G2167">
        <v>2</v>
      </c>
      <c r="H2167" t="s">
        <v>21</v>
      </c>
      <c r="I2167">
        <v>1411579</v>
      </c>
      <c r="J2167">
        <v>260303916</v>
      </c>
      <c r="K2167">
        <v>7830</v>
      </c>
      <c r="L2167">
        <v>1231</v>
      </c>
      <c r="M2167" t="s">
        <v>22</v>
      </c>
      <c r="N2167">
        <v>2017</v>
      </c>
      <c r="O2167" t="s">
        <v>31</v>
      </c>
      <c r="P2167">
        <v>20170808</v>
      </c>
      <c r="Q2167" s="1">
        <v>42954.693055555559</v>
      </c>
    </row>
    <row r="2168" spans="1:17" x14ac:dyDescent="0.2">
      <c r="A2168" t="s">
        <v>263</v>
      </c>
      <c r="B2168" t="s">
        <v>18</v>
      </c>
      <c r="C2168" t="s">
        <v>73</v>
      </c>
      <c r="D2168">
        <v>20170630</v>
      </c>
      <c r="E2168">
        <v>11800000</v>
      </c>
      <c r="F2168" t="s">
        <v>20</v>
      </c>
      <c r="G2168">
        <v>2</v>
      </c>
      <c r="H2168" t="s">
        <v>51</v>
      </c>
      <c r="I2168">
        <v>1411579</v>
      </c>
      <c r="J2168">
        <v>260303916</v>
      </c>
      <c r="K2168">
        <v>7830</v>
      </c>
      <c r="L2168">
        <v>1231</v>
      </c>
      <c r="M2168" t="s">
        <v>22</v>
      </c>
      <c r="N2168">
        <v>2018</v>
      </c>
      <c r="O2168" t="s">
        <v>31</v>
      </c>
      <c r="P2168">
        <v>20180807</v>
      </c>
      <c r="Q2168" s="1">
        <v>43319.469444444447</v>
      </c>
    </row>
    <row r="2169" spans="1:17" x14ac:dyDescent="0.2">
      <c r="A2169" t="s">
        <v>184</v>
      </c>
      <c r="B2169" t="s">
        <v>18</v>
      </c>
      <c r="C2169" t="s">
        <v>75</v>
      </c>
      <c r="D2169">
        <v>20170630</v>
      </c>
      <c r="E2169">
        <v>0.41399999999999998</v>
      </c>
      <c r="F2169" t="s">
        <v>30</v>
      </c>
      <c r="G2169">
        <v>2</v>
      </c>
      <c r="H2169" t="s">
        <v>21</v>
      </c>
      <c r="I2169">
        <v>1411579</v>
      </c>
      <c r="J2169">
        <v>260303916</v>
      </c>
      <c r="K2169">
        <v>7830</v>
      </c>
      <c r="L2169">
        <v>1231</v>
      </c>
      <c r="M2169" t="s">
        <v>22</v>
      </c>
      <c r="N2169">
        <v>2017</v>
      </c>
      <c r="O2169" t="s">
        <v>31</v>
      </c>
      <c r="P2169">
        <v>20170808</v>
      </c>
      <c r="Q2169" s="1">
        <v>42954.693055555559</v>
      </c>
    </row>
    <row r="2170" spans="1:17" x14ac:dyDescent="0.2">
      <c r="A2170" t="s">
        <v>184</v>
      </c>
      <c r="B2170" t="s">
        <v>18</v>
      </c>
      <c r="C2170" t="s">
        <v>76</v>
      </c>
      <c r="D2170">
        <v>20170630</v>
      </c>
      <c r="E2170">
        <v>21200000</v>
      </c>
      <c r="F2170" t="s">
        <v>20</v>
      </c>
      <c r="G2170">
        <v>0</v>
      </c>
      <c r="H2170" t="s">
        <v>21</v>
      </c>
      <c r="I2170">
        <v>1411579</v>
      </c>
      <c r="J2170">
        <v>260303916</v>
      </c>
      <c r="K2170">
        <v>7830</v>
      </c>
      <c r="L2170">
        <v>1231</v>
      </c>
      <c r="M2170" t="s">
        <v>22</v>
      </c>
      <c r="N2170">
        <v>2017</v>
      </c>
      <c r="O2170" t="s">
        <v>31</v>
      </c>
      <c r="P2170">
        <v>20170808</v>
      </c>
      <c r="Q2170" s="1">
        <v>42954.693055555559</v>
      </c>
    </row>
    <row r="2171" spans="1:17" x14ac:dyDescent="0.2">
      <c r="A2171" t="s">
        <v>50</v>
      </c>
      <c r="B2171" t="s">
        <v>18</v>
      </c>
      <c r="C2171" t="s">
        <v>192</v>
      </c>
      <c r="D2171">
        <v>20170630</v>
      </c>
      <c r="E2171">
        <v>1253037513</v>
      </c>
      <c r="F2171" t="s">
        <v>20</v>
      </c>
      <c r="G2171">
        <v>0</v>
      </c>
      <c r="H2171" t="s">
        <v>193</v>
      </c>
      <c r="I2171">
        <v>1411579</v>
      </c>
      <c r="J2171">
        <v>260303916</v>
      </c>
      <c r="K2171">
        <v>7830</v>
      </c>
      <c r="L2171">
        <v>1231</v>
      </c>
      <c r="M2171" t="s">
        <v>52</v>
      </c>
      <c r="N2171">
        <v>2017</v>
      </c>
      <c r="O2171" t="s">
        <v>53</v>
      </c>
      <c r="P2171">
        <v>20180301</v>
      </c>
      <c r="Q2171" s="1">
        <v>43160.134027777778</v>
      </c>
    </row>
    <row r="2172" spans="1:17" x14ac:dyDescent="0.2">
      <c r="A2172" t="s">
        <v>184</v>
      </c>
      <c r="B2172" t="s">
        <v>18</v>
      </c>
      <c r="C2172" t="s">
        <v>77</v>
      </c>
      <c r="D2172">
        <v>20170630</v>
      </c>
      <c r="E2172">
        <v>2200000</v>
      </c>
      <c r="F2172" t="s">
        <v>20</v>
      </c>
      <c r="G2172">
        <v>1</v>
      </c>
      <c r="H2172" t="s">
        <v>21</v>
      </c>
      <c r="I2172">
        <v>1411579</v>
      </c>
      <c r="J2172">
        <v>260303916</v>
      </c>
      <c r="K2172">
        <v>7830</v>
      </c>
      <c r="L2172">
        <v>1231</v>
      </c>
      <c r="M2172" t="s">
        <v>22</v>
      </c>
      <c r="N2172">
        <v>2017</v>
      </c>
      <c r="O2172" t="s">
        <v>31</v>
      </c>
      <c r="P2172">
        <v>20170808</v>
      </c>
      <c r="Q2172" s="1">
        <v>42954.693055555559</v>
      </c>
    </row>
    <row r="2173" spans="1:17" x14ac:dyDescent="0.2">
      <c r="A2173" t="s">
        <v>184</v>
      </c>
      <c r="B2173" t="s">
        <v>18</v>
      </c>
      <c r="C2173" t="s">
        <v>77</v>
      </c>
      <c r="D2173">
        <v>20170630</v>
      </c>
      <c r="E2173">
        <v>26600000</v>
      </c>
      <c r="F2173" t="s">
        <v>20</v>
      </c>
      <c r="G2173">
        <v>2</v>
      </c>
      <c r="H2173" t="s">
        <v>21</v>
      </c>
      <c r="I2173">
        <v>1411579</v>
      </c>
      <c r="J2173">
        <v>260303916</v>
      </c>
      <c r="K2173">
        <v>7830</v>
      </c>
      <c r="L2173">
        <v>1231</v>
      </c>
      <c r="M2173" t="s">
        <v>22</v>
      </c>
      <c r="N2173">
        <v>2017</v>
      </c>
      <c r="O2173" t="s">
        <v>31</v>
      </c>
      <c r="P2173">
        <v>20170808</v>
      </c>
      <c r="Q2173" s="1">
        <v>42954.693055555559</v>
      </c>
    </row>
    <row r="2174" spans="1:17" x14ac:dyDescent="0.2">
      <c r="A2174" t="s">
        <v>263</v>
      </c>
      <c r="B2174" t="s">
        <v>18</v>
      </c>
      <c r="C2174" t="s">
        <v>77</v>
      </c>
      <c r="D2174">
        <v>20170630</v>
      </c>
      <c r="E2174">
        <v>2200000</v>
      </c>
      <c r="F2174" t="s">
        <v>20</v>
      </c>
      <c r="G2174">
        <v>1</v>
      </c>
      <c r="H2174" t="s">
        <v>51</v>
      </c>
      <c r="I2174">
        <v>1411579</v>
      </c>
      <c r="J2174">
        <v>260303916</v>
      </c>
      <c r="K2174">
        <v>7830</v>
      </c>
      <c r="L2174">
        <v>1231</v>
      </c>
      <c r="M2174" t="s">
        <v>22</v>
      </c>
      <c r="N2174">
        <v>2018</v>
      </c>
      <c r="O2174" t="s">
        <v>31</v>
      </c>
      <c r="P2174">
        <v>20180807</v>
      </c>
      <c r="Q2174" s="1">
        <v>43319.469444444447</v>
      </c>
    </row>
    <row r="2175" spans="1:17" x14ac:dyDescent="0.2">
      <c r="A2175" t="s">
        <v>263</v>
      </c>
      <c r="B2175" t="s">
        <v>18</v>
      </c>
      <c r="C2175" t="s">
        <v>77</v>
      </c>
      <c r="D2175">
        <v>20170630</v>
      </c>
      <c r="E2175">
        <v>26600000</v>
      </c>
      <c r="F2175" t="s">
        <v>20</v>
      </c>
      <c r="G2175">
        <v>2</v>
      </c>
      <c r="H2175" t="s">
        <v>51</v>
      </c>
      <c r="I2175">
        <v>1411579</v>
      </c>
      <c r="J2175">
        <v>260303916</v>
      </c>
      <c r="K2175">
        <v>7830</v>
      </c>
      <c r="L2175">
        <v>1231</v>
      </c>
      <c r="M2175" t="s">
        <v>22</v>
      </c>
      <c r="N2175">
        <v>2018</v>
      </c>
      <c r="O2175" t="s">
        <v>31</v>
      </c>
      <c r="P2175">
        <v>20180807</v>
      </c>
      <c r="Q2175" s="1">
        <v>43319.469444444447</v>
      </c>
    </row>
    <row r="2176" spans="1:17" x14ac:dyDescent="0.2">
      <c r="A2176" t="s">
        <v>50</v>
      </c>
      <c r="B2176" t="s">
        <v>18</v>
      </c>
      <c r="C2176" t="s">
        <v>464</v>
      </c>
      <c r="D2176">
        <v>20170630</v>
      </c>
      <c r="E2176">
        <v>204500000</v>
      </c>
      <c r="F2176" t="s">
        <v>20</v>
      </c>
      <c r="G2176">
        <v>0</v>
      </c>
      <c r="H2176" t="s">
        <v>51</v>
      </c>
      <c r="I2176">
        <v>1411579</v>
      </c>
      <c r="J2176">
        <v>260303916</v>
      </c>
      <c r="K2176">
        <v>7830</v>
      </c>
      <c r="L2176">
        <v>1231</v>
      </c>
      <c r="M2176" t="s">
        <v>52</v>
      </c>
      <c r="N2176">
        <v>2017</v>
      </c>
      <c r="O2176" t="s">
        <v>53</v>
      </c>
      <c r="P2176">
        <v>20180301</v>
      </c>
      <c r="Q2176" s="1">
        <v>43160.134027777778</v>
      </c>
    </row>
    <row r="2177" spans="1:17" x14ac:dyDescent="0.2">
      <c r="A2177" t="s">
        <v>55</v>
      </c>
      <c r="B2177" t="s">
        <v>18</v>
      </c>
      <c r="C2177" t="s">
        <v>464</v>
      </c>
      <c r="D2177">
        <v>20170630</v>
      </c>
      <c r="E2177">
        <v>204500000</v>
      </c>
      <c r="F2177" t="s">
        <v>20</v>
      </c>
      <c r="G2177">
        <v>0</v>
      </c>
      <c r="H2177" t="s">
        <v>56</v>
      </c>
      <c r="I2177">
        <v>1411579</v>
      </c>
      <c r="J2177">
        <v>260303916</v>
      </c>
      <c r="K2177">
        <v>7830</v>
      </c>
      <c r="L2177">
        <v>1231</v>
      </c>
      <c r="M2177" t="s">
        <v>52</v>
      </c>
      <c r="N2177">
        <v>2018</v>
      </c>
      <c r="O2177" t="s">
        <v>53</v>
      </c>
      <c r="P2177">
        <v>20190301</v>
      </c>
      <c r="Q2177" s="1">
        <v>43525.063888888886</v>
      </c>
    </row>
    <row r="2178" spans="1:17" x14ac:dyDescent="0.2">
      <c r="A2178" t="s">
        <v>184</v>
      </c>
      <c r="B2178" t="s">
        <v>18</v>
      </c>
      <c r="C2178" t="s">
        <v>78</v>
      </c>
      <c r="D2178">
        <v>20170630</v>
      </c>
      <c r="E2178">
        <v>204300000</v>
      </c>
      <c r="F2178" t="s">
        <v>20</v>
      </c>
      <c r="G2178">
        <v>2</v>
      </c>
      <c r="H2178" t="s">
        <v>184</v>
      </c>
      <c r="I2178">
        <v>1411579</v>
      </c>
      <c r="J2178">
        <v>260303916</v>
      </c>
      <c r="K2178">
        <v>7830</v>
      </c>
      <c r="L2178">
        <v>1231</v>
      </c>
      <c r="M2178" t="s">
        <v>22</v>
      </c>
      <c r="N2178">
        <v>2017</v>
      </c>
      <c r="O2178" t="s">
        <v>31</v>
      </c>
      <c r="P2178">
        <v>20170808</v>
      </c>
      <c r="Q2178" s="1">
        <v>42954.693055555559</v>
      </c>
    </row>
    <row r="2179" spans="1:17" x14ac:dyDescent="0.2">
      <c r="A2179" t="s">
        <v>184</v>
      </c>
      <c r="B2179" t="s">
        <v>18</v>
      </c>
      <c r="C2179" t="s">
        <v>78</v>
      </c>
      <c r="D2179">
        <v>20170630</v>
      </c>
      <c r="E2179">
        <v>103200000</v>
      </c>
      <c r="F2179" t="s">
        <v>20</v>
      </c>
      <c r="G2179">
        <v>1</v>
      </c>
      <c r="H2179" t="s">
        <v>184</v>
      </c>
      <c r="I2179">
        <v>1411579</v>
      </c>
      <c r="J2179">
        <v>260303916</v>
      </c>
      <c r="K2179">
        <v>7830</v>
      </c>
      <c r="L2179">
        <v>1231</v>
      </c>
      <c r="M2179" t="s">
        <v>22</v>
      </c>
      <c r="N2179">
        <v>2017</v>
      </c>
      <c r="O2179" t="s">
        <v>31</v>
      </c>
      <c r="P2179">
        <v>20170808</v>
      </c>
      <c r="Q2179" s="1">
        <v>42954.693055555559</v>
      </c>
    </row>
    <row r="2180" spans="1:17" x14ac:dyDescent="0.2">
      <c r="A2180" t="s">
        <v>263</v>
      </c>
      <c r="B2180" t="s">
        <v>18</v>
      </c>
      <c r="C2180" t="s">
        <v>78</v>
      </c>
      <c r="D2180">
        <v>20170630</v>
      </c>
      <c r="E2180">
        <v>204300000</v>
      </c>
      <c r="F2180" t="s">
        <v>20</v>
      </c>
      <c r="G2180">
        <v>2</v>
      </c>
      <c r="H2180" t="s">
        <v>263</v>
      </c>
      <c r="I2180">
        <v>1411579</v>
      </c>
      <c r="J2180">
        <v>260303916</v>
      </c>
      <c r="K2180">
        <v>7830</v>
      </c>
      <c r="L2180">
        <v>1231</v>
      </c>
      <c r="M2180" t="s">
        <v>22</v>
      </c>
      <c r="N2180">
        <v>2018</v>
      </c>
      <c r="O2180" t="s">
        <v>31</v>
      </c>
      <c r="P2180">
        <v>20180807</v>
      </c>
      <c r="Q2180" s="1">
        <v>43319.469444444447</v>
      </c>
    </row>
    <row r="2181" spans="1:17" x14ac:dyDescent="0.2">
      <c r="A2181" t="s">
        <v>263</v>
      </c>
      <c r="B2181" t="s">
        <v>18</v>
      </c>
      <c r="C2181" t="s">
        <v>78</v>
      </c>
      <c r="D2181">
        <v>20170630</v>
      </c>
      <c r="E2181">
        <v>103200000</v>
      </c>
      <c r="F2181" t="s">
        <v>20</v>
      </c>
      <c r="G2181">
        <v>1</v>
      </c>
      <c r="H2181" t="s">
        <v>263</v>
      </c>
      <c r="I2181">
        <v>1411579</v>
      </c>
      <c r="J2181">
        <v>260303916</v>
      </c>
      <c r="K2181">
        <v>7830</v>
      </c>
      <c r="L2181">
        <v>1231</v>
      </c>
      <c r="M2181" t="s">
        <v>22</v>
      </c>
      <c r="N2181">
        <v>2018</v>
      </c>
      <c r="O2181" t="s">
        <v>31</v>
      </c>
      <c r="P2181">
        <v>20180807</v>
      </c>
      <c r="Q2181" s="1">
        <v>43319.469444444447</v>
      </c>
    </row>
    <row r="2182" spans="1:17" x14ac:dyDescent="0.2">
      <c r="A2182" t="s">
        <v>184</v>
      </c>
      <c r="B2182" t="s">
        <v>18</v>
      </c>
      <c r="C2182" t="s">
        <v>79</v>
      </c>
      <c r="D2182">
        <v>20170630</v>
      </c>
      <c r="E2182">
        <v>41000000</v>
      </c>
      <c r="F2182" t="s">
        <v>20</v>
      </c>
      <c r="G2182">
        <v>1</v>
      </c>
      <c r="H2182" t="s">
        <v>21</v>
      </c>
      <c r="I2182">
        <v>1411579</v>
      </c>
      <c r="J2182">
        <v>260303916</v>
      </c>
      <c r="K2182">
        <v>7830</v>
      </c>
      <c r="L2182">
        <v>1231</v>
      </c>
      <c r="M2182" t="s">
        <v>22</v>
      </c>
      <c r="N2182">
        <v>2017</v>
      </c>
      <c r="O2182" t="s">
        <v>31</v>
      </c>
      <c r="P2182">
        <v>20170808</v>
      </c>
      <c r="Q2182" s="1">
        <v>42954.693055555559</v>
      </c>
    </row>
    <row r="2183" spans="1:17" x14ac:dyDescent="0.2">
      <c r="A2183" t="s">
        <v>184</v>
      </c>
      <c r="B2183" t="s">
        <v>18</v>
      </c>
      <c r="C2183" t="s">
        <v>79</v>
      </c>
      <c r="D2183">
        <v>20170630</v>
      </c>
      <c r="E2183">
        <v>57300000</v>
      </c>
      <c r="F2183" t="s">
        <v>20</v>
      </c>
      <c r="G2183">
        <v>2</v>
      </c>
      <c r="H2183" t="s">
        <v>21</v>
      </c>
      <c r="I2183">
        <v>1411579</v>
      </c>
      <c r="J2183">
        <v>260303916</v>
      </c>
      <c r="K2183">
        <v>7830</v>
      </c>
      <c r="L2183">
        <v>1231</v>
      </c>
      <c r="M2183" t="s">
        <v>22</v>
      </c>
      <c r="N2183">
        <v>2017</v>
      </c>
      <c r="O2183" t="s">
        <v>31</v>
      </c>
      <c r="P2183">
        <v>20170808</v>
      </c>
      <c r="Q2183" s="1">
        <v>42954.693055555559</v>
      </c>
    </row>
    <row r="2184" spans="1:17" x14ac:dyDescent="0.2">
      <c r="A2184" t="s">
        <v>263</v>
      </c>
      <c r="B2184" t="s">
        <v>18</v>
      </c>
      <c r="C2184" t="s">
        <v>79</v>
      </c>
      <c r="D2184">
        <v>20170630</v>
      </c>
      <c r="E2184">
        <v>57300000</v>
      </c>
      <c r="F2184" t="s">
        <v>20</v>
      </c>
      <c r="G2184">
        <v>2</v>
      </c>
      <c r="H2184" t="s">
        <v>51</v>
      </c>
      <c r="I2184">
        <v>1411579</v>
      </c>
      <c r="J2184">
        <v>260303916</v>
      </c>
      <c r="K2184">
        <v>7830</v>
      </c>
      <c r="L2184">
        <v>1231</v>
      </c>
      <c r="M2184" t="s">
        <v>22</v>
      </c>
      <c r="N2184">
        <v>2018</v>
      </c>
      <c r="O2184" t="s">
        <v>31</v>
      </c>
      <c r="P2184">
        <v>20180807</v>
      </c>
      <c r="Q2184" s="1">
        <v>43319.469444444447</v>
      </c>
    </row>
    <row r="2185" spans="1:17" x14ac:dyDescent="0.2">
      <c r="A2185" t="s">
        <v>263</v>
      </c>
      <c r="B2185" t="s">
        <v>18</v>
      </c>
      <c r="C2185" t="s">
        <v>79</v>
      </c>
      <c r="D2185">
        <v>20170630</v>
      </c>
      <c r="E2185">
        <v>41000000</v>
      </c>
      <c r="F2185" t="s">
        <v>20</v>
      </c>
      <c r="G2185">
        <v>1</v>
      </c>
      <c r="H2185" t="s">
        <v>51</v>
      </c>
      <c r="I2185">
        <v>1411579</v>
      </c>
      <c r="J2185">
        <v>260303916</v>
      </c>
      <c r="K2185">
        <v>7830</v>
      </c>
      <c r="L2185">
        <v>1231</v>
      </c>
      <c r="M2185" t="s">
        <v>22</v>
      </c>
      <c r="N2185">
        <v>2018</v>
      </c>
      <c r="O2185" t="s">
        <v>31</v>
      </c>
      <c r="P2185">
        <v>20180807</v>
      </c>
      <c r="Q2185" s="1">
        <v>43319.469444444447</v>
      </c>
    </row>
    <row r="2186" spans="1:17" x14ac:dyDescent="0.2">
      <c r="A2186" t="s">
        <v>184</v>
      </c>
      <c r="B2186" t="s">
        <v>18</v>
      </c>
      <c r="C2186" t="s">
        <v>80</v>
      </c>
      <c r="D2186">
        <v>20170630</v>
      </c>
      <c r="E2186">
        <v>261600000</v>
      </c>
      <c r="F2186" t="s">
        <v>20</v>
      </c>
      <c r="G2186">
        <v>2</v>
      </c>
      <c r="H2186" t="s">
        <v>21</v>
      </c>
      <c r="I2186">
        <v>1411579</v>
      </c>
      <c r="J2186">
        <v>260303916</v>
      </c>
      <c r="K2186">
        <v>7830</v>
      </c>
      <c r="L2186">
        <v>1231</v>
      </c>
      <c r="M2186" t="s">
        <v>22</v>
      </c>
      <c r="N2186">
        <v>2017</v>
      </c>
      <c r="O2186" t="s">
        <v>31</v>
      </c>
      <c r="P2186">
        <v>20170808</v>
      </c>
      <c r="Q2186" s="1">
        <v>42954.693055555559</v>
      </c>
    </row>
    <row r="2187" spans="1:17" x14ac:dyDescent="0.2">
      <c r="A2187" t="s">
        <v>184</v>
      </c>
      <c r="B2187" t="s">
        <v>18</v>
      </c>
      <c r="C2187" t="s">
        <v>80</v>
      </c>
      <c r="D2187">
        <v>20170630</v>
      </c>
      <c r="E2187">
        <v>144200000</v>
      </c>
      <c r="F2187" t="s">
        <v>20</v>
      </c>
      <c r="G2187">
        <v>1</v>
      </c>
      <c r="H2187" t="s">
        <v>21</v>
      </c>
      <c r="I2187">
        <v>1411579</v>
      </c>
      <c r="J2187">
        <v>260303916</v>
      </c>
      <c r="K2187">
        <v>7830</v>
      </c>
      <c r="L2187">
        <v>1231</v>
      </c>
      <c r="M2187" t="s">
        <v>22</v>
      </c>
      <c r="N2187">
        <v>2017</v>
      </c>
      <c r="O2187" t="s">
        <v>31</v>
      </c>
      <c r="P2187">
        <v>20170808</v>
      </c>
      <c r="Q2187" s="1">
        <v>42954.693055555559</v>
      </c>
    </row>
    <row r="2188" spans="1:17" x14ac:dyDescent="0.2">
      <c r="A2188" t="s">
        <v>263</v>
      </c>
      <c r="B2188" t="s">
        <v>18</v>
      </c>
      <c r="C2188" t="s">
        <v>80</v>
      </c>
      <c r="D2188">
        <v>20170630</v>
      </c>
      <c r="E2188">
        <v>261600000</v>
      </c>
      <c r="F2188" t="s">
        <v>20</v>
      </c>
      <c r="G2188">
        <v>2</v>
      </c>
      <c r="H2188" t="s">
        <v>51</v>
      </c>
      <c r="I2188">
        <v>1411579</v>
      </c>
      <c r="J2188">
        <v>260303916</v>
      </c>
      <c r="K2188">
        <v>7830</v>
      </c>
      <c r="L2188">
        <v>1231</v>
      </c>
      <c r="M2188" t="s">
        <v>22</v>
      </c>
      <c r="N2188">
        <v>2018</v>
      </c>
      <c r="O2188" t="s">
        <v>31</v>
      </c>
      <c r="P2188">
        <v>20180807</v>
      </c>
      <c r="Q2188" s="1">
        <v>43319.469444444447</v>
      </c>
    </row>
    <row r="2189" spans="1:17" x14ac:dyDescent="0.2">
      <c r="A2189" t="s">
        <v>263</v>
      </c>
      <c r="B2189" t="s">
        <v>18</v>
      </c>
      <c r="C2189" t="s">
        <v>80</v>
      </c>
      <c r="D2189">
        <v>20170630</v>
      </c>
      <c r="E2189">
        <v>144200000</v>
      </c>
      <c r="F2189" t="s">
        <v>20</v>
      </c>
      <c r="G2189">
        <v>1</v>
      </c>
      <c r="H2189" t="s">
        <v>51</v>
      </c>
      <c r="I2189">
        <v>1411579</v>
      </c>
      <c r="J2189">
        <v>260303916</v>
      </c>
      <c r="K2189">
        <v>7830</v>
      </c>
      <c r="L2189">
        <v>1231</v>
      </c>
      <c r="M2189" t="s">
        <v>22</v>
      </c>
      <c r="N2189">
        <v>2018</v>
      </c>
      <c r="O2189" t="s">
        <v>31</v>
      </c>
      <c r="P2189">
        <v>20180807</v>
      </c>
      <c r="Q2189" s="1">
        <v>43319.469444444447</v>
      </c>
    </row>
    <row r="2190" spans="1:17" x14ac:dyDescent="0.2">
      <c r="A2190" t="s">
        <v>184</v>
      </c>
      <c r="B2190" t="s">
        <v>18</v>
      </c>
      <c r="C2190" t="s">
        <v>29</v>
      </c>
      <c r="D2190">
        <v>20170630</v>
      </c>
      <c r="E2190">
        <v>1</v>
      </c>
      <c r="F2190" t="s">
        <v>30</v>
      </c>
      <c r="G2190">
        <v>2</v>
      </c>
      <c r="H2190" t="s">
        <v>184</v>
      </c>
      <c r="I2190">
        <v>1411579</v>
      </c>
      <c r="J2190">
        <v>260303916</v>
      </c>
      <c r="K2190">
        <v>7830</v>
      </c>
      <c r="L2190">
        <v>1231</v>
      </c>
      <c r="M2190" t="s">
        <v>22</v>
      </c>
      <c r="N2190">
        <v>2017</v>
      </c>
      <c r="O2190" t="s">
        <v>31</v>
      </c>
      <c r="P2190">
        <v>20170808</v>
      </c>
      <c r="Q2190" s="1">
        <v>42954.693055555559</v>
      </c>
    </row>
    <row r="2191" spans="1:17" x14ac:dyDescent="0.2">
      <c r="A2191" t="s">
        <v>184</v>
      </c>
      <c r="B2191" t="s">
        <v>18</v>
      </c>
      <c r="C2191" t="s">
        <v>81</v>
      </c>
      <c r="D2191">
        <v>20170630</v>
      </c>
      <c r="E2191">
        <v>799400000</v>
      </c>
      <c r="F2191" t="s">
        <v>20</v>
      </c>
      <c r="G2191">
        <v>2</v>
      </c>
      <c r="H2191" t="s">
        <v>184</v>
      </c>
      <c r="I2191">
        <v>1411579</v>
      </c>
      <c r="J2191">
        <v>260303916</v>
      </c>
      <c r="K2191">
        <v>7830</v>
      </c>
      <c r="L2191">
        <v>1231</v>
      </c>
      <c r="M2191" t="s">
        <v>22</v>
      </c>
      <c r="N2191">
        <v>2017</v>
      </c>
      <c r="O2191" t="s">
        <v>31</v>
      </c>
      <c r="P2191">
        <v>20170808</v>
      </c>
      <c r="Q2191" s="1">
        <v>42954.693055555559</v>
      </c>
    </row>
    <row r="2192" spans="1:17" x14ac:dyDescent="0.2">
      <c r="A2192" t="s">
        <v>184</v>
      </c>
      <c r="B2192" t="s">
        <v>18</v>
      </c>
      <c r="C2192" t="s">
        <v>81</v>
      </c>
      <c r="D2192">
        <v>20170630</v>
      </c>
      <c r="E2192">
        <v>379800000</v>
      </c>
      <c r="F2192" t="s">
        <v>20</v>
      </c>
      <c r="G2192">
        <v>1</v>
      </c>
      <c r="H2192" t="s">
        <v>184</v>
      </c>
      <c r="I2192">
        <v>1411579</v>
      </c>
      <c r="J2192">
        <v>260303916</v>
      </c>
      <c r="K2192">
        <v>7830</v>
      </c>
      <c r="L2192">
        <v>1231</v>
      </c>
      <c r="M2192" t="s">
        <v>22</v>
      </c>
      <c r="N2192">
        <v>2017</v>
      </c>
      <c r="O2192" t="s">
        <v>31</v>
      </c>
      <c r="P2192">
        <v>20170808</v>
      </c>
      <c r="Q2192" s="1">
        <v>42954.693055555559</v>
      </c>
    </row>
    <row r="2193" spans="1:17" x14ac:dyDescent="0.2">
      <c r="A2193" t="s">
        <v>184</v>
      </c>
      <c r="B2193" t="s">
        <v>18</v>
      </c>
      <c r="C2193" t="s">
        <v>333</v>
      </c>
      <c r="D2193">
        <v>20170630</v>
      </c>
      <c r="E2193">
        <v>45100000</v>
      </c>
      <c r="F2193" t="s">
        <v>20</v>
      </c>
      <c r="G2193">
        <v>0</v>
      </c>
      <c r="H2193" t="s">
        <v>21</v>
      </c>
      <c r="I2193">
        <v>1411579</v>
      </c>
      <c r="J2193">
        <v>260303916</v>
      </c>
      <c r="K2193">
        <v>7830</v>
      </c>
      <c r="L2193">
        <v>1231</v>
      </c>
      <c r="M2193" t="s">
        <v>22</v>
      </c>
      <c r="N2193">
        <v>2017</v>
      </c>
      <c r="O2193" t="s">
        <v>31</v>
      </c>
      <c r="P2193">
        <v>20170808</v>
      </c>
      <c r="Q2193" s="1">
        <v>42954.693055555559</v>
      </c>
    </row>
    <row r="2194" spans="1:17" x14ac:dyDescent="0.2">
      <c r="A2194" t="s">
        <v>184</v>
      </c>
      <c r="B2194" t="s">
        <v>18</v>
      </c>
      <c r="C2194" t="s">
        <v>82</v>
      </c>
      <c r="D2194">
        <v>20170630</v>
      </c>
      <c r="E2194">
        <v>121900000</v>
      </c>
      <c r="F2194" t="s">
        <v>20</v>
      </c>
      <c r="G2194">
        <v>2</v>
      </c>
      <c r="H2194" t="s">
        <v>21</v>
      </c>
      <c r="I2194">
        <v>1411579</v>
      </c>
      <c r="J2194">
        <v>260303916</v>
      </c>
      <c r="K2194">
        <v>7830</v>
      </c>
      <c r="L2194">
        <v>1231</v>
      </c>
      <c r="M2194" t="s">
        <v>22</v>
      </c>
      <c r="N2194">
        <v>2017</v>
      </c>
      <c r="O2194" t="s">
        <v>31</v>
      </c>
      <c r="P2194">
        <v>20170808</v>
      </c>
      <c r="Q2194" s="1">
        <v>42954.693055555559</v>
      </c>
    </row>
    <row r="2195" spans="1:17" x14ac:dyDescent="0.2">
      <c r="A2195" t="s">
        <v>184</v>
      </c>
      <c r="B2195" t="s">
        <v>18</v>
      </c>
      <c r="C2195" t="s">
        <v>82</v>
      </c>
      <c r="D2195">
        <v>20170630</v>
      </c>
      <c r="E2195">
        <v>62100000</v>
      </c>
      <c r="F2195" t="s">
        <v>20</v>
      </c>
      <c r="G2195">
        <v>1</v>
      </c>
      <c r="H2195" t="s">
        <v>21</v>
      </c>
      <c r="I2195">
        <v>1411579</v>
      </c>
      <c r="J2195">
        <v>260303916</v>
      </c>
      <c r="K2195">
        <v>7830</v>
      </c>
      <c r="L2195">
        <v>1231</v>
      </c>
      <c r="M2195" t="s">
        <v>22</v>
      </c>
      <c r="N2195">
        <v>2017</v>
      </c>
      <c r="O2195" t="s">
        <v>31</v>
      </c>
      <c r="P2195">
        <v>20170808</v>
      </c>
      <c r="Q2195" s="1">
        <v>42954.693055555559</v>
      </c>
    </row>
    <row r="2196" spans="1:17" x14ac:dyDescent="0.2">
      <c r="A2196" t="s">
        <v>184</v>
      </c>
      <c r="B2196" t="s">
        <v>18</v>
      </c>
      <c r="C2196" t="s">
        <v>83</v>
      </c>
      <c r="D2196">
        <v>20170630</v>
      </c>
      <c r="E2196">
        <v>374100000</v>
      </c>
      <c r="F2196" t="s">
        <v>20</v>
      </c>
      <c r="G2196">
        <v>1</v>
      </c>
      <c r="H2196" t="s">
        <v>21</v>
      </c>
      <c r="I2196">
        <v>1411579</v>
      </c>
      <c r="J2196">
        <v>260303916</v>
      </c>
      <c r="K2196">
        <v>7830</v>
      </c>
      <c r="L2196">
        <v>1231</v>
      </c>
      <c r="M2196" t="s">
        <v>22</v>
      </c>
      <c r="N2196">
        <v>2017</v>
      </c>
      <c r="O2196" t="s">
        <v>31</v>
      </c>
      <c r="P2196">
        <v>20170808</v>
      </c>
      <c r="Q2196" s="1">
        <v>42954.693055555559</v>
      </c>
    </row>
    <row r="2197" spans="1:17" x14ac:dyDescent="0.2">
      <c r="A2197" t="s">
        <v>184</v>
      </c>
      <c r="B2197" t="s">
        <v>18</v>
      </c>
      <c r="C2197" t="s">
        <v>83</v>
      </c>
      <c r="D2197">
        <v>20170630</v>
      </c>
      <c r="E2197">
        <v>771700000</v>
      </c>
      <c r="F2197" t="s">
        <v>20</v>
      </c>
      <c r="G2197">
        <v>2</v>
      </c>
      <c r="H2197" t="s">
        <v>21</v>
      </c>
      <c r="I2197">
        <v>1411579</v>
      </c>
      <c r="J2197">
        <v>260303916</v>
      </c>
      <c r="K2197">
        <v>7830</v>
      </c>
      <c r="L2197">
        <v>1231</v>
      </c>
      <c r="M2197" t="s">
        <v>22</v>
      </c>
      <c r="N2197">
        <v>2017</v>
      </c>
      <c r="O2197" t="s">
        <v>31</v>
      </c>
      <c r="P2197">
        <v>20170808</v>
      </c>
      <c r="Q2197" s="1">
        <v>42954.693055555559</v>
      </c>
    </row>
    <row r="2198" spans="1:17" x14ac:dyDescent="0.2">
      <c r="A2198" t="s">
        <v>184</v>
      </c>
      <c r="B2198" t="s">
        <v>18</v>
      </c>
      <c r="C2198" t="s">
        <v>84</v>
      </c>
      <c r="D2198">
        <v>20170630</v>
      </c>
      <c r="E2198">
        <v>-800000</v>
      </c>
      <c r="F2198" t="s">
        <v>20</v>
      </c>
      <c r="G2198">
        <v>1</v>
      </c>
      <c r="H2198" t="s">
        <v>21</v>
      </c>
      <c r="I2198">
        <v>1411579</v>
      </c>
      <c r="J2198">
        <v>260303916</v>
      </c>
      <c r="K2198">
        <v>7830</v>
      </c>
      <c r="L2198">
        <v>1231</v>
      </c>
      <c r="M2198" t="s">
        <v>22</v>
      </c>
      <c r="N2198">
        <v>2017</v>
      </c>
      <c r="O2198" t="s">
        <v>31</v>
      </c>
      <c r="P2198">
        <v>20170808</v>
      </c>
      <c r="Q2198" s="1">
        <v>42954.693055555559</v>
      </c>
    </row>
    <row r="2199" spans="1:17" x14ac:dyDescent="0.2">
      <c r="A2199" t="s">
        <v>184</v>
      </c>
      <c r="B2199" t="s">
        <v>18</v>
      </c>
      <c r="C2199" t="s">
        <v>84</v>
      </c>
      <c r="D2199">
        <v>20170630</v>
      </c>
      <c r="E2199">
        <v>-1700000</v>
      </c>
      <c r="F2199" t="s">
        <v>20</v>
      </c>
      <c r="G2199">
        <v>2</v>
      </c>
      <c r="H2199" t="s">
        <v>21</v>
      </c>
      <c r="I2199">
        <v>1411579</v>
      </c>
      <c r="J2199">
        <v>260303916</v>
      </c>
      <c r="K2199">
        <v>7830</v>
      </c>
      <c r="L2199">
        <v>1231</v>
      </c>
      <c r="M2199" t="s">
        <v>22</v>
      </c>
      <c r="N2199">
        <v>2017</v>
      </c>
      <c r="O2199" t="s">
        <v>31</v>
      </c>
      <c r="P2199">
        <v>20170808</v>
      </c>
      <c r="Q2199" s="1">
        <v>42954.693055555559</v>
      </c>
    </row>
    <row r="2200" spans="1:17" x14ac:dyDescent="0.2">
      <c r="A2200" t="s">
        <v>263</v>
      </c>
      <c r="B2200" t="s">
        <v>18</v>
      </c>
      <c r="C2200" t="s">
        <v>84</v>
      </c>
      <c r="D2200">
        <v>20170630</v>
      </c>
      <c r="E2200">
        <v>-1700000</v>
      </c>
      <c r="F2200" t="s">
        <v>20</v>
      </c>
      <c r="G2200">
        <v>2</v>
      </c>
      <c r="H2200" t="s">
        <v>51</v>
      </c>
      <c r="I2200">
        <v>1411579</v>
      </c>
      <c r="J2200">
        <v>260303916</v>
      </c>
      <c r="K2200">
        <v>7830</v>
      </c>
      <c r="L2200">
        <v>1231</v>
      </c>
      <c r="M2200" t="s">
        <v>22</v>
      </c>
      <c r="N2200">
        <v>2018</v>
      </c>
      <c r="O2200" t="s">
        <v>31</v>
      </c>
      <c r="P2200">
        <v>20180807</v>
      </c>
      <c r="Q2200" s="1">
        <v>43319.469444444447</v>
      </c>
    </row>
    <row r="2201" spans="1:17" x14ac:dyDescent="0.2">
      <c r="A2201" t="s">
        <v>263</v>
      </c>
      <c r="B2201" t="s">
        <v>18</v>
      </c>
      <c r="C2201" t="s">
        <v>84</v>
      </c>
      <c r="D2201">
        <v>20170630</v>
      </c>
      <c r="E2201">
        <v>-800000</v>
      </c>
      <c r="F2201" t="s">
        <v>20</v>
      </c>
      <c r="G2201">
        <v>1</v>
      </c>
      <c r="H2201" t="s">
        <v>51</v>
      </c>
      <c r="I2201">
        <v>1411579</v>
      </c>
      <c r="J2201">
        <v>260303916</v>
      </c>
      <c r="K2201">
        <v>7830</v>
      </c>
      <c r="L2201">
        <v>1231</v>
      </c>
      <c r="M2201" t="s">
        <v>22</v>
      </c>
      <c r="N2201">
        <v>2018</v>
      </c>
      <c r="O2201" t="s">
        <v>31</v>
      </c>
      <c r="P2201">
        <v>20180807</v>
      </c>
      <c r="Q2201" s="1">
        <v>43319.469444444447</v>
      </c>
    </row>
    <row r="2202" spans="1:17" x14ac:dyDescent="0.2">
      <c r="A2202" t="s">
        <v>184</v>
      </c>
      <c r="B2202" t="s">
        <v>18</v>
      </c>
      <c r="C2202" t="s">
        <v>85</v>
      </c>
      <c r="D2202">
        <v>20170630</v>
      </c>
      <c r="E2202">
        <v>3600000</v>
      </c>
      <c r="F2202" t="s">
        <v>20</v>
      </c>
      <c r="G2202">
        <v>2</v>
      </c>
      <c r="H2202" t="s">
        <v>21</v>
      </c>
      <c r="I2202">
        <v>1411579</v>
      </c>
      <c r="J2202">
        <v>260303916</v>
      </c>
      <c r="K2202">
        <v>7830</v>
      </c>
      <c r="L2202">
        <v>1231</v>
      </c>
      <c r="M2202" t="s">
        <v>22</v>
      </c>
      <c r="N2202">
        <v>2017</v>
      </c>
      <c r="O2202" t="s">
        <v>31</v>
      </c>
      <c r="P2202">
        <v>20170808</v>
      </c>
      <c r="Q2202" s="1">
        <v>42954.693055555559</v>
      </c>
    </row>
    <row r="2203" spans="1:17" x14ac:dyDescent="0.2">
      <c r="A2203" t="s">
        <v>263</v>
      </c>
      <c r="B2203" t="s">
        <v>18</v>
      </c>
      <c r="C2203" t="s">
        <v>85</v>
      </c>
      <c r="D2203">
        <v>20170630</v>
      </c>
      <c r="E2203">
        <v>3600000</v>
      </c>
      <c r="F2203" t="s">
        <v>20</v>
      </c>
      <c r="G2203">
        <v>2</v>
      </c>
      <c r="H2203" t="s">
        <v>51</v>
      </c>
      <c r="I2203">
        <v>1411579</v>
      </c>
      <c r="J2203">
        <v>260303916</v>
      </c>
      <c r="K2203">
        <v>7830</v>
      </c>
      <c r="L2203">
        <v>1231</v>
      </c>
      <c r="M2203" t="s">
        <v>22</v>
      </c>
      <c r="N2203">
        <v>2018</v>
      </c>
      <c r="O2203" t="s">
        <v>31</v>
      </c>
      <c r="P2203">
        <v>20180807</v>
      </c>
      <c r="Q2203" s="1">
        <v>43319.469444444447</v>
      </c>
    </row>
    <row r="2204" spans="1:17" x14ac:dyDescent="0.2">
      <c r="A2204" t="s">
        <v>184</v>
      </c>
      <c r="B2204" t="s">
        <v>18</v>
      </c>
      <c r="C2204" t="s">
        <v>450</v>
      </c>
      <c r="D2204">
        <v>20170630</v>
      </c>
      <c r="E2204">
        <v>-500000</v>
      </c>
      <c r="F2204" t="s">
        <v>20</v>
      </c>
      <c r="G2204">
        <v>2</v>
      </c>
      <c r="H2204" t="s">
        <v>184</v>
      </c>
      <c r="I2204">
        <v>1411579</v>
      </c>
      <c r="J2204">
        <v>260303916</v>
      </c>
      <c r="K2204">
        <v>7830</v>
      </c>
      <c r="L2204">
        <v>1231</v>
      </c>
      <c r="M2204" t="s">
        <v>22</v>
      </c>
      <c r="N2204">
        <v>2017</v>
      </c>
      <c r="O2204" t="s">
        <v>31</v>
      </c>
      <c r="P2204">
        <v>20170808</v>
      </c>
      <c r="Q2204" s="1">
        <v>42954.693055555559</v>
      </c>
    </row>
    <row r="2205" spans="1:17" x14ac:dyDescent="0.2">
      <c r="A2205" t="s">
        <v>263</v>
      </c>
      <c r="B2205" t="s">
        <v>18</v>
      </c>
      <c r="C2205" t="s">
        <v>450</v>
      </c>
      <c r="D2205">
        <v>20170630</v>
      </c>
      <c r="E2205">
        <v>-500000</v>
      </c>
      <c r="F2205" t="s">
        <v>20</v>
      </c>
      <c r="G2205">
        <v>2</v>
      </c>
      <c r="H2205" t="s">
        <v>263</v>
      </c>
      <c r="I2205">
        <v>1411579</v>
      </c>
      <c r="J2205">
        <v>260303916</v>
      </c>
      <c r="K2205">
        <v>7830</v>
      </c>
      <c r="L2205">
        <v>1231</v>
      </c>
      <c r="M2205" t="s">
        <v>22</v>
      </c>
      <c r="N2205">
        <v>2018</v>
      </c>
      <c r="O2205" t="s">
        <v>31</v>
      </c>
      <c r="P2205">
        <v>20180807</v>
      </c>
      <c r="Q2205" s="1">
        <v>43319.469444444447</v>
      </c>
    </row>
    <row r="2206" spans="1:17" x14ac:dyDescent="0.2">
      <c r="A2206" t="s">
        <v>184</v>
      </c>
      <c r="B2206" t="s">
        <v>18</v>
      </c>
      <c r="C2206" t="s">
        <v>452</v>
      </c>
      <c r="D2206">
        <v>20170630</v>
      </c>
      <c r="E2206">
        <v>22600000</v>
      </c>
      <c r="F2206" t="s">
        <v>20</v>
      </c>
      <c r="G2206">
        <v>2</v>
      </c>
      <c r="H2206" t="s">
        <v>21</v>
      </c>
      <c r="I2206">
        <v>1411579</v>
      </c>
      <c r="J2206">
        <v>260303916</v>
      </c>
      <c r="K2206">
        <v>7830</v>
      </c>
      <c r="L2206">
        <v>1231</v>
      </c>
      <c r="M2206" t="s">
        <v>22</v>
      </c>
      <c r="N2206">
        <v>2017</v>
      </c>
      <c r="O2206" t="s">
        <v>31</v>
      </c>
      <c r="P2206">
        <v>20170808</v>
      </c>
      <c r="Q2206" s="1">
        <v>42954.693055555559</v>
      </c>
    </row>
    <row r="2207" spans="1:17" x14ac:dyDescent="0.2">
      <c r="A2207" t="s">
        <v>263</v>
      </c>
      <c r="B2207" t="s">
        <v>18</v>
      </c>
      <c r="C2207" t="s">
        <v>452</v>
      </c>
      <c r="D2207">
        <v>20170630</v>
      </c>
      <c r="E2207">
        <v>22600000</v>
      </c>
      <c r="F2207" t="s">
        <v>20</v>
      </c>
      <c r="G2207">
        <v>2</v>
      </c>
      <c r="H2207" t="s">
        <v>51</v>
      </c>
      <c r="I2207">
        <v>1411579</v>
      </c>
      <c r="J2207">
        <v>260303916</v>
      </c>
      <c r="K2207">
        <v>7830</v>
      </c>
      <c r="L2207">
        <v>1231</v>
      </c>
      <c r="M2207" t="s">
        <v>22</v>
      </c>
      <c r="N2207">
        <v>2018</v>
      </c>
      <c r="O2207" t="s">
        <v>31</v>
      </c>
      <c r="P2207">
        <v>20180807</v>
      </c>
      <c r="Q2207" s="1">
        <v>43319.469444444447</v>
      </c>
    </row>
    <row r="2208" spans="1:17" x14ac:dyDescent="0.2">
      <c r="A2208" t="s">
        <v>184</v>
      </c>
      <c r="B2208" t="s">
        <v>18</v>
      </c>
      <c r="C2208" t="s">
        <v>86</v>
      </c>
      <c r="D2208">
        <v>20170630</v>
      </c>
      <c r="E2208">
        <v>4832200000</v>
      </c>
      <c r="F2208" t="s">
        <v>20</v>
      </c>
      <c r="G2208">
        <v>0</v>
      </c>
      <c r="H2208" t="s">
        <v>21</v>
      </c>
      <c r="I2208">
        <v>1411579</v>
      </c>
      <c r="J2208">
        <v>260303916</v>
      </c>
      <c r="K2208">
        <v>7830</v>
      </c>
      <c r="L2208">
        <v>1231</v>
      </c>
      <c r="M2208" t="s">
        <v>22</v>
      </c>
      <c r="N2208">
        <v>2017</v>
      </c>
      <c r="O2208" t="s">
        <v>31</v>
      </c>
      <c r="P2208">
        <v>20170808</v>
      </c>
      <c r="Q2208" s="1">
        <v>42954.693055555559</v>
      </c>
    </row>
    <row r="2209" spans="1:17" x14ac:dyDescent="0.2">
      <c r="A2209" t="s">
        <v>184</v>
      </c>
      <c r="B2209" t="s">
        <v>18</v>
      </c>
      <c r="C2209" t="s">
        <v>448</v>
      </c>
      <c r="D2209">
        <v>20170630</v>
      </c>
      <c r="E2209">
        <v>83200000</v>
      </c>
      <c r="F2209" t="s">
        <v>20</v>
      </c>
      <c r="G2209">
        <v>2</v>
      </c>
      <c r="H2209" t="s">
        <v>21</v>
      </c>
      <c r="I2209">
        <v>1411579</v>
      </c>
      <c r="J2209">
        <v>260303916</v>
      </c>
      <c r="K2209">
        <v>7830</v>
      </c>
      <c r="L2209">
        <v>1231</v>
      </c>
      <c r="M2209" t="s">
        <v>22</v>
      </c>
      <c r="N2209">
        <v>2017</v>
      </c>
      <c r="O2209" t="s">
        <v>31</v>
      </c>
      <c r="P2209">
        <v>20170808</v>
      </c>
      <c r="Q2209" s="1">
        <v>42954.693055555559</v>
      </c>
    </row>
    <row r="2210" spans="1:17" x14ac:dyDescent="0.2">
      <c r="A2210" t="s">
        <v>184</v>
      </c>
      <c r="B2210" t="s">
        <v>18</v>
      </c>
      <c r="C2210" t="s">
        <v>465</v>
      </c>
      <c r="D2210">
        <v>20170630</v>
      </c>
      <c r="E2210">
        <v>204500000</v>
      </c>
      <c r="F2210" t="s">
        <v>20</v>
      </c>
      <c r="G2210">
        <v>2</v>
      </c>
      <c r="H2210" t="s">
        <v>21</v>
      </c>
      <c r="I2210">
        <v>1411579</v>
      </c>
      <c r="J2210">
        <v>260303916</v>
      </c>
      <c r="K2210">
        <v>7830</v>
      </c>
      <c r="L2210">
        <v>1231</v>
      </c>
      <c r="M2210" t="s">
        <v>22</v>
      </c>
      <c r="N2210">
        <v>2017</v>
      </c>
      <c r="O2210" t="s">
        <v>31</v>
      </c>
      <c r="P2210">
        <v>20170808</v>
      </c>
      <c r="Q2210" s="1">
        <v>42954.693055555559</v>
      </c>
    </row>
    <row r="2211" spans="1:17" x14ac:dyDescent="0.2">
      <c r="A2211" t="s">
        <v>263</v>
      </c>
      <c r="B2211" t="s">
        <v>18</v>
      </c>
      <c r="C2211" t="s">
        <v>465</v>
      </c>
      <c r="D2211">
        <v>20170630</v>
      </c>
      <c r="E2211">
        <v>204500000</v>
      </c>
      <c r="F2211" t="s">
        <v>20</v>
      </c>
      <c r="G2211">
        <v>2</v>
      </c>
      <c r="H2211" t="s">
        <v>51</v>
      </c>
      <c r="I2211">
        <v>1411579</v>
      </c>
      <c r="J2211">
        <v>260303916</v>
      </c>
      <c r="K2211">
        <v>7830</v>
      </c>
      <c r="L2211">
        <v>1231</v>
      </c>
      <c r="M2211" t="s">
        <v>22</v>
      </c>
      <c r="N2211">
        <v>2018</v>
      </c>
      <c r="O2211" t="s">
        <v>31</v>
      </c>
      <c r="P2211">
        <v>20180807</v>
      </c>
      <c r="Q2211" s="1">
        <v>43319.469444444447</v>
      </c>
    </row>
    <row r="2212" spans="1:17" x14ac:dyDescent="0.2">
      <c r="A2212" t="s">
        <v>184</v>
      </c>
      <c r="B2212" t="s">
        <v>18</v>
      </c>
      <c r="C2212" t="s">
        <v>88</v>
      </c>
      <c r="D2212">
        <v>20170630</v>
      </c>
      <c r="E2212">
        <v>-176500000</v>
      </c>
      <c r="F2212" t="s">
        <v>20</v>
      </c>
      <c r="G2212">
        <v>1</v>
      </c>
      <c r="H2212" t="s">
        <v>21</v>
      </c>
      <c r="I2212">
        <v>1411579</v>
      </c>
      <c r="J2212">
        <v>260303916</v>
      </c>
      <c r="K2212">
        <v>7830</v>
      </c>
      <c r="L2212">
        <v>1231</v>
      </c>
      <c r="M2212" t="s">
        <v>22</v>
      </c>
      <c r="N2212">
        <v>2017</v>
      </c>
      <c r="O2212" t="s">
        <v>31</v>
      </c>
      <c r="P2212">
        <v>20170808</v>
      </c>
      <c r="Q2212" s="1">
        <v>42954.693055555559</v>
      </c>
    </row>
    <row r="2213" spans="1:17" x14ac:dyDescent="0.2">
      <c r="A2213" t="s">
        <v>184</v>
      </c>
      <c r="B2213" t="s">
        <v>18</v>
      </c>
      <c r="C2213" t="s">
        <v>88</v>
      </c>
      <c r="D2213">
        <v>20170630</v>
      </c>
      <c r="E2213">
        <v>-168100000</v>
      </c>
      <c r="F2213" t="s">
        <v>20</v>
      </c>
      <c r="G2213">
        <v>2</v>
      </c>
      <c r="H2213" t="s">
        <v>21</v>
      </c>
      <c r="I2213">
        <v>1411579</v>
      </c>
      <c r="J2213">
        <v>260303916</v>
      </c>
      <c r="K2213">
        <v>7830</v>
      </c>
      <c r="L2213">
        <v>1231</v>
      </c>
      <c r="M2213" t="s">
        <v>22</v>
      </c>
      <c r="N2213">
        <v>2017</v>
      </c>
      <c r="O2213" t="s">
        <v>31</v>
      </c>
      <c r="P2213">
        <v>20170808</v>
      </c>
      <c r="Q2213" s="1">
        <v>42954.693055555559</v>
      </c>
    </row>
    <row r="2214" spans="1:17" x14ac:dyDescent="0.2">
      <c r="A2214" t="s">
        <v>184</v>
      </c>
      <c r="B2214" t="s">
        <v>18</v>
      </c>
      <c r="C2214" t="s">
        <v>89</v>
      </c>
      <c r="D2214">
        <v>20170630</v>
      </c>
      <c r="E2214">
        <v>-286100000</v>
      </c>
      <c r="F2214" t="s">
        <v>20</v>
      </c>
      <c r="G2214">
        <v>1</v>
      </c>
      <c r="H2214" t="s">
        <v>21</v>
      </c>
      <c r="I2214">
        <v>1411579</v>
      </c>
      <c r="J2214">
        <v>260303916</v>
      </c>
      <c r="K2214">
        <v>7830</v>
      </c>
      <c r="L2214">
        <v>1231</v>
      </c>
      <c r="M2214" t="s">
        <v>22</v>
      </c>
      <c r="N2214">
        <v>2017</v>
      </c>
      <c r="O2214" t="s">
        <v>31</v>
      </c>
      <c r="P2214">
        <v>20170808</v>
      </c>
      <c r="Q2214" s="1">
        <v>42954.693055555559</v>
      </c>
    </row>
    <row r="2215" spans="1:17" x14ac:dyDescent="0.2">
      <c r="A2215" t="s">
        <v>184</v>
      </c>
      <c r="B2215" t="s">
        <v>18</v>
      </c>
      <c r="C2215" t="s">
        <v>89</v>
      </c>
      <c r="D2215">
        <v>20170630</v>
      </c>
      <c r="E2215">
        <v>-286900000</v>
      </c>
      <c r="F2215" t="s">
        <v>20</v>
      </c>
      <c r="G2215">
        <v>2</v>
      </c>
      <c r="H2215" t="s">
        <v>21</v>
      </c>
      <c r="I2215">
        <v>1411579</v>
      </c>
      <c r="J2215">
        <v>260303916</v>
      </c>
      <c r="K2215">
        <v>7830</v>
      </c>
      <c r="L2215">
        <v>1231</v>
      </c>
      <c r="M2215" t="s">
        <v>22</v>
      </c>
      <c r="N2215">
        <v>2017</v>
      </c>
      <c r="O2215" t="s">
        <v>31</v>
      </c>
      <c r="P2215">
        <v>20170808</v>
      </c>
      <c r="Q2215" s="1">
        <v>42954.693055555559</v>
      </c>
    </row>
    <row r="2216" spans="1:17" x14ac:dyDescent="0.2">
      <c r="A2216" t="s">
        <v>263</v>
      </c>
      <c r="B2216" t="s">
        <v>18</v>
      </c>
      <c r="C2216" t="s">
        <v>89</v>
      </c>
      <c r="D2216">
        <v>20170630</v>
      </c>
      <c r="E2216">
        <v>-286900000</v>
      </c>
      <c r="F2216" t="s">
        <v>20</v>
      </c>
      <c r="G2216">
        <v>2</v>
      </c>
      <c r="H2216" t="s">
        <v>51</v>
      </c>
      <c r="I2216">
        <v>1411579</v>
      </c>
      <c r="J2216">
        <v>260303916</v>
      </c>
      <c r="K2216">
        <v>7830</v>
      </c>
      <c r="L2216">
        <v>1231</v>
      </c>
      <c r="M2216" t="s">
        <v>22</v>
      </c>
      <c r="N2216">
        <v>2018</v>
      </c>
      <c r="O2216" t="s">
        <v>31</v>
      </c>
      <c r="P2216">
        <v>20180807</v>
      </c>
      <c r="Q2216" s="1">
        <v>43319.469444444447</v>
      </c>
    </row>
    <row r="2217" spans="1:17" x14ac:dyDescent="0.2">
      <c r="A2217" t="s">
        <v>263</v>
      </c>
      <c r="B2217" t="s">
        <v>18</v>
      </c>
      <c r="C2217" t="s">
        <v>89</v>
      </c>
      <c r="D2217">
        <v>20170630</v>
      </c>
      <c r="E2217">
        <v>-286100000</v>
      </c>
      <c r="F2217" t="s">
        <v>20</v>
      </c>
      <c r="G2217">
        <v>1</v>
      </c>
      <c r="H2217" t="s">
        <v>51</v>
      </c>
      <c r="I2217">
        <v>1411579</v>
      </c>
      <c r="J2217">
        <v>260303916</v>
      </c>
      <c r="K2217">
        <v>7830</v>
      </c>
      <c r="L2217">
        <v>1231</v>
      </c>
      <c r="M2217" t="s">
        <v>22</v>
      </c>
      <c r="N2217">
        <v>2018</v>
      </c>
      <c r="O2217" t="s">
        <v>31</v>
      </c>
      <c r="P2217">
        <v>20180807</v>
      </c>
      <c r="Q2217" s="1">
        <v>43319.469444444447</v>
      </c>
    </row>
    <row r="2218" spans="1:17" x14ac:dyDescent="0.2">
      <c r="A2218" t="s">
        <v>55</v>
      </c>
      <c r="B2218" t="s">
        <v>18</v>
      </c>
      <c r="C2218" t="s">
        <v>90</v>
      </c>
      <c r="D2218">
        <v>20170630</v>
      </c>
      <c r="E2218">
        <v>-1.35</v>
      </c>
      <c r="F2218" t="s">
        <v>20</v>
      </c>
      <c r="G2218">
        <v>1</v>
      </c>
      <c r="H2218" t="s">
        <v>56</v>
      </c>
      <c r="I2218">
        <v>1411579</v>
      </c>
      <c r="J2218">
        <v>260303916</v>
      </c>
      <c r="K2218">
        <v>7830</v>
      </c>
      <c r="L2218">
        <v>1231</v>
      </c>
      <c r="M2218" t="s">
        <v>52</v>
      </c>
      <c r="N2218">
        <v>2018</v>
      </c>
      <c r="O2218" t="s">
        <v>53</v>
      </c>
      <c r="P2218">
        <v>20190301</v>
      </c>
      <c r="Q2218" s="1">
        <v>43525.063888888886</v>
      </c>
    </row>
    <row r="2219" spans="1:17" x14ac:dyDescent="0.2">
      <c r="A2219" t="s">
        <v>184</v>
      </c>
      <c r="B2219" t="s">
        <v>18</v>
      </c>
      <c r="C2219" t="s">
        <v>90</v>
      </c>
      <c r="D2219">
        <v>20170630</v>
      </c>
      <c r="E2219">
        <v>-1.33</v>
      </c>
      <c r="F2219" t="s">
        <v>20</v>
      </c>
      <c r="G2219">
        <v>2</v>
      </c>
      <c r="H2219" t="s">
        <v>21</v>
      </c>
      <c r="I2219">
        <v>1411579</v>
      </c>
      <c r="J2219">
        <v>260303916</v>
      </c>
      <c r="K2219">
        <v>7830</v>
      </c>
      <c r="L2219">
        <v>1231</v>
      </c>
      <c r="M2219" t="s">
        <v>22</v>
      </c>
      <c r="N2219">
        <v>2017</v>
      </c>
      <c r="O2219" t="s">
        <v>31</v>
      </c>
      <c r="P2219">
        <v>20170808</v>
      </c>
      <c r="Q2219" s="1">
        <v>42954.693055555559</v>
      </c>
    </row>
    <row r="2220" spans="1:17" x14ac:dyDescent="0.2">
      <c r="A2220" t="s">
        <v>184</v>
      </c>
      <c r="B2220" t="s">
        <v>18</v>
      </c>
      <c r="C2220" t="s">
        <v>90</v>
      </c>
      <c r="D2220">
        <v>20170630</v>
      </c>
      <c r="E2220">
        <v>-1.35</v>
      </c>
      <c r="F2220" t="s">
        <v>20</v>
      </c>
      <c r="G2220">
        <v>1</v>
      </c>
      <c r="H2220" t="s">
        <v>21</v>
      </c>
      <c r="I2220">
        <v>1411579</v>
      </c>
      <c r="J2220">
        <v>260303916</v>
      </c>
      <c r="K2220">
        <v>7830</v>
      </c>
      <c r="L2220">
        <v>1231</v>
      </c>
      <c r="M2220" t="s">
        <v>22</v>
      </c>
      <c r="N2220">
        <v>2017</v>
      </c>
      <c r="O2220" t="s">
        <v>31</v>
      </c>
      <c r="P2220">
        <v>20170808</v>
      </c>
      <c r="Q2220" s="1">
        <v>42954.693055555559</v>
      </c>
    </row>
    <row r="2221" spans="1:17" x14ac:dyDescent="0.2">
      <c r="A2221" t="s">
        <v>263</v>
      </c>
      <c r="B2221" t="s">
        <v>18</v>
      </c>
      <c r="C2221" t="s">
        <v>90</v>
      </c>
      <c r="D2221">
        <v>20170630</v>
      </c>
      <c r="E2221">
        <v>-1.35</v>
      </c>
      <c r="F2221" t="s">
        <v>20</v>
      </c>
      <c r="G2221">
        <v>1</v>
      </c>
      <c r="H2221" t="s">
        <v>51</v>
      </c>
      <c r="I2221">
        <v>1411579</v>
      </c>
      <c r="J2221">
        <v>260303916</v>
      </c>
      <c r="K2221">
        <v>7830</v>
      </c>
      <c r="L2221">
        <v>1231</v>
      </c>
      <c r="M2221" t="s">
        <v>22</v>
      </c>
      <c r="N2221">
        <v>2018</v>
      </c>
      <c r="O2221" t="s">
        <v>31</v>
      </c>
      <c r="P2221">
        <v>20180807</v>
      </c>
      <c r="Q2221" s="1">
        <v>43319.469444444447</v>
      </c>
    </row>
    <row r="2222" spans="1:17" x14ac:dyDescent="0.2">
      <c r="A2222" t="s">
        <v>263</v>
      </c>
      <c r="B2222" t="s">
        <v>18</v>
      </c>
      <c r="C2222" t="s">
        <v>90</v>
      </c>
      <c r="D2222">
        <v>20170630</v>
      </c>
      <c r="E2222">
        <v>-1.33</v>
      </c>
      <c r="F2222" t="s">
        <v>20</v>
      </c>
      <c r="G2222">
        <v>2</v>
      </c>
      <c r="H2222" t="s">
        <v>51</v>
      </c>
      <c r="I2222">
        <v>1411579</v>
      </c>
      <c r="J2222">
        <v>260303916</v>
      </c>
      <c r="K2222">
        <v>7830</v>
      </c>
      <c r="L2222">
        <v>1231</v>
      </c>
      <c r="M2222" t="s">
        <v>22</v>
      </c>
      <c r="N2222">
        <v>2018</v>
      </c>
      <c r="O2222" t="s">
        <v>31</v>
      </c>
      <c r="P2222">
        <v>20180807</v>
      </c>
      <c r="Q2222" s="1">
        <v>43319.469444444447</v>
      </c>
    </row>
    <row r="2223" spans="1:17" x14ac:dyDescent="0.2">
      <c r="A2223" t="s">
        <v>55</v>
      </c>
      <c r="B2223" t="s">
        <v>18</v>
      </c>
      <c r="C2223" t="s">
        <v>91</v>
      </c>
      <c r="D2223">
        <v>20170630</v>
      </c>
      <c r="E2223">
        <v>-1.35</v>
      </c>
      <c r="F2223" t="s">
        <v>20</v>
      </c>
      <c r="G2223">
        <v>1</v>
      </c>
      <c r="H2223" t="s">
        <v>56</v>
      </c>
      <c r="I2223">
        <v>1411579</v>
      </c>
      <c r="J2223">
        <v>260303916</v>
      </c>
      <c r="K2223">
        <v>7830</v>
      </c>
      <c r="L2223">
        <v>1231</v>
      </c>
      <c r="M2223" t="s">
        <v>52</v>
      </c>
      <c r="N2223">
        <v>2018</v>
      </c>
      <c r="O2223" t="s">
        <v>53</v>
      </c>
      <c r="P2223">
        <v>20190301</v>
      </c>
      <c r="Q2223" s="1">
        <v>43525.063888888886</v>
      </c>
    </row>
    <row r="2224" spans="1:17" x14ac:dyDescent="0.2">
      <c r="A2224" t="s">
        <v>184</v>
      </c>
      <c r="B2224" t="s">
        <v>18</v>
      </c>
      <c r="C2224" t="s">
        <v>91</v>
      </c>
      <c r="D2224">
        <v>20170630</v>
      </c>
      <c r="E2224">
        <v>-1.35</v>
      </c>
      <c r="F2224" t="s">
        <v>20</v>
      </c>
      <c r="G2224">
        <v>1</v>
      </c>
      <c r="H2224" t="s">
        <v>21</v>
      </c>
      <c r="I2224">
        <v>1411579</v>
      </c>
      <c r="J2224">
        <v>260303916</v>
      </c>
      <c r="K2224">
        <v>7830</v>
      </c>
      <c r="L2224">
        <v>1231</v>
      </c>
      <c r="M2224" t="s">
        <v>22</v>
      </c>
      <c r="N2224">
        <v>2017</v>
      </c>
      <c r="O2224" t="s">
        <v>31</v>
      </c>
      <c r="P2224">
        <v>20170808</v>
      </c>
      <c r="Q2224" s="1">
        <v>42954.693055555559</v>
      </c>
    </row>
    <row r="2225" spans="1:17" x14ac:dyDescent="0.2">
      <c r="A2225" t="s">
        <v>184</v>
      </c>
      <c r="B2225" t="s">
        <v>18</v>
      </c>
      <c r="C2225" t="s">
        <v>91</v>
      </c>
      <c r="D2225">
        <v>20170630</v>
      </c>
      <c r="E2225">
        <v>-1.33</v>
      </c>
      <c r="F2225" t="s">
        <v>20</v>
      </c>
      <c r="G2225">
        <v>2</v>
      </c>
      <c r="H2225" t="s">
        <v>21</v>
      </c>
      <c r="I2225">
        <v>1411579</v>
      </c>
      <c r="J2225">
        <v>260303916</v>
      </c>
      <c r="K2225">
        <v>7830</v>
      </c>
      <c r="L2225">
        <v>1231</v>
      </c>
      <c r="M2225" t="s">
        <v>22</v>
      </c>
      <c r="N2225">
        <v>2017</v>
      </c>
      <c r="O2225" t="s">
        <v>31</v>
      </c>
      <c r="P2225">
        <v>20170808</v>
      </c>
      <c r="Q2225" s="1">
        <v>42954.693055555559</v>
      </c>
    </row>
    <row r="2226" spans="1:17" x14ac:dyDescent="0.2">
      <c r="A2226" t="s">
        <v>263</v>
      </c>
      <c r="B2226" t="s">
        <v>18</v>
      </c>
      <c r="C2226" t="s">
        <v>91</v>
      </c>
      <c r="D2226">
        <v>20170630</v>
      </c>
      <c r="E2226">
        <v>-1.33</v>
      </c>
      <c r="F2226" t="s">
        <v>20</v>
      </c>
      <c r="G2226">
        <v>2</v>
      </c>
      <c r="H2226" t="s">
        <v>51</v>
      </c>
      <c r="I2226">
        <v>1411579</v>
      </c>
      <c r="J2226">
        <v>260303916</v>
      </c>
      <c r="K2226">
        <v>7830</v>
      </c>
      <c r="L2226">
        <v>1231</v>
      </c>
      <c r="M2226" t="s">
        <v>22</v>
      </c>
      <c r="N2226">
        <v>2018</v>
      </c>
      <c r="O2226" t="s">
        <v>31</v>
      </c>
      <c r="P2226">
        <v>20180807</v>
      </c>
      <c r="Q2226" s="1">
        <v>43319.469444444447</v>
      </c>
    </row>
    <row r="2227" spans="1:17" x14ac:dyDescent="0.2">
      <c r="A2227" t="s">
        <v>263</v>
      </c>
      <c r="B2227" t="s">
        <v>18</v>
      </c>
      <c r="C2227" t="s">
        <v>91</v>
      </c>
      <c r="D2227">
        <v>20170630</v>
      </c>
      <c r="E2227">
        <v>-1.35</v>
      </c>
      <c r="F2227" t="s">
        <v>20</v>
      </c>
      <c r="G2227">
        <v>1</v>
      </c>
      <c r="H2227" t="s">
        <v>51</v>
      </c>
      <c r="I2227">
        <v>1411579</v>
      </c>
      <c r="J2227">
        <v>260303916</v>
      </c>
      <c r="K2227">
        <v>7830</v>
      </c>
      <c r="L2227">
        <v>1231</v>
      </c>
      <c r="M2227" t="s">
        <v>22</v>
      </c>
      <c r="N2227">
        <v>2018</v>
      </c>
      <c r="O2227" t="s">
        <v>31</v>
      </c>
      <c r="P2227">
        <v>20180807</v>
      </c>
      <c r="Q2227" s="1">
        <v>43319.469444444447</v>
      </c>
    </row>
    <row r="2228" spans="1:17" x14ac:dyDescent="0.2">
      <c r="A2228" t="s">
        <v>184</v>
      </c>
      <c r="B2228" t="s">
        <v>18</v>
      </c>
      <c r="C2228" t="s">
        <v>92</v>
      </c>
      <c r="D2228">
        <v>20170630</v>
      </c>
      <c r="E2228">
        <v>-195000000</v>
      </c>
      <c r="F2228" t="s">
        <v>20</v>
      </c>
      <c r="G2228">
        <v>1</v>
      </c>
      <c r="H2228" t="s">
        <v>21</v>
      </c>
      <c r="I2228">
        <v>1411579</v>
      </c>
      <c r="J2228">
        <v>260303916</v>
      </c>
      <c r="K2228">
        <v>7830</v>
      </c>
      <c r="L2228">
        <v>1231</v>
      </c>
      <c r="M2228" t="s">
        <v>22</v>
      </c>
      <c r="N2228">
        <v>2017</v>
      </c>
      <c r="O2228" t="s">
        <v>31</v>
      </c>
      <c r="P2228">
        <v>20170808</v>
      </c>
      <c r="Q2228" s="1">
        <v>42954.693055555559</v>
      </c>
    </row>
    <row r="2229" spans="1:17" x14ac:dyDescent="0.2">
      <c r="A2229" t="s">
        <v>184</v>
      </c>
      <c r="B2229" t="s">
        <v>18</v>
      </c>
      <c r="C2229" t="s">
        <v>92</v>
      </c>
      <c r="D2229">
        <v>20170630</v>
      </c>
      <c r="E2229">
        <v>-197300000</v>
      </c>
      <c r="F2229" t="s">
        <v>20</v>
      </c>
      <c r="G2229">
        <v>2</v>
      </c>
      <c r="H2229" t="s">
        <v>21</v>
      </c>
      <c r="I2229">
        <v>1411579</v>
      </c>
      <c r="J2229">
        <v>260303916</v>
      </c>
      <c r="K2229">
        <v>7830</v>
      </c>
      <c r="L2229">
        <v>1231</v>
      </c>
      <c r="M2229" t="s">
        <v>22</v>
      </c>
      <c r="N2229">
        <v>2017</v>
      </c>
      <c r="O2229" t="s">
        <v>31</v>
      </c>
      <c r="P2229">
        <v>20170808</v>
      </c>
      <c r="Q2229" s="1">
        <v>42954.693055555559</v>
      </c>
    </row>
    <row r="2230" spans="1:17" x14ac:dyDescent="0.2">
      <c r="A2230" t="s">
        <v>263</v>
      </c>
      <c r="B2230" t="s">
        <v>18</v>
      </c>
      <c r="C2230" t="s">
        <v>92</v>
      </c>
      <c r="D2230">
        <v>20170630</v>
      </c>
      <c r="E2230">
        <v>-197300000</v>
      </c>
      <c r="F2230" t="s">
        <v>20</v>
      </c>
      <c r="G2230">
        <v>2</v>
      </c>
      <c r="H2230" t="s">
        <v>51</v>
      </c>
      <c r="I2230">
        <v>1411579</v>
      </c>
      <c r="J2230">
        <v>260303916</v>
      </c>
      <c r="K2230">
        <v>7830</v>
      </c>
      <c r="L2230">
        <v>1231</v>
      </c>
      <c r="M2230" t="s">
        <v>22</v>
      </c>
      <c r="N2230">
        <v>2018</v>
      </c>
      <c r="O2230" t="s">
        <v>31</v>
      </c>
      <c r="P2230">
        <v>20180807</v>
      </c>
      <c r="Q2230" s="1">
        <v>43319.469444444447</v>
      </c>
    </row>
    <row r="2231" spans="1:17" x14ac:dyDescent="0.2">
      <c r="A2231" t="s">
        <v>263</v>
      </c>
      <c r="B2231" t="s">
        <v>18</v>
      </c>
      <c r="C2231" t="s">
        <v>92</v>
      </c>
      <c r="D2231">
        <v>20170630</v>
      </c>
      <c r="E2231">
        <v>-195000000</v>
      </c>
      <c r="F2231" t="s">
        <v>20</v>
      </c>
      <c r="G2231">
        <v>1</v>
      </c>
      <c r="H2231" t="s">
        <v>51</v>
      </c>
      <c r="I2231">
        <v>1411579</v>
      </c>
      <c r="J2231">
        <v>260303916</v>
      </c>
      <c r="K2231">
        <v>7830</v>
      </c>
      <c r="L2231">
        <v>1231</v>
      </c>
      <c r="M2231" t="s">
        <v>22</v>
      </c>
      <c r="N2231">
        <v>2018</v>
      </c>
      <c r="O2231" t="s">
        <v>31</v>
      </c>
      <c r="P2231">
        <v>20180807</v>
      </c>
      <c r="Q2231" s="1">
        <v>43319.469444444447</v>
      </c>
    </row>
    <row r="2232" spans="1:17" x14ac:dyDescent="0.2">
      <c r="A2232" t="s">
        <v>184</v>
      </c>
      <c r="B2232" t="s">
        <v>18</v>
      </c>
      <c r="C2232" t="s">
        <v>93</v>
      </c>
      <c r="D2232">
        <v>20170630</v>
      </c>
      <c r="E2232">
        <v>-13900000</v>
      </c>
      <c r="F2232" t="s">
        <v>20</v>
      </c>
      <c r="G2232">
        <v>2</v>
      </c>
      <c r="H2232" t="s">
        <v>21</v>
      </c>
      <c r="I2232">
        <v>1411579</v>
      </c>
      <c r="J2232">
        <v>260303916</v>
      </c>
      <c r="K2232">
        <v>7830</v>
      </c>
      <c r="L2232">
        <v>1231</v>
      </c>
      <c r="M2232" t="s">
        <v>22</v>
      </c>
      <c r="N2232">
        <v>2017</v>
      </c>
      <c r="O2232" t="s">
        <v>31</v>
      </c>
      <c r="P2232">
        <v>20170808</v>
      </c>
      <c r="Q2232" s="1">
        <v>42954.693055555559</v>
      </c>
    </row>
    <row r="2233" spans="1:17" x14ac:dyDescent="0.2">
      <c r="A2233" t="s">
        <v>263</v>
      </c>
      <c r="B2233" t="s">
        <v>18</v>
      </c>
      <c r="C2233" t="s">
        <v>93</v>
      </c>
      <c r="D2233">
        <v>20170630</v>
      </c>
      <c r="E2233">
        <v>-13900000</v>
      </c>
      <c r="F2233" t="s">
        <v>20</v>
      </c>
      <c r="G2233">
        <v>2</v>
      </c>
      <c r="H2233" t="s">
        <v>51</v>
      </c>
      <c r="I2233">
        <v>1411579</v>
      </c>
      <c r="J2233">
        <v>260303916</v>
      </c>
      <c r="K2233">
        <v>7830</v>
      </c>
      <c r="L2233">
        <v>1231</v>
      </c>
      <c r="M2233" t="s">
        <v>22</v>
      </c>
      <c r="N2233">
        <v>2018</v>
      </c>
      <c r="O2233" t="s">
        <v>31</v>
      </c>
      <c r="P2233">
        <v>20180807</v>
      </c>
      <c r="Q2233" s="1">
        <v>43319.469444444447</v>
      </c>
    </row>
    <row r="2234" spans="1:17" x14ac:dyDescent="0.2">
      <c r="A2234" t="s">
        <v>263</v>
      </c>
      <c r="B2234" t="s">
        <v>18</v>
      </c>
      <c r="C2234" t="s">
        <v>466</v>
      </c>
      <c r="D2234">
        <v>20170630</v>
      </c>
      <c r="E2234">
        <v>197600000</v>
      </c>
      <c r="F2234" t="s">
        <v>20</v>
      </c>
      <c r="G2234">
        <v>2</v>
      </c>
      <c r="H2234" t="s">
        <v>263</v>
      </c>
      <c r="I2234">
        <v>1411579</v>
      </c>
      <c r="J2234">
        <v>260303916</v>
      </c>
      <c r="K2234">
        <v>7830</v>
      </c>
      <c r="L2234">
        <v>1231</v>
      </c>
      <c r="M2234" t="s">
        <v>22</v>
      </c>
      <c r="N2234">
        <v>2018</v>
      </c>
      <c r="O2234" t="s">
        <v>31</v>
      </c>
      <c r="P2234">
        <v>20180807</v>
      </c>
      <c r="Q2234" s="1">
        <v>43319.469444444447</v>
      </c>
    </row>
    <row r="2235" spans="1:17" x14ac:dyDescent="0.2">
      <c r="A2235" t="s">
        <v>263</v>
      </c>
      <c r="B2235" t="s">
        <v>18</v>
      </c>
      <c r="C2235" t="s">
        <v>466</v>
      </c>
      <c r="D2235">
        <v>20170630</v>
      </c>
      <c r="E2235">
        <v>195300000</v>
      </c>
      <c r="F2235" t="s">
        <v>20</v>
      </c>
      <c r="G2235">
        <v>1</v>
      </c>
      <c r="H2235" t="s">
        <v>263</v>
      </c>
      <c r="I2235">
        <v>1411579</v>
      </c>
      <c r="J2235">
        <v>260303916</v>
      </c>
      <c r="K2235">
        <v>7830</v>
      </c>
      <c r="L2235">
        <v>1231</v>
      </c>
      <c r="M2235" t="s">
        <v>22</v>
      </c>
      <c r="N2235">
        <v>2018</v>
      </c>
      <c r="O2235" t="s">
        <v>31</v>
      </c>
      <c r="P2235">
        <v>20180807</v>
      </c>
      <c r="Q2235" s="1">
        <v>43319.469444444447</v>
      </c>
    </row>
    <row r="2236" spans="1:17" x14ac:dyDescent="0.2">
      <c r="A2236" t="s">
        <v>184</v>
      </c>
      <c r="B2236" t="s">
        <v>18</v>
      </c>
      <c r="C2236" t="s">
        <v>94</v>
      </c>
      <c r="D2236">
        <v>20170630</v>
      </c>
      <c r="E2236">
        <v>-118800000</v>
      </c>
      <c r="F2236" t="s">
        <v>20</v>
      </c>
      <c r="G2236">
        <v>2</v>
      </c>
      <c r="H2236" t="s">
        <v>21</v>
      </c>
      <c r="I2236">
        <v>1411579</v>
      </c>
      <c r="J2236">
        <v>260303916</v>
      </c>
      <c r="K2236">
        <v>7830</v>
      </c>
      <c r="L2236">
        <v>1231</v>
      </c>
      <c r="M2236" t="s">
        <v>22</v>
      </c>
      <c r="N2236">
        <v>2017</v>
      </c>
      <c r="O2236" t="s">
        <v>31</v>
      </c>
      <c r="P2236">
        <v>20170808</v>
      </c>
      <c r="Q2236" s="1">
        <v>42954.693055555559</v>
      </c>
    </row>
    <row r="2237" spans="1:17" x14ac:dyDescent="0.2">
      <c r="A2237" t="s">
        <v>184</v>
      </c>
      <c r="B2237" t="s">
        <v>18</v>
      </c>
      <c r="C2237" t="s">
        <v>94</v>
      </c>
      <c r="D2237">
        <v>20170630</v>
      </c>
      <c r="E2237">
        <v>-109600000</v>
      </c>
      <c r="F2237" t="s">
        <v>20</v>
      </c>
      <c r="G2237">
        <v>1</v>
      </c>
      <c r="H2237" t="s">
        <v>21</v>
      </c>
      <c r="I2237">
        <v>1411579</v>
      </c>
      <c r="J2237">
        <v>260303916</v>
      </c>
      <c r="K2237">
        <v>7830</v>
      </c>
      <c r="L2237">
        <v>1231</v>
      </c>
      <c r="M2237" t="s">
        <v>22</v>
      </c>
      <c r="N2237">
        <v>2017</v>
      </c>
      <c r="O2237" t="s">
        <v>31</v>
      </c>
      <c r="P2237">
        <v>20170808</v>
      </c>
      <c r="Q2237" s="1">
        <v>42954.693055555559</v>
      </c>
    </row>
    <row r="2238" spans="1:17" x14ac:dyDescent="0.2">
      <c r="A2238" t="s">
        <v>263</v>
      </c>
      <c r="B2238" t="s">
        <v>18</v>
      </c>
      <c r="C2238" t="s">
        <v>94</v>
      </c>
      <c r="D2238">
        <v>20170630</v>
      </c>
      <c r="E2238">
        <v>-109600000</v>
      </c>
      <c r="F2238" t="s">
        <v>20</v>
      </c>
      <c r="G2238">
        <v>1</v>
      </c>
      <c r="H2238" t="s">
        <v>51</v>
      </c>
      <c r="I2238">
        <v>1411579</v>
      </c>
      <c r="J2238">
        <v>260303916</v>
      </c>
      <c r="K2238">
        <v>7830</v>
      </c>
      <c r="L2238">
        <v>1231</v>
      </c>
      <c r="M2238" t="s">
        <v>22</v>
      </c>
      <c r="N2238">
        <v>2018</v>
      </c>
      <c r="O2238" t="s">
        <v>31</v>
      </c>
      <c r="P2238">
        <v>20180807</v>
      </c>
      <c r="Q2238" s="1">
        <v>43319.469444444447</v>
      </c>
    </row>
    <row r="2239" spans="1:17" x14ac:dyDescent="0.2">
      <c r="A2239" t="s">
        <v>263</v>
      </c>
      <c r="B2239" t="s">
        <v>18</v>
      </c>
      <c r="C2239" t="s">
        <v>94</v>
      </c>
      <c r="D2239">
        <v>20170630</v>
      </c>
      <c r="E2239">
        <v>-118800000</v>
      </c>
      <c r="F2239" t="s">
        <v>20</v>
      </c>
      <c r="G2239">
        <v>2</v>
      </c>
      <c r="H2239" t="s">
        <v>51</v>
      </c>
      <c r="I2239">
        <v>1411579</v>
      </c>
      <c r="J2239">
        <v>260303916</v>
      </c>
      <c r="K2239">
        <v>7830</v>
      </c>
      <c r="L2239">
        <v>1231</v>
      </c>
      <c r="M2239" t="s">
        <v>22</v>
      </c>
      <c r="N2239">
        <v>2018</v>
      </c>
      <c r="O2239" t="s">
        <v>31</v>
      </c>
      <c r="P2239">
        <v>20180807</v>
      </c>
      <c r="Q2239" s="1">
        <v>43319.469444444447</v>
      </c>
    </row>
    <row r="2240" spans="1:17" x14ac:dyDescent="0.2">
      <c r="A2240" t="s">
        <v>184</v>
      </c>
      <c r="B2240" t="s">
        <v>18</v>
      </c>
      <c r="C2240" t="s">
        <v>95</v>
      </c>
      <c r="D2240">
        <v>20170630</v>
      </c>
      <c r="E2240">
        <v>6500000</v>
      </c>
      <c r="F2240" t="s">
        <v>20</v>
      </c>
      <c r="G2240">
        <v>2</v>
      </c>
      <c r="H2240" t="s">
        <v>21</v>
      </c>
      <c r="I2240">
        <v>1411579</v>
      </c>
      <c r="J2240">
        <v>260303916</v>
      </c>
      <c r="K2240">
        <v>7830</v>
      </c>
      <c r="L2240">
        <v>1231</v>
      </c>
      <c r="M2240" t="s">
        <v>22</v>
      </c>
      <c r="N2240">
        <v>2017</v>
      </c>
      <c r="O2240" t="s">
        <v>31</v>
      </c>
      <c r="P2240">
        <v>20170808</v>
      </c>
      <c r="Q2240" s="1">
        <v>42954.693055555559</v>
      </c>
    </row>
    <row r="2241" spans="1:17" x14ac:dyDescent="0.2">
      <c r="A2241" t="s">
        <v>263</v>
      </c>
      <c r="B2241" t="s">
        <v>18</v>
      </c>
      <c r="C2241" t="s">
        <v>95</v>
      </c>
      <c r="D2241">
        <v>20170630</v>
      </c>
      <c r="E2241">
        <v>6500000</v>
      </c>
      <c r="F2241" t="s">
        <v>20</v>
      </c>
      <c r="G2241">
        <v>2</v>
      </c>
      <c r="H2241" t="s">
        <v>51</v>
      </c>
      <c r="I2241">
        <v>1411579</v>
      </c>
      <c r="J2241">
        <v>260303916</v>
      </c>
      <c r="K2241">
        <v>7830</v>
      </c>
      <c r="L2241">
        <v>1231</v>
      </c>
      <c r="M2241" t="s">
        <v>22</v>
      </c>
      <c r="N2241">
        <v>2018</v>
      </c>
      <c r="O2241" t="s">
        <v>31</v>
      </c>
      <c r="P2241">
        <v>20180807</v>
      </c>
      <c r="Q2241" s="1">
        <v>43319.469444444447</v>
      </c>
    </row>
    <row r="2242" spans="1:17" x14ac:dyDescent="0.2">
      <c r="A2242" t="s">
        <v>184</v>
      </c>
      <c r="B2242" t="s">
        <v>18</v>
      </c>
      <c r="C2242" t="s">
        <v>96</v>
      </c>
      <c r="D2242">
        <v>20170630</v>
      </c>
      <c r="E2242">
        <v>-98000000</v>
      </c>
      <c r="F2242" t="s">
        <v>20</v>
      </c>
      <c r="G2242">
        <v>2</v>
      </c>
      <c r="H2242" t="s">
        <v>21</v>
      </c>
      <c r="I2242">
        <v>1411579</v>
      </c>
      <c r="J2242">
        <v>260303916</v>
      </c>
      <c r="K2242">
        <v>7830</v>
      </c>
      <c r="L2242">
        <v>1231</v>
      </c>
      <c r="M2242" t="s">
        <v>22</v>
      </c>
      <c r="N2242">
        <v>2017</v>
      </c>
      <c r="O2242" t="s">
        <v>31</v>
      </c>
      <c r="P2242">
        <v>20170808</v>
      </c>
      <c r="Q2242" s="1">
        <v>42954.693055555559</v>
      </c>
    </row>
    <row r="2243" spans="1:17" x14ac:dyDescent="0.2">
      <c r="A2243" t="s">
        <v>263</v>
      </c>
      <c r="B2243" t="s">
        <v>18</v>
      </c>
      <c r="C2243" t="s">
        <v>96</v>
      </c>
      <c r="D2243">
        <v>20170630</v>
      </c>
      <c r="E2243">
        <v>-98000000</v>
      </c>
      <c r="F2243" t="s">
        <v>20</v>
      </c>
      <c r="G2243">
        <v>2</v>
      </c>
      <c r="H2243" t="s">
        <v>51</v>
      </c>
      <c r="I2243">
        <v>1411579</v>
      </c>
      <c r="J2243">
        <v>260303916</v>
      </c>
      <c r="K2243">
        <v>7830</v>
      </c>
      <c r="L2243">
        <v>1231</v>
      </c>
      <c r="M2243" t="s">
        <v>22</v>
      </c>
      <c r="N2243">
        <v>2018</v>
      </c>
      <c r="O2243" t="s">
        <v>31</v>
      </c>
      <c r="P2243">
        <v>20180807</v>
      </c>
      <c r="Q2243" s="1">
        <v>43319.469444444447</v>
      </c>
    </row>
    <row r="2244" spans="1:17" x14ac:dyDescent="0.2">
      <c r="A2244" t="s">
        <v>184</v>
      </c>
      <c r="B2244" t="s">
        <v>18</v>
      </c>
      <c r="C2244" t="s">
        <v>97</v>
      </c>
      <c r="D2244">
        <v>20170630</v>
      </c>
      <c r="E2244">
        <v>-105800000</v>
      </c>
      <c r="F2244" t="s">
        <v>20</v>
      </c>
      <c r="G2244">
        <v>2</v>
      </c>
      <c r="H2244" t="s">
        <v>21</v>
      </c>
      <c r="I2244">
        <v>1411579</v>
      </c>
      <c r="J2244">
        <v>260303916</v>
      </c>
      <c r="K2244">
        <v>7830</v>
      </c>
      <c r="L2244">
        <v>1231</v>
      </c>
      <c r="M2244" t="s">
        <v>22</v>
      </c>
      <c r="N2244">
        <v>2017</v>
      </c>
      <c r="O2244" t="s">
        <v>31</v>
      </c>
      <c r="P2244">
        <v>20170808</v>
      </c>
      <c r="Q2244" s="1">
        <v>42954.693055555559</v>
      </c>
    </row>
    <row r="2245" spans="1:17" x14ac:dyDescent="0.2">
      <c r="A2245" t="s">
        <v>263</v>
      </c>
      <c r="B2245" t="s">
        <v>18</v>
      </c>
      <c r="C2245" t="s">
        <v>97</v>
      </c>
      <c r="D2245">
        <v>20170630</v>
      </c>
      <c r="E2245">
        <v>-105800000</v>
      </c>
      <c r="F2245" t="s">
        <v>20</v>
      </c>
      <c r="G2245">
        <v>2</v>
      </c>
      <c r="H2245" t="s">
        <v>51</v>
      </c>
      <c r="I2245">
        <v>1411579</v>
      </c>
      <c r="J2245">
        <v>260303916</v>
      </c>
      <c r="K2245">
        <v>7830</v>
      </c>
      <c r="L2245">
        <v>1231</v>
      </c>
      <c r="M2245" t="s">
        <v>22</v>
      </c>
      <c r="N2245">
        <v>2018</v>
      </c>
      <c r="O2245" t="s">
        <v>31</v>
      </c>
      <c r="P2245">
        <v>20180807</v>
      </c>
      <c r="Q2245" s="1">
        <v>43319.469444444447</v>
      </c>
    </row>
    <row r="2246" spans="1:17" x14ac:dyDescent="0.2">
      <c r="A2246" t="s">
        <v>184</v>
      </c>
      <c r="B2246" t="s">
        <v>18</v>
      </c>
      <c r="C2246" t="s">
        <v>98</v>
      </c>
      <c r="D2246">
        <v>20170630</v>
      </c>
      <c r="E2246">
        <v>8200000</v>
      </c>
      <c r="F2246" t="s">
        <v>20</v>
      </c>
      <c r="G2246">
        <v>2</v>
      </c>
      <c r="H2246" t="s">
        <v>21</v>
      </c>
      <c r="I2246">
        <v>1411579</v>
      </c>
      <c r="J2246">
        <v>260303916</v>
      </c>
      <c r="K2246">
        <v>7830</v>
      </c>
      <c r="L2246">
        <v>1231</v>
      </c>
      <c r="M2246" t="s">
        <v>22</v>
      </c>
      <c r="N2246">
        <v>2017</v>
      </c>
      <c r="O2246" t="s">
        <v>31</v>
      </c>
      <c r="P2246">
        <v>20170808</v>
      </c>
      <c r="Q2246" s="1">
        <v>42954.693055555559</v>
      </c>
    </row>
    <row r="2247" spans="1:17" x14ac:dyDescent="0.2">
      <c r="A2247" t="s">
        <v>263</v>
      </c>
      <c r="B2247" t="s">
        <v>18</v>
      </c>
      <c r="C2247" t="s">
        <v>98</v>
      </c>
      <c r="D2247">
        <v>20170630</v>
      </c>
      <c r="E2247">
        <v>6300000</v>
      </c>
      <c r="F2247" t="s">
        <v>20</v>
      </c>
      <c r="G2247">
        <v>2</v>
      </c>
      <c r="H2247" t="s">
        <v>51</v>
      </c>
      <c r="I2247">
        <v>1411579</v>
      </c>
      <c r="J2247">
        <v>260303916</v>
      </c>
      <c r="K2247">
        <v>7830</v>
      </c>
      <c r="L2247">
        <v>1231</v>
      </c>
      <c r="M2247" t="s">
        <v>22</v>
      </c>
      <c r="N2247">
        <v>2018</v>
      </c>
      <c r="O2247" t="s">
        <v>31</v>
      </c>
      <c r="P2247">
        <v>20180807</v>
      </c>
      <c r="Q2247" s="1">
        <v>43319.469444444447</v>
      </c>
    </row>
    <row r="2248" spans="1:17" x14ac:dyDescent="0.2">
      <c r="A2248" t="s">
        <v>184</v>
      </c>
      <c r="B2248" t="s">
        <v>18</v>
      </c>
      <c r="C2248" t="s">
        <v>99</v>
      </c>
      <c r="D2248">
        <v>20170630</v>
      </c>
      <c r="E2248">
        <v>-5200000</v>
      </c>
      <c r="F2248" t="s">
        <v>20</v>
      </c>
      <c r="G2248">
        <v>2</v>
      </c>
      <c r="H2248" t="s">
        <v>21</v>
      </c>
      <c r="I2248">
        <v>1411579</v>
      </c>
      <c r="J2248">
        <v>260303916</v>
      </c>
      <c r="K2248">
        <v>7830</v>
      </c>
      <c r="L2248">
        <v>1231</v>
      </c>
      <c r="M2248" t="s">
        <v>22</v>
      </c>
      <c r="N2248">
        <v>2017</v>
      </c>
      <c r="O2248" t="s">
        <v>31</v>
      </c>
      <c r="P2248">
        <v>20170808</v>
      </c>
      <c r="Q2248" s="1">
        <v>42954.693055555559</v>
      </c>
    </row>
    <row r="2249" spans="1:17" x14ac:dyDescent="0.2">
      <c r="A2249" t="s">
        <v>263</v>
      </c>
      <c r="B2249" t="s">
        <v>18</v>
      </c>
      <c r="C2249" t="s">
        <v>99</v>
      </c>
      <c r="D2249">
        <v>20170630</v>
      </c>
      <c r="E2249">
        <v>-11700000</v>
      </c>
      <c r="F2249" t="s">
        <v>20</v>
      </c>
      <c r="G2249">
        <v>2</v>
      </c>
      <c r="H2249" t="s">
        <v>51</v>
      </c>
      <c r="I2249">
        <v>1411579</v>
      </c>
      <c r="J2249">
        <v>260303916</v>
      </c>
      <c r="K2249">
        <v>7830</v>
      </c>
      <c r="L2249">
        <v>1231</v>
      </c>
      <c r="M2249" t="s">
        <v>22</v>
      </c>
      <c r="N2249">
        <v>2018</v>
      </c>
      <c r="O2249" t="s">
        <v>31</v>
      </c>
      <c r="P2249">
        <v>20180807</v>
      </c>
      <c r="Q2249" s="1">
        <v>43319.469444444447</v>
      </c>
    </row>
    <row r="2250" spans="1:17" x14ac:dyDescent="0.2">
      <c r="A2250" t="s">
        <v>184</v>
      </c>
      <c r="B2250" t="s">
        <v>18</v>
      </c>
      <c r="C2250" t="s">
        <v>100</v>
      </c>
      <c r="D2250">
        <v>20170630</v>
      </c>
      <c r="E2250">
        <v>-78400000</v>
      </c>
      <c r="F2250" t="s">
        <v>20</v>
      </c>
      <c r="G2250">
        <v>2</v>
      </c>
      <c r="H2250" t="s">
        <v>21</v>
      </c>
      <c r="I2250">
        <v>1411579</v>
      </c>
      <c r="J2250">
        <v>260303916</v>
      </c>
      <c r="K2250">
        <v>7830</v>
      </c>
      <c r="L2250">
        <v>1231</v>
      </c>
      <c r="M2250" t="s">
        <v>22</v>
      </c>
      <c r="N2250">
        <v>2017</v>
      </c>
      <c r="O2250" t="s">
        <v>31</v>
      </c>
      <c r="P2250">
        <v>20170808</v>
      </c>
      <c r="Q2250" s="1">
        <v>42954.693055555559</v>
      </c>
    </row>
    <row r="2251" spans="1:17" x14ac:dyDescent="0.2">
      <c r="A2251" t="s">
        <v>263</v>
      </c>
      <c r="B2251" t="s">
        <v>18</v>
      </c>
      <c r="C2251" t="s">
        <v>100</v>
      </c>
      <c r="D2251">
        <v>20170630</v>
      </c>
      <c r="E2251">
        <v>-78600000</v>
      </c>
      <c r="F2251" t="s">
        <v>20</v>
      </c>
      <c r="G2251">
        <v>2</v>
      </c>
      <c r="H2251" t="s">
        <v>51</v>
      </c>
      <c r="I2251">
        <v>1411579</v>
      </c>
      <c r="J2251">
        <v>260303916</v>
      </c>
      <c r="K2251">
        <v>7830</v>
      </c>
      <c r="L2251">
        <v>1231</v>
      </c>
      <c r="M2251" t="s">
        <v>22</v>
      </c>
      <c r="N2251">
        <v>2018</v>
      </c>
      <c r="O2251" t="s">
        <v>31</v>
      </c>
      <c r="P2251">
        <v>20180807</v>
      </c>
      <c r="Q2251" s="1">
        <v>43319.469444444447</v>
      </c>
    </row>
    <row r="2252" spans="1:17" x14ac:dyDescent="0.2">
      <c r="A2252" t="s">
        <v>184</v>
      </c>
      <c r="B2252" t="s">
        <v>18</v>
      </c>
      <c r="C2252" t="s">
        <v>103</v>
      </c>
      <c r="D2252">
        <v>20170630</v>
      </c>
      <c r="E2252">
        <v>389400000</v>
      </c>
      <c r="F2252" t="s">
        <v>20</v>
      </c>
      <c r="G2252">
        <v>0</v>
      </c>
      <c r="H2252" t="s">
        <v>21</v>
      </c>
      <c r="I2252">
        <v>1411579</v>
      </c>
      <c r="J2252">
        <v>260303916</v>
      </c>
      <c r="K2252">
        <v>7830</v>
      </c>
      <c r="L2252">
        <v>1231</v>
      </c>
      <c r="M2252" t="s">
        <v>22</v>
      </c>
      <c r="N2252">
        <v>2017</v>
      </c>
      <c r="O2252" t="s">
        <v>31</v>
      </c>
      <c r="P2252">
        <v>20170808</v>
      </c>
      <c r="Q2252" s="1">
        <v>42954.693055555559</v>
      </c>
    </row>
    <row r="2253" spans="1:17" x14ac:dyDescent="0.2">
      <c r="A2253" t="s">
        <v>184</v>
      </c>
      <c r="B2253" t="s">
        <v>18</v>
      </c>
      <c r="C2253" t="s">
        <v>370</v>
      </c>
      <c r="D2253">
        <v>20170630</v>
      </c>
      <c r="E2253">
        <v>15300000</v>
      </c>
      <c r="F2253" t="s">
        <v>20</v>
      </c>
      <c r="G2253">
        <v>0</v>
      </c>
      <c r="H2253" t="s">
        <v>184</v>
      </c>
      <c r="I2253">
        <v>1411579</v>
      </c>
      <c r="J2253">
        <v>260303916</v>
      </c>
      <c r="K2253">
        <v>7830</v>
      </c>
      <c r="L2253">
        <v>1231</v>
      </c>
      <c r="M2253" t="s">
        <v>22</v>
      </c>
      <c r="N2253">
        <v>2017</v>
      </c>
      <c r="O2253" t="s">
        <v>31</v>
      </c>
      <c r="P2253">
        <v>20170808</v>
      </c>
      <c r="Q2253" s="1">
        <v>42954.693055555559</v>
      </c>
    </row>
    <row r="2254" spans="1:17" x14ac:dyDescent="0.2">
      <c r="A2254" t="s">
        <v>184</v>
      </c>
      <c r="B2254" t="s">
        <v>18</v>
      </c>
      <c r="C2254" t="s">
        <v>104</v>
      </c>
      <c r="D2254">
        <v>20170630</v>
      </c>
      <c r="E2254">
        <v>69900000</v>
      </c>
      <c r="F2254" t="s">
        <v>20</v>
      </c>
      <c r="G2254">
        <v>1</v>
      </c>
      <c r="H2254" t="s">
        <v>21</v>
      </c>
      <c r="I2254">
        <v>1411579</v>
      </c>
      <c r="J2254">
        <v>260303916</v>
      </c>
      <c r="K2254">
        <v>7830</v>
      </c>
      <c r="L2254">
        <v>1231</v>
      </c>
      <c r="M2254" t="s">
        <v>22</v>
      </c>
      <c r="N2254">
        <v>2017</v>
      </c>
      <c r="O2254" t="s">
        <v>31</v>
      </c>
      <c r="P2254">
        <v>20170808</v>
      </c>
      <c r="Q2254" s="1">
        <v>42954.693055555559</v>
      </c>
    </row>
    <row r="2255" spans="1:17" x14ac:dyDescent="0.2">
      <c r="A2255" t="s">
        <v>184</v>
      </c>
      <c r="B2255" t="s">
        <v>18</v>
      </c>
      <c r="C2255" t="s">
        <v>104</v>
      </c>
      <c r="D2255">
        <v>20170630</v>
      </c>
      <c r="E2255">
        <v>132000000</v>
      </c>
      <c r="F2255" t="s">
        <v>20</v>
      </c>
      <c r="G2255">
        <v>2</v>
      </c>
      <c r="H2255" t="s">
        <v>21</v>
      </c>
      <c r="I2255">
        <v>1411579</v>
      </c>
      <c r="J2255">
        <v>260303916</v>
      </c>
      <c r="K2255">
        <v>7830</v>
      </c>
      <c r="L2255">
        <v>1231</v>
      </c>
      <c r="M2255" t="s">
        <v>22</v>
      </c>
      <c r="N2255">
        <v>2017</v>
      </c>
      <c r="O2255" t="s">
        <v>31</v>
      </c>
      <c r="P2255">
        <v>20170808</v>
      </c>
      <c r="Q2255" s="1">
        <v>42954.693055555559</v>
      </c>
    </row>
    <row r="2256" spans="1:17" x14ac:dyDescent="0.2">
      <c r="A2256" t="s">
        <v>263</v>
      </c>
      <c r="B2256" t="s">
        <v>18</v>
      </c>
      <c r="C2256" t="s">
        <v>104</v>
      </c>
      <c r="D2256">
        <v>20170630</v>
      </c>
      <c r="E2256">
        <v>132000000</v>
      </c>
      <c r="F2256" t="s">
        <v>20</v>
      </c>
      <c r="G2256">
        <v>2</v>
      </c>
      <c r="H2256" t="s">
        <v>51</v>
      </c>
      <c r="I2256">
        <v>1411579</v>
      </c>
      <c r="J2256">
        <v>260303916</v>
      </c>
      <c r="K2256">
        <v>7830</v>
      </c>
      <c r="L2256">
        <v>1231</v>
      </c>
      <c r="M2256" t="s">
        <v>22</v>
      </c>
      <c r="N2256">
        <v>2018</v>
      </c>
      <c r="O2256" t="s">
        <v>31</v>
      </c>
      <c r="P2256">
        <v>20180807</v>
      </c>
      <c r="Q2256" s="1">
        <v>43319.469444444447</v>
      </c>
    </row>
    <row r="2257" spans="1:17" x14ac:dyDescent="0.2">
      <c r="A2257" t="s">
        <v>263</v>
      </c>
      <c r="B2257" t="s">
        <v>18</v>
      </c>
      <c r="C2257" t="s">
        <v>104</v>
      </c>
      <c r="D2257">
        <v>20170630</v>
      </c>
      <c r="E2257">
        <v>69900000</v>
      </c>
      <c r="F2257" t="s">
        <v>20</v>
      </c>
      <c r="G2257">
        <v>1</v>
      </c>
      <c r="H2257" t="s">
        <v>51</v>
      </c>
      <c r="I2257">
        <v>1411579</v>
      </c>
      <c r="J2257">
        <v>260303916</v>
      </c>
      <c r="K2257">
        <v>7830</v>
      </c>
      <c r="L2257">
        <v>1231</v>
      </c>
      <c r="M2257" t="s">
        <v>22</v>
      </c>
      <c r="N2257">
        <v>2018</v>
      </c>
      <c r="O2257" t="s">
        <v>31</v>
      </c>
      <c r="P2257">
        <v>20180807</v>
      </c>
      <c r="Q2257" s="1">
        <v>43319.469444444447</v>
      </c>
    </row>
    <row r="2258" spans="1:17" x14ac:dyDescent="0.2">
      <c r="A2258" t="s">
        <v>184</v>
      </c>
      <c r="B2258" t="s">
        <v>18</v>
      </c>
      <c r="C2258" t="s">
        <v>105</v>
      </c>
      <c r="D2258">
        <v>20170630</v>
      </c>
      <c r="E2258">
        <v>10300000</v>
      </c>
      <c r="F2258" t="s">
        <v>20</v>
      </c>
      <c r="G2258">
        <v>1</v>
      </c>
      <c r="H2258" t="s">
        <v>184</v>
      </c>
      <c r="I2258">
        <v>1411579</v>
      </c>
      <c r="J2258">
        <v>260303916</v>
      </c>
      <c r="K2258">
        <v>7830</v>
      </c>
      <c r="L2258">
        <v>1231</v>
      </c>
      <c r="M2258" t="s">
        <v>22</v>
      </c>
      <c r="N2258">
        <v>2017</v>
      </c>
      <c r="O2258" t="s">
        <v>31</v>
      </c>
      <c r="P2258">
        <v>20170808</v>
      </c>
      <c r="Q2258" s="1">
        <v>42954.693055555559</v>
      </c>
    </row>
    <row r="2259" spans="1:17" x14ac:dyDescent="0.2">
      <c r="A2259" t="s">
        <v>184</v>
      </c>
      <c r="B2259" t="s">
        <v>18</v>
      </c>
      <c r="C2259" t="s">
        <v>105</v>
      </c>
      <c r="D2259">
        <v>20170630</v>
      </c>
      <c r="E2259">
        <v>21100000</v>
      </c>
      <c r="F2259" t="s">
        <v>20</v>
      </c>
      <c r="G2259">
        <v>2</v>
      </c>
      <c r="H2259" t="s">
        <v>184</v>
      </c>
      <c r="I2259">
        <v>1411579</v>
      </c>
      <c r="J2259">
        <v>260303916</v>
      </c>
      <c r="K2259">
        <v>7830</v>
      </c>
      <c r="L2259">
        <v>1231</v>
      </c>
      <c r="M2259" t="s">
        <v>22</v>
      </c>
      <c r="N2259">
        <v>2017</v>
      </c>
      <c r="O2259" t="s">
        <v>31</v>
      </c>
      <c r="P2259">
        <v>20170808</v>
      </c>
      <c r="Q2259" s="1">
        <v>42954.693055555559</v>
      </c>
    </row>
    <row r="2260" spans="1:17" x14ac:dyDescent="0.2">
      <c r="A2260" t="s">
        <v>263</v>
      </c>
      <c r="B2260" t="s">
        <v>18</v>
      </c>
      <c r="C2260" t="s">
        <v>105</v>
      </c>
      <c r="D2260">
        <v>20170630</v>
      </c>
      <c r="E2260">
        <v>10300000</v>
      </c>
      <c r="F2260" t="s">
        <v>20</v>
      </c>
      <c r="G2260">
        <v>1</v>
      </c>
      <c r="H2260" t="s">
        <v>263</v>
      </c>
      <c r="I2260">
        <v>1411579</v>
      </c>
      <c r="J2260">
        <v>260303916</v>
      </c>
      <c r="K2260">
        <v>7830</v>
      </c>
      <c r="L2260">
        <v>1231</v>
      </c>
      <c r="M2260" t="s">
        <v>22</v>
      </c>
      <c r="N2260">
        <v>2018</v>
      </c>
      <c r="O2260" t="s">
        <v>31</v>
      </c>
      <c r="P2260">
        <v>20180807</v>
      </c>
      <c r="Q2260" s="1">
        <v>43319.469444444447</v>
      </c>
    </row>
    <row r="2261" spans="1:17" x14ac:dyDescent="0.2">
      <c r="A2261" t="s">
        <v>263</v>
      </c>
      <c r="B2261" t="s">
        <v>18</v>
      </c>
      <c r="C2261" t="s">
        <v>105</v>
      </c>
      <c r="D2261">
        <v>20170630</v>
      </c>
      <c r="E2261">
        <v>21100000</v>
      </c>
      <c r="F2261" t="s">
        <v>20</v>
      </c>
      <c r="G2261">
        <v>2</v>
      </c>
      <c r="H2261" t="s">
        <v>263</v>
      </c>
      <c r="I2261">
        <v>1411579</v>
      </c>
      <c r="J2261">
        <v>260303916</v>
      </c>
      <c r="K2261">
        <v>7830</v>
      </c>
      <c r="L2261">
        <v>1231</v>
      </c>
      <c r="M2261" t="s">
        <v>22</v>
      </c>
      <c r="N2261">
        <v>2018</v>
      </c>
      <c r="O2261" t="s">
        <v>31</v>
      </c>
      <c r="P2261">
        <v>20180807</v>
      </c>
      <c r="Q2261" s="1">
        <v>43319.469444444447</v>
      </c>
    </row>
    <row r="2262" spans="1:17" x14ac:dyDescent="0.2">
      <c r="A2262" t="s">
        <v>184</v>
      </c>
      <c r="B2262" t="s">
        <v>18</v>
      </c>
      <c r="C2262" t="s">
        <v>106</v>
      </c>
      <c r="D2262">
        <v>20170630</v>
      </c>
      <c r="E2262">
        <v>59600000</v>
      </c>
      <c r="F2262" t="s">
        <v>20</v>
      </c>
      <c r="G2262">
        <v>1</v>
      </c>
      <c r="H2262" t="s">
        <v>21</v>
      </c>
      <c r="I2262">
        <v>1411579</v>
      </c>
      <c r="J2262">
        <v>260303916</v>
      </c>
      <c r="K2262">
        <v>7830</v>
      </c>
      <c r="L2262">
        <v>1231</v>
      </c>
      <c r="M2262" t="s">
        <v>22</v>
      </c>
      <c r="N2262">
        <v>2017</v>
      </c>
      <c r="O2262" t="s">
        <v>31</v>
      </c>
      <c r="P2262">
        <v>20170808</v>
      </c>
      <c r="Q2262" s="1">
        <v>42954.693055555559</v>
      </c>
    </row>
    <row r="2263" spans="1:17" x14ac:dyDescent="0.2">
      <c r="A2263" t="s">
        <v>184</v>
      </c>
      <c r="B2263" t="s">
        <v>18</v>
      </c>
      <c r="C2263" t="s">
        <v>106</v>
      </c>
      <c r="D2263">
        <v>20170630</v>
      </c>
      <c r="E2263">
        <v>110900000</v>
      </c>
      <c r="F2263" t="s">
        <v>20</v>
      </c>
      <c r="G2263">
        <v>2</v>
      </c>
      <c r="H2263" t="s">
        <v>21</v>
      </c>
      <c r="I2263">
        <v>1411579</v>
      </c>
      <c r="J2263">
        <v>260303916</v>
      </c>
      <c r="K2263">
        <v>7830</v>
      </c>
      <c r="L2263">
        <v>1231</v>
      </c>
      <c r="M2263" t="s">
        <v>22</v>
      </c>
      <c r="N2263">
        <v>2017</v>
      </c>
      <c r="O2263" t="s">
        <v>31</v>
      </c>
      <c r="P2263">
        <v>20170808</v>
      </c>
      <c r="Q2263" s="1">
        <v>42954.693055555559</v>
      </c>
    </row>
    <row r="2264" spans="1:17" x14ac:dyDescent="0.2">
      <c r="A2264" t="s">
        <v>263</v>
      </c>
      <c r="B2264" t="s">
        <v>18</v>
      </c>
      <c r="C2264" t="s">
        <v>106</v>
      </c>
      <c r="D2264">
        <v>20170630</v>
      </c>
      <c r="E2264">
        <v>110900000</v>
      </c>
      <c r="F2264" t="s">
        <v>20</v>
      </c>
      <c r="G2264">
        <v>2</v>
      </c>
      <c r="H2264" t="s">
        <v>51</v>
      </c>
      <c r="I2264">
        <v>1411579</v>
      </c>
      <c r="J2264">
        <v>260303916</v>
      </c>
      <c r="K2264">
        <v>7830</v>
      </c>
      <c r="L2264">
        <v>1231</v>
      </c>
      <c r="M2264" t="s">
        <v>22</v>
      </c>
      <c r="N2264">
        <v>2018</v>
      </c>
      <c r="O2264" t="s">
        <v>31</v>
      </c>
      <c r="P2264">
        <v>20180807</v>
      </c>
      <c r="Q2264" s="1">
        <v>43319.469444444447</v>
      </c>
    </row>
    <row r="2265" spans="1:17" x14ac:dyDescent="0.2">
      <c r="A2265" t="s">
        <v>263</v>
      </c>
      <c r="B2265" t="s">
        <v>18</v>
      </c>
      <c r="C2265" t="s">
        <v>106</v>
      </c>
      <c r="D2265">
        <v>20170630</v>
      </c>
      <c r="E2265">
        <v>59600000</v>
      </c>
      <c r="F2265" t="s">
        <v>20</v>
      </c>
      <c r="G2265">
        <v>1</v>
      </c>
      <c r="H2265" t="s">
        <v>51</v>
      </c>
      <c r="I2265">
        <v>1411579</v>
      </c>
      <c r="J2265">
        <v>260303916</v>
      </c>
      <c r="K2265">
        <v>7830</v>
      </c>
      <c r="L2265">
        <v>1231</v>
      </c>
      <c r="M2265" t="s">
        <v>22</v>
      </c>
      <c r="N2265">
        <v>2018</v>
      </c>
      <c r="O2265" t="s">
        <v>31</v>
      </c>
      <c r="P2265">
        <v>20180807</v>
      </c>
      <c r="Q2265" s="1">
        <v>43319.469444444447</v>
      </c>
    </row>
    <row r="2266" spans="1:17" x14ac:dyDescent="0.2">
      <c r="A2266" t="s">
        <v>184</v>
      </c>
      <c r="B2266" t="s">
        <v>18</v>
      </c>
      <c r="C2266" t="s">
        <v>107</v>
      </c>
      <c r="D2266">
        <v>20170630</v>
      </c>
      <c r="E2266">
        <v>126800000</v>
      </c>
      <c r="F2266" t="s">
        <v>20</v>
      </c>
      <c r="G2266">
        <v>2</v>
      </c>
      <c r="H2266" t="s">
        <v>21</v>
      </c>
      <c r="I2266">
        <v>1411579</v>
      </c>
      <c r="J2266">
        <v>260303916</v>
      </c>
      <c r="K2266">
        <v>7830</v>
      </c>
      <c r="L2266">
        <v>1231</v>
      </c>
      <c r="M2266" t="s">
        <v>22</v>
      </c>
      <c r="N2266">
        <v>2017</v>
      </c>
      <c r="O2266" t="s">
        <v>31</v>
      </c>
      <c r="P2266">
        <v>20170808</v>
      </c>
      <c r="Q2266" s="1">
        <v>42954.693055555559</v>
      </c>
    </row>
    <row r="2267" spans="1:17" x14ac:dyDescent="0.2">
      <c r="A2267" t="s">
        <v>263</v>
      </c>
      <c r="B2267" t="s">
        <v>18</v>
      </c>
      <c r="C2267" t="s">
        <v>107</v>
      </c>
      <c r="D2267">
        <v>20170630</v>
      </c>
      <c r="E2267">
        <v>126800000</v>
      </c>
      <c r="F2267" t="s">
        <v>20</v>
      </c>
      <c r="G2267">
        <v>2</v>
      </c>
      <c r="H2267" t="s">
        <v>51</v>
      </c>
      <c r="I2267">
        <v>1411579</v>
      </c>
      <c r="J2267">
        <v>260303916</v>
      </c>
      <c r="K2267">
        <v>7830</v>
      </c>
      <c r="L2267">
        <v>1231</v>
      </c>
      <c r="M2267" t="s">
        <v>22</v>
      </c>
      <c r="N2267">
        <v>2018</v>
      </c>
      <c r="O2267" t="s">
        <v>31</v>
      </c>
      <c r="P2267">
        <v>20180807</v>
      </c>
      <c r="Q2267" s="1">
        <v>43319.469444444447</v>
      </c>
    </row>
    <row r="2268" spans="1:17" x14ac:dyDescent="0.2">
      <c r="A2268" t="s">
        <v>184</v>
      </c>
      <c r="B2268" t="s">
        <v>18</v>
      </c>
      <c r="C2268" t="s">
        <v>108</v>
      </c>
      <c r="D2268">
        <v>20170630</v>
      </c>
      <c r="E2268">
        <v>100000</v>
      </c>
      <c r="F2268" t="s">
        <v>20</v>
      </c>
      <c r="G2268">
        <v>1</v>
      </c>
      <c r="H2268" t="s">
        <v>21</v>
      </c>
      <c r="I2268">
        <v>1411579</v>
      </c>
      <c r="J2268">
        <v>260303916</v>
      </c>
      <c r="K2268">
        <v>7830</v>
      </c>
      <c r="L2268">
        <v>1231</v>
      </c>
      <c r="M2268" t="s">
        <v>22</v>
      </c>
      <c r="N2268">
        <v>2017</v>
      </c>
      <c r="O2268" t="s">
        <v>31</v>
      </c>
      <c r="P2268">
        <v>20170808</v>
      </c>
      <c r="Q2268" s="1">
        <v>42954.693055555559</v>
      </c>
    </row>
    <row r="2269" spans="1:17" x14ac:dyDescent="0.2">
      <c r="A2269" t="s">
        <v>263</v>
      </c>
      <c r="B2269" t="s">
        <v>18</v>
      </c>
      <c r="C2269" t="s">
        <v>108</v>
      </c>
      <c r="D2269">
        <v>20170630</v>
      </c>
      <c r="E2269">
        <v>100000</v>
      </c>
      <c r="F2269" t="s">
        <v>20</v>
      </c>
      <c r="G2269">
        <v>2</v>
      </c>
      <c r="H2269" t="s">
        <v>51</v>
      </c>
      <c r="I2269">
        <v>1411579</v>
      </c>
      <c r="J2269">
        <v>260303916</v>
      </c>
      <c r="K2269">
        <v>7830</v>
      </c>
      <c r="L2269">
        <v>1231</v>
      </c>
      <c r="M2269" t="s">
        <v>22</v>
      </c>
      <c r="N2269">
        <v>2018</v>
      </c>
      <c r="O2269" t="s">
        <v>31</v>
      </c>
      <c r="P2269">
        <v>20180807</v>
      </c>
      <c r="Q2269" s="1">
        <v>43319.469444444447</v>
      </c>
    </row>
    <row r="2270" spans="1:17" x14ac:dyDescent="0.2">
      <c r="A2270" t="s">
        <v>184</v>
      </c>
      <c r="B2270" t="s">
        <v>18</v>
      </c>
      <c r="C2270" t="s">
        <v>109</v>
      </c>
      <c r="D2270">
        <v>20170630</v>
      </c>
      <c r="E2270">
        <v>5000000</v>
      </c>
      <c r="F2270" t="s">
        <v>20</v>
      </c>
      <c r="G2270">
        <v>2</v>
      </c>
      <c r="H2270" t="s">
        <v>21</v>
      </c>
      <c r="I2270">
        <v>1411579</v>
      </c>
      <c r="J2270">
        <v>260303916</v>
      </c>
      <c r="K2270">
        <v>7830</v>
      </c>
      <c r="L2270">
        <v>1231</v>
      </c>
      <c r="M2270" t="s">
        <v>22</v>
      </c>
      <c r="N2270">
        <v>2017</v>
      </c>
      <c r="O2270" t="s">
        <v>31</v>
      </c>
      <c r="P2270">
        <v>20170808</v>
      </c>
      <c r="Q2270" s="1">
        <v>42954.693055555559</v>
      </c>
    </row>
    <row r="2271" spans="1:17" x14ac:dyDescent="0.2">
      <c r="A2271" t="s">
        <v>184</v>
      </c>
      <c r="B2271" t="s">
        <v>18</v>
      </c>
      <c r="C2271" t="s">
        <v>109</v>
      </c>
      <c r="D2271">
        <v>20170630</v>
      </c>
      <c r="E2271">
        <v>-600000</v>
      </c>
      <c r="F2271" t="s">
        <v>20</v>
      </c>
      <c r="G2271">
        <v>1</v>
      </c>
      <c r="H2271" t="s">
        <v>21</v>
      </c>
      <c r="I2271">
        <v>1411579</v>
      </c>
      <c r="J2271">
        <v>260303916</v>
      </c>
      <c r="K2271">
        <v>7830</v>
      </c>
      <c r="L2271">
        <v>1231</v>
      </c>
      <c r="M2271" t="s">
        <v>22</v>
      </c>
      <c r="N2271">
        <v>2017</v>
      </c>
      <c r="O2271" t="s">
        <v>31</v>
      </c>
      <c r="P2271">
        <v>20170808</v>
      </c>
      <c r="Q2271" s="1">
        <v>42954.693055555559</v>
      </c>
    </row>
    <row r="2272" spans="1:17" x14ac:dyDescent="0.2">
      <c r="A2272" t="s">
        <v>263</v>
      </c>
      <c r="B2272" t="s">
        <v>18</v>
      </c>
      <c r="C2272" t="s">
        <v>109</v>
      </c>
      <c r="D2272">
        <v>20170630</v>
      </c>
      <c r="E2272">
        <v>-600000</v>
      </c>
      <c r="F2272" t="s">
        <v>20</v>
      </c>
      <c r="G2272">
        <v>1</v>
      </c>
      <c r="H2272" t="s">
        <v>51</v>
      </c>
      <c r="I2272">
        <v>1411579</v>
      </c>
      <c r="J2272">
        <v>260303916</v>
      </c>
      <c r="K2272">
        <v>7830</v>
      </c>
      <c r="L2272">
        <v>1231</v>
      </c>
      <c r="M2272" t="s">
        <v>22</v>
      </c>
      <c r="N2272">
        <v>2018</v>
      </c>
      <c r="O2272" t="s">
        <v>31</v>
      </c>
      <c r="P2272">
        <v>20180807</v>
      </c>
      <c r="Q2272" s="1">
        <v>43319.469444444447</v>
      </c>
    </row>
    <row r="2273" spans="1:17" x14ac:dyDescent="0.2">
      <c r="A2273" t="s">
        <v>263</v>
      </c>
      <c r="B2273" t="s">
        <v>18</v>
      </c>
      <c r="C2273" t="s">
        <v>109</v>
      </c>
      <c r="D2273">
        <v>20170630</v>
      </c>
      <c r="E2273">
        <v>5000000</v>
      </c>
      <c r="F2273" t="s">
        <v>20</v>
      </c>
      <c r="G2273">
        <v>2</v>
      </c>
      <c r="H2273" t="s">
        <v>51</v>
      </c>
      <c r="I2273">
        <v>1411579</v>
      </c>
      <c r="J2273">
        <v>260303916</v>
      </c>
      <c r="K2273">
        <v>7830</v>
      </c>
      <c r="L2273">
        <v>1231</v>
      </c>
      <c r="M2273" t="s">
        <v>22</v>
      </c>
      <c r="N2273">
        <v>2018</v>
      </c>
      <c r="O2273" t="s">
        <v>31</v>
      </c>
      <c r="P2273">
        <v>20180807</v>
      </c>
      <c r="Q2273" s="1">
        <v>43319.469444444447</v>
      </c>
    </row>
    <row r="2274" spans="1:17" x14ac:dyDescent="0.2">
      <c r="A2274" t="s">
        <v>184</v>
      </c>
      <c r="B2274" t="s">
        <v>18</v>
      </c>
      <c r="C2274" t="s">
        <v>111</v>
      </c>
      <c r="D2274">
        <v>20170630</v>
      </c>
      <c r="E2274">
        <v>42800000</v>
      </c>
      <c r="F2274" t="s">
        <v>20</v>
      </c>
      <c r="G2274">
        <v>2</v>
      </c>
      <c r="H2274" t="s">
        <v>184</v>
      </c>
      <c r="I2274">
        <v>1411579</v>
      </c>
      <c r="J2274">
        <v>260303916</v>
      </c>
      <c r="K2274">
        <v>7830</v>
      </c>
      <c r="L2274">
        <v>1231</v>
      </c>
      <c r="M2274" t="s">
        <v>22</v>
      </c>
      <c r="N2274">
        <v>2017</v>
      </c>
      <c r="O2274" t="s">
        <v>31</v>
      </c>
      <c r="P2274">
        <v>20170808</v>
      </c>
      <c r="Q2274" s="1">
        <v>42954.693055555559</v>
      </c>
    </row>
    <row r="2275" spans="1:17" x14ac:dyDescent="0.2">
      <c r="A2275" t="s">
        <v>263</v>
      </c>
      <c r="B2275" t="s">
        <v>18</v>
      </c>
      <c r="C2275" t="s">
        <v>111</v>
      </c>
      <c r="D2275">
        <v>20170630</v>
      </c>
      <c r="E2275">
        <v>42800000</v>
      </c>
      <c r="F2275" t="s">
        <v>20</v>
      </c>
      <c r="G2275">
        <v>2</v>
      </c>
      <c r="H2275" t="s">
        <v>263</v>
      </c>
      <c r="I2275">
        <v>1411579</v>
      </c>
      <c r="J2275">
        <v>260303916</v>
      </c>
      <c r="K2275">
        <v>7830</v>
      </c>
      <c r="L2275">
        <v>1231</v>
      </c>
      <c r="M2275" t="s">
        <v>22</v>
      </c>
      <c r="N2275">
        <v>2018</v>
      </c>
      <c r="O2275" t="s">
        <v>31</v>
      </c>
      <c r="P2275">
        <v>20180807</v>
      </c>
      <c r="Q2275" s="1">
        <v>43319.469444444447</v>
      </c>
    </row>
    <row r="2276" spans="1:17" x14ac:dyDescent="0.2">
      <c r="A2276" t="s">
        <v>184</v>
      </c>
      <c r="B2276" t="s">
        <v>18</v>
      </c>
      <c r="C2276" t="s">
        <v>112</v>
      </c>
      <c r="D2276">
        <v>20170630</v>
      </c>
      <c r="E2276">
        <v>390200000</v>
      </c>
      <c r="F2276" t="s">
        <v>20</v>
      </c>
      <c r="G2276">
        <v>2</v>
      </c>
      <c r="H2276" t="s">
        <v>21</v>
      </c>
      <c r="I2276">
        <v>1411579</v>
      </c>
      <c r="J2276">
        <v>260303916</v>
      </c>
      <c r="K2276">
        <v>7830</v>
      </c>
      <c r="L2276">
        <v>1231</v>
      </c>
      <c r="M2276" t="s">
        <v>22</v>
      </c>
      <c r="N2276">
        <v>2017</v>
      </c>
      <c r="O2276" t="s">
        <v>31</v>
      </c>
      <c r="P2276">
        <v>20170808</v>
      </c>
      <c r="Q2276" s="1">
        <v>42954.693055555559</v>
      </c>
    </row>
    <row r="2277" spans="1:17" x14ac:dyDescent="0.2">
      <c r="A2277" t="s">
        <v>184</v>
      </c>
      <c r="B2277" t="s">
        <v>18</v>
      </c>
      <c r="C2277" t="s">
        <v>112</v>
      </c>
      <c r="D2277">
        <v>20170630</v>
      </c>
      <c r="E2277">
        <v>199800000</v>
      </c>
      <c r="F2277" t="s">
        <v>20</v>
      </c>
      <c r="G2277">
        <v>1</v>
      </c>
      <c r="H2277" t="s">
        <v>21</v>
      </c>
      <c r="I2277">
        <v>1411579</v>
      </c>
      <c r="J2277">
        <v>260303916</v>
      </c>
      <c r="K2277">
        <v>7830</v>
      </c>
      <c r="L2277">
        <v>1231</v>
      </c>
      <c r="M2277" t="s">
        <v>22</v>
      </c>
      <c r="N2277">
        <v>2017</v>
      </c>
      <c r="O2277" t="s">
        <v>31</v>
      </c>
      <c r="P2277">
        <v>20170808</v>
      </c>
      <c r="Q2277" s="1">
        <v>42954.693055555559</v>
      </c>
    </row>
    <row r="2278" spans="1:17" x14ac:dyDescent="0.2">
      <c r="A2278" t="s">
        <v>263</v>
      </c>
      <c r="B2278" t="s">
        <v>18</v>
      </c>
      <c r="C2278" t="s">
        <v>112</v>
      </c>
      <c r="D2278">
        <v>20170630</v>
      </c>
      <c r="E2278">
        <v>390200000</v>
      </c>
      <c r="F2278" t="s">
        <v>20</v>
      </c>
      <c r="G2278">
        <v>2</v>
      </c>
      <c r="H2278" t="s">
        <v>51</v>
      </c>
      <c r="I2278">
        <v>1411579</v>
      </c>
      <c r="J2278">
        <v>260303916</v>
      </c>
      <c r="K2278">
        <v>7830</v>
      </c>
      <c r="L2278">
        <v>1231</v>
      </c>
      <c r="M2278" t="s">
        <v>22</v>
      </c>
      <c r="N2278">
        <v>2018</v>
      </c>
      <c r="O2278" t="s">
        <v>31</v>
      </c>
      <c r="P2278">
        <v>20180807</v>
      </c>
      <c r="Q2278" s="1">
        <v>43319.469444444447</v>
      </c>
    </row>
    <row r="2279" spans="1:17" x14ac:dyDescent="0.2">
      <c r="A2279" t="s">
        <v>263</v>
      </c>
      <c r="B2279" t="s">
        <v>18</v>
      </c>
      <c r="C2279" t="s">
        <v>112</v>
      </c>
      <c r="D2279">
        <v>20170630</v>
      </c>
      <c r="E2279">
        <v>199800000</v>
      </c>
      <c r="F2279" t="s">
        <v>20</v>
      </c>
      <c r="G2279">
        <v>1</v>
      </c>
      <c r="H2279" t="s">
        <v>51</v>
      </c>
      <c r="I2279">
        <v>1411579</v>
      </c>
      <c r="J2279">
        <v>260303916</v>
      </c>
      <c r="K2279">
        <v>7830</v>
      </c>
      <c r="L2279">
        <v>1231</v>
      </c>
      <c r="M2279" t="s">
        <v>22</v>
      </c>
      <c r="N2279">
        <v>2018</v>
      </c>
      <c r="O2279" t="s">
        <v>31</v>
      </c>
      <c r="P2279">
        <v>20180807</v>
      </c>
      <c r="Q2279" s="1">
        <v>43319.469444444447</v>
      </c>
    </row>
    <row r="2280" spans="1:17" x14ac:dyDescent="0.2">
      <c r="A2280" t="s">
        <v>184</v>
      </c>
      <c r="B2280" t="s">
        <v>18</v>
      </c>
      <c r="C2280" t="s">
        <v>113</v>
      </c>
      <c r="D2280">
        <v>20170630</v>
      </c>
      <c r="E2280">
        <v>7334200000</v>
      </c>
      <c r="F2280" t="s">
        <v>20</v>
      </c>
      <c r="G2280">
        <v>0</v>
      </c>
      <c r="H2280" t="s">
        <v>21</v>
      </c>
      <c r="I2280">
        <v>1411579</v>
      </c>
      <c r="J2280">
        <v>260303916</v>
      </c>
      <c r="K2280">
        <v>7830</v>
      </c>
      <c r="L2280">
        <v>1231</v>
      </c>
      <c r="M2280" t="s">
        <v>22</v>
      </c>
      <c r="N2280">
        <v>2017</v>
      </c>
      <c r="O2280" t="s">
        <v>31</v>
      </c>
      <c r="P2280">
        <v>20170808</v>
      </c>
      <c r="Q2280" s="1">
        <v>42954.693055555559</v>
      </c>
    </row>
    <row r="2281" spans="1:17" x14ac:dyDescent="0.2">
      <c r="A2281" t="s">
        <v>184</v>
      </c>
      <c r="B2281" t="s">
        <v>18</v>
      </c>
      <c r="C2281" t="s">
        <v>114</v>
      </c>
      <c r="D2281">
        <v>20170630</v>
      </c>
      <c r="E2281">
        <v>9811700000</v>
      </c>
      <c r="F2281" t="s">
        <v>20</v>
      </c>
      <c r="G2281">
        <v>0</v>
      </c>
      <c r="H2281" t="s">
        <v>21</v>
      </c>
      <c r="I2281">
        <v>1411579</v>
      </c>
      <c r="J2281">
        <v>260303916</v>
      </c>
      <c r="K2281">
        <v>7830</v>
      </c>
      <c r="L2281">
        <v>1231</v>
      </c>
      <c r="M2281" t="s">
        <v>22</v>
      </c>
      <c r="N2281">
        <v>2017</v>
      </c>
      <c r="O2281" t="s">
        <v>31</v>
      </c>
      <c r="P2281">
        <v>20170808</v>
      </c>
      <c r="Q2281" s="1">
        <v>42954.693055555559</v>
      </c>
    </row>
    <row r="2282" spans="1:17" x14ac:dyDescent="0.2">
      <c r="A2282" t="s">
        <v>184</v>
      </c>
      <c r="B2282" t="s">
        <v>18</v>
      </c>
      <c r="C2282" t="s">
        <v>115</v>
      </c>
      <c r="D2282">
        <v>20170630</v>
      </c>
      <c r="E2282">
        <v>1146600000</v>
      </c>
      <c r="F2282" t="s">
        <v>20</v>
      </c>
      <c r="G2282">
        <v>0</v>
      </c>
      <c r="H2282" t="s">
        <v>21</v>
      </c>
      <c r="I2282">
        <v>1411579</v>
      </c>
      <c r="J2282">
        <v>260303916</v>
      </c>
      <c r="K2282">
        <v>7830</v>
      </c>
      <c r="L2282">
        <v>1231</v>
      </c>
      <c r="M2282" t="s">
        <v>22</v>
      </c>
      <c r="N2282">
        <v>2017</v>
      </c>
      <c r="O2282" t="s">
        <v>31</v>
      </c>
      <c r="P2282">
        <v>20170808</v>
      </c>
      <c r="Q2282" s="1">
        <v>42954.693055555559</v>
      </c>
    </row>
    <row r="2283" spans="1:17" x14ac:dyDescent="0.2">
      <c r="A2283" t="s">
        <v>184</v>
      </c>
      <c r="B2283" t="s">
        <v>18</v>
      </c>
      <c r="C2283" t="s">
        <v>116</v>
      </c>
      <c r="D2283">
        <v>20170630</v>
      </c>
      <c r="E2283">
        <v>86200000</v>
      </c>
      <c r="F2283" t="s">
        <v>20</v>
      </c>
      <c r="G2283">
        <v>0</v>
      </c>
      <c r="H2283" t="s">
        <v>184</v>
      </c>
      <c r="I2283">
        <v>1411579</v>
      </c>
      <c r="J2283">
        <v>260303916</v>
      </c>
      <c r="K2283">
        <v>7830</v>
      </c>
      <c r="L2283">
        <v>1231</v>
      </c>
      <c r="M2283" t="s">
        <v>22</v>
      </c>
      <c r="N2283">
        <v>2017</v>
      </c>
      <c r="O2283" t="s">
        <v>31</v>
      </c>
      <c r="P2283">
        <v>20170808</v>
      </c>
      <c r="Q2283" s="1">
        <v>42954.693055555559</v>
      </c>
    </row>
    <row r="2284" spans="1:17" x14ac:dyDescent="0.2">
      <c r="A2284" t="s">
        <v>184</v>
      </c>
      <c r="B2284" t="s">
        <v>18</v>
      </c>
      <c r="C2284" t="s">
        <v>374</v>
      </c>
      <c r="D2284">
        <v>20170630</v>
      </c>
      <c r="E2284">
        <v>4848200000</v>
      </c>
      <c r="F2284" t="s">
        <v>20</v>
      </c>
      <c r="G2284">
        <v>0</v>
      </c>
      <c r="H2284" t="s">
        <v>184</v>
      </c>
      <c r="I2284">
        <v>1411579</v>
      </c>
      <c r="J2284">
        <v>260303916</v>
      </c>
      <c r="K2284">
        <v>7830</v>
      </c>
      <c r="L2284">
        <v>1231</v>
      </c>
      <c r="M2284" t="s">
        <v>22</v>
      </c>
      <c r="N2284">
        <v>2017</v>
      </c>
      <c r="O2284" t="s">
        <v>31</v>
      </c>
      <c r="P2284">
        <v>20170808</v>
      </c>
      <c r="Q2284" s="1">
        <v>42954.693055555559</v>
      </c>
    </row>
    <row r="2285" spans="1:17" x14ac:dyDescent="0.2">
      <c r="A2285" t="s">
        <v>184</v>
      </c>
      <c r="B2285" t="s">
        <v>18</v>
      </c>
      <c r="C2285" t="s">
        <v>375</v>
      </c>
      <c r="D2285">
        <v>20170630</v>
      </c>
      <c r="E2285">
        <v>4934400000</v>
      </c>
      <c r="F2285" t="s">
        <v>20</v>
      </c>
      <c r="G2285">
        <v>0</v>
      </c>
      <c r="H2285" t="s">
        <v>21</v>
      </c>
      <c r="I2285">
        <v>1411579</v>
      </c>
      <c r="J2285">
        <v>260303916</v>
      </c>
      <c r="K2285">
        <v>7830</v>
      </c>
      <c r="L2285">
        <v>1231</v>
      </c>
      <c r="M2285" t="s">
        <v>22</v>
      </c>
      <c r="N2285">
        <v>2017</v>
      </c>
      <c r="O2285" t="s">
        <v>31</v>
      </c>
      <c r="P2285">
        <v>20170808</v>
      </c>
      <c r="Q2285" s="1">
        <v>42954.693055555559</v>
      </c>
    </row>
    <row r="2286" spans="1:17" x14ac:dyDescent="0.2">
      <c r="A2286" t="s">
        <v>184</v>
      </c>
      <c r="B2286" t="s">
        <v>18</v>
      </c>
      <c r="C2286" t="s">
        <v>117</v>
      </c>
      <c r="D2286">
        <v>20170630</v>
      </c>
      <c r="E2286">
        <v>15200000</v>
      </c>
      <c r="F2286" t="s">
        <v>20</v>
      </c>
      <c r="G2286">
        <v>0</v>
      </c>
      <c r="H2286" t="s">
        <v>21</v>
      </c>
      <c r="I2286">
        <v>1411579</v>
      </c>
      <c r="J2286">
        <v>260303916</v>
      </c>
      <c r="K2286">
        <v>7830</v>
      </c>
      <c r="L2286">
        <v>1231</v>
      </c>
      <c r="M2286" t="s">
        <v>22</v>
      </c>
      <c r="N2286">
        <v>2017</v>
      </c>
      <c r="O2286" t="s">
        <v>31</v>
      </c>
      <c r="P2286">
        <v>20170808</v>
      </c>
      <c r="Q2286" s="1">
        <v>42954.693055555559</v>
      </c>
    </row>
    <row r="2287" spans="1:17" x14ac:dyDescent="0.2">
      <c r="A2287" t="s">
        <v>184</v>
      </c>
      <c r="B2287" t="s">
        <v>18</v>
      </c>
      <c r="C2287" t="s">
        <v>118</v>
      </c>
      <c r="D2287">
        <v>20170630</v>
      </c>
      <c r="E2287">
        <v>4249100000</v>
      </c>
      <c r="F2287" t="s">
        <v>20</v>
      </c>
      <c r="G2287">
        <v>0</v>
      </c>
      <c r="H2287" t="s">
        <v>21</v>
      </c>
      <c r="I2287">
        <v>1411579</v>
      </c>
      <c r="J2287">
        <v>260303916</v>
      </c>
      <c r="K2287">
        <v>7830</v>
      </c>
      <c r="L2287">
        <v>1231</v>
      </c>
      <c r="M2287" t="s">
        <v>22</v>
      </c>
      <c r="N2287">
        <v>2017</v>
      </c>
      <c r="O2287" t="s">
        <v>31</v>
      </c>
      <c r="P2287">
        <v>20170808</v>
      </c>
      <c r="Q2287" s="1">
        <v>42954.693055555559</v>
      </c>
    </row>
    <row r="2288" spans="1:17" x14ac:dyDescent="0.2">
      <c r="A2288" t="s">
        <v>184</v>
      </c>
      <c r="B2288" t="s">
        <v>18</v>
      </c>
      <c r="C2288" t="s">
        <v>119</v>
      </c>
      <c r="D2288">
        <v>20170630</v>
      </c>
      <c r="E2288">
        <v>51700000</v>
      </c>
      <c r="F2288" t="s">
        <v>20</v>
      </c>
      <c r="G2288">
        <v>2</v>
      </c>
      <c r="H2288" t="s">
        <v>184</v>
      </c>
      <c r="I2288">
        <v>1411579</v>
      </c>
      <c r="J2288">
        <v>260303916</v>
      </c>
      <c r="K2288">
        <v>7830</v>
      </c>
      <c r="L2288">
        <v>1231</v>
      </c>
      <c r="M2288" t="s">
        <v>22</v>
      </c>
      <c r="N2288">
        <v>2017</v>
      </c>
      <c r="O2288" t="s">
        <v>31</v>
      </c>
      <c r="P2288">
        <v>20170808</v>
      </c>
      <c r="Q2288" s="1">
        <v>42954.693055555559</v>
      </c>
    </row>
    <row r="2289" spans="1:17" x14ac:dyDescent="0.2">
      <c r="A2289" t="s">
        <v>184</v>
      </c>
      <c r="B2289" t="s">
        <v>18</v>
      </c>
      <c r="C2289" t="s">
        <v>119</v>
      </c>
      <c r="D2289">
        <v>20170630</v>
      </c>
      <c r="E2289">
        <v>11500000</v>
      </c>
      <c r="F2289" t="s">
        <v>20</v>
      </c>
      <c r="G2289">
        <v>1</v>
      </c>
      <c r="H2289" t="s">
        <v>184</v>
      </c>
      <c r="I2289">
        <v>1411579</v>
      </c>
      <c r="J2289">
        <v>260303916</v>
      </c>
      <c r="K2289">
        <v>7830</v>
      </c>
      <c r="L2289">
        <v>1231</v>
      </c>
      <c r="M2289" t="s">
        <v>22</v>
      </c>
      <c r="N2289">
        <v>2017</v>
      </c>
      <c r="O2289" t="s">
        <v>31</v>
      </c>
      <c r="P2289">
        <v>20170808</v>
      </c>
      <c r="Q2289" s="1">
        <v>42954.693055555559</v>
      </c>
    </row>
    <row r="2290" spans="1:17" x14ac:dyDescent="0.2">
      <c r="A2290" t="s">
        <v>263</v>
      </c>
      <c r="B2290" t="s">
        <v>18</v>
      </c>
      <c r="C2290" t="s">
        <v>119</v>
      </c>
      <c r="D2290">
        <v>20170630</v>
      </c>
      <c r="E2290">
        <v>51700000</v>
      </c>
      <c r="F2290" t="s">
        <v>20</v>
      </c>
      <c r="G2290">
        <v>2</v>
      </c>
      <c r="H2290" t="s">
        <v>263</v>
      </c>
      <c r="I2290">
        <v>1411579</v>
      </c>
      <c r="J2290">
        <v>260303916</v>
      </c>
      <c r="K2290">
        <v>7830</v>
      </c>
      <c r="L2290">
        <v>1231</v>
      </c>
      <c r="M2290" t="s">
        <v>22</v>
      </c>
      <c r="N2290">
        <v>2018</v>
      </c>
      <c r="O2290" t="s">
        <v>31</v>
      </c>
      <c r="P2290">
        <v>20180807</v>
      </c>
      <c r="Q2290" s="1">
        <v>43319.469444444447</v>
      </c>
    </row>
    <row r="2291" spans="1:17" x14ac:dyDescent="0.2">
      <c r="A2291" t="s">
        <v>263</v>
      </c>
      <c r="B2291" t="s">
        <v>18</v>
      </c>
      <c r="C2291" t="s">
        <v>119</v>
      </c>
      <c r="D2291">
        <v>20170630</v>
      </c>
      <c r="E2291">
        <v>11500000</v>
      </c>
      <c r="F2291" t="s">
        <v>20</v>
      </c>
      <c r="G2291">
        <v>1</v>
      </c>
      <c r="H2291" t="s">
        <v>263</v>
      </c>
      <c r="I2291">
        <v>1411579</v>
      </c>
      <c r="J2291">
        <v>260303916</v>
      </c>
      <c r="K2291">
        <v>7830</v>
      </c>
      <c r="L2291">
        <v>1231</v>
      </c>
      <c r="M2291" t="s">
        <v>22</v>
      </c>
      <c r="N2291">
        <v>2018</v>
      </c>
      <c r="O2291" t="s">
        <v>31</v>
      </c>
      <c r="P2291">
        <v>20180807</v>
      </c>
      <c r="Q2291" s="1">
        <v>43319.469444444447</v>
      </c>
    </row>
    <row r="2292" spans="1:17" x14ac:dyDescent="0.2">
      <c r="A2292" t="s">
        <v>184</v>
      </c>
      <c r="B2292" t="s">
        <v>18</v>
      </c>
      <c r="C2292" t="s">
        <v>210</v>
      </c>
      <c r="D2292">
        <v>20170630</v>
      </c>
      <c r="E2292">
        <v>0</v>
      </c>
      <c r="F2292" t="s">
        <v>30</v>
      </c>
      <c r="G2292">
        <v>0</v>
      </c>
      <c r="H2292" t="s">
        <v>21</v>
      </c>
      <c r="I2292">
        <v>1411579</v>
      </c>
      <c r="J2292">
        <v>260303916</v>
      </c>
      <c r="K2292">
        <v>7830</v>
      </c>
      <c r="L2292">
        <v>1231</v>
      </c>
      <c r="M2292" t="s">
        <v>22</v>
      </c>
      <c r="N2292">
        <v>2017</v>
      </c>
      <c r="O2292" t="s">
        <v>31</v>
      </c>
      <c r="P2292">
        <v>20170808</v>
      </c>
      <c r="Q2292" s="1">
        <v>42954.693055555559</v>
      </c>
    </row>
    <row r="2293" spans="1:17" x14ac:dyDescent="0.2">
      <c r="A2293" t="s">
        <v>184</v>
      </c>
      <c r="B2293" t="s">
        <v>18</v>
      </c>
      <c r="C2293" t="s">
        <v>121</v>
      </c>
      <c r="D2293">
        <v>20170630</v>
      </c>
      <c r="E2293">
        <v>681200000</v>
      </c>
      <c r="F2293" t="s">
        <v>20</v>
      </c>
      <c r="G2293">
        <v>2</v>
      </c>
      <c r="H2293" t="s">
        <v>21</v>
      </c>
      <c r="I2293">
        <v>1411579</v>
      </c>
      <c r="J2293">
        <v>260303916</v>
      </c>
      <c r="K2293">
        <v>7830</v>
      </c>
      <c r="L2293">
        <v>1231</v>
      </c>
      <c r="M2293" t="s">
        <v>22</v>
      </c>
      <c r="N2293">
        <v>2017</v>
      </c>
      <c r="O2293" t="s">
        <v>31</v>
      </c>
      <c r="P2293">
        <v>20170808</v>
      </c>
      <c r="Q2293" s="1">
        <v>42954.693055555559</v>
      </c>
    </row>
    <row r="2294" spans="1:17" x14ac:dyDescent="0.2">
      <c r="A2294" t="s">
        <v>263</v>
      </c>
      <c r="B2294" t="s">
        <v>18</v>
      </c>
      <c r="C2294" t="s">
        <v>121</v>
      </c>
      <c r="D2294">
        <v>20170630</v>
      </c>
      <c r="E2294">
        <v>674700000</v>
      </c>
      <c r="F2294" t="s">
        <v>20</v>
      </c>
      <c r="G2294">
        <v>2</v>
      </c>
      <c r="H2294" t="s">
        <v>51</v>
      </c>
      <c r="I2294">
        <v>1411579</v>
      </c>
      <c r="J2294">
        <v>260303916</v>
      </c>
      <c r="K2294">
        <v>7830</v>
      </c>
      <c r="L2294">
        <v>1231</v>
      </c>
      <c r="M2294" t="s">
        <v>22</v>
      </c>
      <c r="N2294">
        <v>2018</v>
      </c>
      <c r="O2294" t="s">
        <v>31</v>
      </c>
      <c r="P2294">
        <v>20180807</v>
      </c>
      <c r="Q2294" s="1">
        <v>43319.469444444447</v>
      </c>
    </row>
    <row r="2295" spans="1:17" x14ac:dyDescent="0.2">
      <c r="A2295" t="s">
        <v>184</v>
      </c>
      <c r="B2295" t="s">
        <v>18</v>
      </c>
      <c r="C2295" t="s">
        <v>123</v>
      </c>
      <c r="D2295">
        <v>20170630</v>
      </c>
      <c r="E2295">
        <v>-882000000</v>
      </c>
      <c r="F2295" t="s">
        <v>20</v>
      </c>
      <c r="G2295">
        <v>2</v>
      </c>
      <c r="H2295" t="s">
        <v>21</v>
      </c>
      <c r="I2295">
        <v>1411579</v>
      </c>
      <c r="J2295">
        <v>260303916</v>
      </c>
      <c r="K2295">
        <v>7830</v>
      </c>
      <c r="L2295">
        <v>1231</v>
      </c>
      <c r="M2295" t="s">
        <v>22</v>
      </c>
      <c r="N2295">
        <v>2017</v>
      </c>
      <c r="O2295" t="s">
        <v>31</v>
      </c>
      <c r="P2295">
        <v>20170808</v>
      </c>
      <c r="Q2295" s="1">
        <v>42954.693055555559</v>
      </c>
    </row>
    <row r="2296" spans="1:17" x14ac:dyDescent="0.2">
      <c r="A2296" t="s">
        <v>263</v>
      </c>
      <c r="B2296" t="s">
        <v>18</v>
      </c>
      <c r="C2296" t="s">
        <v>123</v>
      </c>
      <c r="D2296">
        <v>20170630</v>
      </c>
      <c r="E2296">
        <v>-875200000</v>
      </c>
      <c r="F2296" t="s">
        <v>20</v>
      </c>
      <c r="G2296">
        <v>2</v>
      </c>
      <c r="H2296" t="s">
        <v>51</v>
      </c>
      <c r="I2296">
        <v>1411579</v>
      </c>
      <c r="J2296">
        <v>260303916</v>
      </c>
      <c r="K2296">
        <v>7830</v>
      </c>
      <c r="L2296">
        <v>1231</v>
      </c>
      <c r="M2296" t="s">
        <v>22</v>
      </c>
      <c r="N2296">
        <v>2018</v>
      </c>
      <c r="O2296" t="s">
        <v>31</v>
      </c>
      <c r="P2296">
        <v>20180807</v>
      </c>
      <c r="Q2296" s="1">
        <v>43319.469444444447</v>
      </c>
    </row>
    <row r="2297" spans="1:17" x14ac:dyDescent="0.2">
      <c r="A2297" t="s">
        <v>184</v>
      </c>
      <c r="B2297" t="s">
        <v>18</v>
      </c>
      <c r="C2297" t="s">
        <v>125</v>
      </c>
      <c r="D2297">
        <v>20170630</v>
      </c>
      <c r="E2297">
        <v>109800000</v>
      </c>
      <c r="F2297" t="s">
        <v>20</v>
      </c>
      <c r="G2297">
        <v>2</v>
      </c>
      <c r="H2297" t="s">
        <v>21</v>
      </c>
      <c r="I2297">
        <v>1411579</v>
      </c>
      <c r="J2297">
        <v>260303916</v>
      </c>
      <c r="K2297">
        <v>7830</v>
      </c>
      <c r="L2297">
        <v>1231</v>
      </c>
      <c r="M2297" t="s">
        <v>22</v>
      </c>
      <c r="N2297">
        <v>2017</v>
      </c>
      <c r="O2297" t="s">
        <v>31</v>
      </c>
      <c r="P2297">
        <v>20170808</v>
      </c>
      <c r="Q2297" s="1">
        <v>42954.693055555559</v>
      </c>
    </row>
    <row r="2298" spans="1:17" x14ac:dyDescent="0.2">
      <c r="A2298" t="s">
        <v>263</v>
      </c>
      <c r="B2298" t="s">
        <v>18</v>
      </c>
      <c r="C2298" t="s">
        <v>125</v>
      </c>
      <c r="D2298">
        <v>20170630</v>
      </c>
      <c r="E2298">
        <v>118400000</v>
      </c>
      <c r="F2298" t="s">
        <v>20</v>
      </c>
      <c r="G2298">
        <v>2</v>
      </c>
      <c r="H2298" t="s">
        <v>51</v>
      </c>
      <c r="I2298">
        <v>1411579</v>
      </c>
      <c r="J2298">
        <v>260303916</v>
      </c>
      <c r="K2298">
        <v>7830</v>
      </c>
      <c r="L2298">
        <v>1231</v>
      </c>
      <c r="M2298" t="s">
        <v>22</v>
      </c>
      <c r="N2298">
        <v>2018</v>
      </c>
      <c r="O2298" t="s">
        <v>31</v>
      </c>
      <c r="P2298">
        <v>20180807</v>
      </c>
      <c r="Q2298" s="1">
        <v>43319.469444444447</v>
      </c>
    </row>
    <row r="2299" spans="1:17" x14ac:dyDescent="0.2">
      <c r="A2299" t="s">
        <v>260</v>
      </c>
      <c r="B2299" t="s">
        <v>18</v>
      </c>
      <c r="C2299" t="s">
        <v>127</v>
      </c>
      <c r="D2299">
        <v>20170630</v>
      </c>
      <c r="E2299">
        <v>-176500000</v>
      </c>
      <c r="F2299" t="s">
        <v>20</v>
      </c>
      <c r="G2299">
        <v>1</v>
      </c>
      <c r="H2299" t="s">
        <v>56</v>
      </c>
      <c r="I2299">
        <v>1411579</v>
      </c>
      <c r="J2299">
        <v>260303916</v>
      </c>
      <c r="K2299">
        <v>7830</v>
      </c>
      <c r="L2299">
        <v>1231</v>
      </c>
      <c r="M2299" t="s">
        <v>22</v>
      </c>
      <c r="N2299">
        <v>2018</v>
      </c>
      <c r="O2299" t="s">
        <v>23</v>
      </c>
      <c r="P2299">
        <v>20181108</v>
      </c>
      <c r="Q2299" s="1">
        <v>43412.453472222223</v>
      </c>
    </row>
    <row r="2300" spans="1:17" x14ac:dyDescent="0.2">
      <c r="A2300" t="s">
        <v>50</v>
      </c>
      <c r="B2300" t="s">
        <v>18</v>
      </c>
      <c r="C2300" t="s">
        <v>127</v>
      </c>
      <c r="D2300">
        <v>20170630</v>
      </c>
      <c r="E2300">
        <v>-176500000</v>
      </c>
      <c r="F2300" t="s">
        <v>20</v>
      </c>
      <c r="G2300">
        <v>1</v>
      </c>
      <c r="H2300" t="s">
        <v>51</v>
      </c>
      <c r="I2300">
        <v>1411579</v>
      </c>
      <c r="J2300">
        <v>260303916</v>
      </c>
      <c r="K2300">
        <v>7830</v>
      </c>
      <c r="L2300">
        <v>1231</v>
      </c>
      <c r="M2300" t="s">
        <v>52</v>
      </c>
      <c r="N2300">
        <v>2017</v>
      </c>
      <c r="O2300" t="s">
        <v>53</v>
      </c>
      <c r="P2300">
        <v>20180301</v>
      </c>
      <c r="Q2300" s="1">
        <v>43160.134027777778</v>
      </c>
    </row>
    <row r="2301" spans="1:17" x14ac:dyDescent="0.2">
      <c r="A2301" t="s">
        <v>55</v>
      </c>
      <c r="B2301" t="s">
        <v>18</v>
      </c>
      <c r="C2301" t="s">
        <v>127</v>
      </c>
      <c r="D2301">
        <v>20170630</v>
      </c>
      <c r="E2301">
        <v>-176500000</v>
      </c>
      <c r="F2301" t="s">
        <v>20</v>
      </c>
      <c r="G2301">
        <v>1</v>
      </c>
      <c r="H2301" t="s">
        <v>56</v>
      </c>
      <c r="I2301">
        <v>1411579</v>
      </c>
      <c r="J2301">
        <v>260303916</v>
      </c>
      <c r="K2301">
        <v>7830</v>
      </c>
      <c r="L2301">
        <v>1231</v>
      </c>
      <c r="M2301" t="s">
        <v>52</v>
      </c>
      <c r="N2301">
        <v>2018</v>
      </c>
      <c r="O2301" t="s">
        <v>53</v>
      </c>
      <c r="P2301">
        <v>20190301</v>
      </c>
      <c r="Q2301" s="1">
        <v>43525.063888888886</v>
      </c>
    </row>
    <row r="2302" spans="1:17" x14ac:dyDescent="0.2">
      <c r="A2302" t="s">
        <v>263</v>
      </c>
      <c r="B2302" t="s">
        <v>18</v>
      </c>
      <c r="C2302" t="s">
        <v>127</v>
      </c>
      <c r="D2302">
        <v>20170630</v>
      </c>
      <c r="E2302">
        <v>-176500000</v>
      </c>
      <c r="F2302" t="s">
        <v>20</v>
      </c>
      <c r="G2302">
        <v>1</v>
      </c>
      <c r="H2302" t="s">
        <v>51</v>
      </c>
      <c r="I2302">
        <v>1411579</v>
      </c>
      <c r="J2302">
        <v>260303916</v>
      </c>
      <c r="K2302">
        <v>7830</v>
      </c>
      <c r="L2302">
        <v>1231</v>
      </c>
      <c r="M2302" t="s">
        <v>22</v>
      </c>
      <c r="N2302">
        <v>2018</v>
      </c>
      <c r="O2302" t="s">
        <v>31</v>
      </c>
      <c r="P2302">
        <v>20180807</v>
      </c>
      <c r="Q2302" s="1">
        <v>43319.469444444447</v>
      </c>
    </row>
    <row r="2303" spans="1:17" x14ac:dyDescent="0.2">
      <c r="A2303" t="s">
        <v>263</v>
      </c>
      <c r="B2303" t="s">
        <v>18</v>
      </c>
      <c r="C2303" t="s">
        <v>127</v>
      </c>
      <c r="D2303">
        <v>20170630</v>
      </c>
      <c r="E2303">
        <v>-168100000</v>
      </c>
      <c r="F2303" t="s">
        <v>20</v>
      </c>
      <c r="G2303">
        <v>2</v>
      </c>
      <c r="H2303" t="s">
        <v>51</v>
      </c>
      <c r="I2303">
        <v>1411579</v>
      </c>
      <c r="J2303">
        <v>260303916</v>
      </c>
      <c r="K2303">
        <v>7830</v>
      </c>
      <c r="L2303">
        <v>1231</v>
      </c>
      <c r="M2303" t="s">
        <v>22</v>
      </c>
      <c r="N2303">
        <v>2018</v>
      </c>
      <c r="O2303" t="s">
        <v>31</v>
      </c>
      <c r="P2303">
        <v>20180807</v>
      </c>
      <c r="Q2303" s="1">
        <v>43319.469444444447</v>
      </c>
    </row>
    <row r="2304" spans="1:17" x14ac:dyDescent="0.2">
      <c r="A2304" t="s">
        <v>184</v>
      </c>
      <c r="B2304" t="s">
        <v>18</v>
      </c>
      <c r="C2304" t="s">
        <v>128</v>
      </c>
      <c r="D2304">
        <v>20170630</v>
      </c>
      <c r="E2304">
        <v>-168100000</v>
      </c>
      <c r="F2304" t="s">
        <v>20</v>
      </c>
      <c r="G2304">
        <v>2</v>
      </c>
      <c r="H2304" t="s">
        <v>21</v>
      </c>
      <c r="I2304">
        <v>1411579</v>
      </c>
      <c r="J2304">
        <v>260303916</v>
      </c>
      <c r="K2304">
        <v>7830</v>
      </c>
      <c r="L2304">
        <v>1231</v>
      </c>
      <c r="M2304" t="s">
        <v>22</v>
      </c>
      <c r="N2304">
        <v>2017</v>
      </c>
      <c r="O2304" t="s">
        <v>31</v>
      </c>
      <c r="P2304">
        <v>20170808</v>
      </c>
      <c r="Q2304" s="1">
        <v>42954.693055555559</v>
      </c>
    </row>
    <row r="2305" spans="1:17" x14ac:dyDescent="0.2">
      <c r="A2305" t="s">
        <v>184</v>
      </c>
      <c r="B2305" t="s">
        <v>18</v>
      </c>
      <c r="C2305" t="s">
        <v>128</v>
      </c>
      <c r="D2305">
        <v>20170630</v>
      </c>
      <c r="E2305">
        <v>-176500000</v>
      </c>
      <c r="F2305" t="s">
        <v>20</v>
      </c>
      <c r="G2305">
        <v>1</v>
      </c>
      <c r="H2305" t="s">
        <v>21</v>
      </c>
      <c r="I2305">
        <v>1411579</v>
      </c>
      <c r="J2305">
        <v>260303916</v>
      </c>
      <c r="K2305">
        <v>7830</v>
      </c>
      <c r="L2305">
        <v>1231</v>
      </c>
      <c r="M2305" t="s">
        <v>22</v>
      </c>
      <c r="N2305">
        <v>2017</v>
      </c>
      <c r="O2305" t="s">
        <v>31</v>
      </c>
      <c r="P2305">
        <v>20170808</v>
      </c>
      <c r="Q2305" s="1">
        <v>42954.693055555559</v>
      </c>
    </row>
    <row r="2306" spans="1:17" x14ac:dyDescent="0.2">
      <c r="A2306" t="s">
        <v>263</v>
      </c>
      <c r="B2306" t="s">
        <v>18</v>
      </c>
      <c r="C2306" t="s">
        <v>453</v>
      </c>
      <c r="D2306">
        <v>20170630</v>
      </c>
      <c r="E2306">
        <v>235200000</v>
      </c>
      <c r="F2306" t="s">
        <v>20</v>
      </c>
      <c r="G2306">
        <v>2</v>
      </c>
      <c r="H2306" t="s">
        <v>263</v>
      </c>
      <c r="I2306">
        <v>1411579</v>
      </c>
      <c r="J2306">
        <v>260303916</v>
      </c>
      <c r="K2306">
        <v>7830</v>
      </c>
      <c r="L2306">
        <v>1231</v>
      </c>
      <c r="M2306" t="s">
        <v>22</v>
      </c>
      <c r="N2306">
        <v>2018</v>
      </c>
      <c r="O2306" t="s">
        <v>31</v>
      </c>
      <c r="P2306">
        <v>20180807</v>
      </c>
      <c r="Q2306" s="1">
        <v>43319.469444444447</v>
      </c>
    </row>
    <row r="2307" spans="1:17" x14ac:dyDescent="0.2">
      <c r="A2307" t="s">
        <v>184</v>
      </c>
      <c r="B2307" t="s">
        <v>18</v>
      </c>
      <c r="C2307" t="s">
        <v>454</v>
      </c>
      <c r="D2307">
        <v>20170630</v>
      </c>
      <c r="E2307">
        <v>235200000</v>
      </c>
      <c r="F2307" t="s">
        <v>20</v>
      </c>
      <c r="G2307">
        <v>2</v>
      </c>
      <c r="H2307" t="s">
        <v>21</v>
      </c>
      <c r="I2307">
        <v>1411579</v>
      </c>
      <c r="J2307">
        <v>260303916</v>
      </c>
      <c r="K2307">
        <v>7830</v>
      </c>
      <c r="L2307">
        <v>1231</v>
      </c>
      <c r="M2307" t="s">
        <v>22</v>
      </c>
      <c r="N2307">
        <v>2017</v>
      </c>
      <c r="O2307" t="s">
        <v>31</v>
      </c>
      <c r="P2307">
        <v>20170808</v>
      </c>
      <c r="Q2307" s="1">
        <v>42954.693055555559</v>
      </c>
    </row>
    <row r="2308" spans="1:17" x14ac:dyDescent="0.2">
      <c r="A2308" t="s">
        <v>184</v>
      </c>
      <c r="B2308" t="s">
        <v>18</v>
      </c>
      <c r="C2308" t="s">
        <v>129</v>
      </c>
      <c r="D2308">
        <v>20170630</v>
      </c>
      <c r="E2308">
        <v>9189400000</v>
      </c>
      <c r="F2308" t="s">
        <v>20</v>
      </c>
      <c r="G2308">
        <v>0</v>
      </c>
      <c r="H2308" t="s">
        <v>21</v>
      </c>
      <c r="I2308">
        <v>1411579</v>
      </c>
      <c r="J2308">
        <v>260303916</v>
      </c>
      <c r="K2308">
        <v>7830</v>
      </c>
      <c r="L2308">
        <v>1231</v>
      </c>
      <c r="M2308" t="s">
        <v>22</v>
      </c>
      <c r="N2308">
        <v>2017</v>
      </c>
      <c r="O2308" t="s">
        <v>31</v>
      </c>
      <c r="P2308">
        <v>20170808</v>
      </c>
      <c r="Q2308" s="1">
        <v>42954.693055555559</v>
      </c>
    </row>
    <row r="2309" spans="1:17" x14ac:dyDescent="0.2">
      <c r="A2309" t="s">
        <v>184</v>
      </c>
      <c r="B2309" t="s">
        <v>18</v>
      </c>
      <c r="C2309" t="s">
        <v>130</v>
      </c>
      <c r="D2309">
        <v>20170630</v>
      </c>
      <c r="E2309">
        <v>-322600000</v>
      </c>
      <c r="F2309" t="s">
        <v>20</v>
      </c>
      <c r="G2309">
        <v>2</v>
      </c>
      <c r="H2309" t="s">
        <v>184</v>
      </c>
      <c r="I2309">
        <v>1411579</v>
      </c>
      <c r="J2309">
        <v>260303916</v>
      </c>
      <c r="K2309">
        <v>7830</v>
      </c>
      <c r="L2309">
        <v>1231</v>
      </c>
      <c r="M2309" t="s">
        <v>22</v>
      </c>
      <c r="N2309">
        <v>2017</v>
      </c>
      <c r="O2309" t="s">
        <v>31</v>
      </c>
      <c r="P2309">
        <v>20170808</v>
      </c>
      <c r="Q2309" s="1">
        <v>42954.693055555559</v>
      </c>
    </row>
    <row r="2310" spans="1:17" x14ac:dyDescent="0.2">
      <c r="A2310" t="s">
        <v>184</v>
      </c>
      <c r="B2310" t="s">
        <v>18</v>
      </c>
      <c r="C2310" t="s">
        <v>130</v>
      </c>
      <c r="D2310">
        <v>20170630</v>
      </c>
      <c r="E2310">
        <v>-266500000</v>
      </c>
      <c r="F2310" t="s">
        <v>20</v>
      </c>
      <c r="G2310">
        <v>1</v>
      </c>
      <c r="H2310" t="s">
        <v>184</v>
      </c>
      <c r="I2310">
        <v>1411579</v>
      </c>
      <c r="J2310">
        <v>260303916</v>
      </c>
      <c r="K2310">
        <v>7830</v>
      </c>
      <c r="L2310">
        <v>1231</v>
      </c>
      <c r="M2310" t="s">
        <v>22</v>
      </c>
      <c r="N2310">
        <v>2017</v>
      </c>
      <c r="O2310" t="s">
        <v>31</v>
      </c>
      <c r="P2310">
        <v>20170808</v>
      </c>
      <c r="Q2310" s="1">
        <v>42954.693055555559</v>
      </c>
    </row>
    <row r="2311" spans="1:17" x14ac:dyDescent="0.2">
      <c r="A2311" t="s">
        <v>263</v>
      </c>
      <c r="B2311" t="s">
        <v>18</v>
      </c>
      <c r="C2311" t="s">
        <v>130</v>
      </c>
      <c r="D2311">
        <v>20170630</v>
      </c>
      <c r="E2311">
        <v>-266600000</v>
      </c>
      <c r="F2311" t="s">
        <v>20</v>
      </c>
      <c r="G2311">
        <v>1</v>
      </c>
      <c r="H2311" t="s">
        <v>263</v>
      </c>
      <c r="I2311">
        <v>1411579</v>
      </c>
      <c r="J2311">
        <v>260303916</v>
      </c>
      <c r="K2311">
        <v>7830</v>
      </c>
      <c r="L2311">
        <v>1231</v>
      </c>
      <c r="M2311" t="s">
        <v>22</v>
      </c>
      <c r="N2311">
        <v>2018</v>
      </c>
      <c r="O2311" t="s">
        <v>31</v>
      </c>
      <c r="P2311">
        <v>20180807</v>
      </c>
      <c r="Q2311" s="1">
        <v>43319.469444444447</v>
      </c>
    </row>
    <row r="2312" spans="1:17" x14ac:dyDescent="0.2">
      <c r="A2312" t="s">
        <v>263</v>
      </c>
      <c r="B2312" t="s">
        <v>18</v>
      </c>
      <c r="C2312" t="s">
        <v>130</v>
      </c>
      <c r="D2312">
        <v>20170630</v>
      </c>
      <c r="E2312">
        <v>-322800000</v>
      </c>
      <c r="F2312" t="s">
        <v>20</v>
      </c>
      <c r="G2312">
        <v>2</v>
      </c>
      <c r="H2312" t="s">
        <v>263</v>
      </c>
      <c r="I2312">
        <v>1411579</v>
      </c>
      <c r="J2312">
        <v>260303916</v>
      </c>
      <c r="K2312">
        <v>7830</v>
      </c>
      <c r="L2312">
        <v>1231</v>
      </c>
      <c r="M2312" t="s">
        <v>22</v>
      </c>
      <c r="N2312">
        <v>2018</v>
      </c>
      <c r="O2312" t="s">
        <v>31</v>
      </c>
      <c r="P2312">
        <v>20180807</v>
      </c>
      <c r="Q2312" s="1">
        <v>43319.469444444447</v>
      </c>
    </row>
    <row r="2313" spans="1:17" x14ac:dyDescent="0.2">
      <c r="A2313" t="s">
        <v>184</v>
      </c>
      <c r="B2313" t="s">
        <v>18</v>
      </c>
      <c r="C2313" t="s">
        <v>467</v>
      </c>
      <c r="D2313">
        <v>20170630</v>
      </c>
      <c r="E2313">
        <v>2</v>
      </c>
      <c r="F2313" t="s">
        <v>274</v>
      </c>
      <c r="G2313">
        <v>2</v>
      </c>
      <c r="H2313" t="s">
        <v>184</v>
      </c>
      <c r="I2313">
        <v>1411579</v>
      </c>
      <c r="J2313">
        <v>260303916</v>
      </c>
      <c r="K2313">
        <v>7830</v>
      </c>
      <c r="L2313">
        <v>1231</v>
      </c>
      <c r="M2313" t="s">
        <v>22</v>
      </c>
      <c r="N2313">
        <v>2017</v>
      </c>
      <c r="O2313" t="s">
        <v>31</v>
      </c>
      <c r="P2313">
        <v>20170808</v>
      </c>
      <c r="Q2313" s="1">
        <v>42954.693055555559</v>
      </c>
    </row>
    <row r="2314" spans="1:17" x14ac:dyDescent="0.2">
      <c r="A2314" t="s">
        <v>184</v>
      </c>
      <c r="B2314" t="s">
        <v>18</v>
      </c>
      <c r="C2314" t="s">
        <v>194</v>
      </c>
      <c r="D2314">
        <v>20170630</v>
      </c>
      <c r="E2314">
        <v>2</v>
      </c>
      <c r="F2314" t="s">
        <v>195</v>
      </c>
      <c r="G2314">
        <v>2</v>
      </c>
      <c r="H2314" t="s">
        <v>21</v>
      </c>
      <c r="I2314">
        <v>1411579</v>
      </c>
      <c r="J2314">
        <v>260303916</v>
      </c>
      <c r="K2314">
        <v>7830</v>
      </c>
      <c r="L2314">
        <v>1231</v>
      </c>
      <c r="M2314" t="s">
        <v>22</v>
      </c>
      <c r="N2314">
        <v>2017</v>
      </c>
      <c r="O2314" t="s">
        <v>31</v>
      </c>
      <c r="P2314">
        <v>20170808</v>
      </c>
      <c r="Q2314" s="1">
        <v>42954.693055555559</v>
      </c>
    </row>
    <row r="2315" spans="1:17" x14ac:dyDescent="0.2">
      <c r="A2315" t="s">
        <v>263</v>
      </c>
      <c r="B2315" t="s">
        <v>18</v>
      </c>
      <c r="C2315" t="s">
        <v>468</v>
      </c>
      <c r="D2315">
        <v>20170630</v>
      </c>
      <c r="E2315">
        <v>500000</v>
      </c>
      <c r="F2315" t="s">
        <v>20</v>
      </c>
      <c r="G2315">
        <v>2</v>
      </c>
      <c r="H2315" t="s">
        <v>51</v>
      </c>
      <c r="I2315">
        <v>1411579</v>
      </c>
      <c r="J2315">
        <v>260303916</v>
      </c>
      <c r="K2315">
        <v>7830</v>
      </c>
      <c r="L2315">
        <v>1231</v>
      </c>
      <c r="M2315" t="s">
        <v>22</v>
      </c>
      <c r="N2315">
        <v>2018</v>
      </c>
      <c r="O2315" t="s">
        <v>31</v>
      </c>
      <c r="P2315">
        <v>20180807</v>
      </c>
      <c r="Q2315" s="1">
        <v>43319.469444444447</v>
      </c>
    </row>
    <row r="2316" spans="1:17" x14ac:dyDescent="0.2">
      <c r="A2316" t="s">
        <v>184</v>
      </c>
      <c r="B2316" t="s">
        <v>18</v>
      </c>
      <c r="C2316" t="s">
        <v>131</v>
      </c>
      <c r="D2316">
        <v>20170630</v>
      </c>
      <c r="E2316">
        <v>8800000</v>
      </c>
      <c r="F2316" t="s">
        <v>20</v>
      </c>
      <c r="G2316">
        <v>2</v>
      </c>
      <c r="H2316" t="s">
        <v>21</v>
      </c>
      <c r="I2316">
        <v>1411579</v>
      </c>
      <c r="J2316">
        <v>260303916</v>
      </c>
      <c r="K2316">
        <v>7830</v>
      </c>
      <c r="L2316">
        <v>1231</v>
      </c>
      <c r="M2316" t="s">
        <v>22</v>
      </c>
      <c r="N2316">
        <v>2017</v>
      </c>
      <c r="O2316" t="s">
        <v>31</v>
      </c>
      <c r="P2316">
        <v>20170808</v>
      </c>
      <c r="Q2316" s="1">
        <v>42954.693055555559</v>
      </c>
    </row>
    <row r="2317" spans="1:17" x14ac:dyDescent="0.2">
      <c r="A2317" t="s">
        <v>184</v>
      </c>
      <c r="B2317" t="s">
        <v>18</v>
      </c>
      <c r="C2317" t="s">
        <v>131</v>
      </c>
      <c r="D2317">
        <v>20170630</v>
      </c>
      <c r="E2317">
        <v>3500000</v>
      </c>
      <c r="F2317" t="s">
        <v>20</v>
      </c>
      <c r="G2317">
        <v>1</v>
      </c>
      <c r="H2317" t="s">
        <v>21</v>
      </c>
      <c r="I2317">
        <v>1411579</v>
      </c>
      <c r="J2317">
        <v>260303916</v>
      </c>
      <c r="K2317">
        <v>7830</v>
      </c>
      <c r="L2317">
        <v>1231</v>
      </c>
      <c r="M2317" t="s">
        <v>22</v>
      </c>
      <c r="N2317">
        <v>2017</v>
      </c>
      <c r="O2317" t="s">
        <v>31</v>
      </c>
      <c r="P2317">
        <v>20170808</v>
      </c>
      <c r="Q2317" s="1">
        <v>42954.693055555559</v>
      </c>
    </row>
    <row r="2318" spans="1:17" x14ac:dyDescent="0.2">
      <c r="A2318" t="s">
        <v>263</v>
      </c>
      <c r="B2318" t="s">
        <v>18</v>
      </c>
      <c r="C2318" t="s">
        <v>131</v>
      </c>
      <c r="D2318">
        <v>20170630</v>
      </c>
      <c r="E2318">
        <v>3500000</v>
      </c>
      <c r="F2318" t="s">
        <v>20</v>
      </c>
      <c r="G2318">
        <v>1</v>
      </c>
      <c r="H2318" t="s">
        <v>51</v>
      </c>
      <c r="I2318">
        <v>1411579</v>
      </c>
      <c r="J2318">
        <v>260303916</v>
      </c>
      <c r="K2318">
        <v>7830</v>
      </c>
      <c r="L2318">
        <v>1231</v>
      </c>
      <c r="M2318" t="s">
        <v>22</v>
      </c>
      <c r="N2318">
        <v>2018</v>
      </c>
      <c r="O2318" t="s">
        <v>31</v>
      </c>
      <c r="P2318">
        <v>20180807</v>
      </c>
      <c r="Q2318" s="1">
        <v>43319.469444444447</v>
      </c>
    </row>
    <row r="2319" spans="1:17" x14ac:dyDescent="0.2">
      <c r="A2319" t="s">
        <v>263</v>
      </c>
      <c r="B2319" t="s">
        <v>18</v>
      </c>
      <c r="C2319" t="s">
        <v>131</v>
      </c>
      <c r="D2319">
        <v>20170630</v>
      </c>
      <c r="E2319">
        <v>8800000</v>
      </c>
      <c r="F2319" t="s">
        <v>20</v>
      </c>
      <c r="G2319">
        <v>2</v>
      </c>
      <c r="H2319" t="s">
        <v>51</v>
      </c>
      <c r="I2319">
        <v>1411579</v>
      </c>
      <c r="J2319">
        <v>260303916</v>
      </c>
      <c r="K2319">
        <v>7830</v>
      </c>
      <c r="L2319">
        <v>1231</v>
      </c>
      <c r="M2319" t="s">
        <v>22</v>
      </c>
      <c r="N2319">
        <v>2018</v>
      </c>
      <c r="O2319" t="s">
        <v>31</v>
      </c>
      <c r="P2319">
        <v>20180807</v>
      </c>
      <c r="Q2319" s="1">
        <v>43319.469444444447</v>
      </c>
    </row>
    <row r="2320" spans="1:17" x14ac:dyDescent="0.2">
      <c r="A2320" t="s">
        <v>50</v>
      </c>
      <c r="B2320" t="s">
        <v>18</v>
      </c>
      <c r="C2320" t="s">
        <v>132</v>
      </c>
      <c r="D2320">
        <v>20170630</v>
      </c>
      <c r="E2320">
        <v>-19600000</v>
      </c>
      <c r="F2320" t="s">
        <v>20</v>
      </c>
      <c r="G2320">
        <v>1</v>
      </c>
      <c r="H2320" t="s">
        <v>51</v>
      </c>
      <c r="I2320">
        <v>1411579</v>
      </c>
      <c r="J2320">
        <v>260303916</v>
      </c>
      <c r="K2320">
        <v>7830</v>
      </c>
      <c r="L2320">
        <v>1231</v>
      </c>
      <c r="M2320" t="s">
        <v>52</v>
      </c>
      <c r="N2320">
        <v>2017</v>
      </c>
      <c r="O2320" t="s">
        <v>53</v>
      </c>
      <c r="P2320">
        <v>20180301</v>
      </c>
      <c r="Q2320" s="1">
        <v>43160.134027777778</v>
      </c>
    </row>
    <row r="2321" spans="1:17" x14ac:dyDescent="0.2">
      <c r="A2321" t="s">
        <v>55</v>
      </c>
      <c r="B2321" t="s">
        <v>18</v>
      </c>
      <c r="C2321" t="s">
        <v>132</v>
      </c>
      <c r="D2321">
        <v>20170630</v>
      </c>
      <c r="E2321">
        <v>-19500000</v>
      </c>
      <c r="F2321" t="s">
        <v>20</v>
      </c>
      <c r="G2321">
        <v>1</v>
      </c>
      <c r="H2321" t="s">
        <v>56</v>
      </c>
      <c r="I2321">
        <v>1411579</v>
      </c>
      <c r="J2321">
        <v>260303916</v>
      </c>
      <c r="K2321">
        <v>7830</v>
      </c>
      <c r="L2321">
        <v>1231</v>
      </c>
      <c r="M2321" t="s">
        <v>52</v>
      </c>
      <c r="N2321">
        <v>2018</v>
      </c>
      <c r="O2321" t="s">
        <v>53</v>
      </c>
      <c r="P2321">
        <v>20190301</v>
      </c>
      <c r="Q2321" s="1">
        <v>43525.063888888886</v>
      </c>
    </row>
    <row r="2322" spans="1:17" x14ac:dyDescent="0.2">
      <c r="A2322" t="s">
        <v>184</v>
      </c>
      <c r="B2322" t="s">
        <v>18</v>
      </c>
      <c r="C2322" t="s">
        <v>132</v>
      </c>
      <c r="D2322">
        <v>20170630</v>
      </c>
      <c r="E2322">
        <v>-19600000</v>
      </c>
      <c r="F2322" t="s">
        <v>20</v>
      </c>
      <c r="G2322">
        <v>1</v>
      </c>
      <c r="H2322" t="s">
        <v>21</v>
      </c>
      <c r="I2322">
        <v>1411579</v>
      </c>
      <c r="J2322">
        <v>260303916</v>
      </c>
      <c r="K2322">
        <v>7830</v>
      </c>
      <c r="L2322">
        <v>1231</v>
      </c>
      <c r="M2322" t="s">
        <v>22</v>
      </c>
      <c r="N2322">
        <v>2017</v>
      </c>
      <c r="O2322" t="s">
        <v>31</v>
      </c>
      <c r="P2322">
        <v>20170808</v>
      </c>
      <c r="Q2322" s="1">
        <v>42954.693055555559</v>
      </c>
    </row>
    <row r="2323" spans="1:17" x14ac:dyDescent="0.2">
      <c r="A2323" t="s">
        <v>184</v>
      </c>
      <c r="B2323" t="s">
        <v>18</v>
      </c>
      <c r="C2323" t="s">
        <v>132</v>
      </c>
      <c r="D2323">
        <v>20170630</v>
      </c>
      <c r="E2323">
        <v>35700000</v>
      </c>
      <c r="F2323" t="s">
        <v>20</v>
      </c>
      <c r="G2323">
        <v>2</v>
      </c>
      <c r="H2323" t="s">
        <v>21</v>
      </c>
      <c r="I2323">
        <v>1411579</v>
      </c>
      <c r="J2323">
        <v>260303916</v>
      </c>
      <c r="K2323">
        <v>7830</v>
      </c>
      <c r="L2323">
        <v>1231</v>
      </c>
      <c r="M2323" t="s">
        <v>22</v>
      </c>
      <c r="N2323">
        <v>2017</v>
      </c>
      <c r="O2323" t="s">
        <v>31</v>
      </c>
      <c r="P2323">
        <v>20170808</v>
      </c>
      <c r="Q2323" s="1">
        <v>42954.693055555559</v>
      </c>
    </row>
    <row r="2324" spans="1:17" x14ac:dyDescent="0.2">
      <c r="A2324" t="s">
        <v>263</v>
      </c>
      <c r="B2324" t="s">
        <v>18</v>
      </c>
      <c r="C2324" t="s">
        <v>132</v>
      </c>
      <c r="D2324">
        <v>20170630</v>
      </c>
      <c r="E2324">
        <v>35900000</v>
      </c>
      <c r="F2324" t="s">
        <v>20</v>
      </c>
      <c r="G2324">
        <v>2</v>
      </c>
      <c r="H2324" t="s">
        <v>51</v>
      </c>
      <c r="I2324">
        <v>1411579</v>
      </c>
      <c r="J2324">
        <v>260303916</v>
      </c>
      <c r="K2324">
        <v>7830</v>
      </c>
      <c r="L2324">
        <v>1231</v>
      </c>
      <c r="M2324" t="s">
        <v>22</v>
      </c>
      <c r="N2324">
        <v>2018</v>
      </c>
      <c r="O2324" t="s">
        <v>31</v>
      </c>
      <c r="P2324">
        <v>20180807</v>
      </c>
      <c r="Q2324" s="1">
        <v>43319.469444444447</v>
      </c>
    </row>
    <row r="2325" spans="1:17" x14ac:dyDescent="0.2">
      <c r="A2325" t="s">
        <v>263</v>
      </c>
      <c r="B2325" t="s">
        <v>18</v>
      </c>
      <c r="C2325" t="s">
        <v>132</v>
      </c>
      <c r="D2325">
        <v>20170630</v>
      </c>
      <c r="E2325">
        <v>-19500000</v>
      </c>
      <c r="F2325" t="s">
        <v>20</v>
      </c>
      <c r="G2325">
        <v>1</v>
      </c>
      <c r="H2325" t="s">
        <v>51</v>
      </c>
      <c r="I2325">
        <v>1411579</v>
      </c>
      <c r="J2325">
        <v>260303916</v>
      </c>
      <c r="K2325">
        <v>7830</v>
      </c>
      <c r="L2325">
        <v>1231</v>
      </c>
      <c r="M2325" t="s">
        <v>22</v>
      </c>
      <c r="N2325">
        <v>2018</v>
      </c>
      <c r="O2325" t="s">
        <v>31</v>
      </c>
      <c r="P2325">
        <v>20180807</v>
      </c>
      <c r="Q2325" s="1">
        <v>43319.469444444447</v>
      </c>
    </row>
    <row r="2326" spans="1:17" x14ac:dyDescent="0.2">
      <c r="A2326" t="s">
        <v>184</v>
      </c>
      <c r="B2326" t="s">
        <v>18</v>
      </c>
      <c r="C2326" t="s">
        <v>133</v>
      </c>
      <c r="D2326">
        <v>20170630</v>
      </c>
      <c r="E2326">
        <v>289800000</v>
      </c>
      <c r="F2326" t="s">
        <v>20</v>
      </c>
      <c r="G2326">
        <v>0</v>
      </c>
      <c r="H2326" t="s">
        <v>21</v>
      </c>
      <c r="I2326">
        <v>1411579</v>
      </c>
      <c r="J2326">
        <v>260303916</v>
      </c>
      <c r="K2326">
        <v>7830</v>
      </c>
      <c r="L2326">
        <v>1231</v>
      </c>
      <c r="M2326" t="s">
        <v>22</v>
      </c>
      <c r="N2326">
        <v>2017</v>
      </c>
      <c r="O2326" t="s">
        <v>31</v>
      </c>
      <c r="P2326">
        <v>20170808</v>
      </c>
      <c r="Q2326" s="1">
        <v>42954.693055555559</v>
      </c>
    </row>
    <row r="2327" spans="1:17" x14ac:dyDescent="0.2">
      <c r="A2327" t="s">
        <v>184</v>
      </c>
      <c r="B2327" t="s">
        <v>18</v>
      </c>
      <c r="C2327" t="s">
        <v>134</v>
      </c>
      <c r="D2327">
        <v>20170630</v>
      </c>
      <c r="E2327">
        <v>223700000</v>
      </c>
      <c r="F2327" t="s">
        <v>20</v>
      </c>
      <c r="G2327">
        <v>0</v>
      </c>
      <c r="H2327" t="s">
        <v>21</v>
      </c>
      <c r="I2327">
        <v>1411579</v>
      </c>
      <c r="J2327">
        <v>260303916</v>
      </c>
      <c r="K2327">
        <v>7830</v>
      </c>
      <c r="L2327">
        <v>1231</v>
      </c>
      <c r="M2327" t="s">
        <v>22</v>
      </c>
      <c r="N2327">
        <v>2017</v>
      </c>
      <c r="O2327" t="s">
        <v>31</v>
      </c>
      <c r="P2327">
        <v>20170808</v>
      </c>
      <c r="Q2327" s="1">
        <v>42954.693055555559</v>
      </c>
    </row>
    <row r="2328" spans="1:17" x14ac:dyDescent="0.2">
      <c r="A2328" t="s">
        <v>184</v>
      </c>
      <c r="B2328" t="s">
        <v>18</v>
      </c>
      <c r="C2328" t="s">
        <v>135</v>
      </c>
      <c r="D2328">
        <v>20170630</v>
      </c>
      <c r="E2328">
        <v>509100000</v>
      </c>
      <c r="F2328" t="s">
        <v>20</v>
      </c>
      <c r="G2328">
        <v>0</v>
      </c>
      <c r="H2328" t="s">
        <v>21</v>
      </c>
      <c r="I2328">
        <v>1411579</v>
      </c>
      <c r="J2328">
        <v>260303916</v>
      </c>
      <c r="K2328">
        <v>7830</v>
      </c>
      <c r="L2328">
        <v>1231</v>
      </c>
      <c r="M2328" t="s">
        <v>22</v>
      </c>
      <c r="N2328">
        <v>2017</v>
      </c>
      <c r="O2328" t="s">
        <v>31</v>
      </c>
      <c r="P2328">
        <v>20170808</v>
      </c>
      <c r="Q2328" s="1">
        <v>42954.693055555559</v>
      </c>
    </row>
    <row r="2329" spans="1:17" x14ac:dyDescent="0.2">
      <c r="A2329" t="s">
        <v>263</v>
      </c>
      <c r="B2329" t="s">
        <v>18</v>
      </c>
      <c r="C2329" t="s">
        <v>406</v>
      </c>
      <c r="D2329">
        <v>20170630</v>
      </c>
      <c r="E2329">
        <v>-500000</v>
      </c>
      <c r="F2329" t="s">
        <v>20</v>
      </c>
      <c r="G2329">
        <v>2</v>
      </c>
      <c r="H2329" t="s">
        <v>51</v>
      </c>
      <c r="I2329">
        <v>1411579</v>
      </c>
      <c r="J2329">
        <v>260303916</v>
      </c>
      <c r="K2329">
        <v>7830</v>
      </c>
      <c r="L2329">
        <v>1231</v>
      </c>
      <c r="M2329" t="s">
        <v>22</v>
      </c>
      <c r="N2329">
        <v>2018</v>
      </c>
      <c r="O2329" t="s">
        <v>31</v>
      </c>
      <c r="P2329">
        <v>20180807</v>
      </c>
      <c r="Q2329" s="1">
        <v>43319.469444444447</v>
      </c>
    </row>
    <row r="2330" spans="1:17" x14ac:dyDescent="0.2">
      <c r="A2330" t="s">
        <v>263</v>
      </c>
      <c r="B2330" t="s">
        <v>18</v>
      </c>
      <c r="C2330" t="s">
        <v>406</v>
      </c>
      <c r="D2330">
        <v>20170630</v>
      </c>
      <c r="E2330">
        <v>-600000</v>
      </c>
      <c r="F2330" t="s">
        <v>20</v>
      </c>
      <c r="G2330">
        <v>1</v>
      </c>
      <c r="H2330" t="s">
        <v>51</v>
      </c>
      <c r="I2330">
        <v>1411579</v>
      </c>
      <c r="J2330">
        <v>260303916</v>
      </c>
      <c r="K2330">
        <v>7830</v>
      </c>
      <c r="L2330">
        <v>1231</v>
      </c>
      <c r="M2330" t="s">
        <v>22</v>
      </c>
      <c r="N2330">
        <v>2018</v>
      </c>
      <c r="O2330" t="s">
        <v>31</v>
      </c>
      <c r="P2330">
        <v>20180807</v>
      </c>
      <c r="Q2330" s="1">
        <v>43319.469444444447</v>
      </c>
    </row>
    <row r="2331" spans="1:17" x14ac:dyDescent="0.2">
      <c r="A2331" t="s">
        <v>184</v>
      </c>
      <c r="B2331" t="s">
        <v>18</v>
      </c>
      <c r="C2331" t="s">
        <v>136</v>
      </c>
      <c r="D2331">
        <v>20170630</v>
      </c>
      <c r="E2331">
        <v>77100000</v>
      </c>
      <c r="F2331" t="s">
        <v>20</v>
      </c>
      <c r="G2331">
        <v>1</v>
      </c>
      <c r="H2331" t="s">
        <v>21</v>
      </c>
      <c r="I2331">
        <v>1411579</v>
      </c>
      <c r="J2331">
        <v>260303916</v>
      </c>
      <c r="K2331">
        <v>7830</v>
      </c>
      <c r="L2331">
        <v>1231</v>
      </c>
      <c r="M2331" t="s">
        <v>22</v>
      </c>
      <c r="N2331">
        <v>2017</v>
      </c>
      <c r="O2331" t="s">
        <v>31</v>
      </c>
      <c r="P2331">
        <v>20170808</v>
      </c>
      <c r="Q2331" s="1">
        <v>42954.693055555559</v>
      </c>
    </row>
    <row r="2332" spans="1:17" x14ac:dyDescent="0.2">
      <c r="A2332" t="s">
        <v>184</v>
      </c>
      <c r="B2332" t="s">
        <v>18</v>
      </c>
      <c r="C2332" t="s">
        <v>136</v>
      </c>
      <c r="D2332">
        <v>20170630</v>
      </c>
      <c r="E2332">
        <v>74900000</v>
      </c>
      <c r="F2332" t="s">
        <v>20</v>
      </c>
      <c r="G2332">
        <v>2</v>
      </c>
      <c r="H2332" t="s">
        <v>21</v>
      </c>
      <c r="I2332">
        <v>1411579</v>
      </c>
      <c r="J2332">
        <v>260303916</v>
      </c>
      <c r="K2332">
        <v>7830</v>
      </c>
      <c r="L2332">
        <v>1231</v>
      </c>
      <c r="M2332" t="s">
        <v>22</v>
      </c>
      <c r="N2332">
        <v>2017</v>
      </c>
      <c r="O2332" t="s">
        <v>31</v>
      </c>
      <c r="P2332">
        <v>20170808</v>
      </c>
      <c r="Q2332" s="1">
        <v>42954.693055555559</v>
      </c>
    </row>
    <row r="2333" spans="1:17" x14ac:dyDescent="0.2">
      <c r="A2333" t="s">
        <v>263</v>
      </c>
      <c r="B2333" t="s">
        <v>18</v>
      </c>
      <c r="C2333" t="s">
        <v>136</v>
      </c>
      <c r="D2333">
        <v>20170630</v>
      </c>
      <c r="E2333">
        <v>77100000</v>
      </c>
      <c r="F2333" t="s">
        <v>20</v>
      </c>
      <c r="G2333">
        <v>1</v>
      </c>
      <c r="H2333" t="s">
        <v>51</v>
      </c>
      <c r="I2333">
        <v>1411579</v>
      </c>
      <c r="J2333">
        <v>260303916</v>
      </c>
      <c r="K2333">
        <v>7830</v>
      </c>
      <c r="L2333">
        <v>1231</v>
      </c>
      <c r="M2333" t="s">
        <v>22</v>
      </c>
      <c r="N2333">
        <v>2018</v>
      </c>
      <c r="O2333" t="s">
        <v>31</v>
      </c>
      <c r="P2333">
        <v>20180807</v>
      </c>
      <c r="Q2333" s="1">
        <v>43319.469444444447</v>
      </c>
    </row>
    <row r="2334" spans="1:17" x14ac:dyDescent="0.2">
      <c r="A2334" t="s">
        <v>263</v>
      </c>
      <c r="B2334" t="s">
        <v>18</v>
      </c>
      <c r="C2334" t="s">
        <v>136</v>
      </c>
      <c r="D2334">
        <v>20170630</v>
      </c>
      <c r="E2334">
        <v>74900000</v>
      </c>
      <c r="F2334" t="s">
        <v>20</v>
      </c>
      <c r="G2334">
        <v>2</v>
      </c>
      <c r="H2334" t="s">
        <v>51</v>
      </c>
      <c r="I2334">
        <v>1411579</v>
      </c>
      <c r="J2334">
        <v>260303916</v>
      </c>
      <c r="K2334">
        <v>7830</v>
      </c>
      <c r="L2334">
        <v>1231</v>
      </c>
      <c r="M2334" t="s">
        <v>22</v>
      </c>
      <c r="N2334">
        <v>2018</v>
      </c>
      <c r="O2334" t="s">
        <v>31</v>
      </c>
      <c r="P2334">
        <v>20180807</v>
      </c>
      <c r="Q2334" s="1">
        <v>43319.469444444447</v>
      </c>
    </row>
    <row r="2335" spans="1:17" x14ac:dyDescent="0.2">
      <c r="A2335" t="s">
        <v>263</v>
      </c>
      <c r="B2335" t="s">
        <v>18</v>
      </c>
      <c r="C2335" t="s">
        <v>469</v>
      </c>
      <c r="D2335">
        <v>20170630</v>
      </c>
      <c r="E2335">
        <v>200000</v>
      </c>
      <c r="F2335" t="s">
        <v>20</v>
      </c>
      <c r="G2335">
        <v>2</v>
      </c>
      <c r="H2335" t="s">
        <v>51</v>
      </c>
      <c r="I2335">
        <v>1411579</v>
      </c>
      <c r="J2335">
        <v>260303916</v>
      </c>
      <c r="K2335">
        <v>7830</v>
      </c>
      <c r="L2335">
        <v>1231</v>
      </c>
      <c r="M2335" t="s">
        <v>22</v>
      </c>
      <c r="N2335">
        <v>2018</v>
      </c>
      <c r="O2335" t="s">
        <v>31</v>
      </c>
      <c r="P2335">
        <v>20180807</v>
      </c>
      <c r="Q2335" s="1">
        <v>43319.469444444447</v>
      </c>
    </row>
    <row r="2336" spans="1:17" x14ac:dyDescent="0.2">
      <c r="A2336" t="s">
        <v>184</v>
      </c>
      <c r="B2336" t="s">
        <v>18</v>
      </c>
      <c r="C2336" t="s">
        <v>138</v>
      </c>
      <c r="D2336">
        <v>20170630</v>
      </c>
      <c r="E2336">
        <v>81300000</v>
      </c>
      <c r="F2336" t="s">
        <v>20</v>
      </c>
      <c r="G2336">
        <v>2</v>
      </c>
      <c r="H2336" t="s">
        <v>21</v>
      </c>
      <c r="I2336">
        <v>1411579</v>
      </c>
      <c r="J2336">
        <v>260303916</v>
      </c>
      <c r="K2336">
        <v>7830</v>
      </c>
      <c r="L2336">
        <v>1231</v>
      </c>
      <c r="M2336" t="s">
        <v>22</v>
      </c>
      <c r="N2336">
        <v>2017</v>
      </c>
      <c r="O2336" t="s">
        <v>31</v>
      </c>
      <c r="P2336">
        <v>20170808</v>
      </c>
      <c r="Q2336" s="1">
        <v>42954.693055555559</v>
      </c>
    </row>
    <row r="2337" spans="1:17" x14ac:dyDescent="0.2">
      <c r="A2337" t="s">
        <v>184</v>
      </c>
      <c r="B2337" t="s">
        <v>18</v>
      </c>
      <c r="C2337" t="s">
        <v>138</v>
      </c>
      <c r="D2337">
        <v>20170630</v>
      </c>
      <c r="E2337">
        <v>83500000</v>
      </c>
      <c r="F2337" t="s">
        <v>20</v>
      </c>
      <c r="G2337">
        <v>1</v>
      </c>
      <c r="H2337" t="s">
        <v>21</v>
      </c>
      <c r="I2337">
        <v>1411579</v>
      </c>
      <c r="J2337">
        <v>260303916</v>
      </c>
      <c r="K2337">
        <v>7830</v>
      </c>
      <c r="L2337">
        <v>1231</v>
      </c>
      <c r="M2337" t="s">
        <v>22</v>
      </c>
      <c r="N2337">
        <v>2017</v>
      </c>
      <c r="O2337" t="s">
        <v>31</v>
      </c>
      <c r="P2337">
        <v>20170808</v>
      </c>
      <c r="Q2337" s="1">
        <v>42954.693055555559</v>
      </c>
    </row>
    <row r="2338" spans="1:17" x14ac:dyDescent="0.2">
      <c r="A2338" t="s">
        <v>263</v>
      </c>
      <c r="B2338" t="s">
        <v>18</v>
      </c>
      <c r="C2338" t="s">
        <v>138</v>
      </c>
      <c r="D2338">
        <v>20170630</v>
      </c>
      <c r="E2338">
        <v>81300000</v>
      </c>
      <c r="F2338" t="s">
        <v>20</v>
      </c>
      <c r="G2338">
        <v>2</v>
      </c>
      <c r="H2338" t="s">
        <v>51</v>
      </c>
      <c r="I2338">
        <v>1411579</v>
      </c>
      <c r="J2338">
        <v>260303916</v>
      </c>
      <c r="K2338">
        <v>7830</v>
      </c>
      <c r="L2338">
        <v>1231</v>
      </c>
      <c r="M2338" t="s">
        <v>22</v>
      </c>
      <c r="N2338">
        <v>2018</v>
      </c>
      <c r="O2338" t="s">
        <v>31</v>
      </c>
      <c r="P2338">
        <v>20180807</v>
      </c>
      <c r="Q2338" s="1">
        <v>43319.469444444447</v>
      </c>
    </row>
    <row r="2339" spans="1:17" x14ac:dyDescent="0.2">
      <c r="A2339" t="s">
        <v>263</v>
      </c>
      <c r="B2339" t="s">
        <v>18</v>
      </c>
      <c r="C2339" t="s">
        <v>138</v>
      </c>
      <c r="D2339">
        <v>20170630</v>
      </c>
      <c r="E2339">
        <v>83500000</v>
      </c>
      <c r="F2339" t="s">
        <v>20</v>
      </c>
      <c r="G2339">
        <v>1</v>
      </c>
      <c r="H2339" t="s">
        <v>51</v>
      </c>
      <c r="I2339">
        <v>1411579</v>
      </c>
      <c r="J2339">
        <v>260303916</v>
      </c>
      <c r="K2339">
        <v>7830</v>
      </c>
      <c r="L2339">
        <v>1231</v>
      </c>
      <c r="M2339" t="s">
        <v>22</v>
      </c>
      <c r="N2339">
        <v>2018</v>
      </c>
      <c r="O2339" t="s">
        <v>31</v>
      </c>
      <c r="P2339">
        <v>20180807</v>
      </c>
      <c r="Q2339" s="1">
        <v>43319.469444444447</v>
      </c>
    </row>
    <row r="2340" spans="1:17" x14ac:dyDescent="0.2">
      <c r="A2340" t="s">
        <v>260</v>
      </c>
      <c r="B2340" t="s">
        <v>18</v>
      </c>
      <c r="C2340" t="s">
        <v>139</v>
      </c>
      <c r="D2340">
        <v>20170630</v>
      </c>
      <c r="E2340">
        <v>76500000</v>
      </c>
      <c r="F2340" t="s">
        <v>20</v>
      </c>
      <c r="G2340">
        <v>1</v>
      </c>
      <c r="H2340" t="s">
        <v>56</v>
      </c>
      <c r="I2340">
        <v>1411579</v>
      </c>
      <c r="J2340">
        <v>260303916</v>
      </c>
      <c r="K2340">
        <v>7830</v>
      </c>
      <c r="L2340">
        <v>1231</v>
      </c>
      <c r="M2340" t="s">
        <v>22</v>
      </c>
      <c r="N2340">
        <v>2018</v>
      </c>
      <c r="O2340" t="s">
        <v>23</v>
      </c>
      <c r="P2340">
        <v>20181108</v>
      </c>
      <c r="Q2340" s="1">
        <v>43412.453472222223</v>
      </c>
    </row>
    <row r="2341" spans="1:17" x14ac:dyDescent="0.2">
      <c r="A2341" t="s">
        <v>184</v>
      </c>
      <c r="B2341" t="s">
        <v>18</v>
      </c>
      <c r="C2341" t="s">
        <v>139</v>
      </c>
      <c r="D2341">
        <v>20170630</v>
      </c>
      <c r="E2341">
        <v>74600000</v>
      </c>
      <c r="F2341" t="s">
        <v>20</v>
      </c>
      <c r="G2341">
        <v>2</v>
      </c>
      <c r="H2341" t="s">
        <v>21</v>
      </c>
      <c r="I2341">
        <v>1411579</v>
      </c>
      <c r="J2341">
        <v>260303916</v>
      </c>
      <c r="K2341">
        <v>7830</v>
      </c>
      <c r="L2341">
        <v>1231</v>
      </c>
      <c r="M2341" t="s">
        <v>22</v>
      </c>
      <c r="N2341">
        <v>2017</v>
      </c>
      <c r="O2341" t="s">
        <v>31</v>
      </c>
      <c r="P2341">
        <v>20170808</v>
      </c>
      <c r="Q2341" s="1">
        <v>42954.693055555559</v>
      </c>
    </row>
    <row r="2342" spans="1:17" x14ac:dyDescent="0.2">
      <c r="A2342" t="s">
        <v>184</v>
      </c>
      <c r="B2342" t="s">
        <v>18</v>
      </c>
      <c r="C2342" t="s">
        <v>139</v>
      </c>
      <c r="D2342">
        <v>20170630</v>
      </c>
      <c r="E2342">
        <v>76500000</v>
      </c>
      <c r="F2342" t="s">
        <v>20</v>
      </c>
      <c r="G2342">
        <v>1</v>
      </c>
      <c r="H2342" t="s">
        <v>21</v>
      </c>
      <c r="I2342">
        <v>1411579</v>
      </c>
      <c r="J2342">
        <v>260303916</v>
      </c>
      <c r="K2342">
        <v>7830</v>
      </c>
      <c r="L2342">
        <v>1231</v>
      </c>
      <c r="M2342" t="s">
        <v>22</v>
      </c>
      <c r="N2342">
        <v>2017</v>
      </c>
      <c r="O2342" t="s">
        <v>31</v>
      </c>
      <c r="P2342">
        <v>20170808</v>
      </c>
      <c r="Q2342" s="1">
        <v>42954.693055555559</v>
      </c>
    </row>
    <row r="2343" spans="1:17" x14ac:dyDescent="0.2">
      <c r="A2343" t="s">
        <v>263</v>
      </c>
      <c r="B2343" t="s">
        <v>18</v>
      </c>
      <c r="C2343" t="s">
        <v>139</v>
      </c>
      <c r="D2343">
        <v>20170630</v>
      </c>
      <c r="E2343">
        <v>76500000</v>
      </c>
      <c r="F2343" t="s">
        <v>20</v>
      </c>
      <c r="G2343">
        <v>1</v>
      </c>
      <c r="H2343" t="s">
        <v>51</v>
      </c>
      <c r="I2343">
        <v>1411579</v>
      </c>
      <c r="J2343">
        <v>260303916</v>
      </c>
      <c r="K2343">
        <v>7830</v>
      </c>
      <c r="L2343">
        <v>1231</v>
      </c>
      <c r="M2343" t="s">
        <v>22</v>
      </c>
      <c r="N2343">
        <v>2018</v>
      </c>
      <c r="O2343" t="s">
        <v>31</v>
      </c>
      <c r="P2343">
        <v>20180807</v>
      </c>
      <c r="Q2343" s="1">
        <v>43319.469444444447</v>
      </c>
    </row>
    <row r="2344" spans="1:17" x14ac:dyDescent="0.2">
      <c r="A2344" t="s">
        <v>263</v>
      </c>
      <c r="B2344" t="s">
        <v>18</v>
      </c>
      <c r="C2344" t="s">
        <v>139</v>
      </c>
      <c r="D2344">
        <v>20170630</v>
      </c>
      <c r="E2344">
        <v>74600000</v>
      </c>
      <c r="F2344" t="s">
        <v>20</v>
      </c>
      <c r="G2344">
        <v>2</v>
      </c>
      <c r="H2344" t="s">
        <v>51</v>
      </c>
      <c r="I2344">
        <v>1411579</v>
      </c>
      <c r="J2344">
        <v>260303916</v>
      </c>
      <c r="K2344">
        <v>7830</v>
      </c>
      <c r="L2344">
        <v>1231</v>
      </c>
      <c r="M2344" t="s">
        <v>22</v>
      </c>
      <c r="N2344">
        <v>2018</v>
      </c>
      <c r="O2344" t="s">
        <v>31</v>
      </c>
      <c r="P2344">
        <v>20180807</v>
      </c>
      <c r="Q2344" s="1">
        <v>43319.469444444447</v>
      </c>
    </row>
    <row r="2345" spans="1:17" x14ac:dyDescent="0.2">
      <c r="A2345" t="s">
        <v>263</v>
      </c>
      <c r="B2345" t="s">
        <v>18</v>
      </c>
      <c r="C2345" t="s">
        <v>470</v>
      </c>
      <c r="D2345">
        <v>20170630</v>
      </c>
      <c r="E2345">
        <v>100000</v>
      </c>
      <c r="F2345" t="s">
        <v>20</v>
      </c>
      <c r="G2345">
        <v>1</v>
      </c>
      <c r="H2345" t="s">
        <v>51</v>
      </c>
      <c r="I2345">
        <v>1411579</v>
      </c>
      <c r="J2345">
        <v>260303916</v>
      </c>
      <c r="K2345">
        <v>7830</v>
      </c>
      <c r="L2345">
        <v>1231</v>
      </c>
      <c r="M2345" t="s">
        <v>22</v>
      </c>
      <c r="N2345">
        <v>2018</v>
      </c>
      <c r="O2345" t="s">
        <v>31</v>
      </c>
      <c r="P2345">
        <v>20180807</v>
      </c>
      <c r="Q2345" s="1">
        <v>43319.469444444447</v>
      </c>
    </row>
    <row r="2346" spans="1:17" x14ac:dyDescent="0.2">
      <c r="A2346" t="s">
        <v>184</v>
      </c>
      <c r="B2346" t="s">
        <v>18</v>
      </c>
      <c r="C2346" t="s">
        <v>140</v>
      </c>
      <c r="D2346">
        <v>20170630</v>
      </c>
      <c r="E2346">
        <v>100000</v>
      </c>
      <c r="F2346" t="s">
        <v>20</v>
      </c>
      <c r="G2346">
        <v>2</v>
      </c>
      <c r="H2346" t="s">
        <v>21</v>
      </c>
      <c r="I2346">
        <v>1411579</v>
      </c>
      <c r="J2346">
        <v>260303916</v>
      </c>
      <c r="K2346">
        <v>7830</v>
      </c>
      <c r="L2346">
        <v>1231</v>
      </c>
      <c r="M2346" t="s">
        <v>22</v>
      </c>
      <c r="N2346">
        <v>2017</v>
      </c>
      <c r="O2346" t="s">
        <v>31</v>
      </c>
      <c r="P2346">
        <v>20170808</v>
      </c>
      <c r="Q2346" s="1">
        <v>42954.693055555559</v>
      </c>
    </row>
    <row r="2347" spans="1:17" x14ac:dyDescent="0.2">
      <c r="A2347" t="s">
        <v>184</v>
      </c>
      <c r="B2347" t="s">
        <v>18</v>
      </c>
      <c r="C2347" t="s">
        <v>140</v>
      </c>
      <c r="D2347">
        <v>20170630</v>
      </c>
      <c r="E2347">
        <v>100000</v>
      </c>
      <c r="F2347" t="s">
        <v>20</v>
      </c>
      <c r="G2347">
        <v>1</v>
      </c>
      <c r="H2347" t="s">
        <v>21</v>
      </c>
      <c r="I2347">
        <v>1411579</v>
      </c>
      <c r="J2347">
        <v>260303916</v>
      </c>
      <c r="K2347">
        <v>7830</v>
      </c>
      <c r="L2347">
        <v>1231</v>
      </c>
      <c r="M2347" t="s">
        <v>22</v>
      </c>
      <c r="N2347">
        <v>2017</v>
      </c>
      <c r="O2347" t="s">
        <v>31</v>
      </c>
      <c r="P2347">
        <v>20170808</v>
      </c>
      <c r="Q2347" s="1">
        <v>42954.693055555559</v>
      </c>
    </row>
    <row r="2348" spans="1:17" x14ac:dyDescent="0.2">
      <c r="A2348" t="s">
        <v>263</v>
      </c>
      <c r="B2348" t="s">
        <v>18</v>
      </c>
      <c r="C2348" t="s">
        <v>140</v>
      </c>
      <c r="D2348">
        <v>20170630</v>
      </c>
      <c r="E2348">
        <v>100000</v>
      </c>
      <c r="F2348" t="s">
        <v>20</v>
      </c>
      <c r="G2348">
        <v>2</v>
      </c>
      <c r="H2348" t="s">
        <v>51</v>
      </c>
      <c r="I2348">
        <v>1411579</v>
      </c>
      <c r="J2348">
        <v>260303916</v>
      </c>
      <c r="K2348">
        <v>7830</v>
      </c>
      <c r="L2348">
        <v>1231</v>
      </c>
      <c r="M2348" t="s">
        <v>22</v>
      </c>
      <c r="N2348">
        <v>2018</v>
      </c>
      <c r="O2348" t="s">
        <v>31</v>
      </c>
      <c r="P2348">
        <v>20180807</v>
      </c>
      <c r="Q2348" s="1">
        <v>43319.469444444447</v>
      </c>
    </row>
    <row r="2349" spans="1:17" x14ac:dyDescent="0.2">
      <c r="A2349" t="s">
        <v>263</v>
      </c>
      <c r="B2349" t="s">
        <v>18</v>
      </c>
      <c r="C2349" t="s">
        <v>140</v>
      </c>
      <c r="D2349">
        <v>20170630</v>
      </c>
      <c r="E2349">
        <v>100000</v>
      </c>
      <c r="F2349" t="s">
        <v>20</v>
      </c>
      <c r="G2349">
        <v>1</v>
      </c>
      <c r="H2349" t="s">
        <v>51</v>
      </c>
      <c r="I2349">
        <v>1411579</v>
      </c>
      <c r="J2349">
        <v>260303916</v>
      </c>
      <c r="K2349">
        <v>7830</v>
      </c>
      <c r="L2349">
        <v>1231</v>
      </c>
      <c r="M2349" t="s">
        <v>22</v>
      </c>
      <c r="N2349">
        <v>2018</v>
      </c>
      <c r="O2349" t="s">
        <v>31</v>
      </c>
      <c r="P2349">
        <v>20180807</v>
      </c>
      <c r="Q2349" s="1">
        <v>43319.469444444447</v>
      </c>
    </row>
    <row r="2350" spans="1:17" x14ac:dyDescent="0.2">
      <c r="A2350" t="s">
        <v>184</v>
      </c>
      <c r="B2350" t="s">
        <v>18</v>
      </c>
      <c r="C2350" t="s">
        <v>141</v>
      </c>
      <c r="D2350">
        <v>20170630</v>
      </c>
      <c r="E2350">
        <v>-100000</v>
      </c>
      <c r="F2350" t="s">
        <v>20</v>
      </c>
      <c r="G2350">
        <v>2</v>
      </c>
      <c r="H2350" t="s">
        <v>21</v>
      </c>
      <c r="I2350">
        <v>1411579</v>
      </c>
      <c r="J2350">
        <v>260303916</v>
      </c>
      <c r="K2350">
        <v>7830</v>
      </c>
      <c r="L2350">
        <v>1231</v>
      </c>
      <c r="M2350" t="s">
        <v>22</v>
      </c>
      <c r="N2350">
        <v>2017</v>
      </c>
      <c r="O2350" t="s">
        <v>31</v>
      </c>
      <c r="P2350">
        <v>20170808</v>
      </c>
      <c r="Q2350" s="1">
        <v>42954.693055555559</v>
      </c>
    </row>
    <row r="2351" spans="1:17" x14ac:dyDescent="0.2">
      <c r="A2351" t="s">
        <v>184</v>
      </c>
      <c r="B2351" t="s">
        <v>18</v>
      </c>
      <c r="C2351" t="s">
        <v>141</v>
      </c>
      <c r="D2351">
        <v>20170630</v>
      </c>
      <c r="E2351">
        <v>-100000</v>
      </c>
      <c r="F2351" t="s">
        <v>20</v>
      </c>
      <c r="G2351">
        <v>1</v>
      </c>
      <c r="H2351" t="s">
        <v>21</v>
      </c>
      <c r="I2351">
        <v>1411579</v>
      </c>
      <c r="J2351">
        <v>260303916</v>
      </c>
      <c r="K2351">
        <v>7830</v>
      </c>
      <c r="L2351">
        <v>1231</v>
      </c>
      <c r="M2351" t="s">
        <v>22</v>
      </c>
      <c r="N2351">
        <v>2017</v>
      </c>
      <c r="O2351" t="s">
        <v>31</v>
      </c>
      <c r="P2351">
        <v>20170808</v>
      </c>
      <c r="Q2351" s="1">
        <v>42954.693055555559</v>
      </c>
    </row>
    <row r="2352" spans="1:17" x14ac:dyDescent="0.2">
      <c r="A2352" t="s">
        <v>263</v>
      </c>
      <c r="B2352" t="s">
        <v>18</v>
      </c>
      <c r="C2352" t="s">
        <v>141</v>
      </c>
      <c r="D2352">
        <v>20170630</v>
      </c>
      <c r="E2352">
        <v>-100000</v>
      </c>
      <c r="F2352" t="s">
        <v>20</v>
      </c>
      <c r="G2352">
        <v>1</v>
      </c>
      <c r="H2352" t="s">
        <v>51</v>
      </c>
      <c r="I2352">
        <v>1411579</v>
      </c>
      <c r="J2352">
        <v>260303916</v>
      </c>
      <c r="K2352">
        <v>7830</v>
      </c>
      <c r="L2352">
        <v>1231</v>
      </c>
      <c r="M2352" t="s">
        <v>22</v>
      </c>
      <c r="N2352">
        <v>2018</v>
      </c>
      <c r="O2352" t="s">
        <v>31</v>
      </c>
      <c r="P2352">
        <v>20180807</v>
      </c>
      <c r="Q2352" s="1">
        <v>43319.469444444447</v>
      </c>
    </row>
    <row r="2353" spans="1:17" x14ac:dyDescent="0.2">
      <c r="A2353" t="s">
        <v>263</v>
      </c>
      <c r="B2353" t="s">
        <v>18</v>
      </c>
      <c r="C2353" t="s">
        <v>141</v>
      </c>
      <c r="D2353">
        <v>20170630</v>
      </c>
      <c r="E2353">
        <v>-100000</v>
      </c>
      <c r="F2353" t="s">
        <v>20</v>
      </c>
      <c r="G2353">
        <v>2</v>
      </c>
      <c r="H2353" t="s">
        <v>51</v>
      </c>
      <c r="I2353">
        <v>1411579</v>
      </c>
      <c r="J2353">
        <v>260303916</v>
      </c>
      <c r="K2353">
        <v>7830</v>
      </c>
      <c r="L2353">
        <v>1231</v>
      </c>
      <c r="M2353" t="s">
        <v>22</v>
      </c>
      <c r="N2353">
        <v>2018</v>
      </c>
      <c r="O2353" t="s">
        <v>31</v>
      </c>
      <c r="P2353">
        <v>20180807</v>
      </c>
      <c r="Q2353" s="1">
        <v>43319.469444444447</v>
      </c>
    </row>
    <row r="2354" spans="1:17" x14ac:dyDescent="0.2">
      <c r="A2354" t="s">
        <v>184</v>
      </c>
      <c r="B2354" t="s">
        <v>18</v>
      </c>
      <c r="C2354" t="s">
        <v>142</v>
      </c>
      <c r="D2354">
        <v>20170630</v>
      </c>
      <c r="E2354">
        <v>600000</v>
      </c>
      <c r="F2354" t="s">
        <v>20</v>
      </c>
      <c r="G2354">
        <v>1</v>
      </c>
      <c r="H2354" t="s">
        <v>21</v>
      </c>
      <c r="I2354">
        <v>1411579</v>
      </c>
      <c r="J2354">
        <v>260303916</v>
      </c>
      <c r="K2354">
        <v>7830</v>
      </c>
      <c r="L2354">
        <v>1231</v>
      </c>
      <c r="M2354" t="s">
        <v>22</v>
      </c>
      <c r="N2354">
        <v>2017</v>
      </c>
      <c r="O2354" t="s">
        <v>31</v>
      </c>
      <c r="P2354">
        <v>20170808</v>
      </c>
      <c r="Q2354" s="1">
        <v>42954.693055555559</v>
      </c>
    </row>
    <row r="2355" spans="1:17" x14ac:dyDescent="0.2">
      <c r="A2355" t="s">
        <v>184</v>
      </c>
      <c r="B2355" t="s">
        <v>18</v>
      </c>
      <c r="C2355" t="s">
        <v>142</v>
      </c>
      <c r="D2355">
        <v>20170630</v>
      </c>
      <c r="E2355">
        <v>500000</v>
      </c>
      <c r="F2355" t="s">
        <v>20</v>
      </c>
      <c r="G2355">
        <v>2</v>
      </c>
      <c r="H2355" t="s">
        <v>21</v>
      </c>
      <c r="I2355">
        <v>1411579</v>
      </c>
      <c r="J2355">
        <v>260303916</v>
      </c>
      <c r="K2355">
        <v>7830</v>
      </c>
      <c r="L2355">
        <v>1231</v>
      </c>
      <c r="M2355" t="s">
        <v>22</v>
      </c>
      <c r="N2355">
        <v>2017</v>
      </c>
      <c r="O2355" t="s">
        <v>31</v>
      </c>
      <c r="P2355">
        <v>20170808</v>
      </c>
      <c r="Q2355" s="1">
        <v>42954.693055555559</v>
      </c>
    </row>
    <row r="2356" spans="1:17" x14ac:dyDescent="0.2">
      <c r="A2356" t="s">
        <v>263</v>
      </c>
      <c r="B2356" t="s">
        <v>18</v>
      </c>
      <c r="C2356" t="s">
        <v>142</v>
      </c>
      <c r="D2356">
        <v>20170630</v>
      </c>
      <c r="E2356">
        <v>500000</v>
      </c>
      <c r="F2356" t="s">
        <v>20</v>
      </c>
      <c r="G2356">
        <v>2</v>
      </c>
      <c r="H2356" t="s">
        <v>51</v>
      </c>
      <c r="I2356">
        <v>1411579</v>
      </c>
      <c r="J2356">
        <v>260303916</v>
      </c>
      <c r="K2356">
        <v>7830</v>
      </c>
      <c r="L2356">
        <v>1231</v>
      </c>
      <c r="M2356" t="s">
        <v>22</v>
      </c>
      <c r="N2356">
        <v>2018</v>
      </c>
      <c r="O2356" t="s">
        <v>31</v>
      </c>
      <c r="P2356">
        <v>20180807</v>
      </c>
      <c r="Q2356" s="1">
        <v>43319.469444444447</v>
      </c>
    </row>
    <row r="2357" spans="1:17" x14ac:dyDescent="0.2">
      <c r="A2357" t="s">
        <v>184</v>
      </c>
      <c r="B2357" t="s">
        <v>18</v>
      </c>
      <c r="C2357" t="s">
        <v>143</v>
      </c>
      <c r="D2357">
        <v>20170630</v>
      </c>
      <c r="E2357">
        <v>6700000</v>
      </c>
      <c r="F2357" t="s">
        <v>20</v>
      </c>
      <c r="G2357">
        <v>2</v>
      </c>
      <c r="H2357" t="s">
        <v>21</v>
      </c>
      <c r="I2357">
        <v>1411579</v>
      </c>
      <c r="J2357">
        <v>260303916</v>
      </c>
      <c r="K2357">
        <v>7830</v>
      </c>
      <c r="L2357">
        <v>1231</v>
      </c>
      <c r="M2357" t="s">
        <v>22</v>
      </c>
      <c r="N2357">
        <v>2017</v>
      </c>
      <c r="O2357" t="s">
        <v>31</v>
      </c>
      <c r="P2357">
        <v>20170808</v>
      </c>
      <c r="Q2357" s="1">
        <v>42954.693055555559</v>
      </c>
    </row>
    <row r="2358" spans="1:17" x14ac:dyDescent="0.2">
      <c r="A2358" t="s">
        <v>184</v>
      </c>
      <c r="B2358" t="s">
        <v>18</v>
      </c>
      <c r="C2358" t="s">
        <v>143</v>
      </c>
      <c r="D2358">
        <v>20170630</v>
      </c>
      <c r="E2358">
        <v>7000000</v>
      </c>
      <c r="F2358" t="s">
        <v>20</v>
      </c>
      <c r="G2358">
        <v>1</v>
      </c>
      <c r="H2358" t="s">
        <v>21</v>
      </c>
      <c r="I2358">
        <v>1411579</v>
      </c>
      <c r="J2358">
        <v>260303916</v>
      </c>
      <c r="K2358">
        <v>7830</v>
      </c>
      <c r="L2358">
        <v>1231</v>
      </c>
      <c r="M2358" t="s">
        <v>22</v>
      </c>
      <c r="N2358">
        <v>2017</v>
      </c>
      <c r="O2358" t="s">
        <v>31</v>
      </c>
      <c r="P2358">
        <v>20170808</v>
      </c>
      <c r="Q2358" s="1">
        <v>42954.693055555559</v>
      </c>
    </row>
    <row r="2359" spans="1:17" x14ac:dyDescent="0.2">
      <c r="A2359" t="s">
        <v>263</v>
      </c>
      <c r="B2359" t="s">
        <v>18</v>
      </c>
      <c r="C2359" t="s">
        <v>143</v>
      </c>
      <c r="D2359">
        <v>20170630</v>
      </c>
      <c r="E2359">
        <v>7000000</v>
      </c>
      <c r="F2359" t="s">
        <v>20</v>
      </c>
      <c r="G2359">
        <v>1</v>
      </c>
      <c r="H2359" t="s">
        <v>51</v>
      </c>
      <c r="I2359">
        <v>1411579</v>
      </c>
      <c r="J2359">
        <v>260303916</v>
      </c>
      <c r="K2359">
        <v>7830</v>
      </c>
      <c r="L2359">
        <v>1231</v>
      </c>
      <c r="M2359" t="s">
        <v>22</v>
      </c>
      <c r="N2359">
        <v>2018</v>
      </c>
      <c r="O2359" t="s">
        <v>31</v>
      </c>
      <c r="P2359">
        <v>20180807</v>
      </c>
      <c r="Q2359" s="1">
        <v>43319.469444444447</v>
      </c>
    </row>
    <row r="2360" spans="1:17" x14ac:dyDescent="0.2">
      <c r="A2360" t="s">
        <v>263</v>
      </c>
      <c r="B2360" t="s">
        <v>18</v>
      </c>
      <c r="C2360" t="s">
        <v>143</v>
      </c>
      <c r="D2360">
        <v>20170630</v>
      </c>
      <c r="E2360">
        <v>6700000</v>
      </c>
      <c r="F2360" t="s">
        <v>20</v>
      </c>
      <c r="G2360">
        <v>2</v>
      </c>
      <c r="H2360" t="s">
        <v>51</v>
      </c>
      <c r="I2360">
        <v>1411579</v>
      </c>
      <c r="J2360">
        <v>260303916</v>
      </c>
      <c r="K2360">
        <v>7830</v>
      </c>
      <c r="L2360">
        <v>1231</v>
      </c>
      <c r="M2360" t="s">
        <v>22</v>
      </c>
      <c r="N2360">
        <v>2018</v>
      </c>
      <c r="O2360" t="s">
        <v>31</v>
      </c>
      <c r="P2360">
        <v>20180807</v>
      </c>
      <c r="Q2360" s="1">
        <v>43319.469444444447</v>
      </c>
    </row>
    <row r="2361" spans="1:17" x14ac:dyDescent="0.2">
      <c r="A2361" t="s">
        <v>184</v>
      </c>
      <c r="B2361" t="s">
        <v>18</v>
      </c>
      <c r="C2361" t="s">
        <v>144</v>
      </c>
      <c r="D2361">
        <v>20170630</v>
      </c>
      <c r="E2361">
        <v>-100000</v>
      </c>
      <c r="F2361" t="s">
        <v>20</v>
      </c>
      <c r="G2361">
        <v>1</v>
      </c>
      <c r="H2361" t="s">
        <v>21</v>
      </c>
      <c r="I2361">
        <v>1411579</v>
      </c>
      <c r="J2361">
        <v>260303916</v>
      </c>
      <c r="K2361">
        <v>7830</v>
      </c>
      <c r="L2361">
        <v>1231</v>
      </c>
      <c r="M2361" t="s">
        <v>22</v>
      </c>
      <c r="N2361">
        <v>2017</v>
      </c>
      <c r="O2361" t="s">
        <v>31</v>
      </c>
      <c r="P2361">
        <v>20170808</v>
      </c>
      <c r="Q2361" s="1">
        <v>42954.693055555559</v>
      </c>
    </row>
    <row r="2362" spans="1:17" x14ac:dyDescent="0.2">
      <c r="A2362" t="s">
        <v>184</v>
      </c>
      <c r="B2362" t="s">
        <v>18</v>
      </c>
      <c r="C2362" t="s">
        <v>144</v>
      </c>
      <c r="D2362">
        <v>20170630</v>
      </c>
      <c r="E2362">
        <v>-100000</v>
      </c>
      <c r="F2362" t="s">
        <v>20</v>
      </c>
      <c r="G2362">
        <v>2</v>
      </c>
      <c r="H2362" t="s">
        <v>21</v>
      </c>
      <c r="I2362">
        <v>1411579</v>
      </c>
      <c r="J2362">
        <v>260303916</v>
      </c>
      <c r="K2362">
        <v>7830</v>
      </c>
      <c r="L2362">
        <v>1231</v>
      </c>
      <c r="M2362" t="s">
        <v>22</v>
      </c>
      <c r="N2362">
        <v>2017</v>
      </c>
      <c r="O2362" t="s">
        <v>31</v>
      </c>
      <c r="P2362">
        <v>20170808</v>
      </c>
      <c r="Q2362" s="1">
        <v>42954.693055555559</v>
      </c>
    </row>
    <row r="2363" spans="1:17" x14ac:dyDescent="0.2">
      <c r="A2363" t="s">
        <v>263</v>
      </c>
      <c r="B2363" t="s">
        <v>18</v>
      </c>
      <c r="C2363" t="s">
        <v>144</v>
      </c>
      <c r="D2363">
        <v>20170630</v>
      </c>
      <c r="E2363">
        <v>-100000</v>
      </c>
      <c r="F2363" t="s">
        <v>20</v>
      </c>
      <c r="G2363">
        <v>2</v>
      </c>
      <c r="H2363" t="s">
        <v>51</v>
      </c>
      <c r="I2363">
        <v>1411579</v>
      </c>
      <c r="J2363">
        <v>260303916</v>
      </c>
      <c r="K2363">
        <v>7830</v>
      </c>
      <c r="L2363">
        <v>1231</v>
      </c>
      <c r="M2363" t="s">
        <v>22</v>
      </c>
      <c r="N2363">
        <v>2018</v>
      </c>
      <c r="O2363" t="s">
        <v>31</v>
      </c>
      <c r="P2363">
        <v>20180807</v>
      </c>
      <c r="Q2363" s="1">
        <v>43319.469444444447</v>
      </c>
    </row>
    <row r="2364" spans="1:17" x14ac:dyDescent="0.2">
      <c r="A2364" t="s">
        <v>263</v>
      </c>
      <c r="B2364" t="s">
        <v>18</v>
      </c>
      <c r="C2364" t="s">
        <v>144</v>
      </c>
      <c r="D2364">
        <v>20170630</v>
      </c>
      <c r="E2364">
        <v>-100000</v>
      </c>
      <c r="F2364" t="s">
        <v>20</v>
      </c>
      <c r="G2364">
        <v>1</v>
      </c>
      <c r="H2364" t="s">
        <v>51</v>
      </c>
      <c r="I2364">
        <v>1411579</v>
      </c>
      <c r="J2364">
        <v>260303916</v>
      </c>
      <c r="K2364">
        <v>7830</v>
      </c>
      <c r="L2364">
        <v>1231</v>
      </c>
      <c r="M2364" t="s">
        <v>22</v>
      </c>
      <c r="N2364">
        <v>2018</v>
      </c>
      <c r="O2364" t="s">
        <v>31</v>
      </c>
      <c r="P2364">
        <v>20180807</v>
      </c>
      <c r="Q2364" s="1">
        <v>43319.469444444447</v>
      </c>
    </row>
    <row r="2365" spans="1:17" x14ac:dyDescent="0.2">
      <c r="A2365" t="s">
        <v>184</v>
      </c>
      <c r="B2365" t="s">
        <v>18</v>
      </c>
      <c r="C2365" t="s">
        <v>145</v>
      </c>
      <c r="D2365">
        <v>20170630</v>
      </c>
      <c r="E2365">
        <v>300000</v>
      </c>
      <c r="F2365" t="s">
        <v>20</v>
      </c>
      <c r="G2365">
        <v>2</v>
      </c>
      <c r="H2365" t="s">
        <v>21</v>
      </c>
      <c r="I2365">
        <v>1411579</v>
      </c>
      <c r="J2365">
        <v>260303916</v>
      </c>
      <c r="K2365">
        <v>7830</v>
      </c>
      <c r="L2365">
        <v>1231</v>
      </c>
      <c r="M2365" t="s">
        <v>22</v>
      </c>
      <c r="N2365">
        <v>2017</v>
      </c>
      <c r="O2365" t="s">
        <v>31</v>
      </c>
      <c r="P2365">
        <v>20170808</v>
      </c>
      <c r="Q2365" s="1">
        <v>42954.693055555559</v>
      </c>
    </row>
    <row r="2366" spans="1:17" x14ac:dyDescent="0.2">
      <c r="A2366" t="s">
        <v>184</v>
      </c>
      <c r="B2366" t="s">
        <v>18</v>
      </c>
      <c r="C2366" t="s">
        <v>145</v>
      </c>
      <c r="D2366">
        <v>20170630</v>
      </c>
      <c r="E2366">
        <v>100000</v>
      </c>
      <c r="F2366" t="s">
        <v>20</v>
      </c>
      <c r="G2366">
        <v>1</v>
      </c>
      <c r="H2366" t="s">
        <v>21</v>
      </c>
      <c r="I2366">
        <v>1411579</v>
      </c>
      <c r="J2366">
        <v>260303916</v>
      </c>
      <c r="K2366">
        <v>7830</v>
      </c>
      <c r="L2366">
        <v>1231</v>
      </c>
      <c r="M2366" t="s">
        <v>22</v>
      </c>
      <c r="N2366">
        <v>2017</v>
      </c>
      <c r="O2366" t="s">
        <v>31</v>
      </c>
      <c r="P2366">
        <v>20170808</v>
      </c>
      <c r="Q2366" s="1">
        <v>42954.693055555559</v>
      </c>
    </row>
    <row r="2367" spans="1:17" x14ac:dyDescent="0.2">
      <c r="A2367" t="s">
        <v>263</v>
      </c>
      <c r="B2367" t="s">
        <v>18</v>
      </c>
      <c r="C2367" t="s">
        <v>145</v>
      </c>
      <c r="D2367">
        <v>20170630</v>
      </c>
      <c r="E2367">
        <v>100000</v>
      </c>
      <c r="F2367" t="s">
        <v>20</v>
      </c>
      <c r="G2367">
        <v>1</v>
      </c>
      <c r="H2367" t="s">
        <v>51</v>
      </c>
      <c r="I2367">
        <v>1411579</v>
      </c>
      <c r="J2367">
        <v>260303916</v>
      </c>
      <c r="K2367">
        <v>7830</v>
      </c>
      <c r="L2367">
        <v>1231</v>
      </c>
      <c r="M2367" t="s">
        <v>22</v>
      </c>
      <c r="N2367">
        <v>2018</v>
      </c>
      <c r="O2367" t="s">
        <v>31</v>
      </c>
      <c r="P2367">
        <v>20180807</v>
      </c>
      <c r="Q2367" s="1">
        <v>43319.469444444447</v>
      </c>
    </row>
    <row r="2368" spans="1:17" x14ac:dyDescent="0.2">
      <c r="A2368" t="s">
        <v>263</v>
      </c>
      <c r="B2368" t="s">
        <v>18</v>
      </c>
      <c r="C2368" t="s">
        <v>145</v>
      </c>
      <c r="D2368">
        <v>20170630</v>
      </c>
      <c r="E2368">
        <v>300000</v>
      </c>
      <c r="F2368" t="s">
        <v>20</v>
      </c>
      <c r="G2368">
        <v>2</v>
      </c>
      <c r="H2368" t="s">
        <v>51</v>
      </c>
      <c r="I2368">
        <v>1411579</v>
      </c>
      <c r="J2368">
        <v>260303916</v>
      </c>
      <c r="K2368">
        <v>7830</v>
      </c>
      <c r="L2368">
        <v>1231</v>
      </c>
      <c r="M2368" t="s">
        <v>22</v>
      </c>
      <c r="N2368">
        <v>2018</v>
      </c>
      <c r="O2368" t="s">
        <v>31</v>
      </c>
      <c r="P2368">
        <v>20180807</v>
      </c>
      <c r="Q2368" s="1">
        <v>43319.469444444447</v>
      </c>
    </row>
    <row r="2369" spans="1:17" x14ac:dyDescent="0.2">
      <c r="A2369" t="s">
        <v>184</v>
      </c>
      <c r="B2369" t="s">
        <v>18</v>
      </c>
      <c r="C2369" t="s">
        <v>146</v>
      </c>
      <c r="D2369">
        <v>20170630</v>
      </c>
      <c r="E2369">
        <v>389200000</v>
      </c>
      <c r="F2369" t="s">
        <v>20</v>
      </c>
      <c r="G2369">
        <v>1</v>
      </c>
      <c r="H2369" t="s">
        <v>21</v>
      </c>
      <c r="I2369">
        <v>1411579</v>
      </c>
      <c r="J2369">
        <v>260303916</v>
      </c>
      <c r="K2369">
        <v>7830</v>
      </c>
      <c r="L2369">
        <v>1231</v>
      </c>
      <c r="M2369" t="s">
        <v>22</v>
      </c>
      <c r="N2369">
        <v>2017</v>
      </c>
      <c r="O2369" t="s">
        <v>31</v>
      </c>
      <c r="P2369">
        <v>20170808</v>
      </c>
      <c r="Q2369" s="1">
        <v>42954.693055555559</v>
      </c>
    </row>
    <row r="2370" spans="1:17" x14ac:dyDescent="0.2">
      <c r="A2370" t="s">
        <v>184</v>
      </c>
      <c r="B2370" t="s">
        <v>18</v>
      </c>
      <c r="C2370" t="s">
        <v>146</v>
      </c>
      <c r="D2370">
        <v>20170630</v>
      </c>
      <c r="E2370">
        <v>745600000</v>
      </c>
      <c r="F2370" t="s">
        <v>20</v>
      </c>
      <c r="G2370">
        <v>2</v>
      </c>
      <c r="H2370" t="s">
        <v>21</v>
      </c>
      <c r="I2370">
        <v>1411579</v>
      </c>
      <c r="J2370">
        <v>260303916</v>
      </c>
      <c r="K2370">
        <v>7830</v>
      </c>
      <c r="L2370">
        <v>1231</v>
      </c>
      <c r="M2370" t="s">
        <v>22</v>
      </c>
      <c r="N2370">
        <v>2017</v>
      </c>
      <c r="O2370" t="s">
        <v>31</v>
      </c>
      <c r="P2370">
        <v>20170808</v>
      </c>
      <c r="Q2370" s="1">
        <v>42954.693055555559</v>
      </c>
    </row>
    <row r="2371" spans="1:17" x14ac:dyDescent="0.2">
      <c r="A2371" t="s">
        <v>263</v>
      </c>
      <c r="B2371" t="s">
        <v>18</v>
      </c>
      <c r="C2371" t="s">
        <v>146</v>
      </c>
      <c r="D2371">
        <v>20170630</v>
      </c>
      <c r="E2371">
        <v>389200000</v>
      </c>
      <c r="F2371" t="s">
        <v>20</v>
      </c>
      <c r="G2371">
        <v>1</v>
      </c>
      <c r="H2371" t="s">
        <v>51</v>
      </c>
      <c r="I2371">
        <v>1411579</v>
      </c>
      <c r="J2371">
        <v>260303916</v>
      </c>
      <c r="K2371">
        <v>7830</v>
      </c>
      <c r="L2371">
        <v>1231</v>
      </c>
      <c r="M2371" t="s">
        <v>22</v>
      </c>
      <c r="N2371">
        <v>2018</v>
      </c>
      <c r="O2371" t="s">
        <v>31</v>
      </c>
      <c r="P2371">
        <v>20180807</v>
      </c>
      <c r="Q2371" s="1">
        <v>43319.469444444447</v>
      </c>
    </row>
    <row r="2372" spans="1:17" x14ac:dyDescent="0.2">
      <c r="A2372" t="s">
        <v>263</v>
      </c>
      <c r="B2372" t="s">
        <v>18</v>
      </c>
      <c r="C2372" t="s">
        <v>146</v>
      </c>
      <c r="D2372">
        <v>20170630</v>
      </c>
      <c r="E2372">
        <v>745600000</v>
      </c>
      <c r="F2372" t="s">
        <v>20</v>
      </c>
      <c r="G2372">
        <v>2</v>
      </c>
      <c r="H2372" t="s">
        <v>51</v>
      </c>
      <c r="I2372">
        <v>1411579</v>
      </c>
      <c r="J2372">
        <v>260303916</v>
      </c>
      <c r="K2372">
        <v>7830</v>
      </c>
      <c r="L2372">
        <v>1231</v>
      </c>
      <c r="M2372" t="s">
        <v>22</v>
      </c>
      <c r="N2372">
        <v>2018</v>
      </c>
      <c r="O2372" t="s">
        <v>31</v>
      </c>
      <c r="P2372">
        <v>20180807</v>
      </c>
      <c r="Q2372" s="1">
        <v>43319.469444444447</v>
      </c>
    </row>
    <row r="2373" spans="1:17" x14ac:dyDescent="0.2">
      <c r="A2373" t="s">
        <v>184</v>
      </c>
      <c r="B2373" t="s">
        <v>18</v>
      </c>
      <c r="C2373" t="s">
        <v>148</v>
      </c>
      <c r="D2373">
        <v>20170630</v>
      </c>
      <c r="E2373">
        <v>46200000</v>
      </c>
      <c r="F2373" t="s">
        <v>20</v>
      </c>
      <c r="G2373">
        <v>1</v>
      </c>
      <c r="H2373" t="s">
        <v>21</v>
      </c>
      <c r="I2373">
        <v>1411579</v>
      </c>
      <c r="J2373">
        <v>260303916</v>
      </c>
      <c r="K2373">
        <v>7830</v>
      </c>
      <c r="L2373">
        <v>1231</v>
      </c>
      <c r="M2373" t="s">
        <v>22</v>
      </c>
      <c r="N2373">
        <v>2017</v>
      </c>
      <c r="O2373" t="s">
        <v>31</v>
      </c>
      <c r="P2373">
        <v>20170808</v>
      </c>
      <c r="Q2373" s="1">
        <v>42954.693055555559</v>
      </c>
    </row>
    <row r="2374" spans="1:17" x14ac:dyDescent="0.2">
      <c r="A2374" t="s">
        <v>184</v>
      </c>
      <c r="B2374" t="s">
        <v>18</v>
      </c>
      <c r="C2374" t="s">
        <v>148</v>
      </c>
      <c r="D2374">
        <v>20170630</v>
      </c>
      <c r="E2374">
        <v>80600000</v>
      </c>
      <c r="F2374" t="s">
        <v>20</v>
      </c>
      <c r="G2374">
        <v>2</v>
      </c>
      <c r="H2374" t="s">
        <v>21</v>
      </c>
      <c r="I2374">
        <v>1411579</v>
      </c>
      <c r="J2374">
        <v>260303916</v>
      </c>
      <c r="K2374">
        <v>7830</v>
      </c>
      <c r="L2374">
        <v>1231</v>
      </c>
      <c r="M2374" t="s">
        <v>22</v>
      </c>
      <c r="N2374">
        <v>2017</v>
      </c>
      <c r="O2374" t="s">
        <v>31</v>
      </c>
      <c r="P2374">
        <v>20170808</v>
      </c>
      <c r="Q2374" s="1">
        <v>42954.693055555559</v>
      </c>
    </row>
    <row r="2375" spans="1:17" x14ac:dyDescent="0.2">
      <c r="A2375" t="s">
        <v>263</v>
      </c>
      <c r="B2375" t="s">
        <v>18</v>
      </c>
      <c r="C2375" t="s">
        <v>148</v>
      </c>
      <c r="D2375">
        <v>20170630</v>
      </c>
      <c r="E2375">
        <v>80400000</v>
      </c>
      <c r="F2375" t="s">
        <v>20</v>
      </c>
      <c r="G2375">
        <v>2</v>
      </c>
      <c r="H2375" t="s">
        <v>51</v>
      </c>
      <c r="I2375">
        <v>1411579</v>
      </c>
      <c r="J2375">
        <v>260303916</v>
      </c>
      <c r="K2375">
        <v>7830</v>
      </c>
      <c r="L2375">
        <v>1231</v>
      </c>
      <c r="M2375" t="s">
        <v>22</v>
      </c>
      <c r="N2375">
        <v>2018</v>
      </c>
      <c r="O2375" t="s">
        <v>31</v>
      </c>
      <c r="P2375">
        <v>20180807</v>
      </c>
      <c r="Q2375" s="1">
        <v>43319.469444444447</v>
      </c>
    </row>
    <row r="2376" spans="1:17" x14ac:dyDescent="0.2">
      <c r="A2376" t="s">
        <v>263</v>
      </c>
      <c r="B2376" t="s">
        <v>18</v>
      </c>
      <c r="C2376" t="s">
        <v>148</v>
      </c>
      <c r="D2376">
        <v>20170630</v>
      </c>
      <c r="E2376">
        <v>46100000</v>
      </c>
      <c r="F2376" t="s">
        <v>20</v>
      </c>
      <c r="G2376">
        <v>1</v>
      </c>
      <c r="H2376" t="s">
        <v>51</v>
      </c>
      <c r="I2376">
        <v>1411579</v>
      </c>
      <c r="J2376">
        <v>260303916</v>
      </c>
      <c r="K2376">
        <v>7830</v>
      </c>
      <c r="L2376">
        <v>1231</v>
      </c>
      <c r="M2376" t="s">
        <v>22</v>
      </c>
      <c r="N2376">
        <v>2018</v>
      </c>
      <c r="O2376" t="s">
        <v>31</v>
      </c>
      <c r="P2376">
        <v>20180807</v>
      </c>
      <c r="Q2376" s="1">
        <v>43319.469444444447</v>
      </c>
    </row>
    <row r="2377" spans="1:17" x14ac:dyDescent="0.2">
      <c r="A2377" t="s">
        <v>184</v>
      </c>
      <c r="B2377" t="s">
        <v>18</v>
      </c>
      <c r="C2377" t="s">
        <v>149</v>
      </c>
      <c r="D2377">
        <v>20170630</v>
      </c>
      <c r="E2377">
        <v>746600000</v>
      </c>
      <c r="F2377" t="s">
        <v>20</v>
      </c>
      <c r="G2377">
        <v>0</v>
      </c>
      <c r="H2377" t="s">
        <v>21</v>
      </c>
      <c r="I2377">
        <v>1411579</v>
      </c>
      <c r="J2377">
        <v>260303916</v>
      </c>
      <c r="K2377">
        <v>7830</v>
      </c>
      <c r="L2377">
        <v>1231</v>
      </c>
      <c r="M2377" t="s">
        <v>22</v>
      </c>
      <c r="N2377">
        <v>2017</v>
      </c>
      <c r="O2377" t="s">
        <v>31</v>
      </c>
      <c r="P2377">
        <v>20170808</v>
      </c>
      <c r="Q2377" s="1">
        <v>42954.693055555559</v>
      </c>
    </row>
    <row r="2378" spans="1:17" x14ac:dyDescent="0.2">
      <c r="A2378" t="s">
        <v>184</v>
      </c>
      <c r="B2378" t="s">
        <v>18</v>
      </c>
      <c r="C2378" t="s">
        <v>197</v>
      </c>
      <c r="D2378">
        <v>20170630</v>
      </c>
      <c r="E2378">
        <v>1700000</v>
      </c>
      <c r="F2378" t="s">
        <v>20</v>
      </c>
      <c r="G2378">
        <v>2</v>
      </c>
      <c r="H2378" t="s">
        <v>21</v>
      </c>
      <c r="I2378">
        <v>1411579</v>
      </c>
      <c r="J2378">
        <v>260303916</v>
      </c>
      <c r="K2378">
        <v>7830</v>
      </c>
      <c r="L2378">
        <v>1231</v>
      </c>
      <c r="M2378" t="s">
        <v>22</v>
      </c>
      <c r="N2378">
        <v>2017</v>
      </c>
      <c r="O2378" t="s">
        <v>31</v>
      </c>
      <c r="P2378">
        <v>20170808</v>
      </c>
      <c r="Q2378" s="1">
        <v>42954.693055555559</v>
      </c>
    </row>
    <row r="2379" spans="1:17" x14ac:dyDescent="0.2">
      <c r="A2379" t="s">
        <v>184</v>
      </c>
      <c r="B2379" t="s">
        <v>18</v>
      </c>
      <c r="C2379" t="s">
        <v>197</v>
      </c>
      <c r="D2379">
        <v>20170630</v>
      </c>
      <c r="E2379">
        <v>-1000000</v>
      </c>
      <c r="F2379" t="s">
        <v>20</v>
      </c>
      <c r="G2379">
        <v>1</v>
      </c>
      <c r="H2379" t="s">
        <v>21</v>
      </c>
      <c r="I2379">
        <v>1411579</v>
      </c>
      <c r="J2379">
        <v>260303916</v>
      </c>
      <c r="K2379">
        <v>7830</v>
      </c>
      <c r="L2379">
        <v>1231</v>
      </c>
      <c r="M2379" t="s">
        <v>22</v>
      </c>
      <c r="N2379">
        <v>2017</v>
      </c>
      <c r="O2379" t="s">
        <v>31</v>
      </c>
      <c r="P2379">
        <v>20170808</v>
      </c>
      <c r="Q2379" s="1">
        <v>42954.693055555559</v>
      </c>
    </row>
    <row r="2380" spans="1:17" x14ac:dyDescent="0.2">
      <c r="A2380" t="s">
        <v>263</v>
      </c>
      <c r="B2380" t="s">
        <v>18</v>
      </c>
      <c r="C2380" t="s">
        <v>197</v>
      </c>
      <c r="D2380">
        <v>20170630</v>
      </c>
      <c r="E2380">
        <v>1500000</v>
      </c>
      <c r="F2380" t="s">
        <v>20</v>
      </c>
      <c r="G2380">
        <v>2</v>
      </c>
      <c r="H2380" t="s">
        <v>51</v>
      </c>
      <c r="I2380">
        <v>1411579</v>
      </c>
      <c r="J2380">
        <v>260303916</v>
      </c>
      <c r="K2380">
        <v>7830</v>
      </c>
      <c r="L2380">
        <v>1231</v>
      </c>
      <c r="M2380" t="s">
        <v>22</v>
      </c>
      <c r="N2380">
        <v>2018</v>
      </c>
      <c r="O2380" t="s">
        <v>31</v>
      </c>
      <c r="P2380">
        <v>20180807</v>
      </c>
      <c r="Q2380" s="1">
        <v>43319.469444444447</v>
      </c>
    </row>
    <row r="2381" spans="1:17" x14ac:dyDescent="0.2">
      <c r="A2381" t="s">
        <v>263</v>
      </c>
      <c r="B2381" t="s">
        <v>18</v>
      </c>
      <c r="C2381" t="s">
        <v>197</v>
      </c>
      <c r="D2381">
        <v>20170630</v>
      </c>
      <c r="E2381">
        <v>-1100000</v>
      </c>
      <c r="F2381" t="s">
        <v>20</v>
      </c>
      <c r="G2381">
        <v>1</v>
      </c>
      <c r="H2381" t="s">
        <v>51</v>
      </c>
      <c r="I2381">
        <v>1411579</v>
      </c>
      <c r="J2381">
        <v>260303916</v>
      </c>
      <c r="K2381">
        <v>7830</v>
      </c>
      <c r="L2381">
        <v>1231</v>
      </c>
      <c r="M2381" t="s">
        <v>22</v>
      </c>
      <c r="N2381">
        <v>2018</v>
      </c>
      <c r="O2381" t="s">
        <v>31</v>
      </c>
      <c r="P2381">
        <v>20180807</v>
      </c>
      <c r="Q2381" s="1">
        <v>43319.469444444447</v>
      </c>
    </row>
    <row r="2382" spans="1:17" x14ac:dyDescent="0.2">
      <c r="A2382" t="s">
        <v>184</v>
      </c>
      <c r="B2382" t="s">
        <v>18</v>
      </c>
      <c r="C2382" t="s">
        <v>198</v>
      </c>
      <c r="D2382">
        <v>20170630</v>
      </c>
      <c r="E2382">
        <v>1000000</v>
      </c>
      <c r="F2382" t="s">
        <v>20</v>
      </c>
      <c r="G2382">
        <v>1</v>
      </c>
      <c r="H2382" t="s">
        <v>184</v>
      </c>
      <c r="I2382">
        <v>1411579</v>
      </c>
      <c r="J2382">
        <v>260303916</v>
      </c>
      <c r="K2382">
        <v>7830</v>
      </c>
      <c r="L2382">
        <v>1231</v>
      </c>
      <c r="M2382" t="s">
        <v>22</v>
      </c>
      <c r="N2382">
        <v>2017</v>
      </c>
      <c r="O2382" t="s">
        <v>31</v>
      </c>
      <c r="P2382">
        <v>20170808</v>
      </c>
      <c r="Q2382" s="1">
        <v>42954.693055555559</v>
      </c>
    </row>
    <row r="2383" spans="1:17" x14ac:dyDescent="0.2">
      <c r="A2383" t="s">
        <v>184</v>
      </c>
      <c r="B2383" t="s">
        <v>18</v>
      </c>
      <c r="C2383" t="s">
        <v>198</v>
      </c>
      <c r="D2383">
        <v>20170630</v>
      </c>
      <c r="E2383">
        <v>-1200000</v>
      </c>
      <c r="F2383" t="s">
        <v>20</v>
      </c>
      <c r="G2383">
        <v>2</v>
      </c>
      <c r="H2383" t="s">
        <v>184</v>
      </c>
      <c r="I2383">
        <v>1411579</v>
      </c>
      <c r="J2383">
        <v>260303916</v>
      </c>
      <c r="K2383">
        <v>7830</v>
      </c>
      <c r="L2383">
        <v>1231</v>
      </c>
      <c r="M2383" t="s">
        <v>22</v>
      </c>
      <c r="N2383">
        <v>2017</v>
      </c>
      <c r="O2383" t="s">
        <v>31</v>
      </c>
      <c r="P2383">
        <v>20170808</v>
      </c>
      <c r="Q2383" s="1">
        <v>42954.693055555559</v>
      </c>
    </row>
    <row r="2384" spans="1:17" x14ac:dyDescent="0.2">
      <c r="A2384" t="s">
        <v>263</v>
      </c>
      <c r="B2384" t="s">
        <v>18</v>
      </c>
      <c r="C2384" t="s">
        <v>198</v>
      </c>
      <c r="D2384">
        <v>20170630</v>
      </c>
      <c r="E2384">
        <v>1000000</v>
      </c>
      <c r="F2384" t="s">
        <v>20</v>
      </c>
      <c r="G2384">
        <v>1</v>
      </c>
      <c r="H2384" t="s">
        <v>263</v>
      </c>
      <c r="I2384">
        <v>1411579</v>
      </c>
      <c r="J2384">
        <v>260303916</v>
      </c>
      <c r="K2384">
        <v>7830</v>
      </c>
      <c r="L2384">
        <v>1231</v>
      </c>
      <c r="M2384" t="s">
        <v>22</v>
      </c>
      <c r="N2384">
        <v>2018</v>
      </c>
      <c r="O2384" t="s">
        <v>31</v>
      </c>
      <c r="P2384">
        <v>20180807</v>
      </c>
      <c r="Q2384" s="1">
        <v>43319.469444444447</v>
      </c>
    </row>
    <row r="2385" spans="1:17" x14ac:dyDescent="0.2">
      <c r="A2385" t="s">
        <v>263</v>
      </c>
      <c r="B2385" t="s">
        <v>18</v>
      </c>
      <c r="C2385" t="s">
        <v>198</v>
      </c>
      <c r="D2385">
        <v>20170630</v>
      </c>
      <c r="E2385">
        <v>-1200000</v>
      </c>
      <c r="F2385" t="s">
        <v>20</v>
      </c>
      <c r="G2385">
        <v>2</v>
      </c>
      <c r="H2385" t="s">
        <v>263</v>
      </c>
      <c r="I2385">
        <v>1411579</v>
      </c>
      <c r="J2385">
        <v>260303916</v>
      </c>
      <c r="K2385">
        <v>7830</v>
      </c>
      <c r="L2385">
        <v>1231</v>
      </c>
      <c r="M2385" t="s">
        <v>22</v>
      </c>
      <c r="N2385">
        <v>2018</v>
      </c>
      <c r="O2385" t="s">
        <v>31</v>
      </c>
      <c r="P2385">
        <v>20180807</v>
      </c>
      <c r="Q2385" s="1">
        <v>43319.469444444447</v>
      </c>
    </row>
    <row r="2386" spans="1:17" x14ac:dyDescent="0.2">
      <c r="A2386" t="s">
        <v>184</v>
      </c>
      <c r="B2386" t="s">
        <v>18</v>
      </c>
      <c r="C2386" t="s">
        <v>150</v>
      </c>
      <c r="D2386">
        <v>20170630</v>
      </c>
      <c r="E2386">
        <v>133100000</v>
      </c>
      <c r="F2386" t="s">
        <v>20</v>
      </c>
      <c r="G2386">
        <v>2</v>
      </c>
      <c r="H2386" t="s">
        <v>21</v>
      </c>
      <c r="I2386">
        <v>1411579</v>
      </c>
      <c r="J2386">
        <v>260303916</v>
      </c>
      <c r="K2386">
        <v>7830</v>
      </c>
      <c r="L2386">
        <v>1231</v>
      </c>
      <c r="M2386" t="s">
        <v>22</v>
      </c>
      <c r="N2386">
        <v>2017</v>
      </c>
      <c r="O2386" t="s">
        <v>31</v>
      </c>
      <c r="P2386">
        <v>20170808</v>
      </c>
      <c r="Q2386" s="1">
        <v>42954.693055555559</v>
      </c>
    </row>
    <row r="2387" spans="1:17" x14ac:dyDescent="0.2">
      <c r="A2387" t="s">
        <v>184</v>
      </c>
      <c r="B2387" t="s">
        <v>18</v>
      </c>
      <c r="C2387" t="s">
        <v>150</v>
      </c>
      <c r="D2387">
        <v>20170630</v>
      </c>
      <c r="E2387">
        <v>66800000</v>
      </c>
      <c r="F2387" t="s">
        <v>20</v>
      </c>
      <c r="G2387">
        <v>1</v>
      </c>
      <c r="H2387" t="s">
        <v>21</v>
      </c>
      <c r="I2387">
        <v>1411579</v>
      </c>
      <c r="J2387">
        <v>260303916</v>
      </c>
      <c r="K2387">
        <v>7830</v>
      </c>
      <c r="L2387">
        <v>1231</v>
      </c>
      <c r="M2387" t="s">
        <v>22</v>
      </c>
      <c r="N2387">
        <v>2017</v>
      </c>
      <c r="O2387" t="s">
        <v>31</v>
      </c>
      <c r="P2387">
        <v>20170808</v>
      </c>
      <c r="Q2387" s="1">
        <v>42954.693055555559</v>
      </c>
    </row>
    <row r="2388" spans="1:17" x14ac:dyDescent="0.2">
      <c r="A2388" t="s">
        <v>184</v>
      </c>
      <c r="B2388" t="s">
        <v>18</v>
      </c>
      <c r="C2388" t="s">
        <v>413</v>
      </c>
      <c r="D2388">
        <v>20170630</v>
      </c>
      <c r="E2388">
        <v>350000000</v>
      </c>
      <c r="F2388" t="s">
        <v>20</v>
      </c>
      <c r="G2388">
        <v>2</v>
      </c>
      <c r="H2388" t="s">
        <v>21</v>
      </c>
      <c r="I2388">
        <v>1411579</v>
      </c>
      <c r="J2388">
        <v>260303916</v>
      </c>
      <c r="K2388">
        <v>7830</v>
      </c>
      <c r="L2388">
        <v>1231</v>
      </c>
      <c r="M2388" t="s">
        <v>22</v>
      </c>
      <c r="N2388">
        <v>2017</v>
      </c>
      <c r="O2388" t="s">
        <v>31</v>
      </c>
      <c r="P2388">
        <v>20170808</v>
      </c>
      <c r="Q2388" s="1">
        <v>42954.693055555559</v>
      </c>
    </row>
    <row r="2389" spans="1:17" x14ac:dyDescent="0.2">
      <c r="A2389" t="s">
        <v>263</v>
      </c>
      <c r="B2389" t="s">
        <v>18</v>
      </c>
      <c r="C2389" t="s">
        <v>413</v>
      </c>
      <c r="D2389">
        <v>20170630</v>
      </c>
      <c r="E2389">
        <v>350000000</v>
      </c>
      <c r="F2389" t="s">
        <v>20</v>
      </c>
      <c r="G2389">
        <v>2</v>
      </c>
      <c r="H2389" t="s">
        <v>51</v>
      </c>
      <c r="I2389">
        <v>1411579</v>
      </c>
      <c r="J2389">
        <v>260303916</v>
      </c>
      <c r="K2389">
        <v>7830</v>
      </c>
      <c r="L2389">
        <v>1231</v>
      </c>
      <c r="M2389" t="s">
        <v>22</v>
      </c>
      <c r="N2389">
        <v>2018</v>
      </c>
      <c r="O2389" t="s">
        <v>31</v>
      </c>
      <c r="P2389">
        <v>20180807</v>
      </c>
      <c r="Q2389" s="1">
        <v>43319.469444444447</v>
      </c>
    </row>
    <row r="2390" spans="1:17" x14ac:dyDescent="0.2">
      <c r="A2390" t="s">
        <v>184</v>
      </c>
      <c r="B2390" t="s">
        <v>18</v>
      </c>
      <c r="C2390" t="s">
        <v>151</v>
      </c>
      <c r="D2390">
        <v>20170630</v>
      </c>
      <c r="E2390">
        <v>2800000</v>
      </c>
      <c r="F2390" t="s">
        <v>20</v>
      </c>
      <c r="G2390">
        <v>2</v>
      </c>
      <c r="H2390" t="s">
        <v>21</v>
      </c>
      <c r="I2390">
        <v>1411579</v>
      </c>
      <c r="J2390">
        <v>260303916</v>
      </c>
      <c r="K2390">
        <v>7830</v>
      </c>
      <c r="L2390">
        <v>1231</v>
      </c>
      <c r="M2390" t="s">
        <v>22</v>
      </c>
      <c r="N2390">
        <v>2017</v>
      </c>
      <c r="O2390" t="s">
        <v>31</v>
      </c>
      <c r="P2390">
        <v>20170808</v>
      </c>
      <c r="Q2390" s="1">
        <v>42954.693055555559</v>
      </c>
    </row>
    <row r="2391" spans="1:17" x14ac:dyDescent="0.2">
      <c r="A2391" t="s">
        <v>263</v>
      </c>
      <c r="B2391" t="s">
        <v>18</v>
      </c>
      <c r="C2391" t="s">
        <v>151</v>
      </c>
      <c r="D2391">
        <v>20170630</v>
      </c>
      <c r="E2391">
        <v>2800000</v>
      </c>
      <c r="F2391" t="s">
        <v>20</v>
      </c>
      <c r="G2391">
        <v>2</v>
      </c>
      <c r="H2391" t="s">
        <v>51</v>
      </c>
      <c r="I2391">
        <v>1411579</v>
      </c>
      <c r="J2391">
        <v>260303916</v>
      </c>
      <c r="K2391">
        <v>7830</v>
      </c>
      <c r="L2391">
        <v>1231</v>
      </c>
      <c r="M2391" t="s">
        <v>22</v>
      </c>
      <c r="N2391">
        <v>2018</v>
      </c>
      <c r="O2391" t="s">
        <v>31</v>
      </c>
      <c r="P2391">
        <v>20180807</v>
      </c>
      <c r="Q2391" s="1">
        <v>43319.469444444447</v>
      </c>
    </row>
    <row r="2392" spans="1:17" x14ac:dyDescent="0.2">
      <c r="A2392" t="s">
        <v>184</v>
      </c>
      <c r="B2392" t="s">
        <v>18</v>
      </c>
      <c r="C2392" t="s">
        <v>199</v>
      </c>
      <c r="D2392">
        <v>20170630</v>
      </c>
      <c r="E2392">
        <v>700000</v>
      </c>
      <c r="F2392" t="s">
        <v>20</v>
      </c>
      <c r="G2392">
        <v>2</v>
      </c>
      <c r="H2392" t="s">
        <v>21</v>
      </c>
      <c r="I2392">
        <v>1411579</v>
      </c>
      <c r="J2392">
        <v>260303916</v>
      </c>
      <c r="K2392">
        <v>7830</v>
      </c>
      <c r="L2392">
        <v>1231</v>
      </c>
      <c r="M2392" t="s">
        <v>22</v>
      </c>
      <c r="N2392">
        <v>2017</v>
      </c>
      <c r="O2392" t="s">
        <v>31</v>
      </c>
      <c r="P2392">
        <v>20170808</v>
      </c>
      <c r="Q2392" s="1">
        <v>42954.693055555559</v>
      </c>
    </row>
    <row r="2393" spans="1:17" x14ac:dyDescent="0.2">
      <c r="A2393" t="s">
        <v>263</v>
      </c>
      <c r="B2393" t="s">
        <v>18</v>
      </c>
      <c r="C2393" t="s">
        <v>199</v>
      </c>
      <c r="D2393">
        <v>20170630</v>
      </c>
      <c r="E2393">
        <v>700000</v>
      </c>
      <c r="F2393" t="s">
        <v>20</v>
      </c>
      <c r="G2393">
        <v>2</v>
      </c>
      <c r="H2393" t="s">
        <v>51</v>
      </c>
      <c r="I2393">
        <v>1411579</v>
      </c>
      <c r="J2393">
        <v>260303916</v>
      </c>
      <c r="K2393">
        <v>7830</v>
      </c>
      <c r="L2393">
        <v>1231</v>
      </c>
      <c r="M2393" t="s">
        <v>22</v>
      </c>
      <c r="N2393">
        <v>2018</v>
      </c>
      <c r="O2393" t="s">
        <v>31</v>
      </c>
      <c r="P2393">
        <v>20180807</v>
      </c>
      <c r="Q2393" s="1">
        <v>43319.469444444447</v>
      </c>
    </row>
    <row r="2394" spans="1:17" x14ac:dyDescent="0.2">
      <c r="A2394" t="s">
        <v>184</v>
      </c>
      <c r="B2394" t="s">
        <v>18</v>
      </c>
      <c r="C2394" t="s">
        <v>152</v>
      </c>
      <c r="D2394">
        <v>20170630</v>
      </c>
      <c r="E2394">
        <v>52500000</v>
      </c>
      <c r="F2394" t="s">
        <v>20</v>
      </c>
      <c r="G2394">
        <v>2</v>
      </c>
      <c r="H2394" t="s">
        <v>21</v>
      </c>
      <c r="I2394">
        <v>1411579</v>
      </c>
      <c r="J2394">
        <v>260303916</v>
      </c>
      <c r="K2394">
        <v>7830</v>
      </c>
      <c r="L2394">
        <v>1231</v>
      </c>
      <c r="M2394" t="s">
        <v>22</v>
      </c>
      <c r="N2394">
        <v>2017</v>
      </c>
      <c r="O2394" t="s">
        <v>31</v>
      </c>
      <c r="P2394">
        <v>20170808</v>
      </c>
      <c r="Q2394" s="1">
        <v>42954.693055555559</v>
      </c>
    </row>
    <row r="2395" spans="1:17" x14ac:dyDescent="0.2">
      <c r="A2395" t="s">
        <v>184</v>
      </c>
      <c r="B2395" t="s">
        <v>18</v>
      </c>
      <c r="C2395" t="s">
        <v>152</v>
      </c>
      <c r="D2395">
        <v>20170630</v>
      </c>
      <c r="E2395">
        <v>52500000</v>
      </c>
      <c r="F2395" t="s">
        <v>20</v>
      </c>
      <c r="G2395">
        <v>1</v>
      </c>
      <c r="H2395" t="s">
        <v>21</v>
      </c>
      <c r="I2395">
        <v>1411579</v>
      </c>
      <c r="J2395">
        <v>260303916</v>
      </c>
      <c r="K2395">
        <v>7830</v>
      </c>
      <c r="L2395">
        <v>1231</v>
      </c>
      <c r="M2395" t="s">
        <v>22</v>
      </c>
      <c r="N2395">
        <v>2017</v>
      </c>
      <c r="O2395" t="s">
        <v>31</v>
      </c>
      <c r="P2395">
        <v>20170808</v>
      </c>
      <c r="Q2395" s="1">
        <v>42954.693055555559</v>
      </c>
    </row>
    <row r="2396" spans="1:17" x14ac:dyDescent="0.2">
      <c r="A2396" t="s">
        <v>263</v>
      </c>
      <c r="B2396" t="s">
        <v>18</v>
      </c>
      <c r="C2396" t="s">
        <v>152</v>
      </c>
      <c r="D2396">
        <v>20170630</v>
      </c>
      <c r="E2396">
        <v>52500000</v>
      </c>
      <c r="F2396" t="s">
        <v>20</v>
      </c>
      <c r="G2396">
        <v>2</v>
      </c>
      <c r="H2396" t="s">
        <v>51</v>
      </c>
      <c r="I2396">
        <v>1411579</v>
      </c>
      <c r="J2396">
        <v>260303916</v>
      </c>
      <c r="K2396">
        <v>7830</v>
      </c>
      <c r="L2396">
        <v>1231</v>
      </c>
      <c r="M2396" t="s">
        <v>22</v>
      </c>
      <c r="N2396">
        <v>2018</v>
      </c>
      <c r="O2396" t="s">
        <v>31</v>
      </c>
      <c r="P2396">
        <v>20180807</v>
      </c>
      <c r="Q2396" s="1">
        <v>43319.469444444447</v>
      </c>
    </row>
    <row r="2397" spans="1:17" x14ac:dyDescent="0.2">
      <c r="A2397" t="s">
        <v>184</v>
      </c>
      <c r="B2397" t="s">
        <v>18</v>
      </c>
      <c r="C2397" t="s">
        <v>153</v>
      </c>
      <c r="D2397">
        <v>20170630</v>
      </c>
      <c r="E2397">
        <v>29500000</v>
      </c>
      <c r="F2397" t="s">
        <v>20</v>
      </c>
      <c r="G2397">
        <v>2</v>
      </c>
      <c r="H2397" t="s">
        <v>21</v>
      </c>
      <c r="I2397">
        <v>1411579</v>
      </c>
      <c r="J2397">
        <v>260303916</v>
      </c>
      <c r="K2397">
        <v>7830</v>
      </c>
      <c r="L2397">
        <v>1231</v>
      </c>
      <c r="M2397" t="s">
        <v>22</v>
      </c>
      <c r="N2397">
        <v>2017</v>
      </c>
      <c r="O2397" t="s">
        <v>31</v>
      </c>
      <c r="P2397">
        <v>20170808</v>
      </c>
      <c r="Q2397" s="1">
        <v>42954.693055555559</v>
      </c>
    </row>
    <row r="2398" spans="1:17" x14ac:dyDescent="0.2">
      <c r="A2398" t="s">
        <v>263</v>
      </c>
      <c r="B2398" t="s">
        <v>18</v>
      </c>
      <c r="C2398" t="s">
        <v>153</v>
      </c>
      <c r="D2398">
        <v>20170630</v>
      </c>
      <c r="E2398">
        <v>29500000</v>
      </c>
      <c r="F2398" t="s">
        <v>20</v>
      </c>
      <c r="G2398">
        <v>2</v>
      </c>
      <c r="H2398" t="s">
        <v>51</v>
      </c>
      <c r="I2398">
        <v>1411579</v>
      </c>
      <c r="J2398">
        <v>260303916</v>
      </c>
      <c r="K2398">
        <v>7830</v>
      </c>
      <c r="L2398">
        <v>1231</v>
      </c>
      <c r="M2398" t="s">
        <v>22</v>
      </c>
      <c r="N2398">
        <v>2018</v>
      </c>
      <c r="O2398" t="s">
        <v>31</v>
      </c>
      <c r="P2398">
        <v>20180807</v>
      </c>
      <c r="Q2398" s="1">
        <v>43319.469444444447</v>
      </c>
    </row>
    <row r="2399" spans="1:17" x14ac:dyDescent="0.2">
      <c r="A2399" t="s">
        <v>263</v>
      </c>
      <c r="B2399" t="s">
        <v>18</v>
      </c>
      <c r="C2399" t="s">
        <v>455</v>
      </c>
      <c r="D2399">
        <v>20170630</v>
      </c>
      <c r="E2399">
        <v>6500000</v>
      </c>
      <c r="F2399" t="s">
        <v>20</v>
      </c>
      <c r="G2399">
        <v>2</v>
      </c>
      <c r="H2399" t="s">
        <v>51</v>
      </c>
      <c r="I2399">
        <v>1411579</v>
      </c>
      <c r="J2399">
        <v>260303916</v>
      </c>
      <c r="K2399">
        <v>7830</v>
      </c>
      <c r="L2399">
        <v>1231</v>
      </c>
      <c r="M2399" t="s">
        <v>22</v>
      </c>
      <c r="N2399">
        <v>2018</v>
      </c>
      <c r="O2399" t="s">
        <v>31</v>
      </c>
      <c r="P2399">
        <v>20180807</v>
      </c>
      <c r="Q2399" s="1">
        <v>43319.469444444447</v>
      </c>
    </row>
    <row r="2400" spans="1:17" x14ac:dyDescent="0.2">
      <c r="A2400" t="s">
        <v>184</v>
      </c>
      <c r="B2400" t="s">
        <v>18</v>
      </c>
      <c r="C2400" t="s">
        <v>156</v>
      </c>
      <c r="D2400">
        <v>20170630</v>
      </c>
      <c r="E2400">
        <v>318000000</v>
      </c>
      <c r="F2400" t="s">
        <v>20</v>
      </c>
      <c r="G2400">
        <v>2</v>
      </c>
      <c r="H2400" t="s">
        <v>21</v>
      </c>
      <c r="I2400">
        <v>1411579</v>
      </c>
      <c r="J2400">
        <v>260303916</v>
      </c>
      <c r="K2400">
        <v>7830</v>
      </c>
      <c r="L2400">
        <v>1231</v>
      </c>
      <c r="M2400" t="s">
        <v>22</v>
      </c>
      <c r="N2400">
        <v>2017</v>
      </c>
      <c r="O2400" t="s">
        <v>31</v>
      </c>
      <c r="P2400">
        <v>20170808</v>
      </c>
      <c r="Q2400" s="1">
        <v>42954.693055555559</v>
      </c>
    </row>
    <row r="2401" spans="1:17" x14ac:dyDescent="0.2">
      <c r="A2401" t="s">
        <v>184</v>
      </c>
      <c r="B2401" t="s">
        <v>18</v>
      </c>
      <c r="C2401" t="s">
        <v>156</v>
      </c>
      <c r="D2401">
        <v>20170630</v>
      </c>
      <c r="E2401">
        <v>156700000</v>
      </c>
      <c r="F2401" t="s">
        <v>20</v>
      </c>
      <c r="G2401">
        <v>1</v>
      </c>
      <c r="H2401" t="s">
        <v>21</v>
      </c>
      <c r="I2401">
        <v>1411579</v>
      </c>
      <c r="J2401">
        <v>260303916</v>
      </c>
      <c r="K2401">
        <v>7830</v>
      </c>
      <c r="L2401">
        <v>1231</v>
      </c>
      <c r="M2401" t="s">
        <v>22</v>
      </c>
      <c r="N2401">
        <v>2017</v>
      </c>
      <c r="O2401" t="s">
        <v>31</v>
      </c>
      <c r="P2401">
        <v>20170808</v>
      </c>
      <c r="Q2401" s="1">
        <v>42954.693055555559</v>
      </c>
    </row>
    <row r="2402" spans="1:17" x14ac:dyDescent="0.2">
      <c r="A2402" t="s">
        <v>263</v>
      </c>
      <c r="B2402" t="s">
        <v>18</v>
      </c>
      <c r="C2402" t="s">
        <v>156</v>
      </c>
      <c r="D2402">
        <v>20170630</v>
      </c>
      <c r="E2402">
        <v>156700000</v>
      </c>
      <c r="F2402" t="s">
        <v>20</v>
      </c>
      <c r="G2402">
        <v>1</v>
      </c>
      <c r="H2402" t="s">
        <v>51</v>
      </c>
      <c r="I2402">
        <v>1411579</v>
      </c>
      <c r="J2402">
        <v>260303916</v>
      </c>
      <c r="K2402">
        <v>7830</v>
      </c>
      <c r="L2402">
        <v>1231</v>
      </c>
      <c r="M2402" t="s">
        <v>22</v>
      </c>
      <c r="N2402">
        <v>2018</v>
      </c>
      <c r="O2402" t="s">
        <v>31</v>
      </c>
      <c r="P2402">
        <v>20180807</v>
      </c>
      <c r="Q2402" s="1">
        <v>43319.469444444447</v>
      </c>
    </row>
    <row r="2403" spans="1:17" x14ac:dyDescent="0.2">
      <c r="A2403" t="s">
        <v>263</v>
      </c>
      <c r="B2403" t="s">
        <v>18</v>
      </c>
      <c r="C2403" t="s">
        <v>156</v>
      </c>
      <c r="D2403">
        <v>20170630</v>
      </c>
      <c r="E2403">
        <v>318000000</v>
      </c>
      <c r="F2403" t="s">
        <v>20</v>
      </c>
      <c r="G2403">
        <v>2</v>
      </c>
      <c r="H2403" t="s">
        <v>51</v>
      </c>
      <c r="I2403">
        <v>1411579</v>
      </c>
      <c r="J2403">
        <v>260303916</v>
      </c>
      <c r="K2403">
        <v>7830</v>
      </c>
      <c r="L2403">
        <v>1231</v>
      </c>
      <c r="M2403" t="s">
        <v>22</v>
      </c>
      <c r="N2403">
        <v>2018</v>
      </c>
      <c r="O2403" t="s">
        <v>31</v>
      </c>
      <c r="P2403">
        <v>20180807</v>
      </c>
      <c r="Q2403" s="1">
        <v>43319.469444444447</v>
      </c>
    </row>
    <row r="2404" spans="1:17" x14ac:dyDescent="0.2">
      <c r="A2404" t="s">
        <v>184</v>
      </c>
      <c r="B2404" t="s">
        <v>18</v>
      </c>
      <c r="C2404" t="s">
        <v>456</v>
      </c>
      <c r="D2404">
        <v>20170630</v>
      </c>
      <c r="E2404">
        <v>616800000</v>
      </c>
      <c r="F2404" t="s">
        <v>20</v>
      </c>
      <c r="G2404">
        <v>2</v>
      </c>
      <c r="H2404" t="s">
        <v>21</v>
      </c>
      <c r="I2404">
        <v>1411579</v>
      </c>
      <c r="J2404">
        <v>260303916</v>
      </c>
      <c r="K2404">
        <v>7830</v>
      </c>
      <c r="L2404">
        <v>1231</v>
      </c>
      <c r="M2404" t="s">
        <v>22</v>
      </c>
      <c r="N2404">
        <v>2017</v>
      </c>
      <c r="O2404" t="s">
        <v>31</v>
      </c>
      <c r="P2404">
        <v>20170808</v>
      </c>
      <c r="Q2404" s="1">
        <v>42954.693055555559</v>
      </c>
    </row>
    <row r="2405" spans="1:17" x14ac:dyDescent="0.2">
      <c r="A2405" t="s">
        <v>263</v>
      </c>
      <c r="B2405" t="s">
        <v>18</v>
      </c>
      <c r="C2405" t="s">
        <v>456</v>
      </c>
      <c r="D2405">
        <v>20170630</v>
      </c>
      <c r="E2405">
        <v>616800000</v>
      </c>
      <c r="F2405" t="s">
        <v>20</v>
      </c>
      <c r="G2405">
        <v>2</v>
      </c>
      <c r="H2405" t="s">
        <v>51</v>
      </c>
      <c r="I2405">
        <v>1411579</v>
      </c>
      <c r="J2405">
        <v>260303916</v>
      </c>
      <c r="K2405">
        <v>7830</v>
      </c>
      <c r="L2405">
        <v>1231</v>
      </c>
      <c r="M2405" t="s">
        <v>22</v>
      </c>
      <c r="N2405">
        <v>2018</v>
      </c>
      <c r="O2405" t="s">
        <v>31</v>
      </c>
      <c r="P2405">
        <v>20180807</v>
      </c>
      <c r="Q2405" s="1">
        <v>43319.469444444447</v>
      </c>
    </row>
    <row r="2406" spans="1:17" x14ac:dyDescent="0.2">
      <c r="A2406" t="s">
        <v>184</v>
      </c>
      <c r="B2406" t="s">
        <v>18</v>
      </c>
      <c r="C2406" t="s">
        <v>471</v>
      </c>
      <c r="D2406">
        <v>20170630</v>
      </c>
      <c r="E2406">
        <v>50000000</v>
      </c>
      <c r="F2406" t="s">
        <v>20</v>
      </c>
      <c r="G2406">
        <v>2</v>
      </c>
      <c r="H2406" t="s">
        <v>21</v>
      </c>
      <c r="I2406">
        <v>1411579</v>
      </c>
      <c r="J2406">
        <v>260303916</v>
      </c>
      <c r="K2406">
        <v>7830</v>
      </c>
      <c r="L2406">
        <v>1231</v>
      </c>
      <c r="M2406" t="s">
        <v>22</v>
      </c>
      <c r="N2406">
        <v>2017</v>
      </c>
      <c r="O2406" t="s">
        <v>31</v>
      </c>
      <c r="P2406">
        <v>20170808</v>
      </c>
      <c r="Q2406" s="1">
        <v>42954.693055555559</v>
      </c>
    </row>
    <row r="2407" spans="1:17" x14ac:dyDescent="0.2">
      <c r="A2407" t="s">
        <v>263</v>
      </c>
      <c r="B2407" t="s">
        <v>18</v>
      </c>
      <c r="C2407" t="s">
        <v>471</v>
      </c>
      <c r="D2407">
        <v>20170630</v>
      </c>
      <c r="E2407">
        <v>50000000</v>
      </c>
      <c r="F2407" t="s">
        <v>20</v>
      </c>
      <c r="G2407">
        <v>2</v>
      </c>
      <c r="H2407" t="s">
        <v>51</v>
      </c>
      <c r="I2407">
        <v>1411579</v>
      </c>
      <c r="J2407">
        <v>260303916</v>
      </c>
      <c r="K2407">
        <v>7830</v>
      </c>
      <c r="L2407">
        <v>1231</v>
      </c>
      <c r="M2407" t="s">
        <v>22</v>
      </c>
      <c r="N2407">
        <v>2018</v>
      </c>
      <c r="O2407" t="s">
        <v>31</v>
      </c>
      <c r="P2407">
        <v>20180807</v>
      </c>
      <c r="Q2407" s="1">
        <v>43319.469444444447</v>
      </c>
    </row>
    <row r="2408" spans="1:17" x14ac:dyDescent="0.2">
      <c r="A2408" t="s">
        <v>184</v>
      </c>
      <c r="B2408" t="s">
        <v>18</v>
      </c>
      <c r="C2408" t="s">
        <v>157</v>
      </c>
      <c r="D2408">
        <v>20170630</v>
      </c>
      <c r="E2408">
        <v>50000000</v>
      </c>
      <c r="F2408" t="s">
        <v>20</v>
      </c>
      <c r="G2408">
        <v>2</v>
      </c>
      <c r="H2408" t="s">
        <v>21</v>
      </c>
      <c r="I2408">
        <v>1411579</v>
      </c>
      <c r="J2408">
        <v>260303916</v>
      </c>
      <c r="K2408">
        <v>7830</v>
      </c>
      <c r="L2408">
        <v>1231</v>
      </c>
      <c r="M2408" t="s">
        <v>22</v>
      </c>
      <c r="N2408">
        <v>2017</v>
      </c>
      <c r="O2408" t="s">
        <v>31</v>
      </c>
      <c r="P2408">
        <v>20170808</v>
      </c>
      <c r="Q2408" s="1">
        <v>42954.693055555559</v>
      </c>
    </row>
    <row r="2409" spans="1:17" x14ac:dyDescent="0.2">
      <c r="A2409" t="s">
        <v>263</v>
      </c>
      <c r="B2409" t="s">
        <v>18</v>
      </c>
      <c r="C2409" t="s">
        <v>157</v>
      </c>
      <c r="D2409">
        <v>20170630</v>
      </c>
      <c r="E2409">
        <v>50000000</v>
      </c>
      <c r="F2409" t="s">
        <v>20</v>
      </c>
      <c r="G2409">
        <v>2</v>
      </c>
      <c r="H2409" t="s">
        <v>51</v>
      </c>
      <c r="I2409">
        <v>1411579</v>
      </c>
      <c r="J2409">
        <v>260303916</v>
      </c>
      <c r="K2409">
        <v>7830</v>
      </c>
      <c r="L2409">
        <v>1231</v>
      </c>
      <c r="M2409" t="s">
        <v>22</v>
      </c>
      <c r="N2409">
        <v>2018</v>
      </c>
      <c r="O2409" t="s">
        <v>31</v>
      </c>
      <c r="P2409">
        <v>20180807</v>
      </c>
      <c r="Q2409" s="1">
        <v>43319.469444444447</v>
      </c>
    </row>
    <row r="2410" spans="1:17" x14ac:dyDescent="0.2">
      <c r="A2410" t="s">
        <v>184</v>
      </c>
      <c r="B2410" t="s">
        <v>18</v>
      </c>
      <c r="C2410" t="s">
        <v>158</v>
      </c>
      <c r="D2410">
        <v>20170630</v>
      </c>
      <c r="E2410">
        <v>22400000</v>
      </c>
      <c r="F2410" t="s">
        <v>20</v>
      </c>
      <c r="G2410">
        <v>2</v>
      </c>
      <c r="H2410" t="s">
        <v>21</v>
      </c>
      <c r="I2410">
        <v>1411579</v>
      </c>
      <c r="J2410">
        <v>260303916</v>
      </c>
      <c r="K2410">
        <v>7830</v>
      </c>
      <c r="L2410">
        <v>1231</v>
      </c>
      <c r="M2410" t="s">
        <v>22</v>
      </c>
      <c r="N2410">
        <v>2017</v>
      </c>
      <c r="O2410" t="s">
        <v>31</v>
      </c>
      <c r="P2410">
        <v>20170808</v>
      </c>
      <c r="Q2410" s="1">
        <v>42954.693055555559</v>
      </c>
    </row>
    <row r="2411" spans="1:17" x14ac:dyDescent="0.2">
      <c r="A2411" t="s">
        <v>263</v>
      </c>
      <c r="B2411" t="s">
        <v>18</v>
      </c>
      <c r="C2411" t="s">
        <v>158</v>
      </c>
      <c r="D2411">
        <v>20170630</v>
      </c>
      <c r="E2411">
        <v>22400000</v>
      </c>
      <c r="F2411" t="s">
        <v>20</v>
      </c>
      <c r="G2411">
        <v>2</v>
      </c>
      <c r="H2411" t="s">
        <v>51</v>
      </c>
      <c r="I2411">
        <v>1411579</v>
      </c>
      <c r="J2411">
        <v>260303916</v>
      </c>
      <c r="K2411">
        <v>7830</v>
      </c>
      <c r="L2411">
        <v>1231</v>
      </c>
      <c r="M2411" t="s">
        <v>22</v>
      </c>
      <c r="N2411">
        <v>2018</v>
      </c>
      <c r="O2411" t="s">
        <v>31</v>
      </c>
      <c r="P2411">
        <v>20180807</v>
      </c>
      <c r="Q2411" s="1">
        <v>43319.469444444447</v>
      </c>
    </row>
    <row r="2412" spans="1:17" x14ac:dyDescent="0.2">
      <c r="A2412" t="s">
        <v>263</v>
      </c>
      <c r="B2412" t="s">
        <v>18</v>
      </c>
      <c r="C2412" t="s">
        <v>422</v>
      </c>
      <c r="D2412">
        <v>20170630</v>
      </c>
      <c r="E2412">
        <v>-168100000</v>
      </c>
      <c r="F2412" t="s">
        <v>20</v>
      </c>
      <c r="G2412">
        <v>2</v>
      </c>
      <c r="H2412" t="s">
        <v>51</v>
      </c>
      <c r="I2412">
        <v>1411579</v>
      </c>
      <c r="J2412">
        <v>260303916</v>
      </c>
      <c r="K2412">
        <v>7830</v>
      </c>
      <c r="L2412">
        <v>1231</v>
      </c>
      <c r="M2412" t="s">
        <v>22</v>
      </c>
      <c r="N2412">
        <v>2018</v>
      </c>
      <c r="O2412" t="s">
        <v>31</v>
      </c>
      <c r="P2412">
        <v>20180807</v>
      </c>
      <c r="Q2412" s="1">
        <v>43319.469444444447</v>
      </c>
    </row>
    <row r="2413" spans="1:17" x14ac:dyDescent="0.2">
      <c r="A2413" t="s">
        <v>184</v>
      </c>
      <c r="B2413" t="s">
        <v>18</v>
      </c>
      <c r="C2413" t="s">
        <v>159</v>
      </c>
      <c r="D2413">
        <v>20170630</v>
      </c>
      <c r="E2413">
        <v>3254000000</v>
      </c>
      <c r="F2413" t="s">
        <v>20</v>
      </c>
      <c r="G2413">
        <v>0</v>
      </c>
      <c r="H2413" t="s">
        <v>21</v>
      </c>
      <c r="I2413">
        <v>1411579</v>
      </c>
      <c r="J2413">
        <v>260303916</v>
      </c>
      <c r="K2413">
        <v>7830</v>
      </c>
      <c r="L2413">
        <v>1231</v>
      </c>
      <c r="M2413" t="s">
        <v>22</v>
      </c>
      <c r="N2413">
        <v>2017</v>
      </c>
      <c r="O2413" t="s">
        <v>31</v>
      </c>
      <c r="P2413">
        <v>20170808</v>
      </c>
      <c r="Q2413" s="1">
        <v>42954.693055555559</v>
      </c>
    </row>
    <row r="2414" spans="1:17" x14ac:dyDescent="0.2">
      <c r="A2414" t="s">
        <v>184</v>
      </c>
      <c r="B2414" t="s">
        <v>18</v>
      </c>
      <c r="C2414" t="s">
        <v>160</v>
      </c>
      <c r="D2414">
        <v>20170630</v>
      </c>
      <c r="E2414">
        <v>153800000</v>
      </c>
      <c r="F2414" t="s">
        <v>20</v>
      </c>
      <c r="G2414">
        <v>0</v>
      </c>
      <c r="H2414" t="s">
        <v>21</v>
      </c>
      <c r="I2414">
        <v>1411579</v>
      </c>
      <c r="J2414">
        <v>260303916</v>
      </c>
      <c r="K2414">
        <v>7830</v>
      </c>
      <c r="L2414">
        <v>1231</v>
      </c>
      <c r="M2414" t="s">
        <v>22</v>
      </c>
      <c r="N2414">
        <v>2017</v>
      </c>
      <c r="O2414" t="s">
        <v>31</v>
      </c>
      <c r="P2414">
        <v>20170808</v>
      </c>
      <c r="Q2414" s="1">
        <v>42954.693055555559</v>
      </c>
    </row>
    <row r="2415" spans="1:17" x14ac:dyDescent="0.2">
      <c r="A2415" t="s">
        <v>184</v>
      </c>
      <c r="B2415" t="s">
        <v>18</v>
      </c>
      <c r="C2415" t="s">
        <v>201</v>
      </c>
      <c r="D2415">
        <v>20170630</v>
      </c>
      <c r="E2415">
        <v>100000</v>
      </c>
      <c r="F2415" t="s">
        <v>20</v>
      </c>
      <c r="G2415">
        <v>2</v>
      </c>
      <c r="H2415" t="s">
        <v>21</v>
      </c>
      <c r="I2415">
        <v>1411579</v>
      </c>
      <c r="J2415">
        <v>260303916</v>
      </c>
      <c r="K2415">
        <v>7830</v>
      </c>
      <c r="L2415">
        <v>1231</v>
      </c>
      <c r="M2415" t="s">
        <v>22</v>
      </c>
      <c r="N2415">
        <v>2017</v>
      </c>
      <c r="O2415" t="s">
        <v>31</v>
      </c>
      <c r="P2415">
        <v>20170808</v>
      </c>
      <c r="Q2415" s="1">
        <v>42954.693055555559</v>
      </c>
    </row>
    <row r="2416" spans="1:17" x14ac:dyDescent="0.2">
      <c r="A2416" t="s">
        <v>184</v>
      </c>
      <c r="B2416" t="s">
        <v>18</v>
      </c>
      <c r="C2416" t="s">
        <v>202</v>
      </c>
      <c r="D2416">
        <v>20170630</v>
      </c>
      <c r="E2416">
        <v>100000</v>
      </c>
      <c r="F2416" t="s">
        <v>20</v>
      </c>
      <c r="G2416">
        <v>2</v>
      </c>
      <c r="H2416" t="s">
        <v>21</v>
      </c>
      <c r="I2416">
        <v>1411579</v>
      </c>
      <c r="J2416">
        <v>260303916</v>
      </c>
      <c r="K2416">
        <v>7830</v>
      </c>
      <c r="L2416">
        <v>1231</v>
      </c>
      <c r="M2416" t="s">
        <v>22</v>
      </c>
      <c r="N2416">
        <v>2017</v>
      </c>
      <c r="O2416" t="s">
        <v>31</v>
      </c>
      <c r="P2416">
        <v>20170808</v>
      </c>
      <c r="Q2416" s="1">
        <v>42954.693055555559</v>
      </c>
    </row>
    <row r="2417" spans="1:17" x14ac:dyDescent="0.2">
      <c r="A2417" t="s">
        <v>260</v>
      </c>
      <c r="B2417" t="s">
        <v>18</v>
      </c>
      <c r="C2417" t="s">
        <v>161</v>
      </c>
      <c r="D2417">
        <v>20170630</v>
      </c>
      <c r="E2417">
        <v>300000</v>
      </c>
      <c r="F2417" t="s">
        <v>20</v>
      </c>
      <c r="G2417">
        <v>1</v>
      </c>
      <c r="H2417" t="s">
        <v>56</v>
      </c>
      <c r="I2417">
        <v>1411579</v>
      </c>
      <c r="J2417">
        <v>260303916</v>
      </c>
      <c r="K2417">
        <v>7830</v>
      </c>
      <c r="L2417">
        <v>1231</v>
      </c>
      <c r="M2417" t="s">
        <v>22</v>
      </c>
      <c r="N2417">
        <v>2018</v>
      </c>
      <c r="O2417" t="s">
        <v>23</v>
      </c>
      <c r="P2417">
        <v>20181108</v>
      </c>
      <c r="Q2417" s="1">
        <v>43412.453472222223</v>
      </c>
    </row>
    <row r="2418" spans="1:17" x14ac:dyDescent="0.2">
      <c r="A2418" t="s">
        <v>184</v>
      </c>
      <c r="B2418" t="s">
        <v>18</v>
      </c>
      <c r="C2418" t="s">
        <v>162</v>
      </c>
      <c r="D2418">
        <v>20170630</v>
      </c>
      <c r="E2418">
        <v>22500000</v>
      </c>
      <c r="F2418" t="s">
        <v>20</v>
      </c>
      <c r="G2418">
        <v>2</v>
      </c>
      <c r="H2418" t="s">
        <v>21</v>
      </c>
      <c r="I2418">
        <v>1411579</v>
      </c>
      <c r="J2418">
        <v>260303916</v>
      </c>
      <c r="K2418">
        <v>7830</v>
      </c>
      <c r="L2418">
        <v>1231</v>
      </c>
      <c r="M2418" t="s">
        <v>22</v>
      </c>
      <c r="N2418">
        <v>2017</v>
      </c>
      <c r="O2418" t="s">
        <v>31</v>
      </c>
      <c r="P2418">
        <v>20170808</v>
      </c>
      <c r="Q2418" s="1">
        <v>42954.693055555559</v>
      </c>
    </row>
    <row r="2419" spans="1:17" x14ac:dyDescent="0.2">
      <c r="A2419" t="s">
        <v>263</v>
      </c>
      <c r="B2419" t="s">
        <v>18</v>
      </c>
      <c r="C2419" t="s">
        <v>162</v>
      </c>
      <c r="D2419">
        <v>20170630</v>
      </c>
      <c r="E2419">
        <v>22500000</v>
      </c>
      <c r="F2419" t="s">
        <v>20</v>
      </c>
      <c r="G2419">
        <v>2</v>
      </c>
      <c r="H2419" t="s">
        <v>51</v>
      </c>
      <c r="I2419">
        <v>1411579</v>
      </c>
      <c r="J2419">
        <v>260303916</v>
      </c>
      <c r="K2419">
        <v>7830</v>
      </c>
      <c r="L2419">
        <v>1231</v>
      </c>
      <c r="M2419" t="s">
        <v>22</v>
      </c>
      <c r="N2419">
        <v>2018</v>
      </c>
      <c r="O2419" t="s">
        <v>31</v>
      </c>
      <c r="P2419">
        <v>20180807</v>
      </c>
      <c r="Q2419" s="1">
        <v>43319.469444444447</v>
      </c>
    </row>
    <row r="2420" spans="1:17" x14ac:dyDescent="0.2">
      <c r="A2420" t="s">
        <v>184</v>
      </c>
      <c r="B2420" t="s">
        <v>18</v>
      </c>
      <c r="C2420" t="s">
        <v>457</v>
      </c>
      <c r="D2420">
        <v>20170630</v>
      </c>
      <c r="E2420">
        <v>2700000</v>
      </c>
      <c r="F2420" t="s">
        <v>20</v>
      </c>
      <c r="G2420">
        <v>2</v>
      </c>
      <c r="H2420" t="s">
        <v>184</v>
      </c>
      <c r="I2420">
        <v>1411579</v>
      </c>
      <c r="J2420">
        <v>260303916</v>
      </c>
      <c r="K2420">
        <v>7830</v>
      </c>
      <c r="L2420">
        <v>1231</v>
      </c>
      <c r="M2420" t="s">
        <v>22</v>
      </c>
      <c r="N2420">
        <v>2017</v>
      </c>
      <c r="O2420" t="s">
        <v>31</v>
      </c>
      <c r="P2420">
        <v>20170808</v>
      </c>
      <c r="Q2420" s="1">
        <v>42954.693055555559</v>
      </c>
    </row>
    <row r="2421" spans="1:17" x14ac:dyDescent="0.2">
      <c r="A2421" t="s">
        <v>263</v>
      </c>
      <c r="B2421" t="s">
        <v>18</v>
      </c>
      <c r="C2421" t="s">
        <v>457</v>
      </c>
      <c r="D2421">
        <v>20170630</v>
      </c>
      <c r="E2421">
        <v>2700000</v>
      </c>
      <c r="F2421" t="s">
        <v>20</v>
      </c>
      <c r="G2421">
        <v>2</v>
      </c>
      <c r="H2421" t="s">
        <v>263</v>
      </c>
      <c r="I2421">
        <v>1411579</v>
      </c>
      <c r="J2421">
        <v>260303916</v>
      </c>
      <c r="K2421">
        <v>7830</v>
      </c>
      <c r="L2421">
        <v>1231</v>
      </c>
      <c r="M2421" t="s">
        <v>22</v>
      </c>
      <c r="N2421">
        <v>2018</v>
      </c>
      <c r="O2421" t="s">
        <v>31</v>
      </c>
      <c r="P2421">
        <v>20180807</v>
      </c>
      <c r="Q2421" s="1">
        <v>43319.469444444447</v>
      </c>
    </row>
    <row r="2422" spans="1:17" x14ac:dyDescent="0.2">
      <c r="A2422" t="s">
        <v>184</v>
      </c>
      <c r="B2422" t="s">
        <v>18</v>
      </c>
      <c r="C2422" t="s">
        <v>163</v>
      </c>
      <c r="D2422">
        <v>20170630</v>
      </c>
      <c r="E2422">
        <v>36800000</v>
      </c>
      <c r="F2422" t="s">
        <v>20</v>
      </c>
      <c r="G2422">
        <v>2</v>
      </c>
      <c r="H2422" t="s">
        <v>184</v>
      </c>
      <c r="I2422">
        <v>1411579</v>
      </c>
      <c r="J2422">
        <v>260303916</v>
      </c>
      <c r="K2422">
        <v>7830</v>
      </c>
      <c r="L2422">
        <v>1231</v>
      </c>
      <c r="M2422" t="s">
        <v>22</v>
      </c>
      <c r="N2422">
        <v>2017</v>
      </c>
      <c r="O2422" t="s">
        <v>31</v>
      </c>
      <c r="P2422">
        <v>20170808</v>
      </c>
      <c r="Q2422" s="1">
        <v>42954.693055555559</v>
      </c>
    </row>
    <row r="2423" spans="1:17" x14ac:dyDescent="0.2">
      <c r="A2423" t="s">
        <v>263</v>
      </c>
      <c r="B2423" t="s">
        <v>18</v>
      </c>
      <c r="C2423" t="s">
        <v>163</v>
      </c>
      <c r="D2423">
        <v>20170630</v>
      </c>
      <c r="E2423">
        <v>36800000</v>
      </c>
      <c r="F2423" t="s">
        <v>20</v>
      </c>
      <c r="G2423">
        <v>2</v>
      </c>
      <c r="H2423" t="s">
        <v>263</v>
      </c>
      <c r="I2423">
        <v>1411579</v>
      </c>
      <c r="J2423">
        <v>260303916</v>
      </c>
      <c r="K2423">
        <v>7830</v>
      </c>
      <c r="L2423">
        <v>1231</v>
      </c>
      <c r="M2423" t="s">
        <v>22</v>
      </c>
      <c r="N2423">
        <v>2018</v>
      </c>
      <c r="O2423" t="s">
        <v>31</v>
      </c>
      <c r="P2423">
        <v>20180807</v>
      </c>
      <c r="Q2423" s="1">
        <v>43319.469444444447</v>
      </c>
    </row>
    <row r="2424" spans="1:17" x14ac:dyDescent="0.2">
      <c r="A2424" t="s">
        <v>184</v>
      </c>
      <c r="B2424" t="s">
        <v>18</v>
      </c>
      <c r="C2424" t="s">
        <v>164</v>
      </c>
      <c r="D2424">
        <v>20170630</v>
      </c>
      <c r="E2424">
        <v>5700000</v>
      </c>
      <c r="F2424" t="s">
        <v>20</v>
      </c>
      <c r="G2424">
        <v>2</v>
      </c>
      <c r="H2424" t="s">
        <v>21</v>
      </c>
      <c r="I2424">
        <v>1411579</v>
      </c>
      <c r="J2424">
        <v>260303916</v>
      </c>
      <c r="K2424">
        <v>7830</v>
      </c>
      <c r="L2424">
        <v>1231</v>
      </c>
      <c r="M2424" t="s">
        <v>22</v>
      </c>
      <c r="N2424">
        <v>2017</v>
      </c>
      <c r="O2424" t="s">
        <v>31</v>
      </c>
      <c r="P2424">
        <v>20170808</v>
      </c>
      <c r="Q2424" s="1">
        <v>42954.693055555559</v>
      </c>
    </row>
    <row r="2425" spans="1:17" x14ac:dyDescent="0.2">
      <c r="A2425" t="s">
        <v>263</v>
      </c>
      <c r="B2425" t="s">
        <v>18</v>
      </c>
      <c r="C2425" t="s">
        <v>164</v>
      </c>
      <c r="D2425">
        <v>20170630</v>
      </c>
      <c r="E2425">
        <v>5700000</v>
      </c>
      <c r="F2425" t="s">
        <v>20</v>
      </c>
      <c r="G2425">
        <v>2</v>
      </c>
      <c r="H2425" t="s">
        <v>51</v>
      </c>
      <c r="I2425">
        <v>1411579</v>
      </c>
      <c r="J2425">
        <v>260303916</v>
      </c>
      <c r="K2425">
        <v>7830</v>
      </c>
      <c r="L2425">
        <v>1231</v>
      </c>
      <c r="M2425" t="s">
        <v>22</v>
      </c>
      <c r="N2425">
        <v>2018</v>
      </c>
      <c r="O2425" t="s">
        <v>31</v>
      </c>
      <c r="P2425">
        <v>20180807</v>
      </c>
      <c r="Q2425" s="1">
        <v>43319.469444444447</v>
      </c>
    </row>
    <row r="2426" spans="1:17" x14ac:dyDescent="0.2">
      <c r="A2426" t="s">
        <v>184</v>
      </c>
      <c r="B2426" t="s">
        <v>18</v>
      </c>
      <c r="C2426" t="s">
        <v>427</v>
      </c>
      <c r="D2426">
        <v>20170630</v>
      </c>
      <c r="E2426">
        <v>6500000</v>
      </c>
      <c r="F2426" t="s">
        <v>20</v>
      </c>
      <c r="G2426">
        <v>0</v>
      </c>
      <c r="H2426" t="s">
        <v>21</v>
      </c>
      <c r="I2426">
        <v>1411579</v>
      </c>
      <c r="J2426">
        <v>260303916</v>
      </c>
      <c r="K2426">
        <v>7830</v>
      </c>
      <c r="L2426">
        <v>1231</v>
      </c>
      <c r="M2426" t="s">
        <v>22</v>
      </c>
      <c r="N2426">
        <v>2017</v>
      </c>
      <c r="O2426" t="s">
        <v>31</v>
      </c>
      <c r="P2426">
        <v>20170808</v>
      </c>
      <c r="Q2426" s="1">
        <v>42954.693055555559</v>
      </c>
    </row>
    <row r="2427" spans="1:17" x14ac:dyDescent="0.2">
      <c r="A2427" t="s">
        <v>184</v>
      </c>
      <c r="B2427" t="s">
        <v>18</v>
      </c>
      <c r="C2427" t="s">
        <v>165</v>
      </c>
      <c r="D2427">
        <v>20170630</v>
      </c>
      <c r="E2427">
        <v>31700000</v>
      </c>
      <c r="F2427" t="s">
        <v>20</v>
      </c>
      <c r="G2427">
        <v>0</v>
      </c>
      <c r="H2427" t="s">
        <v>21</v>
      </c>
      <c r="I2427">
        <v>1411579</v>
      </c>
      <c r="J2427">
        <v>260303916</v>
      </c>
      <c r="K2427">
        <v>7830</v>
      </c>
      <c r="L2427">
        <v>1231</v>
      </c>
      <c r="M2427" t="s">
        <v>22</v>
      </c>
      <c r="N2427">
        <v>2017</v>
      </c>
      <c r="O2427" t="s">
        <v>31</v>
      </c>
      <c r="P2427">
        <v>20170808</v>
      </c>
      <c r="Q2427" s="1">
        <v>42954.693055555559</v>
      </c>
    </row>
    <row r="2428" spans="1:17" x14ac:dyDescent="0.2">
      <c r="A2428" t="s">
        <v>263</v>
      </c>
      <c r="B2428" t="s">
        <v>18</v>
      </c>
      <c r="C2428" t="s">
        <v>165</v>
      </c>
      <c r="D2428">
        <v>20170630</v>
      </c>
      <c r="E2428">
        <v>31700000</v>
      </c>
      <c r="F2428" t="s">
        <v>20</v>
      </c>
      <c r="G2428">
        <v>0</v>
      </c>
      <c r="H2428" t="s">
        <v>51</v>
      </c>
      <c r="I2428">
        <v>1411579</v>
      </c>
      <c r="J2428">
        <v>260303916</v>
      </c>
      <c r="K2428">
        <v>7830</v>
      </c>
      <c r="L2428">
        <v>1231</v>
      </c>
      <c r="M2428" t="s">
        <v>22</v>
      </c>
      <c r="N2428">
        <v>2018</v>
      </c>
      <c r="O2428" t="s">
        <v>31</v>
      </c>
      <c r="P2428">
        <v>20180807</v>
      </c>
      <c r="Q2428" s="1">
        <v>43319.469444444447</v>
      </c>
    </row>
    <row r="2429" spans="1:17" x14ac:dyDescent="0.2">
      <c r="A2429" t="s">
        <v>184</v>
      </c>
      <c r="B2429" t="s">
        <v>18</v>
      </c>
      <c r="C2429" t="s">
        <v>168</v>
      </c>
      <c r="D2429">
        <v>20170630</v>
      </c>
      <c r="E2429">
        <v>6000000</v>
      </c>
      <c r="F2429" t="s">
        <v>20</v>
      </c>
      <c r="G2429">
        <v>2</v>
      </c>
      <c r="H2429" t="s">
        <v>184</v>
      </c>
      <c r="I2429">
        <v>1411579</v>
      </c>
      <c r="J2429">
        <v>260303916</v>
      </c>
      <c r="K2429">
        <v>7830</v>
      </c>
      <c r="L2429">
        <v>1231</v>
      </c>
      <c r="M2429" t="s">
        <v>22</v>
      </c>
      <c r="N2429">
        <v>2017</v>
      </c>
      <c r="O2429" t="s">
        <v>31</v>
      </c>
      <c r="P2429">
        <v>20170808</v>
      </c>
      <c r="Q2429" s="1">
        <v>42954.693055555559</v>
      </c>
    </row>
    <row r="2430" spans="1:17" x14ac:dyDescent="0.2">
      <c r="A2430" t="s">
        <v>263</v>
      </c>
      <c r="B2430" t="s">
        <v>18</v>
      </c>
      <c r="C2430" t="s">
        <v>168</v>
      </c>
      <c r="D2430">
        <v>20170630</v>
      </c>
      <c r="E2430">
        <v>6000000</v>
      </c>
      <c r="F2430" t="s">
        <v>20</v>
      </c>
      <c r="G2430">
        <v>2</v>
      </c>
      <c r="H2430" t="s">
        <v>263</v>
      </c>
      <c r="I2430">
        <v>1411579</v>
      </c>
      <c r="J2430">
        <v>260303916</v>
      </c>
      <c r="K2430">
        <v>7830</v>
      </c>
      <c r="L2430">
        <v>1231</v>
      </c>
      <c r="M2430" t="s">
        <v>22</v>
      </c>
      <c r="N2430">
        <v>2018</v>
      </c>
      <c r="O2430" t="s">
        <v>31</v>
      </c>
      <c r="P2430">
        <v>20180807</v>
      </c>
      <c r="Q2430" s="1">
        <v>43319.469444444447</v>
      </c>
    </row>
    <row r="2431" spans="1:17" x14ac:dyDescent="0.2">
      <c r="A2431" t="s">
        <v>184</v>
      </c>
      <c r="B2431" t="s">
        <v>18</v>
      </c>
      <c r="C2431" t="s">
        <v>458</v>
      </c>
      <c r="D2431">
        <v>20170630</v>
      </c>
      <c r="E2431">
        <v>800000</v>
      </c>
      <c r="F2431" t="s">
        <v>20</v>
      </c>
      <c r="G2431">
        <v>2</v>
      </c>
      <c r="H2431" t="s">
        <v>184</v>
      </c>
      <c r="I2431">
        <v>1411579</v>
      </c>
      <c r="J2431">
        <v>260303916</v>
      </c>
      <c r="K2431">
        <v>7830</v>
      </c>
      <c r="L2431">
        <v>1231</v>
      </c>
      <c r="M2431" t="s">
        <v>22</v>
      </c>
      <c r="N2431">
        <v>2017</v>
      </c>
      <c r="O2431" t="s">
        <v>31</v>
      </c>
      <c r="P2431">
        <v>20170808</v>
      </c>
      <c r="Q2431" s="1">
        <v>42954.693055555559</v>
      </c>
    </row>
    <row r="2432" spans="1:17" x14ac:dyDescent="0.2">
      <c r="A2432" t="s">
        <v>263</v>
      </c>
      <c r="B2432" t="s">
        <v>18</v>
      </c>
      <c r="C2432" t="s">
        <v>458</v>
      </c>
      <c r="D2432">
        <v>20170630</v>
      </c>
      <c r="E2432">
        <v>800000</v>
      </c>
      <c r="F2432" t="s">
        <v>20</v>
      </c>
      <c r="G2432">
        <v>2</v>
      </c>
      <c r="H2432" t="s">
        <v>263</v>
      </c>
      <c r="I2432">
        <v>1411579</v>
      </c>
      <c r="J2432">
        <v>260303916</v>
      </c>
      <c r="K2432">
        <v>7830</v>
      </c>
      <c r="L2432">
        <v>1231</v>
      </c>
      <c r="M2432" t="s">
        <v>22</v>
      </c>
      <c r="N2432">
        <v>2018</v>
      </c>
      <c r="O2432" t="s">
        <v>31</v>
      </c>
      <c r="P2432">
        <v>20180807</v>
      </c>
      <c r="Q2432" s="1">
        <v>43319.469444444447</v>
      </c>
    </row>
    <row r="2433" spans="1:17" x14ac:dyDescent="0.2">
      <c r="A2433" t="s">
        <v>184</v>
      </c>
      <c r="B2433" t="s">
        <v>18</v>
      </c>
      <c r="C2433" t="s">
        <v>169</v>
      </c>
      <c r="D2433">
        <v>20170630</v>
      </c>
      <c r="E2433">
        <v>600000</v>
      </c>
      <c r="F2433" t="s">
        <v>20</v>
      </c>
      <c r="G2433">
        <v>2</v>
      </c>
      <c r="H2433" t="s">
        <v>21</v>
      </c>
      <c r="I2433">
        <v>1411579</v>
      </c>
      <c r="J2433">
        <v>260303916</v>
      </c>
      <c r="K2433">
        <v>7830</v>
      </c>
      <c r="L2433">
        <v>1231</v>
      </c>
      <c r="M2433" t="s">
        <v>22</v>
      </c>
      <c r="N2433">
        <v>2017</v>
      </c>
      <c r="O2433" t="s">
        <v>31</v>
      </c>
      <c r="P2433">
        <v>20170808</v>
      </c>
      <c r="Q2433" s="1">
        <v>42954.693055555559</v>
      </c>
    </row>
    <row r="2434" spans="1:17" x14ac:dyDescent="0.2">
      <c r="A2434" t="s">
        <v>263</v>
      </c>
      <c r="B2434" t="s">
        <v>18</v>
      </c>
      <c r="C2434" t="s">
        <v>169</v>
      </c>
      <c r="D2434">
        <v>20170630</v>
      </c>
      <c r="E2434">
        <v>600000</v>
      </c>
      <c r="F2434" t="s">
        <v>20</v>
      </c>
      <c r="G2434">
        <v>2</v>
      </c>
      <c r="H2434" t="s">
        <v>51</v>
      </c>
      <c r="I2434">
        <v>1411579</v>
      </c>
      <c r="J2434">
        <v>260303916</v>
      </c>
      <c r="K2434">
        <v>7830</v>
      </c>
      <c r="L2434">
        <v>1231</v>
      </c>
      <c r="M2434" t="s">
        <v>22</v>
      </c>
      <c r="N2434">
        <v>2018</v>
      </c>
      <c r="O2434" t="s">
        <v>31</v>
      </c>
      <c r="P2434">
        <v>20180807</v>
      </c>
      <c r="Q2434" s="1">
        <v>43319.469444444447</v>
      </c>
    </row>
    <row r="2435" spans="1:17" x14ac:dyDescent="0.2">
      <c r="A2435" t="s">
        <v>184</v>
      </c>
      <c r="B2435" t="s">
        <v>18</v>
      </c>
      <c r="C2435" t="s">
        <v>170</v>
      </c>
      <c r="D2435">
        <v>20170630</v>
      </c>
      <c r="E2435">
        <v>163600000</v>
      </c>
      <c r="F2435" t="s">
        <v>20</v>
      </c>
      <c r="G2435">
        <v>0</v>
      </c>
      <c r="H2435" t="s">
        <v>21</v>
      </c>
      <c r="I2435">
        <v>1411579</v>
      </c>
      <c r="J2435">
        <v>260303916</v>
      </c>
      <c r="K2435">
        <v>7830</v>
      </c>
      <c r="L2435">
        <v>1231</v>
      </c>
      <c r="M2435" t="s">
        <v>22</v>
      </c>
      <c r="N2435">
        <v>2017</v>
      </c>
      <c r="O2435" t="s">
        <v>31</v>
      </c>
      <c r="P2435">
        <v>20170808</v>
      </c>
      <c r="Q2435" s="1">
        <v>42954.693055555559</v>
      </c>
    </row>
    <row r="2436" spans="1:17" x14ac:dyDescent="0.2">
      <c r="A2436" t="s">
        <v>55</v>
      </c>
      <c r="B2436" t="s">
        <v>18</v>
      </c>
      <c r="C2436" t="s">
        <v>429</v>
      </c>
      <c r="D2436">
        <v>20170630</v>
      </c>
      <c r="E2436">
        <v>1202300000</v>
      </c>
      <c r="F2436" t="s">
        <v>20</v>
      </c>
      <c r="G2436">
        <v>1</v>
      </c>
      <c r="H2436" t="s">
        <v>56</v>
      </c>
      <c r="I2436">
        <v>1411579</v>
      </c>
      <c r="J2436">
        <v>260303916</v>
      </c>
      <c r="K2436">
        <v>7830</v>
      </c>
      <c r="L2436">
        <v>1231</v>
      </c>
      <c r="M2436" t="s">
        <v>52</v>
      </c>
      <c r="N2436">
        <v>2018</v>
      </c>
      <c r="O2436" t="s">
        <v>53</v>
      </c>
      <c r="P2436">
        <v>20190301</v>
      </c>
      <c r="Q2436" s="1">
        <v>43525.063888888886</v>
      </c>
    </row>
    <row r="2437" spans="1:17" x14ac:dyDescent="0.2">
      <c r="A2437" t="s">
        <v>50</v>
      </c>
      <c r="B2437" t="s">
        <v>18</v>
      </c>
      <c r="C2437" t="s">
        <v>171</v>
      </c>
      <c r="D2437">
        <v>20170630</v>
      </c>
      <c r="E2437">
        <v>1202300000</v>
      </c>
      <c r="F2437" t="s">
        <v>20</v>
      </c>
      <c r="G2437">
        <v>1</v>
      </c>
      <c r="H2437" t="s">
        <v>51</v>
      </c>
      <c r="I2437">
        <v>1411579</v>
      </c>
      <c r="J2437">
        <v>260303916</v>
      </c>
      <c r="K2437">
        <v>7830</v>
      </c>
      <c r="L2437">
        <v>1231</v>
      </c>
      <c r="M2437" t="s">
        <v>52</v>
      </c>
      <c r="N2437">
        <v>2017</v>
      </c>
      <c r="O2437" t="s">
        <v>53</v>
      </c>
      <c r="P2437">
        <v>20180301</v>
      </c>
      <c r="Q2437" s="1">
        <v>43160.134027777778</v>
      </c>
    </row>
    <row r="2438" spans="1:17" x14ac:dyDescent="0.2">
      <c r="A2438" t="s">
        <v>184</v>
      </c>
      <c r="B2438" t="s">
        <v>18</v>
      </c>
      <c r="C2438" t="s">
        <v>171</v>
      </c>
      <c r="D2438">
        <v>20170630</v>
      </c>
      <c r="E2438">
        <v>2483700000</v>
      </c>
      <c r="F2438" t="s">
        <v>20</v>
      </c>
      <c r="G2438">
        <v>2</v>
      </c>
      <c r="H2438" t="s">
        <v>21</v>
      </c>
      <c r="I2438">
        <v>1411579</v>
      </c>
      <c r="J2438">
        <v>260303916</v>
      </c>
      <c r="K2438">
        <v>7830</v>
      </c>
      <c r="L2438">
        <v>1231</v>
      </c>
      <c r="M2438" t="s">
        <v>22</v>
      </c>
      <c r="N2438">
        <v>2017</v>
      </c>
      <c r="O2438" t="s">
        <v>31</v>
      </c>
      <c r="P2438">
        <v>20170808</v>
      </c>
      <c r="Q2438" s="1">
        <v>42954.693055555559</v>
      </c>
    </row>
    <row r="2439" spans="1:17" x14ac:dyDescent="0.2">
      <c r="A2439" t="s">
        <v>184</v>
      </c>
      <c r="B2439" t="s">
        <v>18</v>
      </c>
      <c r="C2439" t="s">
        <v>171</v>
      </c>
      <c r="D2439">
        <v>20170630</v>
      </c>
      <c r="E2439">
        <v>1202300000</v>
      </c>
      <c r="F2439" t="s">
        <v>20</v>
      </c>
      <c r="G2439">
        <v>1</v>
      </c>
      <c r="H2439" t="s">
        <v>21</v>
      </c>
      <c r="I2439">
        <v>1411579</v>
      </c>
      <c r="J2439">
        <v>260303916</v>
      </c>
      <c r="K2439">
        <v>7830</v>
      </c>
      <c r="L2439">
        <v>1231</v>
      </c>
      <c r="M2439" t="s">
        <v>22</v>
      </c>
      <c r="N2439">
        <v>2017</v>
      </c>
      <c r="O2439" t="s">
        <v>31</v>
      </c>
      <c r="P2439">
        <v>20170808</v>
      </c>
      <c r="Q2439" s="1">
        <v>42954.693055555559</v>
      </c>
    </row>
    <row r="2440" spans="1:17" x14ac:dyDescent="0.2">
      <c r="A2440" t="s">
        <v>263</v>
      </c>
      <c r="B2440" t="s">
        <v>18</v>
      </c>
      <c r="C2440" t="s">
        <v>171</v>
      </c>
      <c r="D2440">
        <v>20170630</v>
      </c>
      <c r="E2440">
        <v>1202300000</v>
      </c>
      <c r="F2440" t="s">
        <v>20</v>
      </c>
      <c r="G2440">
        <v>1</v>
      </c>
      <c r="H2440" t="s">
        <v>51</v>
      </c>
      <c r="I2440">
        <v>1411579</v>
      </c>
      <c r="J2440">
        <v>260303916</v>
      </c>
      <c r="K2440">
        <v>7830</v>
      </c>
      <c r="L2440">
        <v>1231</v>
      </c>
      <c r="M2440" t="s">
        <v>22</v>
      </c>
      <c r="N2440">
        <v>2018</v>
      </c>
      <c r="O2440" t="s">
        <v>31</v>
      </c>
      <c r="P2440">
        <v>20180807</v>
      </c>
      <c r="Q2440" s="1">
        <v>43319.469444444447</v>
      </c>
    </row>
    <row r="2441" spans="1:17" x14ac:dyDescent="0.2">
      <c r="A2441" t="s">
        <v>263</v>
      </c>
      <c r="B2441" t="s">
        <v>18</v>
      </c>
      <c r="C2441" t="s">
        <v>171</v>
      </c>
      <c r="D2441">
        <v>20170630</v>
      </c>
      <c r="E2441">
        <v>2483700000</v>
      </c>
      <c r="F2441" t="s">
        <v>20</v>
      </c>
      <c r="G2441">
        <v>2</v>
      </c>
      <c r="H2441" t="s">
        <v>51</v>
      </c>
      <c r="I2441">
        <v>1411579</v>
      </c>
      <c r="J2441">
        <v>260303916</v>
      </c>
      <c r="K2441">
        <v>7830</v>
      </c>
      <c r="L2441">
        <v>1231</v>
      </c>
      <c r="M2441" t="s">
        <v>22</v>
      </c>
      <c r="N2441">
        <v>2018</v>
      </c>
      <c r="O2441" t="s">
        <v>31</v>
      </c>
      <c r="P2441">
        <v>20180807</v>
      </c>
      <c r="Q2441" s="1">
        <v>43319.469444444447</v>
      </c>
    </row>
    <row r="2442" spans="1:17" x14ac:dyDescent="0.2">
      <c r="A2442" t="s">
        <v>184</v>
      </c>
      <c r="B2442" t="s">
        <v>18</v>
      </c>
      <c r="C2442" t="s">
        <v>172</v>
      </c>
      <c r="D2442">
        <v>20170630</v>
      </c>
      <c r="E2442">
        <v>4000000</v>
      </c>
      <c r="F2442" t="s">
        <v>20</v>
      </c>
      <c r="G2442">
        <v>2</v>
      </c>
      <c r="H2442" t="s">
        <v>21</v>
      </c>
      <c r="I2442">
        <v>1411579</v>
      </c>
      <c r="J2442">
        <v>260303916</v>
      </c>
      <c r="K2442">
        <v>7830</v>
      </c>
      <c r="L2442">
        <v>1231</v>
      </c>
      <c r="M2442" t="s">
        <v>22</v>
      </c>
      <c r="N2442">
        <v>2017</v>
      </c>
      <c r="O2442" t="s">
        <v>31</v>
      </c>
      <c r="P2442">
        <v>20170808</v>
      </c>
      <c r="Q2442" s="1">
        <v>42954.693055555559</v>
      </c>
    </row>
    <row r="2443" spans="1:17" x14ac:dyDescent="0.2">
      <c r="A2443" t="s">
        <v>263</v>
      </c>
      <c r="B2443" t="s">
        <v>18</v>
      </c>
      <c r="C2443" t="s">
        <v>172</v>
      </c>
      <c r="D2443">
        <v>20170630</v>
      </c>
      <c r="E2443">
        <v>4000000</v>
      </c>
      <c r="F2443" t="s">
        <v>20</v>
      </c>
      <c r="G2443">
        <v>2</v>
      </c>
      <c r="H2443" t="s">
        <v>51</v>
      </c>
      <c r="I2443">
        <v>1411579</v>
      </c>
      <c r="J2443">
        <v>260303916</v>
      </c>
      <c r="K2443">
        <v>7830</v>
      </c>
      <c r="L2443">
        <v>1231</v>
      </c>
      <c r="M2443" t="s">
        <v>22</v>
      </c>
      <c r="N2443">
        <v>2018</v>
      </c>
      <c r="O2443" t="s">
        <v>31</v>
      </c>
      <c r="P2443">
        <v>20180807</v>
      </c>
      <c r="Q2443" s="1">
        <v>43319.469444444447</v>
      </c>
    </row>
    <row r="2444" spans="1:17" x14ac:dyDescent="0.2">
      <c r="A2444" t="s">
        <v>184</v>
      </c>
      <c r="B2444" t="s">
        <v>18</v>
      </c>
      <c r="C2444" t="s">
        <v>173</v>
      </c>
      <c r="D2444">
        <v>20170630</v>
      </c>
      <c r="E2444">
        <v>3900000</v>
      </c>
      <c r="F2444" t="s">
        <v>20</v>
      </c>
      <c r="G2444">
        <v>1</v>
      </c>
      <c r="H2444" t="s">
        <v>184</v>
      </c>
      <c r="I2444">
        <v>1411579</v>
      </c>
      <c r="J2444">
        <v>260303916</v>
      </c>
      <c r="K2444">
        <v>7830</v>
      </c>
      <c r="L2444">
        <v>1231</v>
      </c>
      <c r="M2444" t="s">
        <v>22</v>
      </c>
      <c r="N2444">
        <v>2017</v>
      </c>
      <c r="O2444" t="s">
        <v>31</v>
      </c>
      <c r="P2444">
        <v>20170808</v>
      </c>
      <c r="Q2444" s="1">
        <v>42954.693055555559</v>
      </c>
    </row>
    <row r="2445" spans="1:17" x14ac:dyDescent="0.2">
      <c r="A2445" t="s">
        <v>184</v>
      </c>
      <c r="B2445" t="s">
        <v>18</v>
      </c>
      <c r="C2445" t="s">
        <v>173</v>
      </c>
      <c r="D2445">
        <v>20170630</v>
      </c>
      <c r="E2445">
        <v>4000000</v>
      </c>
      <c r="F2445" t="s">
        <v>20</v>
      </c>
      <c r="G2445">
        <v>2</v>
      </c>
      <c r="H2445" t="s">
        <v>184</v>
      </c>
      <c r="I2445">
        <v>1411579</v>
      </c>
      <c r="J2445">
        <v>260303916</v>
      </c>
      <c r="K2445">
        <v>7830</v>
      </c>
      <c r="L2445">
        <v>1231</v>
      </c>
      <c r="M2445" t="s">
        <v>22</v>
      </c>
      <c r="N2445">
        <v>2017</v>
      </c>
      <c r="O2445" t="s">
        <v>31</v>
      </c>
      <c r="P2445">
        <v>20170808</v>
      </c>
      <c r="Q2445" s="1">
        <v>42954.693055555559</v>
      </c>
    </row>
    <row r="2446" spans="1:17" x14ac:dyDescent="0.2">
      <c r="A2446" t="s">
        <v>263</v>
      </c>
      <c r="B2446" t="s">
        <v>18</v>
      </c>
      <c r="C2446" t="s">
        <v>173</v>
      </c>
      <c r="D2446">
        <v>20170630</v>
      </c>
      <c r="E2446">
        <v>4000000</v>
      </c>
      <c r="F2446" t="s">
        <v>20</v>
      </c>
      <c r="G2446">
        <v>2</v>
      </c>
      <c r="H2446" t="s">
        <v>263</v>
      </c>
      <c r="I2446">
        <v>1411579</v>
      </c>
      <c r="J2446">
        <v>260303916</v>
      </c>
      <c r="K2446">
        <v>7830</v>
      </c>
      <c r="L2446">
        <v>1231</v>
      </c>
      <c r="M2446" t="s">
        <v>22</v>
      </c>
      <c r="N2446">
        <v>2018</v>
      </c>
      <c r="O2446" t="s">
        <v>31</v>
      </c>
      <c r="P2446">
        <v>20180807</v>
      </c>
      <c r="Q2446" s="1">
        <v>43319.469444444447</v>
      </c>
    </row>
    <row r="2447" spans="1:17" x14ac:dyDescent="0.2">
      <c r="A2447" t="s">
        <v>263</v>
      </c>
      <c r="B2447" t="s">
        <v>18</v>
      </c>
      <c r="C2447" t="s">
        <v>173</v>
      </c>
      <c r="D2447">
        <v>20170630</v>
      </c>
      <c r="E2447">
        <v>3900000</v>
      </c>
      <c r="F2447" t="s">
        <v>20</v>
      </c>
      <c r="G2447">
        <v>1</v>
      </c>
      <c r="H2447" t="s">
        <v>263</v>
      </c>
      <c r="I2447">
        <v>1411579</v>
      </c>
      <c r="J2447">
        <v>260303916</v>
      </c>
      <c r="K2447">
        <v>7830</v>
      </c>
      <c r="L2447">
        <v>1231</v>
      </c>
      <c r="M2447" t="s">
        <v>22</v>
      </c>
      <c r="N2447">
        <v>2018</v>
      </c>
      <c r="O2447" t="s">
        <v>31</v>
      </c>
      <c r="P2447">
        <v>20180807</v>
      </c>
      <c r="Q2447" s="1">
        <v>43319.469444444447</v>
      </c>
    </row>
    <row r="2448" spans="1:17" x14ac:dyDescent="0.2">
      <c r="A2448" t="s">
        <v>50</v>
      </c>
      <c r="B2448" t="s">
        <v>18</v>
      </c>
      <c r="C2448" t="s">
        <v>472</v>
      </c>
      <c r="D2448">
        <v>20170630</v>
      </c>
      <c r="E2448">
        <v>7.42</v>
      </c>
      <c r="F2448" t="s">
        <v>20</v>
      </c>
      <c r="G2448">
        <v>0</v>
      </c>
      <c r="H2448" t="s">
        <v>51</v>
      </c>
      <c r="I2448">
        <v>1411579</v>
      </c>
      <c r="J2448">
        <v>260303916</v>
      </c>
      <c r="K2448">
        <v>7830</v>
      </c>
      <c r="L2448">
        <v>1231</v>
      </c>
      <c r="M2448" t="s">
        <v>52</v>
      </c>
      <c r="N2448">
        <v>2017</v>
      </c>
      <c r="O2448" t="s">
        <v>53</v>
      </c>
      <c r="P2448">
        <v>20180301</v>
      </c>
      <c r="Q2448" s="1">
        <v>43160.134027777778</v>
      </c>
    </row>
    <row r="2449" spans="1:17" x14ac:dyDescent="0.2">
      <c r="A2449" t="s">
        <v>55</v>
      </c>
      <c r="B2449" t="s">
        <v>18</v>
      </c>
      <c r="C2449" t="s">
        <v>472</v>
      </c>
      <c r="D2449">
        <v>20170630</v>
      </c>
      <c r="E2449">
        <v>7.42</v>
      </c>
      <c r="F2449" t="s">
        <v>20</v>
      </c>
      <c r="G2449">
        <v>0</v>
      </c>
      <c r="H2449" t="s">
        <v>56</v>
      </c>
      <c r="I2449">
        <v>1411579</v>
      </c>
      <c r="J2449">
        <v>260303916</v>
      </c>
      <c r="K2449">
        <v>7830</v>
      </c>
      <c r="L2449">
        <v>1231</v>
      </c>
      <c r="M2449" t="s">
        <v>52</v>
      </c>
      <c r="N2449">
        <v>2018</v>
      </c>
      <c r="O2449" t="s">
        <v>53</v>
      </c>
      <c r="P2449">
        <v>20190301</v>
      </c>
      <c r="Q2449" s="1">
        <v>43525.063888888886</v>
      </c>
    </row>
    <row r="2450" spans="1:17" x14ac:dyDescent="0.2">
      <c r="A2450" t="s">
        <v>184</v>
      </c>
      <c r="B2450" t="s">
        <v>18</v>
      </c>
      <c r="C2450" t="s">
        <v>472</v>
      </c>
      <c r="D2450">
        <v>20170630</v>
      </c>
      <c r="E2450">
        <v>7.42</v>
      </c>
      <c r="F2450" t="s">
        <v>20</v>
      </c>
      <c r="G2450">
        <v>0</v>
      </c>
      <c r="H2450" t="s">
        <v>21</v>
      </c>
      <c r="I2450">
        <v>1411579</v>
      </c>
      <c r="J2450">
        <v>260303916</v>
      </c>
      <c r="K2450">
        <v>7830</v>
      </c>
      <c r="L2450">
        <v>1231</v>
      </c>
      <c r="M2450" t="s">
        <v>22</v>
      </c>
      <c r="N2450">
        <v>2017</v>
      </c>
      <c r="O2450" t="s">
        <v>31</v>
      </c>
      <c r="P2450">
        <v>20170808</v>
      </c>
      <c r="Q2450" s="1">
        <v>42954.693055555559</v>
      </c>
    </row>
    <row r="2451" spans="1:17" x14ac:dyDescent="0.2">
      <c r="A2451" t="s">
        <v>184</v>
      </c>
      <c r="B2451" t="s">
        <v>18</v>
      </c>
      <c r="C2451" t="s">
        <v>204</v>
      </c>
      <c r="D2451">
        <v>20170630</v>
      </c>
      <c r="E2451">
        <v>191429</v>
      </c>
      <c r="F2451" t="s">
        <v>63</v>
      </c>
      <c r="G2451">
        <v>2</v>
      </c>
      <c r="H2451" t="s">
        <v>21</v>
      </c>
      <c r="I2451">
        <v>1411579</v>
      </c>
      <c r="J2451">
        <v>260303916</v>
      </c>
      <c r="K2451">
        <v>7830</v>
      </c>
      <c r="L2451">
        <v>1231</v>
      </c>
      <c r="M2451" t="s">
        <v>22</v>
      </c>
      <c r="N2451">
        <v>2017</v>
      </c>
      <c r="O2451" t="s">
        <v>31</v>
      </c>
      <c r="P2451">
        <v>20170808</v>
      </c>
      <c r="Q2451" s="1">
        <v>42954.693055555559</v>
      </c>
    </row>
    <row r="2452" spans="1:17" x14ac:dyDescent="0.2">
      <c r="A2452" t="s">
        <v>260</v>
      </c>
      <c r="B2452" t="s">
        <v>18</v>
      </c>
      <c r="C2452" t="s">
        <v>459</v>
      </c>
      <c r="D2452">
        <v>20170630</v>
      </c>
      <c r="E2452">
        <v>-900000</v>
      </c>
      <c r="F2452" t="s">
        <v>20</v>
      </c>
      <c r="G2452">
        <v>1</v>
      </c>
      <c r="H2452" t="s">
        <v>56</v>
      </c>
      <c r="I2452">
        <v>1411579</v>
      </c>
      <c r="J2452">
        <v>260303916</v>
      </c>
      <c r="K2452">
        <v>7830</v>
      </c>
      <c r="L2452">
        <v>1231</v>
      </c>
      <c r="M2452" t="s">
        <v>22</v>
      </c>
      <c r="N2452">
        <v>2018</v>
      </c>
      <c r="O2452" t="s">
        <v>23</v>
      </c>
      <c r="P2452">
        <v>20181108</v>
      </c>
      <c r="Q2452" s="1">
        <v>43412.453472222223</v>
      </c>
    </row>
    <row r="2453" spans="1:17" x14ac:dyDescent="0.2">
      <c r="A2453" t="s">
        <v>184</v>
      </c>
      <c r="B2453" t="s">
        <v>18</v>
      </c>
      <c r="C2453" t="s">
        <v>459</v>
      </c>
      <c r="D2453">
        <v>20170630</v>
      </c>
      <c r="E2453">
        <v>616800000</v>
      </c>
      <c r="F2453" t="s">
        <v>20</v>
      </c>
      <c r="G2453">
        <v>2</v>
      </c>
      <c r="H2453" t="s">
        <v>21</v>
      </c>
      <c r="I2453">
        <v>1411579</v>
      </c>
      <c r="J2453">
        <v>260303916</v>
      </c>
      <c r="K2453">
        <v>7830</v>
      </c>
      <c r="L2453">
        <v>1231</v>
      </c>
      <c r="M2453" t="s">
        <v>22</v>
      </c>
      <c r="N2453">
        <v>2017</v>
      </c>
      <c r="O2453" t="s">
        <v>31</v>
      </c>
      <c r="P2453">
        <v>20170808</v>
      </c>
      <c r="Q2453" s="1">
        <v>42954.693055555559</v>
      </c>
    </row>
    <row r="2454" spans="1:17" x14ac:dyDescent="0.2">
      <c r="A2454" t="s">
        <v>263</v>
      </c>
      <c r="B2454" t="s">
        <v>18</v>
      </c>
      <c r="C2454" t="s">
        <v>459</v>
      </c>
      <c r="D2454">
        <v>20170630</v>
      </c>
      <c r="E2454">
        <v>616800000</v>
      </c>
      <c r="F2454" t="s">
        <v>20</v>
      </c>
      <c r="G2454">
        <v>2</v>
      </c>
      <c r="H2454" t="s">
        <v>51</v>
      </c>
      <c r="I2454">
        <v>1411579</v>
      </c>
      <c r="J2454">
        <v>260303916</v>
      </c>
      <c r="K2454">
        <v>7830</v>
      </c>
      <c r="L2454">
        <v>1231</v>
      </c>
      <c r="M2454" t="s">
        <v>22</v>
      </c>
      <c r="N2454">
        <v>2018</v>
      </c>
      <c r="O2454" t="s">
        <v>31</v>
      </c>
      <c r="P2454">
        <v>20180807</v>
      </c>
      <c r="Q2454" s="1">
        <v>43319.469444444447</v>
      </c>
    </row>
    <row r="2455" spans="1:17" x14ac:dyDescent="0.2">
      <c r="A2455" t="s">
        <v>260</v>
      </c>
      <c r="B2455" t="s">
        <v>18</v>
      </c>
      <c r="C2455" t="s">
        <v>174</v>
      </c>
      <c r="D2455">
        <v>20170630</v>
      </c>
      <c r="E2455">
        <v>2476600000</v>
      </c>
      <c r="F2455" t="s">
        <v>20</v>
      </c>
      <c r="G2455">
        <v>0</v>
      </c>
      <c r="H2455" t="s">
        <v>56</v>
      </c>
      <c r="I2455">
        <v>1411579</v>
      </c>
      <c r="J2455">
        <v>260303916</v>
      </c>
      <c r="K2455">
        <v>7830</v>
      </c>
      <c r="L2455">
        <v>1231</v>
      </c>
      <c r="M2455" t="s">
        <v>22</v>
      </c>
      <c r="N2455">
        <v>2018</v>
      </c>
      <c r="O2455" t="s">
        <v>23</v>
      </c>
      <c r="P2455">
        <v>20181108</v>
      </c>
      <c r="Q2455" s="1">
        <v>43412.453472222223</v>
      </c>
    </row>
    <row r="2456" spans="1:17" x14ac:dyDescent="0.2">
      <c r="A2456" t="s">
        <v>184</v>
      </c>
      <c r="B2456" t="s">
        <v>18</v>
      </c>
      <c r="C2456" t="s">
        <v>174</v>
      </c>
      <c r="D2456">
        <v>20170630</v>
      </c>
      <c r="E2456">
        <v>2476700000</v>
      </c>
      <c r="F2456" t="s">
        <v>20</v>
      </c>
      <c r="G2456">
        <v>0</v>
      </c>
      <c r="H2456" t="s">
        <v>21</v>
      </c>
      <c r="I2456">
        <v>1411579</v>
      </c>
      <c r="J2456">
        <v>260303916</v>
      </c>
      <c r="K2456">
        <v>7830</v>
      </c>
      <c r="L2456">
        <v>1231</v>
      </c>
      <c r="M2456" t="s">
        <v>22</v>
      </c>
      <c r="N2456">
        <v>2017</v>
      </c>
      <c r="O2456" t="s">
        <v>31</v>
      </c>
      <c r="P2456">
        <v>20170808</v>
      </c>
      <c r="Q2456" s="1">
        <v>42954.693055555559</v>
      </c>
    </row>
    <row r="2457" spans="1:17" x14ac:dyDescent="0.2">
      <c r="A2457" t="s">
        <v>184</v>
      </c>
      <c r="B2457" t="s">
        <v>18</v>
      </c>
      <c r="C2457" t="s">
        <v>175</v>
      </c>
      <c r="D2457">
        <v>20170630</v>
      </c>
      <c r="E2457">
        <v>1</v>
      </c>
      <c r="F2457" t="s">
        <v>30</v>
      </c>
      <c r="G2457">
        <v>1</v>
      </c>
      <c r="H2457" t="s">
        <v>184</v>
      </c>
      <c r="I2457">
        <v>1411579</v>
      </c>
      <c r="J2457">
        <v>260303916</v>
      </c>
      <c r="K2457">
        <v>7830</v>
      </c>
      <c r="L2457">
        <v>1231</v>
      </c>
      <c r="M2457" t="s">
        <v>22</v>
      </c>
      <c r="N2457">
        <v>2017</v>
      </c>
      <c r="O2457" t="s">
        <v>31</v>
      </c>
      <c r="P2457">
        <v>20170808</v>
      </c>
      <c r="Q2457" s="1">
        <v>42954.693055555559</v>
      </c>
    </row>
    <row r="2458" spans="1:17" x14ac:dyDescent="0.2">
      <c r="A2458" t="s">
        <v>184</v>
      </c>
      <c r="B2458" t="s">
        <v>18</v>
      </c>
      <c r="C2458" t="s">
        <v>176</v>
      </c>
      <c r="D2458">
        <v>20170630</v>
      </c>
      <c r="E2458">
        <v>800000</v>
      </c>
      <c r="F2458" t="s">
        <v>20</v>
      </c>
      <c r="G2458">
        <v>0</v>
      </c>
      <c r="H2458" t="s">
        <v>21</v>
      </c>
      <c r="I2458">
        <v>1411579</v>
      </c>
      <c r="J2458">
        <v>260303916</v>
      </c>
      <c r="K2458">
        <v>7830</v>
      </c>
      <c r="L2458">
        <v>1231</v>
      </c>
      <c r="M2458" t="s">
        <v>22</v>
      </c>
      <c r="N2458">
        <v>2017</v>
      </c>
      <c r="O2458" t="s">
        <v>31</v>
      </c>
      <c r="P2458">
        <v>20170808</v>
      </c>
      <c r="Q2458" s="1">
        <v>42954.693055555559</v>
      </c>
    </row>
    <row r="2459" spans="1:17" x14ac:dyDescent="0.2">
      <c r="A2459" t="s">
        <v>184</v>
      </c>
      <c r="B2459" t="s">
        <v>18</v>
      </c>
      <c r="C2459" t="s">
        <v>205</v>
      </c>
      <c r="D2459">
        <v>20170630</v>
      </c>
      <c r="E2459">
        <v>0.01</v>
      </c>
      <c r="F2459" t="s">
        <v>20</v>
      </c>
      <c r="G2459">
        <v>0</v>
      </c>
      <c r="H2459" t="s">
        <v>21</v>
      </c>
      <c r="I2459">
        <v>1411579</v>
      </c>
      <c r="J2459">
        <v>260303916</v>
      </c>
      <c r="K2459">
        <v>7830</v>
      </c>
      <c r="L2459">
        <v>1231</v>
      </c>
      <c r="M2459" t="s">
        <v>22</v>
      </c>
      <c r="N2459">
        <v>2017</v>
      </c>
      <c r="O2459" t="s">
        <v>31</v>
      </c>
      <c r="P2459">
        <v>20170808</v>
      </c>
      <c r="Q2459" s="1">
        <v>42954.693055555559</v>
      </c>
    </row>
    <row r="2460" spans="1:17" x14ac:dyDescent="0.2">
      <c r="A2460" t="s">
        <v>184</v>
      </c>
      <c r="B2460" t="s">
        <v>18</v>
      </c>
      <c r="C2460" t="s">
        <v>206</v>
      </c>
      <c r="D2460">
        <v>20170630</v>
      </c>
      <c r="E2460">
        <v>112817</v>
      </c>
      <c r="F2460" t="s">
        <v>63</v>
      </c>
      <c r="G2460">
        <v>0</v>
      </c>
      <c r="H2460" t="s">
        <v>21</v>
      </c>
      <c r="I2460">
        <v>1411579</v>
      </c>
      <c r="J2460">
        <v>260303916</v>
      </c>
      <c r="K2460">
        <v>7830</v>
      </c>
      <c r="L2460">
        <v>1231</v>
      </c>
      <c r="M2460" t="s">
        <v>22</v>
      </c>
      <c r="N2460">
        <v>2017</v>
      </c>
      <c r="O2460" t="s">
        <v>31</v>
      </c>
      <c r="P2460">
        <v>20170808</v>
      </c>
      <c r="Q2460" s="1">
        <v>42954.693055555559</v>
      </c>
    </row>
    <row r="2461" spans="1:17" x14ac:dyDescent="0.2">
      <c r="A2461" t="s">
        <v>184</v>
      </c>
      <c r="B2461" t="s">
        <v>18</v>
      </c>
      <c r="C2461" t="s">
        <v>207</v>
      </c>
      <c r="D2461">
        <v>20170630</v>
      </c>
      <c r="E2461">
        <v>76048</v>
      </c>
      <c r="F2461" t="s">
        <v>63</v>
      </c>
      <c r="G2461">
        <v>0</v>
      </c>
      <c r="H2461" t="s">
        <v>21</v>
      </c>
      <c r="I2461">
        <v>1411579</v>
      </c>
      <c r="J2461">
        <v>260303916</v>
      </c>
      <c r="K2461">
        <v>7830</v>
      </c>
      <c r="L2461">
        <v>1231</v>
      </c>
      <c r="M2461" t="s">
        <v>22</v>
      </c>
      <c r="N2461">
        <v>2017</v>
      </c>
      <c r="O2461" t="s">
        <v>31</v>
      </c>
      <c r="P2461">
        <v>20170808</v>
      </c>
      <c r="Q2461" s="1">
        <v>42954.693055555559</v>
      </c>
    </row>
    <row r="2462" spans="1:17" x14ac:dyDescent="0.2">
      <c r="A2462" t="s">
        <v>184</v>
      </c>
      <c r="B2462" t="s">
        <v>18</v>
      </c>
      <c r="C2462" t="s">
        <v>212</v>
      </c>
      <c r="D2462">
        <v>20170630</v>
      </c>
      <c r="E2462">
        <v>36769</v>
      </c>
      <c r="F2462" t="s">
        <v>63</v>
      </c>
      <c r="G2462">
        <v>0</v>
      </c>
      <c r="H2462" t="s">
        <v>21</v>
      </c>
      <c r="I2462">
        <v>1411579</v>
      </c>
      <c r="J2462">
        <v>260303916</v>
      </c>
      <c r="K2462">
        <v>7830</v>
      </c>
      <c r="L2462">
        <v>1231</v>
      </c>
      <c r="M2462" t="s">
        <v>22</v>
      </c>
      <c r="N2462">
        <v>2017</v>
      </c>
      <c r="O2462" t="s">
        <v>31</v>
      </c>
      <c r="P2462">
        <v>20170808</v>
      </c>
      <c r="Q2462" s="1">
        <v>42954.693055555559</v>
      </c>
    </row>
    <row r="2463" spans="1:17" x14ac:dyDescent="0.2">
      <c r="A2463" t="s">
        <v>184</v>
      </c>
      <c r="B2463" t="s">
        <v>18</v>
      </c>
      <c r="C2463" t="s">
        <v>213</v>
      </c>
      <c r="D2463">
        <v>20170630</v>
      </c>
      <c r="E2463">
        <v>700000</v>
      </c>
      <c r="F2463" t="s">
        <v>20</v>
      </c>
      <c r="G2463">
        <v>0</v>
      </c>
      <c r="H2463" t="s">
        <v>21</v>
      </c>
      <c r="I2463">
        <v>1411579</v>
      </c>
      <c r="J2463">
        <v>260303916</v>
      </c>
      <c r="K2463">
        <v>7830</v>
      </c>
      <c r="L2463">
        <v>1231</v>
      </c>
      <c r="M2463" t="s">
        <v>22</v>
      </c>
      <c r="N2463">
        <v>2017</v>
      </c>
      <c r="O2463" t="s">
        <v>31</v>
      </c>
      <c r="P2463">
        <v>20170808</v>
      </c>
      <c r="Q2463" s="1">
        <v>42954.693055555559</v>
      </c>
    </row>
    <row r="2464" spans="1:17" x14ac:dyDescent="0.2">
      <c r="A2464" t="s">
        <v>184</v>
      </c>
      <c r="B2464" t="s">
        <v>18</v>
      </c>
      <c r="C2464" t="s">
        <v>181</v>
      </c>
      <c r="D2464">
        <v>20170630</v>
      </c>
      <c r="E2464">
        <v>545900000</v>
      </c>
      <c r="F2464" t="s">
        <v>20</v>
      </c>
      <c r="G2464">
        <v>0</v>
      </c>
      <c r="H2464" t="s">
        <v>184</v>
      </c>
      <c r="I2464">
        <v>1411579</v>
      </c>
      <c r="J2464">
        <v>260303916</v>
      </c>
      <c r="K2464">
        <v>7830</v>
      </c>
      <c r="L2464">
        <v>1231</v>
      </c>
      <c r="M2464" t="s">
        <v>22</v>
      </c>
      <c r="N2464">
        <v>2017</v>
      </c>
      <c r="O2464" t="s">
        <v>31</v>
      </c>
      <c r="P2464">
        <v>20170808</v>
      </c>
      <c r="Q2464" s="1">
        <v>42954.693055555559</v>
      </c>
    </row>
    <row r="2465" spans="1:17" x14ac:dyDescent="0.2">
      <c r="A2465" t="s">
        <v>260</v>
      </c>
      <c r="B2465" t="s">
        <v>18</v>
      </c>
      <c r="C2465" t="s">
        <v>460</v>
      </c>
      <c r="D2465">
        <v>20170630</v>
      </c>
      <c r="E2465">
        <v>3000000</v>
      </c>
      <c r="F2465" t="s">
        <v>20</v>
      </c>
      <c r="G2465">
        <v>1</v>
      </c>
      <c r="H2465" t="s">
        <v>260</v>
      </c>
      <c r="I2465">
        <v>1411579</v>
      </c>
      <c r="J2465">
        <v>260303916</v>
      </c>
      <c r="K2465">
        <v>7830</v>
      </c>
      <c r="L2465">
        <v>1231</v>
      </c>
      <c r="M2465" t="s">
        <v>22</v>
      </c>
      <c r="N2465">
        <v>2018</v>
      </c>
      <c r="O2465" t="s">
        <v>23</v>
      </c>
      <c r="P2465">
        <v>20181108</v>
      </c>
      <c r="Q2465" s="1">
        <v>43412.453472222223</v>
      </c>
    </row>
    <row r="2466" spans="1:17" x14ac:dyDescent="0.2">
      <c r="A2466" t="s">
        <v>55</v>
      </c>
      <c r="B2466" t="s">
        <v>18</v>
      </c>
      <c r="C2466" t="s">
        <v>182</v>
      </c>
      <c r="D2466">
        <v>20170630</v>
      </c>
      <c r="E2466">
        <v>131166000</v>
      </c>
      <c r="F2466" t="s">
        <v>63</v>
      </c>
      <c r="G2466">
        <v>1</v>
      </c>
      <c r="H2466" t="s">
        <v>56</v>
      </c>
      <c r="I2466">
        <v>1411579</v>
      </c>
      <c r="J2466">
        <v>260303916</v>
      </c>
      <c r="K2466">
        <v>7830</v>
      </c>
      <c r="L2466">
        <v>1231</v>
      </c>
      <c r="M2466" t="s">
        <v>52</v>
      </c>
      <c r="N2466">
        <v>2018</v>
      </c>
      <c r="O2466" t="s">
        <v>53</v>
      </c>
      <c r="P2466">
        <v>20190301</v>
      </c>
      <c r="Q2466" s="1">
        <v>43525.063888888886</v>
      </c>
    </row>
    <row r="2467" spans="1:17" x14ac:dyDescent="0.2">
      <c r="A2467" t="s">
        <v>184</v>
      </c>
      <c r="B2467" t="s">
        <v>18</v>
      </c>
      <c r="C2467" t="s">
        <v>182</v>
      </c>
      <c r="D2467">
        <v>20170630</v>
      </c>
      <c r="E2467">
        <v>131166000</v>
      </c>
      <c r="F2467" t="s">
        <v>63</v>
      </c>
      <c r="G2467">
        <v>1</v>
      </c>
      <c r="H2467" t="s">
        <v>21</v>
      </c>
      <c r="I2467">
        <v>1411579</v>
      </c>
      <c r="J2467">
        <v>260303916</v>
      </c>
      <c r="K2467">
        <v>7830</v>
      </c>
      <c r="L2467">
        <v>1231</v>
      </c>
      <c r="M2467" t="s">
        <v>22</v>
      </c>
      <c r="N2467">
        <v>2017</v>
      </c>
      <c r="O2467" t="s">
        <v>31</v>
      </c>
      <c r="P2467">
        <v>20170808</v>
      </c>
      <c r="Q2467" s="1">
        <v>42954.693055555559</v>
      </c>
    </row>
    <row r="2468" spans="1:17" x14ac:dyDescent="0.2">
      <c r="A2468" t="s">
        <v>184</v>
      </c>
      <c r="B2468" t="s">
        <v>18</v>
      </c>
      <c r="C2468" t="s">
        <v>182</v>
      </c>
      <c r="D2468">
        <v>20170630</v>
      </c>
      <c r="E2468">
        <v>126290000</v>
      </c>
      <c r="F2468" t="s">
        <v>63</v>
      </c>
      <c r="G2468">
        <v>2</v>
      </c>
      <c r="H2468" t="s">
        <v>21</v>
      </c>
      <c r="I2468">
        <v>1411579</v>
      </c>
      <c r="J2468">
        <v>260303916</v>
      </c>
      <c r="K2468">
        <v>7830</v>
      </c>
      <c r="L2468">
        <v>1231</v>
      </c>
      <c r="M2468" t="s">
        <v>22</v>
      </c>
      <c r="N2468">
        <v>2017</v>
      </c>
      <c r="O2468" t="s">
        <v>31</v>
      </c>
      <c r="P2468">
        <v>20170808</v>
      </c>
      <c r="Q2468" s="1">
        <v>42954.693055555559</v>
      </c>
    </row>
    <row r="2469" spans="1:17" x14ac:dyDescent="0.2">
      <c r="A2469" t="s">
        <v>263</v>
      </c>
      <c r="B2469" t="s">
        <v>18</v>
      </c>
      <c r="C2469" t="s">
        <v>182</v>
      </c>
      <c r="D2469">
        <v>20170630</v>
      </c>
      <c r="E2469">
        <v>126290000</v>
      </c>
      <c r="F2469" t="s">
        <v>63</v>
      </c>
      <c r="G2469">
        <v>2</v>
      </c>
      <c r="H2469" t="s">
        <v>51</v>
      </c>
      <c r="I2469">
        <v>1411579</v>
      </c>
      <c r="J2469">
        <v>260303916</v>
      </c>
      <c r="K2469">
        <v>7830</v>
      </c>
      <c r="L2469">
        <v>1231</v>
      </c>
      <c r="M2469" t="s">
        <v>22</v>
      </c>
      <c r="N2469">
        <v>2018</v>
      </c>
      <c r="O2469" t="s">
        <v>31</v>
      </c>
      <c r="P2469">
        <v>20180807</v>
      </c>
      <c r="Q2469" s="1">
        <v>43319.469444444447</v>
      </c>
    </row>
    <row r="2470" spans="1:17" x14ac:dyDescent="0.2">
      <c r="A2470" t="s">
        <v>263</v>
      </c>
      <c r="B2470" t="s">
        <v>18</v>
      </c>
      <c r="C2470" t="s">
        <v>182</v>
      </c>
      <c r="D2470">
        <v>20170630</v>
      </c>
      <c r="E2470">
        <v>131166000</v>
      </c>
      <c r="F2470" t="s">
        <v>63</v>
      </c>
      <c r="G2470">
        <v>1</v>
      </c>
      <c r="H2470" t="s">
        <v>51</v>
      </c>
      <c r="I2470">
        <v>1411579</v>
      </c>
      <c r="J2470">
        <v>260303916</v>
      </c>
      <c r="K2470">
        <v>7830</v>
      </c>
      <c r="L2470">
        <v>1231</v>
      </c>
      <c r="M2470" t="s">
        <v>22</v>
      </c>
      <c r="N2470">
        <v>2018</v>
      </c>
      <c r="O2470" t="s">
        <v>31</v>
      </c>
      <c r="P2470">
        <v>20180807</v>
      </c>
      <c r="Q2470" s="1">
        <v>43319.469444444447</v>
      </c>
    </row>
    <row r="2471" spans="1:17" x14ac:dyDescent="0.2">
      <c r="A2471" t="s">
        <v>55</v>
      </c>
      <c r="B2471" t="s">
        <v>18</v>
      </c>
      <c r="C2471" t="s">
        <v>183</v>
      </c>
      <c r="D2471">
        <v>20170630</v>
      </c>
      <c r="E2471">
        <v>131166000</v>
      </c>
      <c r="F2471" t="s">
        <v>63</v>
      </c>
      <c r="G2471">
        <v>1</v>
      </c>
      <c r="H2471" t="s">
        <v>56</v>
      </c>
      <c r="I2471">
        <v>1411579</v>
      </c>
      <c r="J2471">
        <v>260303916</v>
      </c>
      <c r="K2471">
        <v>7830</v>
      </c>
      <c r="L2471">
        <v>1231</v>
      </c>
      <c r="M2471" t="s">
        <v>52</v>
      </c>
      <c r="N2471">
        <v>2018</v>
      </c>
      <c r="O2471" t="s">
        <v>53</v>
      </c>
      <c r="P2471">
        <v>20190301</v>
      </c>
      <c r="Q2471" s="1">
        <v>43525.063888888886</v>
      </c>
    </row>
    <row r="2472" spans="1:17" x14ac:dyDescent="0.2">
      <c r="A2472" t="s">
        <v>184</v>
      </c>
      <c r="B2472" t="s">
        <v>18</v>
      </c>
      <c r="C2472" t="s">
        <v>183</v>
      </c>
      <c r="D2472">
        <v>20170630</v>
      </c>
      <c r="E2472">
        <v>126290000</v>
      </c>
      <c r="F2472" t="s">
        <v>63</v>
      </c>
      <c r="G2472">
        <v>2</v>
      </c>
      <c r="H2472" t="s">
        <v>21</v>
      </c>
      <c r="I2472">
        <v>1411579</v>
      </c>
      <c r="J2472">
        <v>260303916</v>
      </c>
      <c r="K2472">
        <v>7830</v>
      </c>
      <c r="L2472">
        <v>1231</v>
      </c>
      <c r="M2472" t="s">
        <v>22</v>
      </c>
      <c r="N2472">
        <v>2017</v>
      </c>
      <c r="O2472" t="s">
        <v>31</v>
      </c>
      <c r="P2472">
        <v>20170808</v>
      </c>
      <c r="Q2472" s="1">
        <v>42954.693055555559</v>
      </c>
    </row>
    <row r="2473" spans="1:17" x14ac:dyDescent="0.2">
      <c r="A2473" t="s">
        <v>184</v>
      </c>
      <c r="B2473" t="s">
        <v>18</v>
      </c>
      <c r="C2473" t="s">
        <v>183</v>
      </c>
      <c r="D2473">
        <v>20170630</v>
      </c>
      <c r="E2473">
        <v>131166000</v>
      </c>
      <c r="F2473" t="s">
        <v>63</v>
      </c>
      <c r="G2473">
        <v>1</v>
      </c>
      <c r="H2473" t="s">
        <v>21</v>
      </c>
      <c r="I2473">
        <v>1411579</v>
      </c>
      <c r="J2473">
        <v>260303916</v>
      </c>
      <c r="K2473">
        <v>7830</v>
      </c>
      <c r="L2473">
        <v>1231</v>
      </c>
      <c r="M2473" t="s">
        <v>22</v>
      </c>
      <c r="N2473">
        <v>2017</v>
      </c>
      <c r="O2473" t="s">
        <v>31</v>
      </c>
      <c r="P2473">
        <v>20170808</v>
      </c>
      <c r="Q2473" s="1">
        <v>42954.693055555559</v>
      </c>
    </row>
    <row r="2474" spans="1:17" x14ac:dyDescent="0.2">
      <c r="A2474" t="s">
        <v>263</v>
      </c>
      <c r="B2474" t="s">
        <v>18</v>
      </c>
      <c r="C2474" t="s">
        <v>183</v>
      </c>
      <c r="D2474">
        <v>20170630</v>
      </c>
      <c r="E2474">
        <v>131166000</v>
      </c>
      <c r="F2474" t="s">
        <v>63</v>
      </c>
      <c r="G2474">
        <v>1</v>
      </c>
      <c r="H2474" t="s">
        <v>51</v>
      </c>
      <c r="I2474">
        <v>1411579</v>
      </c>
      <c r="J2474">
        <v>260303916</v>
      </c>
      <c r="K2474">
        <v>7830</v>
      </c>
      <c r="L2474">
        <v>1231</v>
      </c>
      <c r="M2474" t="s">
        <v>22</v>
      </c>
      <c r="N2474">
        <v>2018</v>
      </c>
      <c r="O2474" t="s">
        <v>31</v>
      </c>
      <c r="P2474">
        <v>20180807</v>
      </c>
      <c r="Q2474" s="1">
        <v>43319.469444444447</v>
      </c>
    </row>
    <row r="2475" spans="1:17" x14ac:dyDescent="0.2">
      <c r="A2475" t="s">
        <v>263</v>
      </c>
      <c r="B2475" t="s">
        <v>18</v>
      </c>
      <c r="C2475" t="s">
        <v>183</v>
      </c>
      <c r="D2475">
        <v>20170630</v>
      </c>
      <c r="E2475">
        <v>126290000</v>
      </c>
      <c r="F2475" t="s">
        <v>63</v>
      </c>
      <c r="G2475">
        <v>2</v>
      </c>
      <c r="H2475" t="s">
        <v>51</v>
      </c>
      <c r="I2475">
        <v>1411579</v>
      </c>
      <c r="J2475">
        <v>260303916</v>
      </c>
      <c r="K2475">
        <v>7830</v>
      </c>
      <c r="L2475">
        <v>1231</v>
      </c>
      <c r="M2475" t="s">
        <v>22</v>
      </c>
      <c r="N2475">
        <v>2018</v>
      </c>
      <c r="O2475" t="s">
        <v>31</v>
      </c>
      <c r="P2475">
        <v>20180807</v>
      </c>
      <c r="Q2475" s="1">
        <v>43319.469444444447</v>
      </c>
    </row>
    <row r="2476" spans="1:17" x14ac:dyDescent="0.2">
      <c r="A2476" t="s">
        <v>50</v>
      </c>
      <c r="B2476" t="s">
        <v>18</v>
      </c>
      <c r="C2476" t="s">
        <v>473</v>
      </c>
      <c r="D2476">
        <v>20170831</v>
      </c>
      <c r="E2476">
        <v>7</v>
      </c>
      <c r="F2476" t="s">
        <v>274</v>
      </c>
      <c r="G2476">
        <v>0</v>
      </c>
      <c r="H2476" t="s">
        <v>50</v>
      </c>
      <c r="I2476">
        <v>1411579</v>
      </c>
      <c r="J2476">
        <v>260303916</v>
      </c>
      <c r="K2476">
        <v>7830</v>
      </c>
      <c r="L2476">
        <v>1231</v>
      </c>
      <c r="M2476" t="s">
        <v>52</v>
      </c>
      <c r="N2476">
        <v>2017</v>
      </c>
      <c r="O2476" t="s">
        <v>53</v>
      </c>
      <c r="P2476">
        <v>20180301</v>
      </c>
      <c r="Q2476" s="1">
        <v>43160.134027777778</v>
      </c>
    </row>
    <row r="2477" spans="1:17" x14ac:dyDescent="0.2">
      <c r="A2477" t="s">
        <v>208</v>
      </c>
      <c r="B2477" t="s">
        <v>18</v>
      </c>
      <c r="C2477" t="s">
        <v>473</v>
      </c>
      <c r="D2477">
        <v>20170831</v>
      </c>
      <c r="E2477">
        <v>7</v>
      </c>
      <c r="F2477" t="s">
        <v>274</v>
      </c>
      <c r="G2477">
        <v>0</v>
      </c>
      <c r="H2477" t="s">
        <v>208</v>
      </c>
      <c r="I2477">
        <v>1411579</v>
      </c>
      <c r="J2477">
        <v>260303916</v>
      </c>
      <c r="K2477">
        <v>7830</v>
      </c>
      <c r="L2477">
        <v>1231</v>
      </c>
      <c r="M2477" t="s">
        <v>22</v>
      </c>
      <c r="N2477">
        <v>2017</v>
      </c>
      <c r="O2477" t="s">
        <v>23</v>
      </c>
      <c r="P2477">
        <v>20171109</v>
      </c>
      <c r="Q2477" s="1">
        <v>43048.34375</v>
      </c>
    </row>
    <row r="2478" spans="1:17" x14ac:dyDescent="0.2">
      <c r="A2478" t="s">
        <v>55</v>
      </c>
      <c r="B2478" t="s">
        <v>18</v>
      </c>
      <c r="C2478" t="s">
        <v>473</v>
      </c>
      <c r="D2478">
        <v>20170831</v>
      </c>
      <c r="E2478">
        <v>7</v>
      </c>
      <c r="F2478" t="s">
        <v>274</v>
      </c>
      <c r="G2478">
        <v>0</v>
      </c>
      <c r="H2478" t="s">
        <v>55</v>
      </c>
      <c r="I2478">
        <v>1411579</v>
      </c>
      <c r="J2478">
        <v>260303916</v>
      </c>
      <c r="K2478">
        <v>7830</v>
      </c>
      <c r="L2478">
        <v>1231</v>
      </c>
      <c r="M2478" t="s">
        <v>52</v>
      </c>
      <c r="N2478">
        <v>2018</v>
      </c>
      <c r="O2478" t="s">
        <v>53</v>
      </c>
      <c r="P2478">
        <v>20190301</v>
      </c>
      <c r="Q2478" s="1">
        <v>43525.063888888886</v>
      </c>
    </row>
    <row r="2479" spans="1:17" x14ac:dyDescent="0.2">
      <c r="A2479" t="s">
        <v>50</v>
      </c>
      <c r="B2479" t="s">
        <v>18</v>
      </c>
      <c r="C2479" t="s">
        <v>474</v>
      </c>
      <c r="D2479">
        <v>20170831</v>
      </c>
      <c r="E2479">
        <v>78200000</v>
      </c>
      <c r="F2479" t="s">
        <v>20</v>
      </c>
      <c r="G2479">
        <v>0</v>
      </c>
      <c r="H2479" t="s">
        <v>51</v>
      </c>
      <c r="I2479">
        <v>1411579</v>
      </c>
      <c r="J2479">
        <v>260303916</v>
      </c>
      <c r="K2479">
        <v>7830</v>
      </c>
      <c r="L2479">
        <v>1231</v>
      </c>
      <c r="M2479" t="s">
        <v>52</v>
      </c>
      <c r="N2479">
        <v>2017</v>
      </c>
      <c r="O2479" t="s">
        <v>53</v>
      </c>
      <c r="P2479">
        <v>20180301</v>
      </c>
      <c r="Q2479" s="1">
        <v>43160.134027777778</v>
      </c>
    </row>
    <row r="2480" spans="1:17" x14ac:dyDescent="0.2">
      <c r="A2480" t="s">
        <v>208</v>
      </c>
      <c r="B2480" t="s">
        <v>18</v>
      </c>
      <c r="C2480" t="s">
        <v>474</v>
      </c>
      <c r="D2480">
        <v>20170831</v>
      </c>
      <c r="E2480">
        <v>78200000</v>
      </c>
      <c r="F2480" t="s">
        <v>20</v>
      </c>
      <c r="G2480">
        <v>0</v>
      </c>
      <c r="H2480" t="s">
        <v>21</v>
      </c>
      <c r="I2480">
        <v>1411579</v>
      </c>
      <c r="J2480">
        <v>260303916</v>
      </c>
      <c r="K2480">
        <v>7830</v>
      </c>
      <c r="L2480">
        <v>1231</v>
      </c>
      <c r="M2480" t="s">
        <v>22</v>
      </c>
      <c r="N2480">
        <v>2017</v>
      </c>
      <c r="O2480" t="s">
        <v>23</v>
      </c>
      <c r="P2480">
        <v>20171109</v>
      </c>
      <c r="Q2480" s="1">
        <v>43048.34375</v>
      </c>
    </row>
    <row r="2481" spans="1:17" x14ac:dyDescent="0.2">
      <c r="A2481" t="s">
        <v>55</v>
      </c>
      <c r="B2481" t="s">
        <v>18</v>
      </c>
      <c r="C2481" t="s">
        <v>474</v>
      </c>
      <c r="D2481">
        <v>20170831</v>
      </c>
      <c r="E2481">
        <v>78200000</v>
      </c>
      <c r="F2481" t="s">
        <v>20</v>
      </c>
      <c r="G2481">
        <v>0</v>
      </c>
      <c r="H2481" t="s">
        <v>56</v>
      </c>
      <c r="I2481">
        <v>1411579</v>
      </c>
      <c r="J2481">
        <v>260303916</v>
      </c>
      <c r="K2481">
        <v>7830</v>
      </c>
      <c r="L2481">
        <v>1231</v>
      </c>
      <c r="M2481" t="s">
        <v>52</v>
      </c>
      <c r="N2481">
        <v>2018</v>
      </c>
      <c r="O2481" t="s">
        <v>53</v>
      </c>
      <c r="P2481">
        <v>20190301</v>
      </c>
      <c r="Q2481" s="1">
        <v>43525.063888888886</v>
      </c>
    </row>
    <row r="2482" spans="1:17" x14ac:dyDescent="0.2">
      <c r="A2482" t="s">
        <v>50</v>
      </c>
      <c r="B2482" t="s">
        <v>18</v>
      </c>
      <c r="C2482" t="s">
        <v>475</v>
      </c>
      <c r="D2482">
        <v>20170831</v>
      </c>
      <c r="E2482">
        <v>128400000</v>
      </c>
      <c r="F2482" t="s">
        <v>20</v>
      </c>
      <c r="G2482">
        <v>0</v>
      </c>
      <c r="H2482" t="s">
        <v>51</v>
      </c>
      <c r="I2482">
        <v>1411579</v>
      </c>
      <c r="J2482">
        <v>260303916</v>
      </c>
      <c r="K2482">
        <v>7830</v>
      </c>
      <c r="L2482">
        <v>1231</v>
      </c>
      <c r="M2482" t="s">
        <v>52</v>
      </c>
      <c r="N2482">
        <v>2017</v>
      </c>
      <c r="O2482" t="s">
        <v>53</v>
      </c>
      <c r="P2482">
        <v>20180301</v>
      </c>
      <c r="Q2482" s="1">
        <v>43160.134027777778</v>
      </c>
    </row>
    <row r="2483" spans="1:17" x14ac:dyDescent="0.2">
      <c r="A2483" t="s">
        <v>208</v>
      </c>
      <c r="B2483" t="s">
        <v>18</v>
      </c>
      <c r="C2483" t="s">
        <v>475</v>
      </c>
      <c r="D2483">
        <v>20170831</v>
      </c>
      <c r="E2483">
        <v>128400000</v>
      </c>
      <c r="F2483" t="s">
        <v>20</v>
      </c>
      <c r="G2483">
        <v>0</v>
      </c>
      <c r="H2483" t="s">
        <v>21</v>
      </c>
      <c r="I2483">
        <v>1411579</v>
      </c>
      <c r="J2483">
        <v>260303916</v>
      </c>
      <c r="K2483">
        <v>7830</v>
      </c>
      <c r="L2483">
        <v>1231</v>
      </c>
      <c r="M2483" t="s">
        <v>22</v>
      </c>
      <c r="N2483">
        <v>2017</v>
      </c>
      <c r="O2483" t="s">
        <v>23</v>
      </c>
      <c r="P2483">
        <v>20171109</v>
      </c>
      <c r="Q2483" s="1">
        <v>43048.34375</v>
      </c>
    </row>
    <row r="2484" spans="1:17" x14ac:dyDescent="0.2">
      <c r="A2484" t="s">
        <v>55</v>
      </c>
      <c r="B2484" t="s">
        <v>18</v>
      </c>
      <c r="C2484" t="s">
        <v>475</v>
      </c>
      <c r="D2484">
        <v>20170831</v>
      </c>
      <c r="E2484">
        <v>128400000</v>
      </c>
      <c r="F2484" t="s">
        <v>20</v>
      </c>
      <c r="G2484">
        <v>0</v>
      </c>
      <c r="H2484" t="s">
        <v>56</v>
      </c>
      <c r="I2484">
        <v>1411579</v>
      </c>
      <c r="J2484">
        <v>260303916</v>
      </c>
      <c r="K2484">
        <v>7830</v>
      </c>
      <c r="L2484">
        <v>1231</v>
      </c>
      <c r="M2484" t="s">
        <v>52</v>
      </c>
      <c r="N2484">
        <v>2018</v>
      </c>
      <c r="O2484" t="s">
        <v>53</v>
      </c>
      <c r="P2484">
        <v>20190301</v>
      </c>
      <c r="Q2484" s="1">
        <v>43525.063888888886</v>
      </c>
    </row>
    <row r="2485" spans="1:17" x14ac:dyDescent="0.2">
      <c r="A2485" t="s">
        <v>208</v>
      </c>
      <c r="B2485" t="s">
        <v>18</v>
      </c>
      <c r="C2485" t="s">
        <v>34</v>
      </c>
      <c r="D2485">
        <v>20170930</v>
      </c>
      <c r="E2485">
        <v>469100000</v>
      </c>
      <c r="F2485" t="s">
        <v>20</v>
      </c>
      <c r="G2485">
        <v>0</v>
      </c>
      <c r="H2485" t="s">
        <v>21</v>
      </c>
      <c r="I2485">
        <v>1411579</v>
      </c>
      <c r="J2485">
        <v>260303916</v>
      </c>
      <c r="K2485">
        <v>7830</v>
      </c>
      <c r="L2485">
        <v>1231</v>
      </c>
      <c r="M2485" t="s">
        <v>22</v>
      </c>
      <c r="N2485">
        <v>2017</v>
      </c>
      <c r="O2485" t="s">
        <v>23</v>
      </c>
      <c r="P2485">
        <v>20171109</v>
      </c>
      <c r="Q2485" s="1">
        <v>43048.34375</v>
      </c>
    </row>
    <row r="2486" spans="1:17" x14ac:dyDescent="0.2">
      <c r="A2486" t="s">
        <v>208</v>
      </c>
      <c r="B2486" t="s">
        <v>18</v>
      </c>
      <c r="C2486" t="s">
        <v>222</v>
      </c>
      <c r="D2486">
        <v>20170930</v>
      </c>
      <c r="E2486">
        <v>1106800000</v>
      </c>
      <c r="F2486" t="s">
        <v>20</v>
      </c>
      <c r="G2486">
        <v>0</v>
      </c>
      <c r="H2486" t="s">
        <v>21</v>
      </c>
      <c r="I2486">
        <v>1411579</v>
      </c>
      <c r="J2486">
        <v>260303916</v>
      </c>
      <c r="K2486">
        <v>7830</v>
      </c>
      <c r="L2486">
        <v>1231</v>
      </c>
      <c r="M2486" t="s">
        <v>22</v>
      </c>
      <c r="N2486">
        <v>2017</v>
      </c>
      <c r="O2486" t="s">
        <v>23</v>
      </c>
      <c r="P2486">
        <v>20171109</v>
      </c>
      <c r="Q2486" s="1">
        <v>43048.34375</v>
      </c>
    </row>
    <row r="2487" spans="1:17" x14ac:dyDescent="0.2">
      <c r="A2487" t="s">
        <v>208</v>
      </c>
      <c r="B2487" t="s">
        <v>18</v>
      </c>
      <c r="C2487" t="s">
        <v>35</v>
      </c>
      <c r="D2487">
        <v>20170930</v>
      </c>
      <c r="E2487">
        <v>105800000</v>
      </c>
      <c r="F2487" t="s">
        <v>20</v>
      </c>
      <c r="G2487">
        <v>0</v>
      </c>
      <c r="H2487" t="s">
        <v>21</v>
      </c>
      <c r="I2487">
        <v>1411579</v>
      </c>
      <c r="J2487">
        <v>260303916</v>
      </c>
      <c r="K2487">
        <v>7830</v>
      </c>
      <c r="L2487">
        <v>1231</v>
      </c>
      <c r="M2487" t="s">
        <v>22</v>
      </c>
      <c r="N2487">
        <v>2017</v>
      </c>
      <c r="O2487" t="s">
        <v>23</v>
      </c>
      <c r="P2487">
        <v>20171109</v>
      </c>
      <c r="Q2487" s="1">
        <v>43048.34375</v>
      </c>
    </row>
    <row r="2488" spans="1:17" x14ac:dyDescent="0.2">
      <c r="A2488" t="s">
        <v>208</v>
      </c>
      <c r="B2488" t="s">
        <v>18</v>
      </c>
      <c r="C2488" t="s">
        <v>36</v>
      </c>
      <c r="D2488">
        <v>20170930</v>
      </c>
      <c r="E2488">
        <v>2240000000</v>
      </c>
      <c r="F2488" t="s">
        <v>20</v>
      </c>
      <c r="G2488">
        <v>0</v>
      </c>
      <c r="H2488" t="s">
        <v>21</v>
      </c>
      <c r="I2488">
        <v>1411579</v>
      </c>
      <c r="J2488">
        <v>260303916</v>
      </c>
      <c r="K2488">
        <v>7830</v>
      </c>
      <c r="L2488">
        <v>1231</v>
      </c>
      <c r="M2488" t="s">
        <v>22</v>
      </c>
      <c r="N2488">
        <v>2017</v>
      </c>
      <c r="O2488" t="s">
        <v>23</v>
      </c>
      <c r="P2488">
        <v>20171109</v>
      </c>
      <c r="Q2488" s="1">
        <v>43048.34375</v>
      </c>
    </row>
    <row r="2489" spans="1:17" x14ac:dyDescent="0.2">
      <c r="A2489" t="s">
        <v>260</v>
      </c>
      <c r="B2489" t="s">
        <v>18</v>
      </c>
      <c r="C2489" t="s">
        <v>37</v>
      </c>
      <c r="D2489">
        <v>20170930</v>
      </c>
      <c r="E2489">
        <v>534300000</v>
      </c>
      <c r="F2489" t="s">
        <v>20</v>
      </c>
      <c r="G2489">
        <v>3</v>
      </c>
      <c r="H2489" t="s">
        <v>260</v>
      </c>
      <c r="I2489">
        <v>1411579</v>
      </c>
      <c r="J2489">
        <v>260303916</v>
      </c>
      <c r="K2489">
        <v>7830</v>
      </c>
      <c r="L2489">
        <v>1231</v>
      </c>
      <c r="M2489" t="s">
        <v>22</v>
      </c>
      <c r="N2489">
        <v>2018</v>
      </c>
      <c r="O2489" t="s">
        <v>23</v>
      </c>
      <c r="P2489">
        <v>20181108</v>
      </c>
      <c r="Q2489" s="1">
        <v>43412.453472222223</v>
      </c>
    </row>
    <row r="2490" spans="1:17" x14ac:dyDescent="0.2">
      <c r="A2490" t="s">
        <v>260</v>
      </c>
      <c r="B2490" t="s">
        <v>18</v>
      </c>
      <c r="C2490" t="s">
        <v>37</v>
      </c>
      <c r="D2490">
        <v>20170930</v>
      </c>
      <c r="E2490">
        <v>147400000</v>
      </c>
      <c r="F2490" t="s">
        <v>20</v>
      </c>
      <c r="G2490">
        <v>1</v>
      </c>
      <c r="H2490" t="s">
        <v>260</v>
      </c>
      <c r="I2490">
        <v>1411579</v>
      </c>
      <c r="J2490">
        <v>260303916</v>
      </c>
      <c r="K2490">
        <v>7830</v>
      </c>
      <c r="L2490">
        <v>1231</v>
      </c>
      <c r="M2490" t="s">
        <v>22</v>
      </c>
      <c r="N2490">
        <v>2018</v>
      </c>
      <c r="O2490" t="s">
        <v>23</v>
      </c>
      <c r="P2490">
        <v>20181108</v>
      </c>
      <c r="Q2490" s="1">
        <v>43412.453472222223</v>
      </c>
    </row>
    <row r="2491" spans="1:17" x14ac:dyDescent="0.2">
      <c r="A2491" t="s">
        <v>208</v>
      </c>
      <c r="B2491" t="s">
        <v>18</v>
      </c>
      <c r="C2491" t="s">
        <v>37</v>
      </c>
      <c r="D2491">
        <v>20170930</v>
      </c>
      <c r="E2491">
        <v>147400000</v>
      </c>
      <c r="F2491" t="s">
        <v>20</v>
      </c>
      <c r="G2491">
        <v>1</v>
      </c>
      <c r="H2491" t="s">
        <v>208</v>
      </c>
      <c r="I2491">
        <v>1411579</v>
      </c>
      <c r="J2491">
        <v>260303916</v>
      </c>
      <c r="K2491">
        <v>7830</v>
      </c>
      <c r="L2491">
        <v>1231</v>
      </c>
      <c r="M2491" t="s">
        <v>22</v>
      </c>
      <c r="N2491">
        <v>2017</v>
      </c>
      <c r="O2491" t="s">
        <v>23</v>
      </c>
      <c r="P2491">
        <v>20171109</v>
      </c>
      <c r="Q2491" s="1">
        <v>43048.34375</v>
      </c>
    </row>
    <row r="2492" spans="1:17" x14ac:dyDescent="0.2">
      <c r="A2492" t="s">
        <v>208</v>
      </c>
      <c r="B2492" t="s">
        <v>18</v>
      </c>
      <c r="C2492" t="s">
        <v>37</v>
      </c>
      <c r="D2492">
        <v>20170930</v>
      </c>
      <c r="E2492">
        <v>534300000</v>
      </c>
      <c r="F2492" t="s">
        <v>20</v>
      </c>
      <c r="G2492">
        <v>3</v>
      </c>
      <c r="H2492" t="s">
        <v>208</v>
      </c>
      <c r="I2492">
        <v>1411579</v>
      </c>
      <c r="J2492">
        <v>260303916</v>
      </c>
      <c r="K2492">
        <v>7830</v>
      </c>
      <c r="L2492">
        <v>1231</v>
      </c>
      <c r="M2492" t="s">
        <v>22</v>
      </c>
      <c r="N2492">
        <v>2017</v>
      </c>
      <c r="O2492" t="s">
        <v>23</v>
      </c>
      <c r="P2492">
        <v>20171109</v>
      </c>
      <c r="Q2492" s="1">
        <v>43048.34375</v>
      </c>
    </row>
    <row r="2493" spans="1:17" x14ac:dyDescent="0.2">
      <c r="A2493" t="s">
        <v>208</v>
      </c>
      <c r="B2493" t="s">
        <v>18</v>
      </c>
      <c r="C2493" t="s">
        <v>185</v>
      </c>
      <c r="D2493">
        <v>20170930</v>
      </c>
      <c r="E2493">
        <v>6400000</v>
      </c>
      <c r="F2493" t="s">
        <v>20</v>
      </c>
      <c r="G2493">
        <v>3</v>
      </c>
      <c r="H2493" t="s">
        <v>21</v>
      </c>
      <c r="I2493">
        <v>1411579</v>
      </c>
      <c r="J2493">
        <v>260303916</v>
      </c>
      <c r="K2493">
        <v>7830</v>
      </c>
      <c r="L2493">
        <v>1231</v>
      </c>
      <c r="M2493" t="s">
        <v>22</v>
      </c>
      <c r="N2493">
        <v>2017</v>
      </c>
      <c r="O2493" t="s">
        <v>23</v>
      </c>
      <c r="P2493">
        <v>20171109</v>
      </c>
      <c r="Q2493" s="1">
        <v>43048.34375</v>
      </c>
    </row>
    <row r="2494" spans="1:17" x14ac:dyDescent="0.2">
      <c r="A2494" t="s">
        <v>208</v>
      </c>
      <c r="B2494" t="s">
        <v>18</v>
      </c>
      <c r="C2494" t="s">
        <v>38</v>
      </c>
      <c r="D2494">
        <v>20170930</v>
      </c>
      <c r="E2494">
        <v>2200000</v>
      </c>
      <c r="F2494" t="s">
        <v>20</v>
      </c>
      <c r="G2494">
        <v>3</v>
      </c>
      <c r="H2494" t="s">
        <v>21</v>
      </c>
      <c r="I2494">
        <v>1411579</v>
      </c>
      <c r="J2494">
        <v>260303916</v>
      </c>
      <c r="K2494">
        <v>7830</v>
      </c>
      <c r="L2494">
        <v>1231</v>
      </c>
      <c r="M2494" t="s">
        <v>22</v>
      </c>
      <c r="N2494">
        <v>2017</v>
      </c>
      <c r="O2494" t="s">
        <v>23</v>
      </c>
      <c r="P2494">
        <v>20171109</v>
      </c>
      <c r="Q2494" s="1">
        <v>43048.34375</v>
      </c>
    </row>
    <row r="2495" spans="1:17" x14ac:dyDescent="0.2">
      <c r="A2495" t="s">
        <v>208</v>
      </c>
      <c r="B2495" t="s">
        <v>18</v>
      </c>
      <c r="C2495" t="s">
        <v>39</v>
      </c>
      <c r="D2495">
        <v>20170930</v>
      </c>
      <c r="E2495">
        <v>2332400000</v>
      </c>
      <c r="F2495" t="s">
        <v>20</v>
      </c>
      <c r="G2495">
        <v>3</v>
      </c>
      <c r="H2495" t="s">
        <v>21</v>
      </c>
      <c r="I2495">
        <v>1411579</v>
      </c>
      <c r="J2495">
        <v>260303916</v>
      </c>
      <c r="K2495">
        <v>7830</v>
      </c>
      <c r="L2495">
        <v>1231</v>
      </c>
      <c r="M2495" t="s">
        <v>22</v>
      </c>
      <c r="N2495">
        <v>2017</v>
      </c>
      <c r="O2495" t="s">
        <v>23</v>
      </c>
      <c r="P2495">
        <v>20171109</v>
      </c>
      <c r="Q2495" s="1">
        <v>43048.34375</v>
      </c>
    </row>
    <row r="2496" spans="1:17" x14ac:dyDescent="0.2">
      <c r="A2496" t="s">
        <v>208</v>
      </c>
      <c r="B2496" t="s">
        <v>18</v>
      </c>
      <c r="C2496" t="s">
        <v>39</v>
      </c>
      <c r="D2496">
        <v>20170930</v>
      </c>
      <c r="E2496">
        <v>753500000</v>
      </c>
      <c r="F2496" t="s">
        <v>20</v>
      </c>
      <c r="G2496">
        <v>1</v>
      </c>
      <c r="H2496" t="s">
        <v>21</v>
      </c>
      <c r="I2496">
        <v>1411579</v>
      </c>
      <c r="J2496">
        <v>260303916</v>
      </c>
      <c r="K2496">
        <v>7830</v>
      </c>
      <c r="L2496">
        <v>1231</v>
      </c>
      <c r="M2496" t="s">
        <v>22</v>
      </c>
      <c r="N2496">
        <v>2017</v>
      </c>
      <c r="O2496" t="s">
        <v>23</v>
      </c>
      <c r="P2496">
        <v>20171109</v>
      </c>
      <c r="Q2496" s="1">
        <v>43048.34375</v>
      </c>
    </row>
    <row r="2497" spans="1:17" x14ac:dyDescent="0.2">
      <c r="A2497" t="s">
        <v>260</v>
      </c>
      <c r="B2497" t="s">
        <v>18</v>
      </c>
      <c r="C2497" t="s">
        <v>41</v>
      </c>
      <c r="D2497">
        <v>20170930</v>
      </c>
      <c r="E2497">
        <v>-1900000</v>
      </c>
      <c r="F2497" t="s">
        <v>20</v>
      </c>
      <c r="G2497">
        <v>3</v>
      </c>
      <c r="H2497" t="s">
        <v>56</v>
      </c>
      <c r="I2497">
        <v>1411579</v>
      </c>
      <c r="J2497">
        <v>260303916</v>
      </c>
      <c r="K2497">
        <v>7830</v>
      </c>
      <c r="L2497">
        <v>1231</v>
      </c>
      <c r="M2497" t="s">
        <v>22</v>
      </c>
      <c r="N2497">
        <v>2018</v>
      </c>
      <c r="O2497" t="s">
        <v>23</v>
      </c>
      <c r="P2497">
        <v>20181108</v>
      </c>
      <c r="Q2497" s="1">
        <v>43412.453472222223</v>
      </c>
    </row>
    <row r="2498" spans="1:17" x14ac:dyDescent="0.2">
      <c r="A2498" t="s">
        <v>208</v>
      </c>
      <c r="B2498" t="s">
        <v>18</v>
      </c>
      <c r="C2498" t="s">
        <v>41</v>
      </c>
      <c r="D2498">
        <v>20170930</v>
      </c>
      <c r="E2498">
        <v>-1900000</v>
      </c>
      <c r="F2498" t="s">
        <v>20</v>
      </c>
      <c r="G2498">
        <v>3</v>
      </c>
      <c r="H2498" t="s">
        <v>21</v>
      </c>
      <c r="I2498">
        <v>1411579</v>
      </c>
      <c r="J2498">
        <v>260303916</v>
      </c>
      <c r="K2498">
        <v>7830</v>
      </c>
      <c r="L2498">
        <v>1231</v>
      </c>
      <c r="M2498" t="s">
        <v>22</v>
      </c>
      <c r="N2498">
        <v>2017</v>
      </c>
      <c r="O2498" t="s">
        <v>23</v>
      </c>
      <c r="P2498">
        <v>20171109</v>
      </c>
      <c r="Q2498" s="1">
        <v>43048.34375</v>
      </c>
    </row>
    <row r="2499" spans="1:17" x14ac:dyDescent="0.2">
      <c r="A2499" t="s">
        <v>260</v>
      </c>
      <c r="B2499" t="s">
        <v>18</v>
      </c>
      <c r="C2499" t="s">
        <v>186</v>
      </c>
      <c r="D2499">
        <v>20170930</v>
      </c>
      <c r="E2499">
        <v>9200000</v>
      </c>
      <c r="F2499" t="s">
        <v>20</v>
      </c>
      <c r="G2499">
        <v>3</v>
      </c>
      <c r="H2499" t="s">
        <v>260</v>
      </c>
      <c r="I2499">
        <v>1411579</v>
      </c>
      <c r="J2499">
        <v>260303916</v>
      </c>
      <c r="K2499">
        <v>7830</v>
      </c>
      <c r="L2499">
        <v>1231</v>
      </c>
      <c r="M2499" t="s">
        <v>22</v>
      </c>
      <c r="N2499">
        <v>2018</v>
      </c>
      <c r="O2499" t="s">
        <v>23</v>
      </c>
      <c r="P2499">
        <v>20181108</v>
      </c>
      <c r="Q2499" s="1">
        <v>43412.453472222223</v>
      </c>
    </row>
    <row r="2500" spans="1:17" x14ac:dyDescent="0.2">
      <c r="A2500" t="s">
        <v>208</v>
      </c>
      <c r="B2500" t="s">
        <v>18</v>
      </c>
      <c r="C2500" t="s">
        <v>186</v>
      </c>
      <c r="D2500">
        <v>20170930</v>
      </c>
      <c r="E2500">
        <v>9200000</v>
      </c>
      <c r="F2500" t="s">
        <v>20</v>
      </c>
      <c r="G2500">
        <v>3</v>
      </c>
      <c r="H2500" t="s">
        <v>208</v>
      </c>
      <c r="I2500">
        <v>1411579</v>
      </c>
      <c r="J2500">
        <v>260303916</v>
      </c>
      <c r="K2500">
        <v>7830</v>
      </c>
      <c r="L2500">
        <v>1231</v>
      </c>
      <c r="M2500" t="s">
        <v>22</v>
      </c>
      <c r="N2500">
        <v>2017</v>
      </c>
      <c r="O2500" t="s">
        <v>23</v>
      </c>
      <c r="P2500">
        <v>20171109</v>
      </c>
      <c r="Q2500" s="1">
        <v>43048.34375</v>
      </c>
    </row>
    <row r="2501" spans="1:17" x14ac:dyDescent="0.2">
      <c r="A2501" t="s">
        <v>208</v>
      </c>
      <c r="B2501" t="s">
        <v>18</v>
      </c>
      <c r="C2501" t="s">
        <v>229</v>
      </c>
      <c r="D2501">
        <v>20170930</v>
      </c>
      <c r="E2501">
        <v>204500000</v>
      </c>
      <c r="F2501" t="s">
        <v>20</v>
      </c>
      <c r="G2501">
        <v>3</v>
      </c>
      <c r="H2501" t="s">
        <v>21</v>
      </c>
      <c r="I2501">
        <v>1411579</v>
      </c>
      <c r="J2501">
        <v>260303916</v>
      </c>
      <c r="K2501">
        <v>7830</v>
      </c>
      <c r="L2501">
        <v>1231</v>
      </c>
      <c r="M2501" t="s">
        <v>22</v>
      </c>
      <c r="N2501">
        <v>2017</v>
      </c>
      <c r="O2501" t="s">
        <v>23</v>
      </c>
      <c r="P2501">
        <v>20171109</v>
      </c>
      <c r="Q2501" s="1">
        <v>43048.34375</v>
      </c>
    </row>
    <row r="2502" spans="1:17" x14ac:dyDescent="0.2">
      <c r="A2502" t="s">
        <v>208</v>
      </c>
      <c r="B2502" t="s">
        <v>18</v>
      </c>
      <c r="C2502" t="s">
        <v>43</v>
      </c>
      <c r="D2502">
        <v>20170930</v>
      </c>
      <c r="E2502">
        <v>9910700000</v>
      </c>
      <c r="F2502" t="s">
        <v>20</v>
      </c>
      <c r="G2502">
        <v>0</v>
      </c>
      <c r="H2502" t="s">
        <v>21</v>
      </c>
      <c r="I2502">
        <v>1411579</v>
      </c>
      <c r="J2502">
        <v>260303916</v>
      </c>
      <c r="K2502">
        <v>7830</v>
      </c>
      <c r="L2502">
        <v>1231</v>
      </c>
      <c r="M2502" t="s">
        <v>22</v>
      </c>
      <c r="N2502">
        <v>2017</v>
      </c>
      <c r="O2502" t="s">
        <v>23</v>
      </c>
      <c r="P2502">
        <v>20171109</v>
      </c>
      <c r="Q2502" s="1">
        <v>43048.34375</v>
      </c>
    </row>
    <row r="2503" spans="1:17" x14ac:dyDescent="0.2">
      <c r="A2503" t="s">
        <v>208</v>
      </c>
      <c r="B2503" t="s">
        <v>18</v>
      </c>
      <c r="C2503" t="s">
        <v>44</v>
      </c>
      <c r="D2503">
        <v>20170930</v>
      </c>
      <c r="E2503">
        <v>622000000</v>
      </c>
      <c r="F2503" t="s">
        <v>20</v>
      </c>
      <c r="G2503">
        <v>0</v>
      </c>
      <c r="H2503" t="s">
        <v>21</v>
      </c>
      <c r="I2503">
        <v>1411579</v>
      </c>
      <c r="J2503">
        <v>260303916</v>
      </c>
      <c r="K2503">
        <v>7830</v>
      </c>
      <c r="L2503">
        <v>1231</v>
      </c>
      <c r="M2503" t="s">
        <v>22</v>
      </c>
      <c r="N2503">
        <v>2017</v>
      </c>
      <c r="O2503" t="s">
        <v>23</v>
      </c>
      <c r="P2503">
        <v>20171109</v>
      </c>
      <c r="Q2503" s="1">
        <v>43048.34375</v>
      </c>
    </row>
    <row r="2504" spans="1:17" x14ac:dyDescent="0.2">
      <c r="A2504" t="s">
        <v>260</v>
      </c>
      <c r="B2504" t="s">
        <v>18</v>
      </c>
      <c r="C2504" t="s">
        <v>461</v>
      </c>
      <c r="D2504">
        <v>20170930</v>
      </c>
      <c r="E2504">
        <v>1800000</v>
      </c>
      <c r="F2504" t="s">
        <v>20</v>
      </c>
      <c r="G2504">
        <v>3</v>
      </c>
      <c r="H2504" t="s">
        <v>260</v>
      </c>
      <c r="I2504">
        <v>1411579</v>
      </c>
      <c r="J2504">
        <v>260303916</v>
      </c>
      <c r="K2504">
        <v>7830</v>
      </c>
      <c r="L2504">
        <v>1231</v>
      </c>
      <c r="M2504" t="s">
        <v>22</v>
      </c>
      <c r="N2504">
        <v>2018</v>
      </c>
      <c r="O2504" t="s">
        <v>23</v>
      </c>
      <c r="P2504">
        <v>20181108</v>
      </c>
      <c r="Q2504" s="1">
        <v>43412.453472222223</v>
      </c>
    </row>
    <row r="2505" spans="1:17" x14ac:dyDescent="0.2">
      <c r="A2505" t="s">
        <v>260</v>
      </c>
      <c r="B2505" t="s">
        <v>18</v>
      </c>
      <c r="C2505" t="s">
        <v>461</v>
      </c>
      <c r="D2505">
        <v>20170930</v>
      </c>
      <c r="E2505">
        <v>800000</v>
      </c>
      <c r="F2505" t="s">
        <v>20</v>
      </c>
      <c r="G2505">
        <v>1</v>
      </c>
      <c r="H2505" t="s">
        <v>260</v>
      </c>
      <c r="I2505">
        <v>1411579</v>
      </c>
      <c r="J2505">
        <v>260303916</v>
      </c>
      <c r="K2505">
        <v>7830</v>
      </c>
      <c r="L2505">
        <v>1231</v>
      </c>
      <c r="M2505" t="s">
        <v>22</v>
      </c>
      <c r="N2505">
        <v>2018</v>
      </c>
      <c r="O2505" t="s">
        <v>23</v>
      </c>
      <c r="P2505">
        <v>20181108</v>
      </c>
      <c r="Q2505" s="1">
        <v>43412.453472222223</v>
      </c>
    </row>
    <row r="2506" spans="1:17" x14ac:dyDescent="0.2">
      <c r="A2506" t="s">
        <v>208</v>
      </c>
      <c r="B2506" t="s">
        <v>18</v>
      </c>
      <c r="C2506" t="s">
        <v>461</v>
      </c>
      <c r="D2506">
        <v>20170930</v>
      </c>
      <c r="E2506">
        <v>800000</v>
      </c>
      <c r="F2506" t="s">
        <v>20</v>
      </c>
      <c r="G2506">
        <v>1</v>
      </c>
      <c r="H2506" t="s">
        <v>208</v>
      </c>
      <c r="I2506">
        <v>1411579</v>
      </c>
      <c r="J2506">
        <v>260303916</v>
      </c>
      <c r="K2506">
        <v>7830</v>
      </c>
      <c r="L2506">
        <v>1231</v>
      </c>
      <c r="M2506" t="s">
        <v>22</v>
      </c>
      <c r="N2506">
        <v>2017</v>
      </c>
      <c r="O2506" t="s">
        <v>23</v>
      </c>
      <c r="P2506">
        <v>20171109</v>
      </c>
      <c r="Q2506" s="1">
        <v>43048.34375</v>
      </c>
    </row>
    <row r="2507" spans="1:17" x14ac:dyDescent="0.2">
      <c r="A2507" t="s">
        <v>208</v>
      </c>
      <c r="B2507" t="s">
        <v>18</v>
      </c>
      <c r="C2507" t="s">
        <v>461</v>
      </c>
      <c r="D2507">
        <v>20170930</v>
      </c>
      <c r="E2507">
        <v>1800000</v>
      </c>
      <c r="F2507" t="s">
        <v>20</v>
      </c>
      <c r="G2507">
        <v>3</v>
      </c>
      <c r="H2507" t="s">
        <v>208</v>
      </c>
      <c r="I2507">
        <v>1411579</v>
      </c>
      <c r="J2507">
        <v>260303916</v>
      </c>
      <c r="K2507">
        <v>7830</v>
      </c>
      <c r="L2507">
        <v>1231</v>
      </c>
      <c r="M2507" t="s">
        <v>22</v>
      </c>
      <c r="N2507">
        <v>2017</v>
      </c>
      <c r="O2507" t="s">
        <v>23</v>
      </c>
      <c r="P2507">
        <v>20171109</v>
      </c>
      <c r="Q2507" s="1">
        <v>43048.34375</v>
      </c>
    </row>
    <row r="2508" spans="1:17" x14ac:dyDescent="0.2">
      <c r="A2508" t="s">
        <v>260</v>
      </c>
      <c r="B2508" t="s">
        <v>18</v>
      </c>
      <c r="C2508" t="s">
        <v>187</v>
      </c>
      <c r="D2508">
        <v>20170930</v>
      </c>
      <c r="E2508">
        <v>-1.63</v>
      </c>
      <c r="F2508" t="s">
        <v>20</v>
      </c>
      <c r="G2508">
        <v>3</v>
      </c>
      <c r="H2508" t="s">
        <v>56</v>
      </c>
      <c r="I2508">
        <v>1411579</v>
      </c>
      <c r="J2508">
        <v>260303916</v>
      </c>
      <c r="K2508">
        <v>7830</v>
      </c>
      <c r="L2508">
        <v>1231</v>
      </c>
      <c r="M2508" t="s">
        <v>22</v>
      </c>
      <c r="N2508">
        <v>2018</v>
      </c>
      <c r="O2508" t="s">
        <v>23</v>
      </c>
      <c r="P2508">
        <v>20181108</v>
      </c>
      <c r="Q2508" s="1">
        <v>43412.453472222223</v>
      </c>
    </row>
    <row r="2509" spans="1:17" x14ac:dyDescent="0.2">
      <c r="A2509" t="s">
        <v>208</v>
      </c>
      <c r="B2509" t="s">
        <v>18</v>
      </c>
      <c r="C2509" t="s">
        <v>187</v>
      </c>
      <c r="D2509">
        <v>20170930</v>
      </c>
      <c r="E2509">
        <v>-1.63</v>
      </c>
      <c r="F2509" t="s">
        <v>20</v>
      </c>
      <c r="G2509">
        <v>3</v>
      </c>
      <c r="H2509" t="s">
        <v>21</v>
      </c>
      <c r="I2509">
        <v>1411579</v>
      </c>
      <c r="J2509">
        <v>260303916</v>
      </c>
      <c r="K2509">
        <v>7830</v>
      </c>
      <c r="L2509">
        <v>1231</v>
      </c>
      <c r="M2509" t="s">
        <v>22</v>
      </c>
      <c r="N2509">
        <v>2017</v>
      </c>
      <c r="O2509" t="s">
        <v>23</v>
      </c>
      <c r="P2509">
        <v>20171109</v>
      </c>
      <c r="Q2509" s="1">
        <v>43048.34375</v>
      </c>
    </row>
    <row r="2510" spans="1:17" x14ac:dyDescent="0.2">
      <c r="A2510" t="s">
        <v>208</v>
      </c>
      <c r="B2510" t="s">
        <v>18</v>
      </c>
      <c r="C2510" t="s">
        <v>187</v>
      </c>
      <c r="D2510">
        <v>20170930</v>
      </c>
      <c r="E2510">
        <v>-0.33</v>
      </c>
      <c r="F2510" t="s">
        <v>20</v>
      </c>
      <c r="G2510">
        <v>1</v>
      </c>
      <c r="H2510" t="s">
        <v>21</v>
      </c>
      <c r="I2510">
        <v>1411579</v>
      </c>
      <c r="J2510">
        <v>260303916</v>
      </c>
      <c r="K2510">
        <v>7830</v>
      </c>
      <c r="L2510">
        <v>1231</v>
      </c>
      <c r="M2510" t="s">
        <v>22</v>
      </c>
      <c r="N2510">
        <v>2017</v>
      </c>
      <c r="O2510" t="s">
        <v>23</v>
      </c>
      <c r="P2510">
        <v>20171109</v>
      </c>
      <c r="Q2510" s="1">
        <v>43048.34375</v>
      </c>
    </row>
    <row r="2511" spans="1:17" x14ac:dyDescent="0.2">
      <c r="A2511" t="s">
        <v>260</v>
      </c>
      <c r="B2511" t="s">
        <v>18</v>
      </c>
      <c r="C2511" t="s">
        <v>188</v>
      </c>
      <c r="D2511">
        <v>20170930</v>
      </c>
      <c r="E2511">
        <v>-1.63</v>
      </c>
      <c r="F2511" t="s">
        <v>20</v>
      </c>
      <c r="G2511">
        <v>3</v>
      </c>
      <c r="H2511" t="s">
        <v>56</v>
      </c>
      <c r="I2511">
        <v>1411579</v>
      </c>
      <c r="J2511">
        <v>260303916</v>
      </c>
      <c r="K2511">
        <v>7830</v>
      </c>
      <c r="L2511">
        <v>1231</v>
      </c>
      <c r="M2511" t="s">
        <v>22</v>
      </c>
      <c r="N2511">
        <v>2018</v>
      </c>
      <c r="O2511" t="s">
        <v>23</v>
      </c>
      <c r="P2511">
        <v>20181108</v>
      </c>
      <c r="Q2511" s="1">
        <v>43412.453472222223</v>
      </c>
    </row>
    <row r="2512" spans="1:17" x14ac:dyDescent="0.2">
      <c r="A2512" t="s">
        <v>208</v>
      </c>
      <c r="B2512" t="s">
        <v>18</v>
      </c>
      <c r="C2512" t="s">
        <v>188</v>
      </c>
      <c r="D2512">
        <v>20170930</v>
      </c>
      <c r="E2512">
        <v>-0.33</v>
      </c>
      <c r="F2512" t="s">
        <v>20</v>
      </c>
      <c r="G2512">
        <v>1</v>
      </c>
      <c r="H2512" t="s">
        <v>21</v>
      </c>
      <c r="I2512">
        <v>1411579</v>
      </c>
      <c r="J2512">
        <v>260303916</v>
      </c>
      <c r="K2512">
        <v>7830</v>
      </c>
      <c r="L2512">
        <v>1231</v>
      </c>
      <c r="M2512" t="s">
        <v>22</v>
      </c>
      <c r="N2512">
        <v>2017</v>
      </c>
      <c r="O2512" t="s">
        <v>23</v>
      </c>
      <c r="P2512">
        <v>20171109</v>
      </c>
      <c r="Q2512" s="1">
        <v>43048.34375</v>
      </c>
    </row>
    <row r="2513" spans="1:17" x14ac:dyDescent="0.2">
      <c r="A2513" t="s">
        <v>208</v>
      </c>
      <c r="B2513" t="s">
        <v>18</v>
      </c>
      <c r="C2513" t="s">
        <v>188</v>
      </c>
      <c r="D2513">
        <v>20170930</v>
      </c>
      <c r="E2513">
        <v>-1.63</v>
      </c>
      <c r="F2513" t="s">
        <v>20</v>
      </c>
      <c r="G2513">
        <v>3</v>
      </c>
      <c r="H2513" t="s">
        <v>21</v>
      </c>
      <c r="I2513">
        <v>1411579</v>
      </c>
      <c r="J2513">
        <v>260303916</v>
      </c>
      <c r="K2513">
        <v>7830</v>
      </c>
      <c r="L2513">
        <v>1231</v>
      </c>
      <c r="M2513" t="s">
        <v>22</v>
      </c>
      <c r="N2513">
        <v>2017</v>
      </c>
      <c r="O2513" t="s">
        <v>23</v>
      </c>
      <c r="P2513">
        <v>20171109</v>
      </c>
      <c r="Q2513" s="1">
        <v>43048.34375</v>
      </c>
    </row>
    <row r="2514" spans="1:17" x14ac:dyDescent="0.2">
      <c r="A2514" t="s">
        <v>260</v>
      </c>
      <c r="B2514" t="s">
        <v>18</v>
      </c>
      <c r="C2514" t="s">
        <v>189</v>
      </c>
      <c r="D2514">
        <v>20170930</v>
      </c>
      <c r="E2514">
        <v>-209000000</v>
      </c>
      <c r="F2514" t="s">
        <v>20</v>
      </c>
      <c r="G2514">
        <v>3</v>
      </c>
      <c r="H2514" t="s">
        <v>56</v>
      </c>
      <c r="I2514">
        <v>1411579</v>
      </c>
      <c r="J2514">
        <v>260303916</v>
      </c>
      <c r="K2514">
        <v>7830</v>
      </c>
      <c r="L2514">
        <v>1231</v>
      </c>
      <c r="M2514" t="s">
        <v>22</v>
      </c>
      <c r="N2514">
        <v>2018</v>
      </c>
      <c r="O2514" t="s">
        <v>23</v>
      </c>
      <c r="P2514">
        <v>20181108</v>
      </c>
      <c r="Q2514" s="1">
        <v>43412.453472222223</v>
      </c>
    </row>
    <row r="2515" spans="1:17" x14ac:dyDescent="0.2">
      <c r="A2515" t="s">
        <v>208</v>
      </c>
      <c r="B2515" t="s">
        <v>18</v>
      </c>
      <c r="C2515" t="s">
        <v>189</v>
      </c>
      <c r="D2515">
        <v>20170930</v>
      </c>
      <c r="E2515">
        <v>-209000000</v>
      </c>
      <c r="F2515" t="s">
        <v>20</v>
      </c>
      <c r="G2515">
        <v>3</v>
      </c>
      <c r="H2515" t="s">
        <v>21</v>
      </c>
      <c r="I2515">
        <v>1411579</v>
      </c>
      <c r="J2515">
        <v>260303916</v>
      </c>
      <c r="K2515">
        <v>7830</v>
      </c>
      <c r="L2515">
        <v>1231</v>
      </c>
      <c r="M2515" t="s">
        <v>22</v>
      </c>
      <c r="N2515">
        <v>2017</v>
      </c>
      <c r="O2515" t="s">
        <v>23</v>
      </c>
      <c r="P2515">
        <v>20171109</v>
      </c>
      <c r="Q2515" s="1">
        <v>43048.34375</v>
      </c>
    </row>
    <row r="2516" spans="1:17" x14ac:dyDescent="0.2">
      <c r="A2516" t="s">
        <v>208</v>
      </c>
      <c r="B2516" t="s">
        <v>18</v>
      </c>
      <c r="C2516" t="s">
        <v>189</v>
      </c>
      <c r="D2516">
        <v>20170930</v>
      </c>
      <c r="E2516">
        <v>-42700000</v>
      </c>
      <c r="F2516" t="s">
        <v>20</v>
      </c>
      <c r="G2516">
        <v>1</v>
      </c>
      <c r="H2516" t="s">
        <v>21</v>
      </c>
      <c r="I2516">
        <v>1411579</v>
      </c>
      <c r="J2516">
        <v>260303916</v>
      </c>
      <c r="K2516">
        <v>7830</v>
      </c>
      <c r="L2516">
        <v>1231</v>
      </c>
      <c r="M2516" t="s">
        <v>22</v>
      </c>
      <c r="N2516">
        <v>2017</v>
      </c>
      <c r="O2516" t="s">
        <v>23</v>
      </c>
      <c r="P2516">
        <v>20171109</v>
      </c>
      <c r="Q2516" s="1">
        <v>43048.34375</v>
      </c>
    </row>
    <row r="2517" spans="1:17" x14ac:dyDescent="0.2">
      <c r="A2517" t="s">
        <v>260</v>
      </c>
      <c r="B2517" t="s">
        <v>18</v>
      </c>
      <c r="C2517" t="s">
        <v>190</v>
      </c>
      <c r="D2517">
        <v>20170930</v>
      </c>
      <c r="E2517">
        <v>38400000</v>
      </c>
      <c r="F2517" t="s">
        <v>20</v>
      </c>
      <c r="G2517">
        <v>3</v>
      </c>
      <c r="H2517" t="s">
        <v>260</v>
      </c>
      <c r="I2517">
        <v>1411579</v>
      </c>
      <c r="J2517">
        <v>260303916</v>
      </c>
      <c r="K2517">
        <v>7830</v>
      </c>
      <c r="L2517">
        <v>1231</v>
      </c>
      <c r="M2517" t="s">
        <v>22</v>
      </c>
      <c r="N2517">
        <v>2018</v>
      </c>
      <c r="O2517" t="s">
        <v>23</v>
      </c>
      <c r="P2517">
        <v>20181108</v>
      </c>
      <c r="Q2517" s="1">
        <v>43412.453472222223</v>
      </c>
    </row>
    <row r="2518" spans="1:17" x14ac:dyDescent="0.2">
      <c r="A2518" t="s">
        <v>208</v>
      </c>
      <c r="B2518" t="s">
        <v>18</v>
      </c>
      <c r="C2518" t="s">
        <v>190</v>
      </c>
      <c r="D2518">
        <v>20170930</v>
      </c>
      <c r="E2518">
        <v>38400000</v>
      </c>
      <c r="F2518" t="s">
        <v>20</v>
      </c>
      <c r="G2518">
        <v>3</v>
      </c>
      <c r="H2518" t="s">
        <v>208</v>
      </c>
      <c r="I2518">
        <v>1411579</v>
      </c>
      <c r="J2518">
        <v>260303916</v>
      </c>
      <c r="K2518">
        <v>7830</v>
      </c>
      <c r="L2518">
        <v>1231</v>
      </c>
      <c r="M2518" t="s">
        <v>22</v>
      </c>
      <c r="N2518">
        <v>2017</v>
      </c>
      <c r="O2518" t="s">
        <v>23</v>
      </c>
      <c r="P2518">
        <v>20171109</v>
      </c>
      <c r="Q2518" s="1">
        <v>43048.34375</v>
      </c>
    </row>
    <row r="2519" spans="1:17" x14ac:dyDescent="0.2">
      <c r="A2519" t="s">
        <v>208</v>
      </c>
      <c r="B2519" t="s">
        <v>18</v>
      </c>
      <c r="C2519" t="s">
        <v>190</v>
      </c>
      <c r="D2519">
        <v>20170930</v>
      </c>
      <c r="E2519">
        <v>-4300000</v>
      </c>
      <c r="F2519" t="s">
        <v>20</v>
      </c>
      <c r="G2519">
        <v>1</v>
      </c>
      <c r="H2519" t="s">
        <v>208</v>
      </c>
      <c r="I2519">
        <v>1411579</v>
      </c>
      <c r="J2519">
        <v>260303916</v>
      </c>
      <c r="K2519">
        <v>7830</v>
      </c>
      <c r="L2519">
        <v>1231</v>
      </c>
      <c r="M2519" t="s">
        <v>22</v>
      </c>
      <c r="N2519">
        <v>2017</v>
      </c>
      <c r="O2519" t="s">
        <v>23</v>
      </c>
      <c r="P2519">
        <v>20171109</v>
      </c>
      <c r="Q2519" s="1">
        <v>43048.34375</v>
      </c>
    </row>
    <row r="2520" spans="1:17" x14ac:dyDescent="0.2">
      <c r="A2520" t="s">
        <v>260</v>
      </c>
      <c r="B2520" t="s">
        <v>18</v>
      </c>
      <c r="C2520" t="s">
        <v>191</v>
      </c>
      <c r="D2520">
        <v>20170930</v>
      </c>
      <c r="E2520">
        <v>3739200000</v>
      </c>
      <c r="F2520" t="s">
        <v>20</v>
      </c>
      <c r="G2520">
        <v>3</v>
      </c>
      <c r="H2520" t="s">
        <v>56</v>
      </c>
      <c r="I2520">
        <v>1411579</v>
      </c>
      <c r="J2520">
        <v>260303916</v>
      </c>
      <c r="K2520">
        <v>7830</v>
      </c>
      <c r="L2520">
        <v>1231</v>
      </c>
      <c r="M2520" t="s">
        <v>22</v>
      </c>
      <c r="N2520">
        <v>2018</v>
      </c>
      <c r="O2520" t="s">
        <v>23</v>
      </c>
      <c r="P2520">
        <v>20181108</v>
      </c>
      <c r="Q2520" s="1">
        <v>43412.453472222223</v>
      </c>
    </row>
    <row r="2521" spans="1:17" x14ac:dyDescent="0.2">
      <c r="A2521" t="s">
        <v>208</v>
      </c>
      <c r="B2521" t="s">
        <v>18</v>
      </c>
      <c r="C2521" t="s">
        <v>191</v>
      </c>
      <c r="D2521">
        <v>20170930</v>
      </c>
      <c r="E2521">
        <v>1178700000</v>
      </c>
      <c r="F2521" t="s">
        <v>20</v>
      </c>
      <c r="G2521">
        <v>1</v>
      </c>
      <c r="H2521" t="s">
        <v>21</v>
      </c>
      <c r="I2521">
        <v>1411579</v>
      </c>
      <c r="J2521">
        <v>260303916</v>
      </c>
      <c r="K2521">
        <v>7830</v>
      </c>
      <c r="L2521">
        <v>1231</v>
      </c>
      <c r="M2521" t="s">
        <v>22</v>
      </c>
      <c r="N2521">
        <v>2017</v>
      </c>
      <c r="O2521" t="s">
        <v>23</v>
      </c>
      <c r="P2521">
        <v>20171109</v>
      </c>
      <c r="Q2521" s="1">
        <v>43048.34375</v>
      </c>
    </row>
    <row r="2522" spans="1:17" x14ac:dyDescent="0.2">
      <c r="A2522" t="s">
        <v>208</v>
      </c>
      <c r="B2522" t="s">
        <v>18</v>
      </c>
      <c r="C2522" t="s">
        <v>191</v>
      </c>
      <c r="D2522">
        <v>20170930</v>
      </c>
      <c r="E2522">
        <v>3739200000</v>
      </c>
      <c r="F2522" t="s">
        <v>20</v>
      </c>
      <c r="G2522">
        <v>3</v>
      </c>
      <c r="H2522" t="s">
        <v>21</v>
      </c>
      <c r="I2522">
        <v>1411579</v>
      </c>
      <c r="J2522">
        <v>260303916</v>
      </c>
      <c r="K2522">
        <v>7830</v>
      </c>
      <c r="L2522">
        <v>1231</v>
      </c>
      <c r="M2522" t="s">
        <v>22</v>
      </c>
      <c r="N2522">
        <v>2017</v>
      </c>
      <c r="O2522" t="s">
        <v>23</v>
      </c>
      <c r="P2522">
        <v>20171109</v>
      </c>
      <c r="Q2522" s="1">
        <v>43048.34375</v>
      </c>
    </row>
    <row r="2523" spans="1:17" x14ac:dyDescent="0.2">
      <c r="A2523" t="s">
        <v>208</v>
      </c>
      <c r="B2523" t="s">
        <v>18</v>
      </c>
      <c r="C2523" t="s">
        <v>45</v>
      </c>
      <c r="D2523">
        <v>20170930</v>
      </c>
      <c r="E2523">
        <v>594400000</v>
      </c>
      <c r="F2523" t="s">
        <v>20</v>
      </c>
      <c r="G2523">
        <v>0</v>
      </c>
      <c r="H2523" t="s">
        <v>208</v>
      </c>
      <c r="I2523">
        <v>1411579</v>
      </c>
      <c r="J2523">
        <v>260303916</v>
      </c>
      <c r="K2523">
        <v>7830</v>
      </c>
      <c r="L2523">
        <v>1231</v>
      </c>
      <c r="M2523" t="s">
        <v>22</v>
      </c>
      <c r="N2523">
        <v>2017</v>
      </c>
      <c r="O2523" t="s">
        <v>23</v>
      </c>
      <c r="P2523">
        <v>20171109</v>
      </c>
      <c r="Q2523" s="1">
        <v>43048.34375</v>
      </c>
    </row>
    <row r="2524" spans="1:17" x14ac:dyDescent="0.2">
      <c r="A2524" t="s">
        <v>208</v>
      </c>
      <c r="B2524" t="s">
        <v>18</v>
      </c>
      <c r="C2524" t="s">
        <v>46</v>
      </c>
      <c r="D2524">
        <v>20170930</v>
      </c>
      <c r="E2524">
        <v>260000000</v>
      </c>
      <c r="F2524" t="s">
        <v>20</v>
      </c>
      <c r="G2524">
        <v>0</v>
      </c>
      <c r="H2524" t="s">
        <v>21</v>
      </c>
      <c r="I2524">
        <v>1411579</v>
      </c>
      <c r="J2524">
        <v>260303916</v>
      </c>
      <c r="K2524">
        <v>7830</v>
      </c>
      <c r="L2524">
        <v>1231</v>
      </c>
      <c r="M2524" t="s">
        <v>22</v>
      </c>
      <c r="N2524">
        <v>2017</v>
      </c>
      <c r="O2524" t="s">
        <v>23</v>
      </c>
      <c r="P2524">
        <v>20171109</v>
      </c>
      <c r="Q2524" s="1">
        <v>43048.34375</v>
      </c>
    </row>
    <row r="2525" spans="1:17" x14ac:dyDescent="0.2">
      <c r="A2525" t="s">
        <v>208</v>
      </c>
      <c r="B2525" t="s">
        <v>18</v>
      </c>
      <c r="C2525" t="s">
        <v>47</v>
      </c>
      <c r="D2525">
        <v>20170930</v>
      </c>
      <c r="E2525">
        <v>52900000</v>
      </c>
      <c r="F2525" t="s">
        <v>20</v>
      </c>
      <c r="G2525">
        <v>3</v>
      </c>
      <c r="H2525" t="s">
        <v>21</v>
      </c>
      <c r="I2525">
        <v>1411579</v>
      </c>
      <c r="J2525">
        <v>260303916</v>
      </c>
      <c r="K2525">
        <v>7830</v>
      </c>
      <c r="L2525">
        <v>1231</v>
      </c>
      <c r="M2525" t="s">
        <v>22</v>
      </c>
      <c r="N2525">
        <v>2017</v>
      </c>
      <c r="O2525" t="s">
        <v>23</v>
      </c>
      <c r="P2525">
        <v>20171109</v>
      </c>
      <c r="Q2525" s="1">
        <v>43048.34375</v>
      </c>
    </row>
    <row r="2526" spans="1:17" x14ac:dyDescent="0.2">
      <c r="A2526" t="s">
        <v>260</v>
      </c>
      <c r="B2526" t="s">
        <v>18</v>
      </c>
      <c r="C2526" t="s">
        <v>261</v>
      </c>
      <c r="D2526">
        <v>20170930</v>
      </c>
      <c r="E2526">
        <v>291400000</v>
      </c>
      <c r="F2526" t="s">
        <v>20</v>
      </c>
      <c r="G2526">
        <v>0</v>
      </c>
      <c r="H2526" t="s">
        <v>56</v>
      </c>
      <c r="I2526">
        <v>1411579</v>
      </c>
      <c r="J2526">
        <v>260303916</v>
      </c>
      <c r="K2526">
        <v>7830</v>
      </c>
      <c r="L2526">
        <v>1231</v>
      </c>
      <c r="M2526" t="s">
        <v>22</v>
      </c>
      <c r="N2526">
        <v>2018</v>
      </c>
      <c r="O2526" t="s">
        <v>23</v>
      </c>
      <c r="P2526">
        <v>20181108</v>
      </c>
      <c r="Q2526" s="1">
        <v>43412.453472222223</v>
      </c>
    </row>
    <row r="2527" spans="1:17" x14ac:dyDescent="0.2">
      <c r="A2527" t="s">
        <v>260</v>
      </c>
      <c r="B2527" t="s">
        <v>18</v>
      </c>
      <c r="C2527" t="s">
        <v>264</v>
      </c>
      <c r="D2527">
        <v>20170930</v>
      </c>
      <c r="E2527">
        <v>61200000</v>
      </c>
      <c r="F2527" t="s">
        <v>20</v>
      </c>
      <c r="G2527">
        <v>3</v>
      </c>
      <c r="H2527" t="s">
        <v>56</v>
      </c>
      <c r="I2527">
        <v>1411579</v>
      </c>
      <c r="J2527">
        <v>260303916</v>
      </c>
      <c r="K2527">
        <v>7830</v>
      </c>
      <c r="L2527">
        <v>1231</v>
      </c>
      <c r="M2527" t="s">
        <v>22</v>
      </c>
      <c r="N2527">
        <v>2018</v>
      </c>
      <c r="O2527" t="s">
        <v>23</v>
      </c>
      <c r="P2527">
        <v>20181108</v>
      </c>
      <c r="Q2527" s="1">
        <v>43412.453472222223</v>
      </c>
    </row>
    <row r="2528" spans="1:17" x14ac:dyDescent="0.2">
      <c r="A2528" t="s">
        <v>208</v>
      </c>
      <c r="B2528" t="s">
        <v>18</v>
      </c>
      <c r="C2528" t="s">
        <v>48</v>
      </c>
      <c r="D2528">
        <v>20170930</v>
      </c>
      <c r="F2528" t="s">
        <v>20</v>
      </c>
      <c r="G2528">
        <v>0</v>
      </c>
      <c r="H2528" t="s">
        <v>21</v>
      </c>
      <c r="I2528">
        <v>1411579</v>
      </c>
      <c r="J2528">
        <v>260303916</v>
      </c>
      <c r="K2528">
        <v>7830</v>
      </c>
      <c r="L2528">
        <v>1231</v>
      </c>
      <c r="M2528" t="s">
        <v>22</v>
      </c>
      <c r="N2528">
        <v>2017</v>
      </c>
      <c r="O2528" t="s">
        <v>23</v>
      </c>
      <c r="P2528">
        <v>20171109</v>
      </c>
      <c r="Q2528" s="1">
        <v>43048.34375</v>
      </c>
    </row>
    <row r="2529" spans="1:17" x14ac:dyDescent="0.2">
      <c r="A2529" t="s">
        <v>50</v>
      </c>
      <c r="B2529" t="s">
        <v>18</v>
      </c>
      <c r="C2529" t="s">
        <v>49</v>
      </c>
      <c r="D2529">
        <v>20170930</v>
      </c>
      <c r="E2529">
        <v>0.2</v>
      </c>
      <c r="F2529" t="s">
        <v>20</v>
      </c>
      <c r="G2529">
        <v>0</v>
      </c>
      <c r="H2529" t="s">
        <v>51</v>
      </c>
      <c r="I2529">
        <v>1411579</v>
      </c>
      <c r="J2529">
        <v>260303916</v>
      </c>
      <c r="K2529">
        <v>7830</v>
      </c>
      <c r="L2529">
        <v>1231</v>
      </c>
      <c r="M2529" t="s">
        <v>52</v>
      </c>
      <c r="N2529">
        <v>2017</v>
      </c>
      <c r="O2529" t="s">
        <v>53</v>
      </c>
      <c r="P2529">
        <v>20180301</v>
      </c>
      <c r="Q2529" s="1">
        <v>43160.134027777778</v>
      </c>
    </row>
    <row r="2530" spans="1:17" x14ac:dyDescent="0.2">
      <c r="A2530" t="s">
        <v>208</v>
      </c>
      <c r="B2530" t="s">
        <v>18</v>
      </c>
      <c r="C2530" t="s">
        <v>49</v>
      </c>
      <c r="D2530">
        <v>20170930</v>
      </c>
      <c r="E2530">
        <v>0.2</v>
      </c>
      <c r="F2530" t="s">
        <v>20</v>
      </c>
      <c r="G2530">
        <v>1</v>
      </c>
      <c r="H2530" t="s">
        <v>21</v>
      </c>
      <c r="I2530">
        <v>1411579</v>
      </c>
      <c r="J2530">
        <v>260303916</v>
      </c>
      <c r="K2530">
        <v>7830</v>
      </c>
      <c r="L2530">
        <v>1231</v>
      </c>
      <c r="M2530" t="s">
        <v>22</v>
      </c>
      <c r="N2530">
        <v>2017</v>
      </c>
      <c r="O2530" t="s">
        <v>23</v>
      </c>
      <c r="P2530">
        <v>20171109</v>
      </c>
      <c r="Q2530" s="1">
        <v>43048.34375</v>
      </c>
    </row>
    <row r="2531" spans="1:17" x14ac:dyDescent="0.2">
      <c r="A2531" t="s">
        <v>208</v>
      </c>
      <c r="B2531" t="s">
        <v>18</v>
      </c>
      <c r="C2531" t="s">
        <v>57</v>
      </c>
      <c r="D2531">
        <v>20170930</v>
      </c>
      <c r="E2531">
        <v>0.6</v>
      </c>
      <c r="F2531" t="s">
        <v>20</v>
      </c>
      <c r="G2531">
        <v>3</v>
      </c>
      <c r="H2531" t="s">
        <v>21</v>
      </c>
      <c r="I2531">
        <v>1411579</v>
      </c>
      <c r="J2531">
        <v>260303916</v>
      </c>
      <c r="K2531">
        <v>7830</v>
      </c>
      <c r="L2531">
        <v>1231</v>
      </c>
      <c r="M2531" t="s">
        <v>22</v>
      </c>
      <c r="N2531">
        <v>2017</v>
      </c>
      <c r="O2531" t="s">
        <v>23</v>
      </c>
      <c r="P2531">
        <v>20171109</v>
      </c>
      <c r="Q2531" s="1">
        <v>43048.34375</v>
      </c>
    </row>
    <row r="2532" spans="1:17" x14ac:dyDescent="0.2">
      <c r="A2532" t="s">
        <v>208</v>
      </c>
      <c r="B2532" t="s">
        <v>18</v>
      </c>
      <c r="C2532" t="s">
        <v>57</v>
      </c>
      <c r="D2532">
        <v>20170930</v>
      </c>
      <c r="E2532">
        <v>0.2</v>
      </c>
      <c r="F2532" t="s">
        <v>20</v>
      </c>
      <c r="G2532">
        <v>1</v>
      </c>
      <c r="H2532" t="s">
        <v>21</v>
      </c>
      <c r="I2532">
        <v>1411579</v>
      </c>
      <c r="J2532">
        <v>260303916</v>
      </c>
      <c r="K2532">
        <v>7830</v>
      </c>
      <c r="L2532">
        <v>1231</v>
      </c>
      <c r="M2532" t="s">
        <v>22</v>
      </c>
      <c r="N2532">
        <v>2017</v>
      </c>
      <c r="O2532" t="s">
        <v>23</v>
      </c>
      <c r="P2532">
        <v>20171109</v>
      </c>
      <c r="Q2532" s="1">
        <v>43048.34375</v>
      </c>
    </row>
    <row r="2533" spans="1:17" x14ac:dyDescent="0.2">
      <c r="A2533" t="s">
        <v>260</v>
      </c>
      <c r="B2533" t="s">
        <v>18</v>
      </c>
      <c r="C2533" t="s">
        <v>58</v>
      </c>
      <c r="D2533">
        <v>20170930</v>
      </c>
      <c r="E2533">
        <v>-9000000</v>
      </c>
      <c r="F2533" t="s">
        <v>20</v>
      </c>
      <c r="G2533">
        <v>1</v>
      </c>
      <c r="H2533" t="s">
        <v>56</v>
      </c>
      <c r="I2533">
        <v>1411579</v>
      </c>
      <c r="J2533">
        <v>260303916</v>
      </c>
      <c r="K2533">
        <v>7830</v>
      </c>
      <c r="L2533">
        <v>1231</v>
      </c>
      <c r="M2533" t="s">
        <v>22</v>
      </c>
      <c r="N2533">
        <v>2018</v>
      </c>
      <c r="O2533" t="s">
        <v>23</v>
      </c>
      <c r="P2533">
        <v>20181108</v>
      </c>
      <c r="Q2533" s="1">
        <v>43412.453472222223</v>
      </c>
    </row>
    <row r="2534" spans="1:17" x14ac:dyDescent="0.2">
      <c r="A2534" t="s">
        <v>260</v>
      </c>
      <c r="B2534" t="s">
        <v>18</v>
      </c>
      <c r="C2534" t="s">
        <v>58</v>
      </c>
      <c r="D2534">
        <v>20170930</v>
      </c>
      <c r="E2534">
        <v>-102500000</v>
      </c>
      <c r="F2534" t="s">
        <v>20</v>
      </c>
      <c r="G2534">
        <v>3</v>
      </c>
      <c r="H2534" t="s">
        <v>56</v>
      </c>
      <c r="I2534">
        <v>1411579</v>
      </c>
      <c r="J2534">
        <v>260303916</v>
      </c>
      <c r="K2534">
        <v>7830</v>
      </c>
      <c r="L2534">
        <v>1231</v>
      </c>
      <c r="M2534" t="s">
        <v>22</v>
      </c>
      <c r="N2534">
        <v>2018</v>
      </c>
      <c r="O2534" t="s">
        <v>23</v>
      </c>
      <c r="P2534">
        <v>20181108</v>
      </c>
      <c r="Q2534" s="1">
        <v>43412.453472222223</v>
      </c>
    </row>
    <row r="2535" spans="1:17" x14ac:dyDescent="0.2">
      <c r="A2535" t="s">
        <v>208</v>
      </c>
      <c r="B2535" t="s">
        <v>18</v>
      </c>
      <c r="C2535" t="s">
        <v>58</v>
      </c>
      <c r="D2535">
        <v>20170930</v>
      </c>
      <c r="E2535">
        <v>-102500000</v>
      </c>
      <c r="F2535" t="s">
        <v>20</v>
      </c>
      <c r="G2535">
        <v>3</v>
      </c>
      <c r="H2535" t="s">
        <v>21</v>
      </c>
      <c r="I2535">
        <v>1411579</v>
      </c>
      <c r="J2535">
        <v>260303916</v>
      </c>
      <c r="K2535">
        <v>7830</v>
      </c>
      <c r="L2535">
        <v>1231</v>
      </c>
      <c r="M2535" t="s">
        <v>22</v>
      </c>
      <c r="N2535">
        <v>2017</v>
      </c>
      <c r="O2535" t="s">
        <v>23</v>
      </c>
      <c r="P2535">
        <v>20171109</v>
      </c>
      <c r="Q2535" s="1">
        <v>43048.34375</v>
      </c>
    </row>
    <row r="2536" spans="1:17" x14ac:dyDescent="0.2">
      <c r="A2536" t="s">
        <v>208</v>
      </c>
      <c r="B2536" t="s">
        <v>18</v>
      </c>
      <c r="C2536" t="s">
        <v>58</v>
      </c>
      <c r="D2536">
        <v>20170930</v>
      </c>
      <c r="E2536">
        <v>-9000000</v>
      </c>
      <c r="F2536" t="s">
        <v>20</v>
      </c>
      <c r="G2536">
        <v>1</v>
      </c>
      <c r="H2536" t="s">
        <v>21</v>
      </c>
      <c r="I2536">
        <v>1411579</v>
      </c>
      <c r="J2536">
        <v>260303916</v>
      </c>
      <c r="K2536">
        <v>7830</v>
      </c>
      <c r="L2536">
        <v>1231</v>
      </c>
      <c r="M2536" t="s">
        <v>22</v>
      </c>
      <c r="N2536">
        <v>2017</v>
      </c>
      <c r="O2536" t="s">
        <v>23</v>
      </c>
      <c r="P2536">
        <v>20171109</v>
      </c>
      <c r="Q2536" s="1">
        <v>43048.34375</v>
      </c>
    </row>
    <row r="2537" spans="1:17" x14ac:dyDescent="0.2">
      <c r="A2537" t="s">
        <v>260</v>
      </c>
      <c r="B2537" t="s">
        <v>18</v>
      </c>
      <c r="C2537" t="s">
        <v>265</v>
      </c>
      <c r="D2537">
        <v>20170930</v>
      </c>
      <c r="E2537">
        <v>106700000</v>
      </c>
      <c r="F2537" t="s">
        <v>20</v>
      </c>
      <c r="G2537">
        <v>0</v>
      </c>
      <c r="H2537" t="s">
        <v>56</v>
      </c>
      <c r="I2537">
        <v>1411579</v>
      </c>
      <c r="J2537">
        <v>260303916</v>
      </c>
      <c r="K2537">
        <v>7830</v>
      </c>
      <c r="L2537">
        <v>1231</v>
      </c>
      <c r="M2537" t="s">
        <v>22</v>
      </c>
      <c r="N2537">
        <v>2018</v>
      </c>
      <c r="O2537" t="s">
        <v>23</v>
      </c>
      <c r="P2537">
        <v>20181108</v>
      </c>
      <c r="Q2537" s="1">
        <v>43412.453472222223</v>
      </c>
    </row>
    <row r="2538" spans="1:17" x14ac:dyDescent="0.2">
      <c r="A2538" t="s">
        <v>260</v>
      </c>
      <c r="B2538" t="s">
        <v>18</v>
      </c>
      <c r="C2538" t="s">
        <v>266</v>
      </c>
      <c r="D2538">
        <v>20170930</v>
      </c>
      <c r="E2538">
        <v>35200000</v>
      </c>
      <c r="F2538" t="s">
        <v>20</v>
      </c>
      <c r="G2538">
        <v>3</v>
      </c>
      <c r="H2538" t="s">
        <v>56</v>
      </c>
      <c r="I2538">
        <v>1411579</v>
      </c>
      <c r="J2538">
        <v>260303916</v>
      </c>
      <c r="K2538">
        <v>7830</v>
      </c>
      <c r="L2538">
        <v>1231</v>
      </c>
      <c r="M2538" t="s">
        <v>22</v>
      </c>
      <c r="N2538">
        <v>2018</v>
      </c>
      <c r="O2538" t="s">
        <v>23</v>
      </c>
      <c r="P2538">
        <v>20181108</v>
      </c>
      <c r="Q2538" s="1">
        <v>43412.453472222223</v>
      </c>
    </row>
    <row r="2539" spans="1:17" x14ac:dyDescent="0.2">
      <c r="A2539" t="s">
        <v>260</v>
      </c>
      <c r="B2539" t="s">
        <v>18</v>
      </c>
      <c r="C2539" t="s">
        <v>59</v>
      </c>
      <c r="D2539">
        <v>20170930</v>
      </c>
      <c r="E2539">
        <v>3630600000</v>
      </c>
      <c r="F2539" t="s">
        <v>20</v>
      </c>
      <c r="G2539">
        <v>3</v>
      </c>
      <c r="H2539" t="s">
        <v>56</v>
      </c>
      <c r="I2539">
        <v>1411579</v>
      </c>
      <c r="J2539">
        <v>260303916</v>
      </c>
      <c r="K2539">
        <v>7830</v>
      </c>
      <c r="L2539">
        <v>1231</v>
      </c>
      <c r="M2539" t="s">
        <v>22</v>
      </c>
      <c r="N2539">
        <v>2018</v>
      </c>
      <c r="O2539" t="s">
        <v>23</v>
      </c>
      <c r="P2539">
        <v>20181108</v>
      </c>
      <c r="Q2539" s="1">
        <v>43412.453472222223</v>
      </c>
    </row>
    <row r="2540" spans="1:17" x14ac:dyDescent="0.2">
      <c r="A2540" t="s">
        <v>260</v>
      </c>
      <c r="B2540" t="s">
        <v>18</v>
      </c>
      <c r="C2540" t="s">
        <v>59</v>
      </c>
      <c r="D2540">
        <v>20170930</v>
      </c>
      <c r="E2540">
        <v>1182800000</v>
      </c>
      <c r="F2540" t="s">
        <v>20</v>
      </c>
      <c r="G2540">
        <v>1</v>
      </c>
      <c r="H2540" t="s">
        <v>56</v>
      </c>
      <c r="I2540">
        <v>1411579</v>
      </c>
      <c r="J2540">
        <v>260303916</v>
      </c>
      <c r="K2540">
        <v>7830</v>
      </c>
      <c r="L2540">
        <v>1231</v>
      </c>
      <c r="M2540" t="s">
        <v>22</v>
      </c>
      <c r="N2540">
        <v>2018</v>
      </c>
      <c r="O2540" t="s">
        <v>23</v>
      </c>
      <c r="P2540">
        <v>20181108</v>
      </c>
      <c r="Q2540" s="1">
        <v>43412.453472222223</v>
      </c>
    </row>
    <row r="2541" spans="1:17" x14ac:dyDescent="0.2">
      <c r="A2541" t="s">
        <v>208</v>
      </c>
      <c r="B2541" t="s">
        <v>18</v>
      </c>
      <c r="C2541" t="s">
        <v>59</v>
      </c>
      <c r="D2541">
        <v>20170930</v>
      </c>
      <c r="E2541">
        <v>3631000000</v>
      </c>
      <c r="F2541" t="s">
        <v>20</v>
      </c>
      <c r="G2541">
        <v>3</v>
      </c>
      <c r="H2541" t="s">
        <v>21</v>
      </c>
      <c r="I2541">
        <v>1411579</v>
      </c>
      <c r="J2541">
        <v>260303916</v>
      </c>
      <c r="K2541">
        <v>7830</v>
      </c>
      <c r="L2541">
        <v>1231</v>
      </c>
      <c r="M2541" t="s">
        <v>22</v>
      </c>
      <c r="N2541">
        <v>2017</v>
      </c>
      <c r="O2541" t="s">
        <v>23</v>
      </c>
      <c r="P2541">
        <v>20171109</v>
      </c>
      <c r="Q2541" s="1">
        <v>43048.34375</v>
      </c>
    </row>
    <row r="2542" spans="1:17" x14ac:dyDescent="0.2">
      <c r="A2542" t="s">
        <v>208</v>
      </c>
      <c r="B2542" t="s">
        <v>18</v>
      </c>
      <c r="C2542" t="s">
        <v>59</v>
      </c>
      <c r="D2542">
        <v>20170930</v>
      </c>
      <c r="E2542">
        <v>1183000000</v>
      </c>
      <c r="F2542" t="s">
        <v>20</v>
      </c>
      <c r="G2542">
        <v>1</v>
      </c>
      <c r="H2542" t="s">
        <v>21</v>
      </c>
      <c r="I2542">
        <v>1411579</v>
      </c>
      <c r="J2542">
        <v>260303916</v>
      </c>
      <c r="K2542">
        <v>7830</v>
      </c>
      <c r="L2542">
        <v>1231</v>
      </c>
      <c r="M2542" t="s">
        <v>22</v>
      </c>
      <c r="N2542">
        <v>2017</v>
      </c>
      <c r="O2542" t="s">
        <v>23</v>
      </c>
      <c r="P2542">
        <v>20171109</v>
      </c>
      <c r="Q2542" s="1">
        <v>43048.34375</v>
      </c>
    </row>
    <row r="2543" spans="1:17" x14ac:dyDescent="0.2">
      <c r="A2543" t="s">
        <v>208</v>
      </c>
      <c r="B2543" t="s">
        <v>18</v>
      </c>
      <c r="C2543" t="s">
        <v>476</v>
      </c>
      <c r="D2543">
        <v>20170930</v>
      </c>
      <c r="E2543">
        <v>1000000</v>
      </c>
      <c r="F2543" t="s">
        <v>20</v>
      </c>
      <c r="G2543">
        <v>0</v>
      </c>
      <c r="H2543" t="s">
        <v>21</v>
      </c>
      <c r="I2543">
        <v>1411579</v>
      </c>
      <c r="J2543">
        <v>260303916</v>
      </c>
      <c r="K2543">
        <v>7830</v>
      </c>
      <c r="L2543">
        <v>1231</v>
      </c>
      <c r="M2543" t="s">
        <v>22</v>
      </c>
      <c r="N2543">
        <v>2017</v>
      </c>
      <c r="O2543" t="s">
        <v>23</v>
      </c>
      <c r="P2543">
        <v>20171109</v>
      </c>
      <c r="Q2543" s="1">
        <v>43048.34375</v>
      </c>
    </row>
    <row r="2544" spans="1:17" x14ac:dyDescent="0.2">
      <c r="A2544" t="s">
        <v>208</v>
      </c>
      <c r="B2544" t="s">
        <v>18</v>
      </c>
      <c r="C2544" t="s">
        <v>287</v>
      </c>
      <c r="D2544">
        <v>20170930</v>
      </c>
      <c r="E2544">
        <v>-27600000</v>
      </c>
      <c r="F2544" t="s">
        <v>20</v>
      </c>
      <c r="G2544">
        <v>0</v>
      </c>
      <c r="H2544" t="s">
        <v>21</v>
      </c>
      <c r="I2544">
        <v>1411579</v>
      </c>
      <c r="J2544">
        <v>260303916</v>
      </c>
      <c r="K2544">
        <v>7830</v>
      </c>
      <c r="L2544">
        <v>1231</v>
      </c>
      <c r="M2544" t="s">
        <v>22</v>
      </c>
      <c r="N2544">
        <v>2017</v>
      </c>
      <c r="O2544" t="s">
        <v>23</v>
      </c>
      <c r="P2544">
        <v>20171109</v>
      </c>
      <c r="Q2544" s="1">
        <v>43048.34375</v>
      </c>
    </row>
    <row r="2545" spans="1:17" x14ac:dyDescent="0.2">
      <c r="A2545" t="s">
        <v>208</v>
      </c>
      <c r="B2545" t="s">
        <v>18</v>
      </c>
      <c r="C2545" t="s">
        <v>290</v>
      </c>
      <c r="D2545">
        <v>20170930</v>
      </c>
      <c r="E2545">
        <v>106600000</v>
      </c>
      <c r="F2545" t="s">
        <v>20</v>
      </c>
      <c r="G2545">
        <v>0</v>
      </c>
      <c r="H2545" t="s">
        <v>21</v>
      </c>
      <c r="I2545">
        <v>1411579</v>
      </c>
      <c r="J2545">
        <v>260303916</v>
      </c>
      <c r="K2545">
        <v>7830</v>
      </c>
      <c r="L2545">
        <v>1231</v>
      </c>
      <c r="M2545" t="s">
        <v>22</v>
      </c>
      <c r="N2545">
        <v>2017</v>
      </c>
      <c r="O2545" t="s">
        <v>23</v>
      </c>
      <c r="P2545">
        <v>20171109</v>
      </c>
      <c r="Q2545" s="1">
        <v>43048.34375</v>
      </c>
    </row>
    <row r="2546" spans="1:17" x14ac:dyDescent="0.2">
      <c r="A2546" t="s">
        <v>208</v>
      </c>
      <c r="B2546" t="s">
        <v>18</v>
      </c>
      <c r="C2546" t="s">
        <v>209</v>
      </c>
      <c r="D2546">
        <v>20170930</v>
      </c>
      <c r="E2546">
        <v>222200000</v>
      </c>
      <c r="F2546" t="s">
        <v>20</v>
      </c>
      <c r="G2546">
        <v>0</v>
      </c>
      <c r="H2546" t="s">
        <v>21</v>
      </c>
      <c r="I2546">
        <v>1411579</v>
      </c>
      <c r="J2546">
        <v>260303916</v>
      </c>
      <c r="K2546">
        <v>7830</v>
      </c>
      <c r="L2546">
        <v>1231</v>
      </c>
      <c r="M2546" t="s">
        <v>22</v>
      </c>
      <c r="N2546">
        <v>2017</v>
      </c>
      <c r="O2546" t="s">
        <v>23</v>
      </c>
      <c r="P2546">
        <v>20171109</v>
      </c>
      <c r="Q2546" s="1">
        <v>43048.34375</v>
      </c>
    </row>
    <row r="2547" spans="1:17" x14ac:dyDescent="0.2">
      <c r="A2547" t="s">
        <v>260</v>
      </c>
      <c r="B2547" t="s">
        <v>18</v>
      </c>
      <c r="C2547" t="s">
        <v>64</v>
      </c>
      <c r="D2547">
        <v>20170930</v>
      </c>
      <c r="E2547">
        <v>-137900000</v>
      </c>
      <c r="F2547" t="s">
        <v>20</v>
      </c>
      <c r="G2547">
        <v>3</v>
      </c>
      <c r="H2547" t="s">
        <v>56</v>
      </c>
      <c r="I2547">
        <v>1411579</v>
      </c>
      <c r="J2547">
        <v>260303916</v>
      </c>
      <c r="K2547">
        <v>7830</v>
      </c>
      <c r="L2547">
        <v>1231</v>
      </c>
      <c r="M2547" t="s">
        <v>22</v>
      </c>
      <c r="N2547">
        <v>2018</v>
      </c>
      <c r="O2547" t="s">
        <v>23</v>
      </c>
      <c r="P2547">
        <v>20181108</v>
      </c>
      <c r="Q2547" s="1">
        <v>43412.453472222223</v>
      </c>
    </row>
    <row r="2548" spans="1:17" x14ac:dyDescent="0.2">
      <c r="A2548" t="s">
        <v>208</v>
      </c>
      <c r="B2548" t="s">
        <v>18</v>
      </c>
      <c r="C2548" t="s">
        <v>64</v>
      </c>
      <c r="D2548">
        <v>20170930</v>
      </c>
      <c r="E2548">
        <v>-137900000</v>
      </c>
      <c r="F2548" t="s">
        <v>20</v>
      </c>
      <c r="G2548">
        <v>3</v>
      </c>
      <c r="H2548" t="s">
        <v>21</v>
      </c>
      <c r="I2548">
        <v>1411579</v>
      </c>
      <c r="J2548">
        <v>260303916</v>
      </c>
      <c r="K2548">
        <v>7830</v>
      </c>
      <c r="L2548">
        <v>1231</v>
      </c>
      <c r="M2548" t="s">
        <v>22</v>
      </c>
      <c r="N2548">
        <v>2017</v>
      </c>
      <c r="O2548" t="s">
        <v>23</v>
      </c>
      <c r="P2548">
        <v>20171109</v>
      </c>
      <c r="Q2548" s="1">
        <v>43048.34375</v>
      </c>
    </row>
    <row r="2549" spans="1:17" x14ac:dyDescent="0.2">
      <c r="A2549" t="s">
        <v>208</v>
      </c>
      <c r="B2549" t="s">
        <v>18</v>
      </c>
      <c r="C2549" t="s">
        <v>293</v>
      </c>
      <c r="D2549">
        <v>20170930</v>
      </c>
      <c r="E2549">
        <v>47400000</v>
      </c>
      <c r="F2549" t="s">
        <v>20</v>
      </c>
      <c r="G2549">
        <v>0</v>
      </c>
      <c r="H2549" t="s">
        <v>21</v>
      </c>
      <c r="I2549">
        <v>1411579</v>
      </c>
      <c r="J2549">
        <v>260303916</v>
      </c>
      <c r="K2549">
        <v>7830</v>
      </c>
      <c r="L2549">
        <v>1231</v>
      </c>
      <c r="M2549" t="s">
        <v>22</v>
      </c>
      <c r="N2549">
        <v>2017</v>
      </c>
      <c r="O2549" t="s">
        <v>23</v>
      </c>
      <c r="P2549">
        <v>20171109</v>
      </c>
      <c r="Q2549" s="1">
        <v>43048.34375</v>
      </c>
    </row>
    <row r="2550" spans="1:17" x14ac:dyDescent="0.2">
      <c r="A2550" t="s">
        <v>208</v>
      </c>
      <c r="B2550" t="s">
        <v>18</v>
      </c>
      <c r="C2550" t="s">
        <v>65</v>
      </c>
      <c r="D2550">
        <v>20170930</v>
      </c>
      <c r="E2550">
        <v>284600000</v>
      </c>
      <c r="F2550" t="s">
        <v>20</v>
      </c>
      <c r="G2550">
        <v>0</v>
      </c>
      <c r="H2550" t="s">
        <v>21</v>
      </c>
      <c r="I2550">
        <v>1411579</v>
      </c>
      <c r="J2550">
        <v>260303916</v>
      </c>
      <c r="K2550">
        <v>7830</v>
      </c>
      <c r="L2550">
        <v>1231</v>
      </c>
      <c r="M2550" t="s">
        <v>22</v>
      </c>
      <c r="N2550">
        <v>2017</v>
      </c>
      <c r="O2550" t="s">
        <v>23</v>
      </c>
      <c r="P2550">
        <v>20171109</v>
      </c>
      <c r="Q2550" s="1">
        <v>43048.34375</v>
      </c>
    </row>
    <row r="2551" spans="1:17" x14ac:dyDescent="0.2">
      <c r="A2551" t="s">
        <v>208</v>
      </c>
      <c r="B2551" t="s">
        <v>18</v>
      </c>
      <c r="C2551" t="s">
        <v>302</v>
      </c>
      <c r="D2551">
        <v>20170930</v>
      </c>
      <c r="E2551">
        <v>174800000</v>
      </c>
      <c r="F2551" t="s">
        <v>20</v>
      </c>
      <c r="G2551">
        <v>0</v>
      </c>
      <c r="H2551" t="s">
        <v>21</v>
      </c>
      <c r="I2551">
        <v>1411579</v>
      </c>
      <c r="J2551">
        <v>260303916</v>
      </c>
      <c r="K2551">
        <v>7830</v>
      </c>
      <c r="L2551">
        <v>1231</v>
      </c>
      <c r="M2551" t="s">
        <v>22</v>
      </c>
      <c r="N2551">
        <v>2017</v>
      </c>
      <c r="O2551" t="s">
        <v>23</v>
      </c>
      <c r="P2551">
        <v>20171109</v>
      </c>
      <c r="Q2551" s="1">
        <v>43048.34375</v>
      </c>
    </row>
    <row r="2552" spans="1:17" x14ac:dyDescent="0.2">
      <c r="A2552" t="s">
        <v>260</v>
      </c>
      <c r="B2552" t="s">
        <v>18</v>
      </c>
      <c r="C2552" t="s">
        <v>68</v>
      </c>
      <c r="D2552">
        <v>20170930</v>
      </c>
      <c r="E2552">
        <v>600000</v>
      </c>
      <c r="F2552" t="s">
        <v>20</v>
      </c>
      <c r="G2552">
        <v>3</v>
      </c>
      <c r="H2552" t="s">
        <v>56</v>
      </c>
      <c r="I2552">
        <v>1411579</v>
      </c>
      <c r="J2552">
        <v>260303916</v>
      </c>
      <c r="K2552">
        <v>7830</v>
      </c>
      <c r="L2552">
        <v>1231</v>
      </c>
      <c r="M2552" t="s">
        <v>22</v>
      </c>
      <c r="N2552">
        <v>2018</v>
      </c>
      <c r="O2552" t="s">
        <v>23</v>
      </c>
      <c r="P2552">
        <v>20181108</v>
      </c>
      <c r="Q2552" s="1">
        <v>43412.453472222223</v>
      </c>
    </row>
    <row r="2553" spans="1:17" x14ac:dyDescent="0.2">
      <c r="A2553" t="s">
        <v>208</v>
      </c>
      <c r="B2553" t="s">
        <v>18</v>
      </c>
      <c r="C2553" t="s">
        <v>68</v>
      </c>
      <c r="D2553">
        <v>20170930</v>
      </c>
      <c r="E2553">
        <v>600000</v>
      </c>
      <c r="F2553" t="s">
        <v>20</v>
      </c>
      <c r="G2553">
        <v>3</v>
      </c>
      <c r="H2553" t="s">
        <v>21</v>
      </c>
      <c r="I2553">
        <v>1411579</v>
      </c>
      <c r="J2553">
        <v>260303916</v>
      </c>
      <c r="K2553">
        <v>7830</v>
      </c>
      <c r="L2553">
        <v>1231</v>
      </c>
      <c r="M2553" t="s">
        <v>22</v>
      </c>
      <c r="N2553">
        <v>2017</v>
      </c>
      <c r="O2553" t="s">
        <v>23</v>
      </c>
      <c r="P2553">
        <v>20171109</v>
      </c>
      <c r="Q2553" s="1">
        <v>43048.34375</v>
      </c>
    </row>
    <row r="2554" spans="1:17" x14ac:dyDescent="0.2">
      <c r="A2554" t="s">
        <v>260</v>
      </c>
      <c r="B2554" t="s">
        <v>18</v>
      </c>
      <c r="C2554" t="s">
        <v>69</v>
      </c>
      <c r="D2554">
        <v>20170930</v>
      </c>
      <c r="E2554">
        <v>393900000</v>
      </c>
      <c r="F2554" t="s">
        <v>20</v>
      </c>
      <c r="G2554">
        <v>3</v>
      </c>
      <c r="H2554" t="s">
        <v>56</v>
      </c>
      <c r="I2554">
        <v>1411579</v>
      </c>
      <c r="J2554">
        <v>260303916</v>
      </c>
      <c r="K2554">
        <v>7830</v>
      </c>
      <c r="L2554">
        <v>1231</v>
      </c>
      <c r="M2554" t="s">
        <v>22</v>
      </c>
      <c r="N2554">
        <v>2018</v>
      </c>
      <c r="O2554" t="s">
        <v>23</v>
      </c>
      <c r="P2554">
        <v>20181108</v>
      </c>
      <c r="Q2554" s="1">
        <v>43412.453472222223</v>
      </c>
    </row>
    <row r="2555" spans="1:17" x14ac:dyDescent="0.2">
      <c r="A2555" t="s">
        <v>260</v>
      </c>
      <c r="B2555" t="s">
        <v>18</v>
      </c>
      <c r="C2555" t="s">
        <v>69</v>
      </c>
      <c r="D2555">
        <v>20170930</v>
      </c>
      <c r="E2555">
        <v>135200000</v>
      </c>
      <c r="F2555" t="s">
        <v>20</v>
      </c>
      <c r="G2555">
        <v>1</v>
      </c>
      <c r="H2555" t="s">
        <v>56</v>
      </c>
      <c r="I2555">
        <v>1411579</v>
      </c>
      <c r="J2555">
        <v>260303916</v>
      </c>
      <c r="K2555">
        <v>7830</v>
      </c>
      <c r="L2555">
        <v>1231</v>
      </c>
      <c r="M2555" t="s">
        <v>22</v>
      </c>
      <c r="N2555">
        <v>2018</v>
      </c>
      <c r="O2555" t="s">
        <v>23</v>
      </c>
      <c r="P2555">
        <v>20181108</v>
      </c>
      <c r="Q2555" s="1">
        <v>43412.453472222223</v>
      </c>
    </row>
    <row r="2556" spans="1:17" x14ac:dyDescent="0.2">
      <c r="A2556" t="s">
        <v>208</v>
      </c>
      <c r="B2556" t="s">
        <v>18</v>
      </c>
      <c r="C2556" t="s">
        <v>69</v>
      </c>
      <c r="D2556">
        <v>20170930</v>
      </c>
      <c r="E2556">
        <v>393900000</v>
      </c>
      <c r="F2556" t="s">
        <v>20</v>
      </c>
      <c r="G2556">
        <v>3</v>
      </c>
      <c r="H2556" t="s">
        <v>21</v>
      </c>
      <c r="I2556">
        <v>1411579</v>
      </c>
      <c r="J2556">
        <v>260303916</v>
      </c>
      <c r="K2556">
        <v>7830</v>
      </c>
      <c r="L2556">
        <v>1231</v>
      </c>
      <c r="M2556" t="s">
        <v>22</v>
      </c>
      <c r="N2556">
        <v>2017</v>
      </c>
      <c r="O2556" t="s">
        <v>23</v>
      </c>
      <c r="P2556">
        <v>20171109</v>
      </c>
      <c r="Q2556" s="1">
        <v>43048.34375</v>
      </c>
    </row>
    <row r="2557" spans="1:17" x14ac:dyDescent="0.2">
      <c r="A2557" t="s">
        <v>208</v>
      </c>
      <c r="B2557" t="s">
        <v>18</v>
      </c>
      <c r="C2557" t="s">
        <v>69</v>
      </c>
      <c r="D2557">
        <v>20170930</v>
      </c>
      <c r="E2557">
        <v>135200000</v>
      </c>
      <c r="F2557" t="s">
        <v>20</v>
      </c>
      <c r="G2557">
        <v>1</v>
      </c>
      <c r="H2557" t="s">
        <v>21</v>
      </c>
      <c r="I2557">
        <v>1411579</v>
      </c>
      <c r="J2557">
        <v>260303916</v>
      </c>
      <c r="K2557">
        <v>7830</v>
      </c>
      <c r="L2557">
        <v>1231</v>
      </c>
      <c r="M2557" t="s">
        <v>22</v>
      </c>
      <c r="N2557">
        <v>2017</v>
      </c>
      <c r="O2557" t="s">
        <v>23</v>
      </c>
      <c r="P2557">
        <v>20171109</v>
      </c>
      <c r="Q2557" s="1">
        <v>43048.34375</v>
      </c>
    </row>
    <row r="2558" spans="1:17" x14ac:dyDescent="0.2">
      <c r="A2558" t="s">
        <v>208</v>
      </c>
      <c r="B2558" t="s">
        <v>18</v>
      </c>
      <c r="C2558" t="s">
        <v>462</v>
      </c>
      <c r="D2558">
        <v>20170930</v>
      </c>
      <c r="E2558">
        <v>79700000</v>
      </c>
      <c r="F2558" t="s">
        <v>20</v>
      </c>
      <c r="G2558">
        <v>3</v>
      </c>
      <c r="H2558" t="s">
        <v>208</v>
      </c>
      <c r="I2558">
        <v>1411579</v>
      </c>
      <c r="J2558">
        <v>260303916</v>
      </c>
      <c r="K2558">
        <v>7830</v>
      </c>
      <c r="L2558">
        <v>1231</v>
      </c>
      <c r="M2558" t="s">
        <v>22</v>
      </c>
      <c r="N2558">
        <v>2017</v>
      </c>
      <c r="O2558" t="s">
        <v>23</v>
      </c>
      <c r="P2558">
        <v>20171109</v>
      </c>
      <c r="Q2558" s="1">
        <v>43048.34375</v>
      </c>
    </row>
    <row r="2559" spans="1:17" x14ac:dyDescent="0.2">
      <c r="A2559" t="s">
        <v>208</v>
      </c>
      <c r="B2559" t="s">
        <v>18</v>
      </c>
      <c r="C2559" t="s">
        <v>477</v>
      </c>
      <c r="D2559">
        <v>20170930</v>
      </c>
      <c r="E2559">
        <v>400000</v>
      </c>
      <c r="F2559" t="s">
        <v>20</v>
      </c>
      <c r="G2559">
        <v>3</v>
      </c>
      <c r="H2559" t="s">
        <v>208</v>
      </c>
      <c r="I2559">
        <v>1411579</v>
      </c>
      <c r="J2559">
        <v>260303916</v>
      </c>
      <c r="K2559">
        <v>7830</v>
      </c>
      <c r="L2559">
        <v>1231</v>
      </c>
      <c r="M2559" t="s">
        <v>22</v>
      </c>
      <c r="N2559">
        <v>2017</v>
      </c>
      <c r="O2559" t="s">
        <v>23</v>
      </c>
      <c r="P2559">
        <v>20171109</v>
      </c>
      <c r="Q2559" s="1">
        <v>43048.34375</v>
      </c>
    </row>
    <row r="2560" spans="1:17" x14ac:dyDescent="0.2">
      <c r="A2560" t="s">
        <v>208</v>
      </c>
      <c r="B2560" t="s">
        <v>18</v>
      </c>
      <c r="C2560" t="s">
        <v>463</v>
      </c>
      <c r="D2560">
        <v>20170930</v>
      </c>
      <c r="E2560">
        <v>2600000</v>
      </c>
      <c r="F2560" t="s">
        <v>20</v>
      </c>
      <c r="G2560">
        <v>3</v>
      </c>
      <c r="H2560" t="s">
        <v>208</v>
      </c>
      <c r="I2560">
        <v>1411579</v>
      </c>
      <c r="J2560">
        <v>260303916</v>
      </c>
      <c r="K2560">
        <v>7830</v>
      </c>
      <c r="L2560">
        <v>1231</v>
      </c>
      <c r="M2560" t="s">
        <v>22</v>
      </c>
      <c r="N2560">
        <v>2017</v>
      </c>
      <c r="O2560" t="s">
        <v>23</v>
      </c>
      <c r="P2560">
        <v>20171109</v>
      </c>
      <c r="Q2560" s="1">
        <v>43048.34375</v>
      </c>
    </row>
    <row r="2561" spans="1:17" x14ac:dyDescent="0.2">
      <c r="A2561" t="s">
        <v>50</v>
      </c>
      <c r="B2561" t="s">
        <v>18</v>
      </c>
      <c r="C2561" t="s">
        <v>19</v>
      </c>
      <c r="D2561">
        <v>20170930</v>
      </c>
      <c r="E2561">
        <v>26500000</v>
      </c>
      <c r="F2561" t="s">
        <v>20</v>
      </c>
      <c r="G2561">
        <v>0</v>
      </c>
      <c r="H2561" t="s">
        <v>51</v>
      </c>
      <c r="I2561">
        <v>1411579</v>
      </c>
      <c r="J2561">
        <v>260303916</v>
      </c>
      <c r="K2561">
        <v>7830</v>
      </c>
      <c r="L2561">
        <v>1231</v>
      </c>
      <c r="M2561" t="s">
        <v>52</v>
      </c>
      <c r="N2561">
        <v>2017</v>
      </c>
      <c r="O2561" t="s">
        <v>53</v>
      </c>
      <c r="P2561">
        <v>20180301</v>
      </c>
      <c r="Q2561" s="1">
        <v>43160.134027777778</v>
      </c>
    </row>
    <row r="2562" spans="1:17" x14ac:dyDescent="0.2">
      <c r="A2562" t="s">
        <v>208</v>
      </c>
      <c r="B2562" t="s">
        <v>18</v>
      </c>
      <c r="C2562" t="s">
        <v>19</v>
      </c>
      <c r="D2562">
        <v>20170930</v>
      </c>
      <c r="E2562">
        <v>26500000</v>
      </c>
      <c r="F2562" t="s">
        <v>20</v>
      </c>
      <c r="G2562">
        <v>1</v>
      </c>
      <c r="H2562" t="s">
        <v>21</v>
      </c>
      <c r="I2562">
        <v>1411579</v>
      </c>
      <c r="J2562">
        <v>260303916</v>
      </c>
      <c r="K2562">
        <v>7830</v>
      </c>
      <c r="L2562">
        <v>1231</v>
      </c>
      <c r="M2562" t="s">
        <v>22</v>
      </c>
      <c r="N2562">
        <v>2017</v>
      </c>
      <c r="O2562" t="s">
        <v>23</v>
      </c>
      <c r="P2562">
        <v>20171109</v>
      </c>
      <c r="Q2562" s="1">
        <v>43048.34375</v>
      </c>
    </row>
    <row r="2563" spans="1:17" x14ac:dyDescent="0.2">
      <c r="A2563" t="s">
        <v>208</v>
      </c>
      <c r="B2563" t="s">
        <v>18</v>
      </c>
      <c r="C2563" t="s">
        <v>70</v>
      </c>
      <c r="D2563">
        <v>20170930</v>
      </c>
      <c r="E2563">
        <v>900000</v>
      </c>
      <c r="F2563" t="s">
        <v>20</v>
      </c>
      <c r="G2563">
        <v>0</v>
      </c>
      <c r="H2563" t="s">
        <v>21</v>
      </c>
      <c r="I2563">
        <v>1411579</v>
      </c>
      <c r="J2563">
        <v>260303916</v>
      </c>
      <c r="K2563">
        <v>7830</v>
      </c>
      <c r="L2563">
        <v>1231</v>
      </c>
      <c r="M2563" t="s">
        <v>22</v>
      </c>
      <c r="N2563">
        <v>2017</v>
      </c>
      <c r="O2563" t="s">
        <v>23</v>
      </c>
      <c r="P2563">
        <v>20171109</v>
      </c>
      <c r="Q2563" s="1">
        <v>43048.34375</v>
      </c>
    </row>
    <row r="2564" spans="1:17" x14ac:dyDescent="0.2">
      <c r="A2564" t="s">
        <v>260</v>
      </c>
      <c r="B2564" t="s">
        <v>18</v>
      </c>
      <c r="C2564" t="s">
        <v>71</v>
      </c>
      <c r="D2564">
        <v>20170930</v>
      </c>
      <c r="E2564">
        <v>-0.33</v>
      </c>
      <c r="F2564" t="s">
        <v>20</v>
      </c>
      <c r="G2564">
        <v>1</v>
      </c>
      <c r="H2564" t="s">
        <v>56</v>
      </c>
      <c r="I2564">
        <v>1411579</v>
      </c>
      <c r="J2564">
        <v>260303916</v>
      </c>
      <c r="K2564">
        <v>7830</v>
      </c>
      <c r="L2564">
        <v>1231</v>
      </c>
      <c r="M2564" t="s">
        <v>22</v>
      </c>
      <c r="N2564">
        <v>2018</v>
      </c>
      <c r="O2564" t="s">
        <v>23</v>
      </c>
      <c r="P2564">
        <v>20181108</v>
      </c>
      <c r="Q2564" s="1">
        <v>43412.453472222223</v>
      </c>
    </row>
    <row r="2565" spans="1:17" x14ac:dyDescent="0.2">
      <c r="A2565" t="s">
        <v>260</v>
      </c>
      <c r="B2565" t="s">
        <v>18</v>
      </c>
      <c r="C2565" t="s">
        <v>71</v>
      </c>
      <c r="D2565">
        <v>20170930</v>
      </c>
      <c r="E2565">
        <v>-1.65</v>
      </c>
      <c r="F2565" t="s">
        <v>20</v>
      </c>
      <c r="G2565">
        <v>3</v>
      </c>
      <c r="H2565" t="s">
        <v>56</v>
      </c>
      <c r="I2565">
        <v>1411579</v>
      </c>
      <c r="J2565">
        <v>260303916</v>
      </c>
      <c r="K2565">
        <v>7830</v>
      </c>
      <c r="L2565">
        <v>1231</v>
      </c>
      <c r="M2565" t="s">
        <v>22</v>
      </c>
      <c r="N2565">
        <v>2018</v>
      </c>
      <c r="O2565" t="s">
        <v>23</v>
      </c>
      <c r="P2565">
        <v>20181108</v>
      </c>
      <c r="Q2565" s="1">
        <v>43412.453472222223</v>
      </c>
    </row>
    <row r="2566" spans="1:17" x14ac:dyDescent="0.2">
      <c r="A2566" t="s">
        <v>50</v>
      </c>
      <c r="B2566" t="s">
        <v>18</v>
      </c>
      <c r="C2566" t="s">
        <v>71</v>
      </c>
      <c r="D2566">
        <v>20170930</v>
      </c>
      <c r="E2566">
        <v>-0.33</v>
      </c>
      <c r="F2566" t="s">
        <v>20</v>
      </c>
      <c r="G2566">
        <v>1</v>
      </c>
      <c r="H2566" t="s">
        <v>51</v>
      </c>
      <c r="I2566">
        <v>1411579</v>
      </c>
      <c r="J2566">
        <v>260303916</v>
      </c>
      <c r="K2566">
        <v>7830</v>
      </c>
      <c r="L2566">
        <v>1231</v>
      </c>
      <c r="M2566" t="s">
        <v>52</v>
      </c>
      <c r="N2566">
        <v>2017</v>
      </c>
      <c r="O2566" t="s">
        <v>53</v>
      </c>
      <c r="P2566">
        <v>20180301</v>
      </c>
      <c r="Q2566" s="1">
        <v>43160.134027777778</v>
      </c>
    </row>
    <row r="2567" spans="1:17" x14ac:dyDescent="0.2">
      <c r="A2567" t="s">
        <v>208</v>
      </c>
      <c r="B2567" t="s">
        <v>18</v>
      </c>
      <c r="C2567" t="s">
        <v>71</v>
      </c>
      <c r="D2567">
        <v>20170930</v>
      </c>
      <c r="E2567">
        <v>-1.65</v>
      </c>
      <c r="F2567" t="s">
        <v>20</v>
      </c>
      <c r="G2567">
        <v>3</v>
      </c>
      <c r="H2567" t="s">
        <v>21</v>
      </c>
      <c r="I2567">
        <v>1411579</v>
      </c>
      <c r="J2567">
        <v>260303916</v>
      </c>
      <c r="K2567">
        <v>7830</v>
      </c>
      <c r="L2567">
        <v>1231</v>
      </c>
      <c r="M2567" t="s">
        <v>22</v>
      </c>
      <c r="N2567">
        <v>2017</v>
      </c>
      <c r="O2567" t="s">
        <v>23</v>
      </c>
      <c r="P2567">
        <v>20171109</v>
      </c>
      <c r="Q2567" s="1">
        <v>43048.34375</v>
      </c>
    </row>
    <row r="2568" spans="1:17" x14ac:dyDescent="0.2">
      <c r="A2568" t="s">
        <v>208</v>
      </c>
      <c r="B2568" t="s">
        <v>18</v>
      </c>
      <c r="C2568" t="s">
        <v>71</v>
      </c>
      <c r="D2568">
        <v>20170930</v>
      </c>
      <c r="E2568">
        <v>-0.33</v>
      </c>
      <c r="F2568" t="s">
        <v>20</v>
      </c>
      <c r="G2568">
        <v>1</v>
      </c>
      <c r="H2568" t="s">
        <v>21</v>
      </c>
      <c r="I2568">
        <v>1411579</v>
      </c>
      <c r="J2568">
        <v>260303916</v>
      </c>
      <c r="K2568">
        <v>7830</v>
      </c>
      <c r="L2568">
        <v>1231</v>
      </c>
      <c r="M2568" t="s">
        <v>22</v>
      </c>
      <c r="N2568">
        <v>2017</v>
      </c>
      <c r="O2568" t="s">
        <v>23</v>
      </c>
      <c r="P2568">
        <v>20171109</v>
      </c>
      <c r="Q2568" s="1">
        <v>43048.34375</v>
      </c>
    </row>
    <row r="2569" spans="1:17" x14ac:dyDescent="0.2">
      <c r="A2569" t="s">
        <v>260</v>
      </c>
      <c r="B2569" t="s">
        <v>18</v>
      </c>
      <c r="C2569" t="s">
        <v>72</v>
      </c>
      <c r="D2569">
        <v>20170930</v>
      </c>
      <c r="E2569">
        <v>-0.33</v>
      </c>
      <c r="F2569" t="s">
        <v>20</v>
      </c>
      <c r="G2569">
        <v>1</v>
      </c>
      <c r="H2569" t="s">
        <v>56</v>
      </c>
      <c r="I2569">
        <v>1411579</v>
      </c>
      <c r="J2569">
        <v>260303916</v>
      </c>
      <c r="K2569">
        <v>7830</v>
      </c>
      <c r="L2569">
        <v>1231</v>
      </c>
      <c r="M2569" t="s">
        <v>22</v>
      </c>
      <c r="N2569">
        <v>2018</v>
      </c>
      <c r="O2569" t="s">
        <v>23</v>
      </c>
      <c r="P2569">
        <v>20181108</v>
      </c>
      <c r="Q2569" s="1">
        <v>43412.453472222223</v>
      </c>
    </row>
    <row r="2570" spans="1:17" x14ac:dyDescent="0.2">
      <c r="A2570" t="s">
        <v>260</v>
      </c>
      <c r="B2570" t="s">
        <v>18</v>
      </c>
      <c r="C2570" t="s">
        <v>72</v>
      </c>
      <c r="D2570">
        <v>20170930</v>
      </c>
      <c r="E2570">
        <v>-1.65</v>
      </c>
      <c r="F2570" t="s">
        <v>20</v>
      </c>
      <c r="G2570">
        <v>3</v>
      </c>
      <c r="H2570" t="s">
        <v>56</v>
      </c>
      <c r="I2570">
        <v>1411579</v>
      </c>
      <c r="J2570">
        <v>260303916</v>
      </c>
      <c r="K2570">
        <v>7830</v>
      </c>
      <c r="L2570">
        <v>1231</v>
      </c>
      <c r="M2570" t="s">
        <v>22</v>
      </c>
      <c r="N2570">
        <v>2018</v>
      </c>
      <c r="O2570" t="s">
        <v>23</v>
      </c>
      <c r="P2570">
        <v>20181108</v>
      </c>
      <c r="Q2570" s="1">
        <v>43412.453472222223</v>
      </c>
    </row>
    <row r="2571" spans="1:17" x14ac:dyDescent="0.2">
      <c r="A2571" t="s">
        <v>50</v>
      </c>
      <c r="B2571" t="s">
        <v>18</v>
      </c>
      <c r="C2571" t="s">
        <v>72</v>
      </c>
      <c r="D2571">
        <v>20170930</v>
      </c>
      <c r="E2571">
        <v>-0.33</v>
      </c>
      <c r="F2571" t="s">
        <v>20</v>
      </c>
      <c r="G2571">
        <v>1</v>
      </c>
      <c r="H2571" t="s">
        <v>51</v>
      </c>
      <c r="I2571">
        <v>1411579</v>
      </c>
      <c r="J2571">
        <v>260303916</v>
      </c>
      <c r="K2571">
        <v>7830</v>
      </c>
      <c r="L2571">
        <v>1231</v>
      </c>
      <c r="M2571" t="s">
        <v>52</v>
      </c>
      <c r="N2571">
        <v>2017</v>
      </c>
      <c r="O2571" t="s">
        <v>53</v>
      </c>
      <c r="P2571">
        <v>20180301</v>
      </c>
      <c r="Q2571" s="1">
        <v>43160.134027777778</v>
      </c>
    </row>
    <row r="2572" spans="1:17" x14ac:dyDescent="0.2">
      <c r="A2572" t="s">
        <v>208</v>
      </c>
      <c r="B2572" t="s">
        <v>18</v>
      </c>
      <c r="C2572" t="s">
        <v>72</v>
      </c>
      <c r="D2572">
        <v>20170930</v>
      </c>
      <c r="E2572">
        <v>-0.33</v>
      </c>
      <c r="F2572" t="s">
        <v>20</v>
      </c>
      <c r="G2572">
        <v>1</v>
      </c>
      <c r="H2572" t="s">
        <v>21</v>
      </c>
      <c r="I2572">
        <v>1411579</v>
      </c>
      <c r="J2572">
        <v>260303916</v>
      </c>
      <c r="K2572">
        <v>7830</v>
      </c>
      <c r="L2572">
        <v>1231</v>
      </c>
      <c r="M2572" t="s">
        <v>22</v>
      </c>
      <c r="N2572">
        <v>2017</v>
      </c>
      <c r="O2572" t="s">
        <v>23</v>
      </c>
      <c r="P2572">
        <v>20171109</v>
      </c>
      <c r="Q2572" s="1">
        <v>43048.34375</v>
      </c>
    </row>
    <row r="2573" spans="1:17" x14ac:dyDescent="0.2">
      <c r="A2573" t="s">
        <v>208</v>
      </c>
      <c r="B2573" t="s">
        <v>18</v>
      </c>
      <c r="C2573" t="s">
        <v>72</v>
      </c>
      <c r="D2573">
        <v>20170930</v>
      </c>
      <c r="E2573">
        <v>-1.65</v>
      </c>
      <c r="F2573" t="s">
        <v>20</v>
      </c>
      <c r="G2573">
        <v>3</v>
      </c>
      <c r="H2573" t="s">
        <v>21</v>
      </c>
      <c r="I2573">
        <v>1411579</v>
      </c>
      <c r="J2573">
        <v>260303916</v>
      </c>
      <c r="K2573">
        <v>7830</v>
      </c>
      <c r="L2573">
        <v>1231</v>
      </c>
      <c r="M2573" t="s">
        <v>22</v>
      </c>
      <c r="N2573">
        <v>2017</v>
      </c>
      <c r="O2573" t="s">
        <v>23</v>
      </c>
      <c r="P2573">
        <v>20171109</v>
      </c>
      <c r="Q2573" s="1">
        <v>43048.34375</v>
      </c>
    </row>
    <row r="2574" spans="1:17" x14ac:dyDescent="0.2">
      <c r="A2574" t="s">
        <v>260</v>
      </c>
      <c r="B2574" t="s">
        <v>18</v>
      </c>
      <c r="C2574" t="s">
        <v>73</v>
      </c>
      <c r="D2574">
        <v>20170930</v>
      </c>
      <c r="E2574">
        <v>19900000</v>
      </c>
      <c r="F2574" t="s">
        <v>20</v>
      </c>
      <c r="G2574">
        <v>3</v>
      </c>
      <c r="H2574" t="s">
        <v>56</v>
      </c>
      <c r="I2574">
        <v>1411579</v>
      </c>
      <c r="J2574">
        <v>260303916</v>
      </c>
      <c r="K2574">
        <v>7830</v>
      </c>
      <c r="L2574">
        <v>1231</v>
      </c>
      <c r="M2574" t="s">
        <v>22</v>
      </c>
      <c r="N2574">
        <v>2018</v>
      </c>
      <c r="O2574" t="s">
        <v>23</v>
      </c>
      <c r="P2574">
        <v>20181108</v>
      </c>
      <c r="Q2574" s="1">
        <v>43412.453472222223</v>
      </c>
    </row>
    <row r="2575" spans="1:17" x14ac:dyDescent="0.2">
      <c r="A2575" t="s">
        <v>208</v>
      </c>
      <c r="B2575" t="s">
        <v>18</v>
      </c>
      <c r="C2575" t="s">
        <v>73</v>
      </c>
      <c r="D2575">
        <v>20170930</v>
      </c>
      <c r="E2575">
        <v>18100000</v>
      </c>
      <c r="F2575" t="s">
        <v>20</v>
      </c>
      <c r="G2575">
        <v>3</v>
      </c>
      <c r="H2575" t="s">
        <v>21</v>
      </c>
      <c r="I2575">
        <v>1411579</v>
      </c>
      <c r="J2575">
        <v>260303916</v>
      </c>
      <c r="K2575">
        <v>7830</v>
      </c>
      <c r="L2575">
        <v>1231</v>
      </c>
      <c r="M2575" t="s">
        <v>22</v>
      </c>
      <c r="N2575">
        <v>2017</v>
      </c>
      <c r="O2575" t="s">
        <v>23</v>
      </c>
      <c r="P2575">
        <v>20171109</v>
      </c>
      <c r="Q2575" s="1">
        <v>43048.34375</v>
      </c>
    </row>
    <row r="2576" spans="1:17" x14ac:dyDescent="0.2">
      <c r="A2576" t="s">
        <v>208</v>
      </c>
      <c r="B2576" t="s">
        <v>18</v>
      </c>
      <c r="C2576" t="s">
        <v>75</v>
      </c>
      <c r="D2576">
        <v>20170930</v>
      </c>
      <c r="E2576">
        <v>0.39300000000000002</v>
      </c>
      <c r="F2576" t="s">
        <v>30</v>
      </c>
      <c r="G2576">
        <v>3</v>
      </c>
      <c r="H2576" t="s">
        <v>21</v>
      </c>
      <c r="I2576">
        <v>1411579</v>
      </c>
      <c r="J2576">
        <v>260303916</v>
      </c>
      <c r="K2576">
        <v>7830</v>
      </c>
      <c r="L2576">
        <v>1231</v>
      </c>
      <c r="M2576" t="s">
        <v>22</v>
      </c>
      <c r="N2576">
        <v>2017</v>
      </c>
      <c r="O2576" t="s">
        <v>23</v>
      </c>
      <c r="P2576">
        <v>20171109</v>
      </c>
      <c r="Q2576" s="1">
        <v>43048.34375</v>
      </c>
    </row>
    <row r="2577" spans="1:17" x14ac:dyDescent="0.2">
      <c r="A2577" t="s">
        <v>208</v>
      </c>
      <c r="B2577" t="s">
        <v>18</v>
      </c>
      <c r="C2577" t="s">
        <v>76</v>
      </c>
      <c r="D2577">
        <v>20170930</v>
      </c>
      <c r="E2577">
        <v>10600000</v>
      </c>
      <c r="F2577" t="s">
        <v>20</v>
      </c>
      <c r="G2577">
        <v>0</v>
      </c>
      <c r="H2577" t="s">
        <v>21</v>
      </c>
      <c r="I2577">
        <v>1411579</v>
      </c>
      <c r="J2577">
        <v>260303916</v>
      </c>
      <c r="K2577">
        <v>7830</v>
      </c>
      <c r="L2577">
        <v>1231</v>
      </c>
      <c r="M2577" t="s">
        <v>22</v>
      </c>
      <c r="N2577">
        <v>2017</v>
      </c>
      <c r="O2577" t="s">
        <v>23</v>
      </c>
      <c r="P2577">
        <v>20171109</v>
      </c>
      <c r="Q2577" s="1">
        <v>43048.34375</v>
      </c>
    </row>
    <row r="2578" spans="1:17" x14ac:dyDescent="0.2">
      <c r="A2578" t="s">
        <v>260</v>
      </c>
      <c r="B2578" t="s">
        <v>18</v>
      </c>
      <c r="C2578" t="s">
        <v>77</v>
      </c>
      <c r="D2578">
        <v>20170930</v>
      </c>
      <c r="E2578">
        <v>6500000</v>
      </c>
      <c r="F2578" t="s">
        <v>20</v>
      </c>
      <c r="G2578">
        <v>1</v>
      </c>
      <c r="H2578" t="s">
        <v>56</v>
      </c>
      <c r="I2578">
        <v>1411579</v>
      </c>
      <c r="J2578">
        <v>260303916</v>
      </c>
      <c r="K2578">
        <v>7830</v>
      </c>
      <c r="L2578">
        <v>1231</v>
      </c>
      <c r="M2578" t="s">
        <v>22</v>
      </c>
      <c r="N2578">
        <v>2018</v>
      </c>
      <c r="O2578" t="s">
        <v>23</v>
      </c>
      <c r="P2578">
        <v>20181108</v>
      </c>
      <c r="Q2578" s="1">
        <v>43412.453472222223</v>
      </c>
    </row>
    <row r="2579" spans="1:17" x14ac:dyDescent="0.2">
      <c r="A2579" t="s">
        <v>260</v>
      </c>
      <c r="B2579" t="s">
        <v>18</v>
      </c>
      <c r="C2579" t="s">
        <v>77</v>
      </c>
      <c r="D2579">
        <v>20170930</v>
      </c>
      <c r="E2579">
        <v>33100000</v>
      </c>
      <c r="F2579" t="s">
        <v>20</v>
      </c>
      <c r="G2579">
        <v>3</v>
      </c>
      <c r="H2579" t="s">
        <v>56</v>
      </c>
      <c r="I2579">
        <v>1411579</v>
      </c>
      <c r="J2579">
        <v>260303916</v>
      </c>
      <c r="K2579">
        <v>7830</v>
      </c>
      <c r="L2579">
        <v>1231</v>
      </c>
      <c r="M2579" t="s">
        <v>22</v>
      </c>
      <c r="N2579">
        <v>2018</v>
      </c>
      <c r="O2579" t="s">
        <v>23</v>
      </c>
      <c r="P2579">
        <v>20181108</v>
      </c>
      <c r="Q2579" s="1">
        <v>43412.453472222223</v>
      </c>
    </row>
    <row r="2580" spans="1:17" x14ac:dyDescent="0.2">
      <c r="A2580" t="s">
        <v>208</v>
      </c>
      <c r="B2580" t="s">
        <v>18</v>
      </c>
      <c r="C2580" t="s">
        <v>77</v>
      </c>
      <c r="D2580">
        <v>20170930</v>
      </c>
      <c r="E2580">
        <v>6500000</v>
      </c>
      <c r="F2580" t="s">
        <v>20</v>
      </c>
      <c r="G2580">
        <v>1</v>
      </c>
      <c r="H2580" t="s">
        <v>21</v>
      </c>
      <c r="I2580">
        <v>1411579</v>
      </c>
      <c r="J2580">
        <v>260303916</v>
      </c>
      <c r="K2580">
        <v>7830</v>
      </c>
      <c r="L2580">
        <v>1231</v>
      </c>
      <c r="M2580" t="s">
        <v>22</v>
      </c>
      <c r="N2580">
        <v>2017</v>
      </c>
      <c r="O2580" t="s">
        <v>23</v>
      </c>
      <c r="P2580">
        <v>20171109</v>
      </c>
      <c r="Q2580" s="1">
        <v>43048.34375</v>
      </c>
    </row>
    <row r="2581" spans="1:17" x14ac:dyDescent="0.2">
      <c r="A2581" t="s">
        <v>208</v>
      </c>
      <c r="B2581" t="s">
        <v>18</v>
      </c>
      <c r="C2581" t="s">
        <v>77</v>
      </c>
      <c r="D2581">
        <v>20170930</v>
      </c>
      <c r="E2581">
        <v>33100000</v>
      </c>
      <c r="F2581" t="s">
        <v>20</v>
      </c>
      <c r="G2581">
        <v>3</v>
      </c>
      <c r="H2581" t="s">
        <v>21</v>
      </c>
      <c r="I2581">
        <v>1411579</v>
      </c>
      <c r="J2581">
        <v>260303916</v>
      </c>
      <c r="K2581">
        <v>7830</v>
      </c>
      <c r="L2581">
        <v>1231</v>
      </c>
      <c r="M2581" t="s">
        <v>22</v>
      </c>
      <c r="N2581">
        <v>2017</v>
      </c>
      <c r="O2581" t="s">
        <v>23</v>
      </c>
      <c r="P2581">
        <v>20171109</v>
      </c>
      <c r="Q2581" s="1">
        <v>43048.34375</v>
      </c>
    </row>
    <row r="2582" spans="1:17" x14ac:dyDescent="0.2">
      <c r="A2582" t="s">
        <v>260</v>
      </c>
      <c r="B2582" t="s">
        <v>18</v>
      </c>
      <c r="C2582" t="s">
        <v>78</v>
      </c>
      <c r="D2582">
        <v>20170930</v>
      </c>
      <c r="E2582">
        <v>303600000</v>
      </c>
      <c r="F2582" t="s">
        <v>20</v>
      </c>
      <c r="G2582">
        <v>3</v>
      </c>
      <c r="H2582" t="s">
        <v>260</v>
      </c>
      <c r="I2582">
        <v>1411579</v>
      </c>
      <c r="J2582">
        <v>260303916</v>
      </c>
      <c r="K2582">
        <v>7830</v>
      </c>
      <c r="L2582">
        <v>1231</v>
      </c>
      <c r="M2582" t="s">
        <v>22</v>
      </c>
      <c r="N2582">
        <v>2018</v>
      </c>
      <c r="O2582" t="s">
        <v>23</v>
      </c>
      <c r="P2582">
        <v>20181108</v>
      </c>
      <c r="Q2582" s="1">
        <v>43412.453472222223</v>
      </c>
    </row>
    <row r="2583" spans="1:17" x14ac:dyDescent="0.2">
      <c r="A2583" t="s">
        <v>260</v>
      </c>
      <c r="B2583" t="s">
        <v>18</v>
      </c>
      <c r="C2583" t="s">
        <v>78</v>
      </c>
      <c r="D2583">
        <v>20170930</v>
      </c>
      <c r="E2583">
        <v>99300000</v>
      </c>
      <c r="F2583" t="s">
        <v>20</v>
      </c>
      <c r="G2583">
        <v>1</v>
      </c>
      <c r="H2583" t="s">
        <v>260</v>
      </c>
      <c r="I2583">
        <v>1411579</v>
      </c>
      <c r="J2583">
        <v>260303916</v>
      </c>
      <c r="K2583">
        <v>7830</v>
      </c>
      <c r="L2583">
        <v>1231</v>
      </c>
      <c r="M2583" t="s">
        <v>22</v>
      </c>
      <c r="N2583">
        <v>2018</v>
      </c>
      <c r="O2583" t="s">
        <v>23</v>
      </c>
      <c r="P2583">
        <v>20181108</v>
      </c>
      <c r="Q2583" s="1">
        <v>43412.453472222223</v>
      </c>
    </row>
    <row r="2584" spans="1:17" x14ac:dyDescent="0.2">
      <c r="A2584" t="s">
        <v>208</v>
      </c>
      <c r="B2584" t="s">
        <v>18</v>
      </c>
      <c r="C2584" t="s">
        <v>78</v>
      </c>
      <c r="D2584">
        <v>20170930</v>
      </c>
      <c r="E2584">
        <v>99300000</v>
      </c>
      <c r="F2584" t="s">
        <v>20</v>
      </c>
      <c r="G2584">
        <v>1</v>
      </c>
      <c r="H2584" t="s">
        <v>208</v>
      </c>
      <c r="I2584">
        <v>1411579</v>
      </c>
      <c r="J2584">
        <v>260303916</v>
      </c>
      <c r="K2584">
        <v>7830</v>
      </c>
      <c r="L2584">
        <v>1231</v>
      </c>
      <c r="M2584" t="s">
        <v>22</v>
      </c>
      <c r="N2584">
        <v>2017</v>
      </c>
      <c r="O2584" t="s">
        <v>23</v>
      </c>
      <c r="P2584">
        <v>20171109</v>
      </c>
      <c r="Q2584" s="1">
        <v>43048.34375</v>
      </c>
    </row>
    <row r="2585" spans="1:17" x14ac:dyDescent="0.2">
      <c r="A2585" t="s">
        <v>208</v>
      </c>
      <c r="B2585" t="s">
        <v>18</v>
      </c>
      <c r="C2585" t="s">
        <v>78</v>
      </c>
      <c r="D2585">
        <v>20170930</v>
      </c>
      <c r="E2585">
        <v>303600000</v>
      </c>
      <c r="F2585" t="s">
        <v>20</v>
      </c>
      <c r="G2585">
        <v>3</v>
      </c>
      <c r="H2585" t="s">
        <v>208</v>
      </c>
      <c r="I2585">
        <v>1411579</v>
      </c>
      <c r="J2585">
        <v>260303916</v>
      </c>
      <c r="K2585">
        <v>7830</v>
      </c>
      <c r="L2585">
        <v>1231</v>
      </c>
      <c r="M2585" t="s">
        <v>22</v>
      </c>
      <c r="N2585">
        <v>2017</v>
      </c>
      <c r="O2585" t="s">
        <v>23</v>
      </c>
      <c r="P2585">
        <v>20171109</v>
      </c>
      <c r="Q2585" s="1">
        <v>43048.34375</v>
      </c>
    </row>
    <row r="2586" spans="1:17" x14ac:dyDescent="0.2">
      <c r="A2586" t="s">
        <v>260</v>
      </c>
      <c r="B2586" t="s">
        <v>18</v>
      </c>
      <c r="C2586" t="s">
        <v>79</v>
      </c>
      <c r="D2586">
        <v>20170930</v>
      </c>
      <c r="E2586">
        <v>57000000</v>
      </c>
      <c r="F2586" t="s">
        <v>20</v>
      </c>
      <c r="G2586">
        <v>1</v>
      </c>
      <c r="H2586" t="s">
        <v>56</v>
      </c>
      <c r="I2586">
        <v>1411579</v>
      </c>
      <c r="J2586">
        <v>260303916</v>
      </c>
      <c r="K2586">
        <v>7830</v>
      </c>
      <c r="L2586">
        <v>1231</v>
      </c>
      <c r="M2586" t="s">
        <v>22</v>
      </c>
      <c r="N2586">
        <v>2018</v>
      </c>
      <c r="O2586" t="s">
        <v>23</v>
      </c>
      <c r="P2586">
        <v>20181108</v>
      </c>
      <c r="Q2586" s="1">
        <v>43412.453472222223</v>
      </c>
    </row>
    <row r="2587" spans="1:17" x14ac:dyDescent="0.2">
      <c r="A2587" t="s">
        <v>260</v>
      </c>
      <c r="B2587" t="s">
        <v>18</v>
      </c>
      <c r="C2587" t="s">
        <v>79</v>
      </c>
      <c r="D2587">
        <v>20170930</v>
      </c>
      <c r="E2587">
        <v>114300000</v>
      </c>
      <c r="F2587" t="s">
        <v>20</v>
      </c>
      <c r="G2587">
        <v>3</v>
      </c>
      <c r="H2587" t="s">
        <v>56</v>
      </c>
      <c r="I2587">
        <v>1411579</v>
      </c>
      <c r="J2587">
        <v>260303916</v>
      </c>
      <c r="K2587">
        <v>7830</v>
      </c>
      <c r="L2587">
        <v>1231</v>
      </c>
      <c r="M2587" t="s">
        <v>22</v>
      </c>
      <c r="N2587">
        <v>2018</v>
      </c>
      <c r="O2587" t="s">
        <v>23</v>
      </c>
      <c r="P2587">
        <v>20181108</v>
      </c>
      <c r="Q2587" s="1">
        <v>43412.453472222223</v>
      </c>
    </row>
    <row r="2588" spans="1:17" x14ac:dyDescent="0.2">
      <c r="A2588" t="s">
        <v>208</v>
      </c>
      <c r="B2588" t="s">
        <v>18</v>
      </c>
      <c r="C2588" t="s">
        <v>79</v>
      </c>
      <c r="D2588">
        <v>20170930</v>
      </c>
      <c r="E2588">
        <v>57000000</v>
      </c>
      <c r="F2588" t="s">
        <v>20</v>
      </c>
      <c r="G2588">
        <v>1</v>
      </c>
      <c r="H2588" t="s">
        <v>21</v>
      </c>
      <c r="I2588">
        <v>1411579</v>
      </c>
      <c r="J2588">
        <v>260303916</v>
      </c>
      <c r="K2588">
        <v>7830</v>
      </c>
      <c r="L2588">
        <v>1231</v>
      </c>
      <c r="M2588" t="s">
        <v>22</v>
      </c>
      <c r="N2588">
        <v>2017</v>
      </c>
      <c r="O2588" t="s">
        <v>23</v>
      </c>
      <c r="P2588">
        <v>20171109</v>
      </c>
      <c r="Q2588" s="1">
        <v>43048.34375</v>
      </c>
    </row>
    <row r="2589" spans="1:17" x14ac:dyDescent="0.2">
      <c r="A2589" t="s">
        <v>208</v>
      </c>
      <c r="B2589" t="s">
        <v>18</v>
      </c>
      <c r="C2589" t="s">
        <v>79</v>
      </c>
      <c r="D2589">
        <v>20170930</v>
      </c>
      <c r="E2589">
        <v>114300000</v>
      </c>
      <c r="F2589" t="s">
        <v>20</v>
      </c>
      <c r="G2589">
        <v>3</v>
      </c>
      <c r="H2589" t="s">
        <v>21</v>
      </c>
      <c r="I2589">
        <v>1411579</v>
      </c>
      <c r="J2589">
        <v>260303916</v>
      </c>
      <c r="K2589">
        <v>7830</v>
      </c>
      <c r="L2589">
        <v>1231</v>
      </c>
      <c r="M2589" t="s">
        <v>22</v>
      </c>
      <c r="N2589">
        <v>2017</v>
      </c>
      <c r="O2589" t="s">
        <v>23</v>
      </c>
      <c r="P2589">
        <v>20171109</v>
      </c>
      <c r="Q2589" s="1">
        <v>43048.34375</v>
      </c>
    </row>
    <row r="2590" spans="1:17" x14ac:dyDescent="0.2">
      <c r="A2590" t="s">
        <v>260</v>
      </c>
      <c r="B2590" t="s">
        <v>18</v>
      </c>
      <c r="C2590" t="s">
        <v>80</v>
      </c>
      <c r="D2590">
        <v>20170930</v>
      </c>
      <c r="E2590">
        <v>417900000</v>
      </c>
      <c r="F2590" t="s">
        <v>20</v>
      </c>
      <c r="G2590">
        <v>3</v>
      </c>
      <c r="H2590" t="s">
        <v>56</v>
      </c>
      <c r="I2590">
        <v>1411579</v>
      </c>
      <c r="J2590">
        <v>260303916</v>
      </c>
      <c r="K2590">
        <v>7830</v>
      </c>
      <c r="L2590">
        <v>1231</v>
      </c>
      <c r="M2590" t="s">
        <v>22</v>
      </c>
      <c r="N2590">
        <v>2018</v>
      </c>
      <c r="O2590" t="s">
        <v>23</v>
      </c>
      <c r="P2590">
        <v>20181108</v>
      </c>
      <c r="Q2590" s="1">
        <v>43412.453472222223</v>
      </c>
    </row>
    <row r="2591" spans="1:17" x14ac:dyDescent="0.2">
      <c r="A2591" t="s">
        <v>260</v>
      </c>
      <c r="B2591" t="s">
        <v>18</v>
      </c>
      <c r="C2591" t="s">
        <v>80</v>
      </c>
      <c r="D2591">
        <v>20170930</v>
      </c>
      <c r="E2591">
        <v>156300000</v>
      </c>
      <c r="F2591" t="s">
        <v>20</v>
      </c>
      <c r="G2591">
        <v>1</v>
      </c>
      <c r="H2591" t="s">
        <v>56</v>
      </c>
      <c r="I2591">
        <v>1411579</v>
      </c>
      <c r="J2591">
        <v>260303916</v>
      </c>
      <c r="K2591">
        <v>7830</v>
      </c>
      <c r="L2591">
        <v>1231</v>
      </c>
      <c r="M2591" t="s">
        <v>22</v>
      </c>
      <c r="N2591">
        <v>2018</v>
      </c>
      <c r="O2591" t="s">
        <v>23</v>
      </c>
      <c r="P2591">
        <v>20181108</v>
      </c>
      <c r="Q2591" s="1">
        <v>43412.453472222223</v>
      </c>
    </row>
    <row r="2592" spans="1:17" x14ac:dyDescent="0.2">
      <c r="A2592" t="s">
        <v>208</v>
      </c>
      <c r="B2592" t="s">
        <v>18</v>
      </c>
      <c r="C2592" t="s">
        <v>80</v>
      </c>
      <c r="D2592">
        <v>20170930</v>
      </c>
      <c r="E2592">
        <v>417900000</v>
      </c>
      <c r="F2592" t="s">
        <v>20</v>
      </c>
      <c r="G2592">
        <v>3</v>
      </c>
      <c r="H2592" t="s">
        <v>21</v>
      </c>
      <c r="I2592">
        <v>1411579</v>
      </c>
      <c r="J2592">
        <v>260303916</v>
      </c>
      <c r="K2592">
        <v>7830</v>
      </c>
      <c r="L2592">
        <v>1231</v>
      </c>
      <c r="M2592" t="s">
        <v>22</v>
      </c>
      <c r="N2592">
        <v>2017</v>
      </c>
      <c r="O2592" t="s">
        <v>23</v>
      </c>
      <c r="P2592">
        <v>20171109</v>
      </c>
      <c r="Q2592" s="1">
        <v>43048.34375</v>
      </c>
    </row>
    <row r="2593" spans="1:17" x14ac:dyDescent="0.2">
      <c r="A2593" t="s">
        <v>208</v>
      </c>
      <c r="B2593" t="s">
        <v>18</v>
      </c>
      <c r="C2593" t="s">
        <v>80</v>
      </c>
      <c r="D2593">
        <v>20170930</v>
      </c>
      <c r="E2593">
        <v>156300000</v>
      </c>
      <c r="F2593" t="s">
        <v>20</v>
      </c>
      <c r="G2593">
        <v>1</v>
      </c>
      <c r="H2593" t="s">
        <v>21</v>
      </c>
      <c r="I2593">
        <v>1411579</v>
      </c>
      <c r="J2593">
        <v>260303916</v>
      </c>
      <c r="K2593">
        <v>7830</v>
      </c>
      <c r="L2593">
        <v>1231</v>
      </c>
      <c r="M2593" t="s">
        <v>22</v>
      </c>
      <c r="N2593">
        <v>2017</v>
      </c>
      <c r="O2593" t="s">
        <v>23</v>
      </c>
      <c r="P2593">
        <v>20171109</v>
      </c>
      <c r="Q2593" s="1">
        <v>43048.34375</v>
      </c>
    </row>
    <row r="2594" spans="1:17" x14ac:dyDescent="0.2">
      <c r="A2594" t="s">
        <v>208</v>
      </c>
      <c r="B2594" t="s">
        <v>18</v>
      </c>
      <c r="C2594" t="s">
        <v>29</v>
      </c>
      <c r="D2594">
        <v>20170930</v>
      </c>
      <c r="E2594">
        <v>1</v>
      </c>
      <c r="F2594" t="s">
        <v>30</v>
      </c>
      <c r="G2594">
        <v>3</v>
      </c>
      <c r="H2594" t="s">
        <v>208</v>
      </c>
      <c r="I2594">
        <v>1411579</v>
      </c>
      <c r="J2594">
        <v>260303916</v>
      </c>
      <c r="K2594">
        <v>7830</v>
      </c>
      <c r="L2594">
        <v>1231</v>
      </c>
      <c r="M2594" t="s">
        <v>22</v>
      </c>
      <c r="N2594">
        <v>2017</v>
      </c>
      <c r="O2594" t="s">
        <v>23</v>
      </c>
      <c r="P2594">
        <v>20171109</v>
      </c>
      <c r="Q2594" s="1">
        <v>43048.34375</v>
      </c>
    </row>
    <row r="2595" spans="1:17" x14ac:dyDescent="0.2">
      <c r="A2595" t="s">
        <v>208</v>
      </c>
      <c r="B2595" t="s">
        <v>18</v>
      </c>
      <c r="C2595" t="s">
        <v>81</v>
      </c>
      <c r="D2595">
        <v>20170930</v>
      </c>
      <c r="E2595">
        <v>364800000</v>
      </c>
      <c r="F2595" t="s">
        <v>20</v>
      </c>
      <c r="G2595">
        <v>1</v>
      </c>
      <c r="H2595" t="s">
        <v>208</v>
      </c>
      <c r="I2595">
        <v>1411579</v>
      </c>
      <c r="J2595">
        <v>260303916</v>
      </c>
      <c r="K2595">
        <v>7830</v>
      </c>
      <c r="L2595">
        <v>1231</v>
      </c>
      <c r="M2595" t="s">
        <v>22</v>
      </c>
      <c r="N2595">
        <v>2017</v>
      </c>
      <c r="O2595" t="s">
        <v>23</v>
      </c>
      <c r="P2595">
        <v>20171109</v>
      </c>
      <c r="Q2595" s="1">
        <v>43048.34375</v>
      </c>
    </row>
    <row r="2596" spans="1:17" x14ac:dyDescent="0.2">
      <c r="A2596" t="s">
        <v>208</v>
      </c>
      <c r="B2596" t="s">
        <v>18</v>
      </c>
      <c r="C2596" t="s">
        <v>81</v>
      </c>
      <c r="D2596">
        <v>20170930</v>
      </c>
      <c r="E2596">
        <v>1164200000</v>
      </c>
      <c r="F2596" t="s">
        <v>20</v>
      </c>
      <c r="G2596">
        <v>3</v>
      </c>
      <c r="H2596" t="s">
        <v>208</v>
      </c>
      <c r="I2596">
        <v>1411579</v>
      </c>
      <c r="J2596">
        <v>260303916</v>
      </c>
      <c r="K2596">
        <v>7830</v>
      </c>
      <c r="L2596">
        <v>1231</v>
      </c>
      <c r="M2596" t="s">
        <v>22</v>
      </c>
      <c r="N2596">
        <v>2017</v>
      </c>
      <c r="O2596" t="s">
        <v>23</v>
      </c>
      <c r="P2596">
        <v>20171109</v>
      </c>
      <c r="Q2596" s="1">
        <v>43048.34375</v>
      </c>
    </row>
    <row r="2597" spans="1:17" x14ac:dyDescent="0.2">
      <c r="A2597" t="s">
        <v>208</v>
      </c>
      <c r="B2597" t="s">
        <v>18</v>
      </c>
      <c r="C2597" t="s">
        <v>333</v>
      </c>
      <c r="D2597">
        <v>20170930</v>
      </c>
      <c r="E2597">
        <v>147100000</v>
      </c>
      <c r="F2597" t="s">
        <v>20</v>
      </c>
      <c r="G2597">
        <v>0</v>
      </c>
      <c r="H2597" t="s">
        <v>21</v>
      </c>
      <c r="I2597">
        <v>1411579</v>
      </c>
      <c r="J2597">
        <v>260303916</v>
      </c>
      <c r="K2597">
        <v>7830</v>
      </c>
      <c r="L2597">
        <v>1231</v>
      </c>
      <c r="M2597" t="s">
        <v>22</v>
      </c>
      <c r="N2597">
        <v>2017</v>
      </c>
      <c r="O2597" t="s">
        <v>23</v>
      </c>
      <c r="P2597">
        <v>20171109</v>
      </c>
      <c r="Q2597" s="1">
        <v>43048.34375</v>
      </c>
    </row>
    <row r="2598" spans="1:17" x14ac:dyDescent="0.2">
      <c r="A2598" t="s">
        <v>208</v>
      </c>
      <c r="B2598" t="s">
        <v>18</v>
      </c>
      <c r="C2598" t="s">
        <v>82</v>
      </c>
      <c r="D2598">
        <v>20170930</v>
      </c>
      <c r="E2598">
        <v>182600000</v>
      </c>
      <c r="F2598" t="s">
        <v>20</v>
      </c>
      <c r="G2598">
        <v>3</v>
      </c>
      <c r="H2598" t="s">
        <v>21</v>
      </c>
      <c r="I2598">
        <v>1411579</v>
      </c>
      <c r="J2598">
        <v>260303916</v>
      </c>
      <c r="K2598">
        <v>7830</v>
      </c>
      <c r="L2598">
        <v>1231</v>
      </c>
      <c r="M2598" t="s">
        <v>22</v>
      </c>
      <c r="N2598">
        <v>2017</v>
      </c>
      <c r="O2598" t="s">
        <v>23</v>
      </c>
      <c r="P2598">
        <v>20171109</v>
      </c>
      <c r="Q2598" s="1">
        <v>43048.34375</v>
      </c>
    </row>
    <row r="2599" spans="1:17" x14ac:dyDescent="0.2">
      <c r="A2599" t="s">
        <v>208</v>
      </c>
      <c r="B2599" t="s">
        <v>18</v>
      </c>
      <c r="C2599" t="s">
        <v>82</v>
      </c>
      <c r="D2599">
        <v>20170930</v>
      </c>
      <c r="E2599">
        <v>60700000</v>
      </c>
      <c r="F2599" t="s">
        <v>20</v>
      </c>
      <c r="G2599">
        <v>1</v>
      </c>
      <c r="H2599" t="s">
        <v>21</v>
      </c>
      <c r="I2599">
        <v>1411579</v>
      </c>
      <c r="J2599">
        <v>260303916</v>
      </c>
      <c r="K2599">
        <v>7830</v>
      </c>
      <c r="L2599">
        <v>1231</v>
      </c>
      <c r="M2599" t="s">
        <v>22</v>
      </c>
      <c r="N2599">
        <v>2017</v>
      </c>
      <c r="O2599" t="s">
        <v>23</v>
      </c>
      <c r="P2599">
        <v>20171109</v>
      </c>
      <c r="Q2599" s="1">
        <v>43048.34375</v>
      </c>
    </row>
    <row r="2600" spans="1:17" x14ac:dyDescent="0.2">
      <c r="A2600" t="s">
        <v>208</v>
      </c>
      <c r="B2600" t="s">
        <v>18</v>
      </c>
      <c r="C2600" t="s">
        <v>83</v>
      </c>
      <c r="D2600">
        <v>20170930</v>
      </c>
      <c r="E2600">
        <v>361400000</v>
      </c>
      <c r="F2600" t="s">
        <v>20</v>
      </c>
      <c r="G2600">
        <v>1</v>
      </c>
      <c r="H2600" t="s">
        <v>21</v>
      </c>
      <c r="I2600">
        <v>1411579</v>
      </c>
      <c r="J2600">
        <v>260303916</v>
      </c>
      <c r="K2600">
        <v>7830</v>
      </c>
      <c r="L2600">
        <v>1231</v>
      </c>
      <c r="M2600" t="s">
        <v>22</v>
      </c>
      <c r="N2600">
        <v>2017</v>
      </c>
      <c r="O2600" t="s">
        <v>23</v>
      </c>
      <c r="P2600">
        <v>20171109</v>
      </c>
      <c r="Q2600" s="1">
        <v>43048.34375</v>
      </c>
    </row>
    <row r="2601" spans="1:17" x14ac:dyDescent="0.2">
      <c r="A2601" t="s">
        <v>208</v>
      </c>
      <c r="B2601" t="s">
        <v>18</v>
      </c>
      <c r="C2601" t="s">
        <v>83</v>
      </c>
      <c r="D2601">
        <v>20170930</v>
      </c>
      <c r="E2601">
        <v>1133100000</v>
      </c>
      <c r="F2601" t="s">
        <v>20</v>
      </c>
      <c r="G2601">
        <v>3</v>
      </c>
      <c r="H2601" t="s">
        <v>21</v>
      </c>
      <c r="I2601">
        <v>1411579</v>
      </c>
      <c r="J2601">
        <v>260303916</v>
      </c>
      <c r="K2601">
        <v>7830</v>
      </c>
      <c r="L2601">
        <v>1231</v>
      </c>
      <c r="M2601" t="s">
        <v>22</v>
      </c>
      <c r="N2601">
        <v>2017</v>
      </c>
      <c r="O2601" t="s">
        <v>23</v>
      </c>
      <c r="P2601">
        <v>20171109</v>
      </c>
      <c r="Q2601" s="1">
        <v>43048.34375</v>
      </c>
    </row>
    <row r="2602" spans="1:17" x14ac:dyDescent="0.2">
      <c r="A2602" t="s">
        <v>260</v>
      </c>
      <c r="B2602" t="s">
        <v>18</v>
      </c>
      <c r="C2602" t="s">
        <v>449</v>
      </c>
      <c r="D2602">
        <v>20170930</v>
      </c>
      <c r="E2602">
        <v>400000</v>
      </c>
      <c r="F2602" t="s">
        <v>20</v>
      </c>
      <c r="G2602">
        <v>1</v>
      </c>
      <c r="H2602" t="s">
        <v>56</v>
      </c>
      <c r="I2602">
        <v>1411579</v>
      </c>
      <c r="J2602">
        <v>260303916</v>
      </c>
      <c r="K2602">
        <v>7830</v>
      </c>
      <c r="L2602">
        <v>1231</v>
      </c>
      <c r="M2602" t="s">
        <v>22</v>
      </c>
      <c r="N2602">
        <v>2018</v>
      </c>
      <c r="O2602" t="s">
        <v>23</v>
      </c>
      <c r="P2602">
        <v>20181108</v>
      </c>
      <c r="Q2602" s="1">
        <v>43412.453472222223</v>
      </c>
    </row>
    <row r="2603" spans="1:17" x14ac:dyDescent="0.2">
      <c r="A2603" t="s">
        <v>260</v>
      </c>
      <c r="B2603" t="s">
        <v>18</v>
      </c>
      <c r="C2603" t="s">
        <v>449</v>
      </c>
      <c r="D2603">
        <v>20170930</v>
      </c>
      <c r="E2603">
        <v>3200000</v>
      </c>
      <c r="F2603" t="s">
        <v>20</v>
      </c>
      <c r="G2603">
        <v>3</v>
      </c>
      <c r="H2603" t="s">
        <v>56</v>
      </c>
      <c r="I2603">
        <v>1411579</v>
      </c>
      <c r="J2603">
        <v>260303916</v>
      </c>
      <c r="K2603">
        <v>7830</v>
      </c>
      <c r="L2603">
        <v>1231</v>
      </c>
      <c r="M2603" t="s">
        <v>22</v>
      </c>
      <c r="N2603">
        <v>2018</v>
      </c>
      <c r="O2603" t="s">
        <v>23</v>
      </c>
      <c r="P2603">
        <v>20181108</v>
      </c>
      <c r="Q2603" s="1">
        <v>43412.453472222223</v>
      </c>
    </row>
    <row r="2604" spans="1:17" x14ac:dyDescent="0.2">
      <c r="A2604" t="s">
        <v>208</v>
      </c>
      <c r="B2604" t="s">
        <v>18</v>
      </c>
      <c r="C2604" t="s">
        <v>449</v>
      </c>
      <c r="D2604">
        <v>20170930</v>
      </c>
      <c r="E2604">
        <v>3200000</v>
      </c>
      <c r="F2604" t="s">
        <v>20</v>
      </c>
      <c r="G2604">
        <v>3</v>
      </c>
      <c r="H2604" t="s">
        <v>21</v>
      </c>
      <c r="I2604">
        <v>1411579</v>
      </c>
      <c r="J2604">
        <v>260303916</v>
      </c>
      <c r="K2604">
        <v>7830</v>
      </c>
      <c r="L2604">
        <v>1231</v>
      </c>
      <c r="M2604" t="s">
        <v>22</v>
      </c>
      <c r="N2604">
        <v>2017</v>
      </c>
      <c r="O2604" t="s">
        <v>23</v>
      </c>
      <c r="P2604">
        <v>20171109</v>
      </c>
      <c r="Q2604" s="1">
        <v>43048.34375</v>
      </c>
    </row>
    <row r="2605" spans="1:17" x14ac:dyDescent="0.2">
      <c r="A2605" t="s">
        <v>208</v>
      </c>
      <c r="B2605" t="s">
        <v>18</v>
      </c>
      <c r="C2605" t="s">
        <v>449</v>
      </c>
      <c r="D2605">
        <v>20170930</v>
      </c>
      <c r="E2605">
        <v>500000</v>
      </c>
      <c r="F2605" t="s">
        <v>20</v>
      </c>
      <c r="G2605">
        <v>1</v>
      </c>
      <c r="H2605" t="s">
        <v>21</v>
      </c>
      <c r="I2605">
        <v>1411579</v>
      </c>
      <c r="J2605">
        <v>260303916</v>
      </c>
      <c r="K2605">
        <v>7830</v>
      </c>
      <c r="L2605">
        <v>1231</v>
      </c>
      <c r="M2605" t="s">
        <v>22</v>
      </c>
      <c r="N2605">
        <v>2017</v>
      </c>
      <c r="O2605" t="s">
        <v>23</v>
      </c>
      <c r="P2605">
        <v>20171109</v>
      </c>
      <c r="Q2605" s="1">
        <v>43048.34375</v>
      </c>
    </row>
    <row r="2606" spans="1:17" x14ac:dyDescent="0.2">
      <c r="A2606" t="s">
        <v>260</v>
      </c>
      <c r="B2606" t="s">
        <v>18</v>
      </c>
      <c r="C2606" t="s">
        <v>84</v>
      </c>
      <c r="D2606">
        <v>20170930</v>
      </c>
      <c r="E2606">
        <v>-1100000</v>
      </c>
      <c r="F2606" t="s">
        <v>20</v>
      </c>
      <c r="G2606">
        <v>3</v>
      </c>
      <c r="H2606" t="s">
        <v>56</v>
      </c>
      <c r="I2606">
        <v>1411579</v>
      </c>
      <c r="J2606">
        <v>260303916</v>
      </c>
      <c r="K2606">
        <v>7830</v>
      </c>
      <c r="L2606">
        <v>1231</v>
      </c>
      <c r="M2606" t="s">
        <v>22</v>
      </c>
      <c r="N2606">
        <v>2018</v>
      </c>
      <c r="O2606" t="s">
        <v>23</v>
      </c>
      <c r="P2606">
        <v>20181108</v>
      </c>
      <c r="Q2606" s="1">
        <v>43412.453472222223</v>
      </c>
    </row>
    <row r="2607" spans="1:17" x14ac:dyDescent="0.2">
      <c r="A2607" t="s">
        <v>260</v>
      </c>
      <c r="B2607" t="s">
        <v>18</v>
      </c>
      <c r="C2607" t="s">
        <v>84</v>
      </c>
      <c r="D2607">
        <v>20170930</v>
      </c>
      <c r="E2607">
        <v>600000</v>
      </c>
      <c r="F2607" t="s">
        <v>20</v>
      </c>
      <c r="G2607">
        <v>1</v>
      </c>
      <c r="H2607" t="s">
        <v>56</v>
      </c>
      <c r="I2607">
        <v>1411579</v>
      </c>
      <c r="J2607">
        <v>260303916</v>
      </c>
      <c r="K2607">
        <v>7830</v>
      </c>
      <c r="L2607">
        <v>1231</v>
      </c>
      <c r="M2607" t="s">
        <v>22</v>
      </c>
      <c r="N2607">
        <v>2018</v>
      </c>
      <c r="O2607" t="s">
        <v>23</v>
      </c>
      <c r="P2607">
        <v>20181108</v>
      </c>
      <c r="Q2607" s="1">
        <v>43412.453472222223</v>
      </c>
    </row>
    <row r="2608" spans="1:17" x14ac:dyDescent="0.2">
      <c r="A2608" t="s">
        <v>208</v>
      </c>
      <c r="B2608" t="s">
        <v>18</v>
      </c>
      <c r="C2608" t="s">
        <v>84</v>
      </c>
      <c r="D2608">
        <v>20170930</v>
      </c>
      <c r="E2608">
        <v>-1100000</v>
      </c>
      <c r="F2608" t="s">
        <v>20</v>
      </c>
      <c r="G2608">
        <v>3</v>
      </c>
      <c r="H2608" t="s">
        <v>21</v>
      </c>
      <c r="I2608">
        <v>1411579</v>
      </c>
      <c r="J2608">
        <v>260303916</v>
      </c>
      <c r="K2608">
        <v>7830</v>
      </c>
      <c r="L2608">
        <v>1231</v>
      </c>
      <c r="M2608" t="s">
        <v>22</v>
      </c>
      <c r="N2608">
        <v>2017</v>
      </c>
      <c r="O2608" t="s">
        <v>23</v>
      </c>
      <c r="P2608">
        <v>20171109</v>
      </c>
      <c r="Q2608" s="1">
        <v>43048.34375</v>
      </c>
    </row>
    <row r="2609" spans="1:17" x14ac:dyDescent="0.2">
      <c r="A2609" t="s">
        <v>208</v>
      </c>
      <c r="B2609" t="s">
        <v>18</v>
      </c>
      <c r="C2609" t="s">
        <v>84</v>
      </c>
      <c r="D2609">
        <v>20170930</v>
      </c>
      <c r="E2609">
        <v>600000</v>
      </c>
      <c r="F2609" t="s">
        <v>20</v>
      </c>
      <c r="G2609">
        <v>1</v>
      </c>
      <c r="H2609" t="s">
        <v>21</v>
      </c>
      <c r="I2609">
        <v>1411579</v>
      </c>
      <c r="J2609">
        <v>260303916</v>
      </c>
      <c r="K2609">
        <v>7830</v>
      </c>
      <c r="L2609">
        <v>1231</v>
      </c>
      <c r="M2609" t="s">
        <v>22</v>
      </c>
      <c r="N2609">
        <v>2017</v>
      </c>
      <c r="O2609" t="s">
        <v>23</v>
      </c>
      <c r="P2609">
        <v>20171109</v>
      </c>
      <c r="Q2609" s="1">
        <v>43048.34375</v>
      </c>
    </row>
    <row r="2610" spans="1:17" x14ac:dyDescent="0.2">
      <c r="A2610" t="s">
        <v>260</v>
      </c>
      <c r="B2610" t="s">
        <v>18</v>
      </c>
      <c r="C2610" t="s">
        <v>85</v>
      </c>
      <c r="D2610">
        <v>20170930</v>
      </c>
      <c r="E2610">
        <v>4500000</v>
      </c>
      <c r="F2610" t="s">
        <v>20</v>
      </c>
      <c r="G2610">
        <v>3</v>
      </c>
      <c r="H2610" t="s">
        <v>56</v>
      </c>
      <c r="I2610">
        <v>1411579</v>
      </c>
      <c r="J2610">
        <v>260303916</v>
      </c>
      <c r="K2610">
        <v>7830</v>
      </c>
      <c r="L2610">
        <v>1231</v>
      </c>
      <c r="M2610" t="s">
        <v>22</v>
      </c>
      <c r="N2610">
        <v>2018</v>
      </c>
      <c r="O2610" t="s">
        <v>23</v>
      </c>
      <c r="P2610">
        <v>20181108</v>
      </c>
      <c r="Q2610" s="1">
        <v>43412.453472222223</v>
      </c>
    </row>
    <row r="2611" spans="1:17" x14ac:dyDescent="0.2">
      <c r="A2611" t="s">
        <v>208</v>
      </c>
      <c r="B2611" t="s">
        <v>18</v>
      </c>
      <c r="C2611" t="s">
        <v>85</v>
      </c>
      <c r="D2611">
        <v>20170930</v>
      </c>
      <c r="E2611">
        <v>4500000</v>
      </c>
      <c r="F2611" t="s">
        <v>20</v>
      </c>
      <c r="G2611">
        <v>3</v>
      </c>
      <c r="H2611" t="s">
        <v>21</v>
      </c>
      <c r="I2611">
        <v>1411579</v>
      </c>
      <c r="J2611">
        <v>260303916</v>
      </c>
      <c r="K2611">
        <v>7830</v>
      </c>
      <c r="L2611">
        <v>1231</v>
      </c>
      <c r="M2611" t="s">
        <v>22</v>
      </c>
      <c r="N2611">
        <v>2017</v>
      </c>
      <c r="O2611" t="s">
        <v>23</v>
      </c>
      <c r="P2611">
        <v>20171109</v>
      </c>
      <c r="Q2611" s="1">
        <v>43048.34375</v>
      </c>
    </row>
    <row r="2612" spans="1:17" x14ac:dyDescent="0.2">
      <c r="A2612" t="s">
        <v>260</v>
      </c>
      <c r="B2612" t="s">
        <v>18</v>
      </c>
      <c r="C2612" t="s">
        <v>450</v>
      </c>
      <c r="D2612">
        <v>20170930</v>
      </c>
      <c r="E2612">
        <v>-500000</v>
      </c>
      <c r="F2612" t="s">
        <v>20</v>
      </c>
      <c r="G2612">
        <v>3</v>
      </c>
      <c r="H2612" t="s">
        <v>260</v>
      </c>
      <c r="I2612">
        <v>1411579</v>
      </c>
      <c r="J2612">
        <v>260303916</v>
      </c>
      <c r="K2612">
        <v>7830</v>
      </c>
      <c r="L2612">
        <v>1231</v>
      </c>
      <c r="M2612" t="s">
        <v>22</v>
      </c>
      <c r="N2612">
        <v>2018</v>
      </c>
      <c r="O2612" t="s">
        <v>23</v>
      </c>
      <c r="P2612">
        <v>20181108</v>
      </c>
      <c r="Q2612" s="1">
        <v>43412.453472222223</v>
      </c>
    </row>
    <row r="2613" spans="1:17" x14ac:dyDescent="0.2">
      <c r="A2613" t="s">
        <v>208</v>
      </c>
      <c r="B2613" t="s">
        <v>18</v>
      </c>
      <c r="C2613" t="s">
        <v>450</v>
      </c>
      <c r="D2613">
        <v>20170930</v>
      </c>
      <c r="E2613">
        <v>-500000</v>
      </c>
      <c r="F2613" t="s">
        <v>20</v>
      </c>
      <c r="G2613">
        <v>3</v>
      </c>
      <c r="H2613" t="s">
        <v>208</v>
      </c>
      <c r="I2613">
        <v>1411579</v>
      </c>
      <c r="J2613">
        <v>260303916</v>
      </c>
      <c r="K2613">
        <v>7830</v>
      </c>
      <c r="L2613">
        <v>1231</v>
      </c>
      <c r="M2613" t="s">
        <v>22</v>
      </c>
      <c r="N2613">
        <v>2017</v>
      </c>
      <c r="O2613" t="s">
        <v>23</v>
      </c>
      <c r="P2613">
        <v>20171109</v>
      </c>
      <c r="Q2613" s="1">
        <v>43048.34375</v>
      </c>
    </row>
    <row r="2614" spans="1:17" x14ac:dyDescent="0.2">
      <c r="A2614" t="s">
        <v>208</v>
      </c>
      <c r="B2614" t="s">
        <v>18</v>
      </c>
      <c r="C2614" t="s">
        <v>451</v>
      </c>
      <c r="D2614">
        <v>20170930</v>
      </c>
      <c r="E2614">
        <v>-400000</v>
      </c>
      <c r="F2614" t="s">
        <v>20</v>
      </c>
      <c r="G2614">
        <v>3</v>
      </c>
      <c r="H2614" t="s">
        <v>21</v>
      </c>
      <c r="I2614">
        <v>1411579</v>
      </c>
      <c r="J2614">
        <v>260303916</v>
      </c>
      <c r="K2614">
        <v>7830</v>
      </c>
      <c r="L2614">
        <v>1231</v>
      </c>
      <c r="M2614" t="s">
        <v>22</v>
      </c>
      <c r="N2614">
        <v>2017</v>
      </c>
      <c r="O2614" t="s">
        <v>23</v>
      </c>
      <c r="P2614">
        <v>20171109</v>
      </c>
      <c r="Q2614" s="1">
        <v>43048.34375</v>
      </c>
    </row>
    <row r="2615" spans="1:17" x14ac:dyDescent="0.2">
      <c r="A2615" t="s">
        <v>260</v>
      </c>
      <c r="B2615" t="s">
        <v>18</v>
      </c>
      <c r="C2615" t="s">
        <v>452</v>
      </c>
      <c r="D2615">
        <v>20170930</v>
      </c>
      <c r="E2615">
        <v>22600000</v>
      </c>
      <c r="F2615" t="s">
        <v>20</v>
      </c>
      <c r="G2615">
        <v>3</v>
      </c>
      <c r="H2615" t="s">
        <v>56</v>
      </c>
      <c r="I2615">
        <v>1411579</v>
      </c>
      <c r="J2615">
        <v>260303916</v>
      </c>
      <c r="K2615">
        <v>7830</v>
      </c>
      <c r="L2615">
        <v>1231</v>
      </c>
      <c r="M2615" t="s">
        <v>22</v>
      </c>
      <c r="N2615">
        <v>2018</v>
      </c>
      <c r="O2615" t="s">
        <v>23</v>
      </c>
      <c r="P2615">
        <v>20181108</v>
      </c>
      <c r="Q2615" s="1">
        <v>43412.453472222223</v>
      </c>
    </row>
    <row r="2616" spans="1:17" x14ac:dyDescent="0.2">
      <c r="A2616" t="s">
        <v>208</v>
      </c>
      <c r="B2616" t="s">
        <v>18</v>
      </c>
      <c r="C2616" t="s">
        <v>452</v>
      </c>
      <c r="D2616">
        <v>20170930</v>
      </c>
      <c r="E2616">
        <v>22600000</v>
      </c>
      <c r="F2616" t="s">
        <v>20</v>
      </c>
      <c r="G2616">
        <v>3</v>
      </c>
      <c r="H2616" t="s">
        <v>21</v>
      </c>
      <c r="I2616">
        <v>1411579</v>
      </c>
      <c r="J2616">
        <v>260303916</v>
      </c>
      <c r="K2616">
        <v>7830</v>
      </c>
      <c r="L2616">
        <v>1231</v>
      </c>
      <c r="M2616" t="s">
        <v>22</v>
      </c>
      <c r="N2616">
        <v>2017</v>
      </c>
      <c r="O2616" t="s">
        <v>23</v>
      </c>
      <c r="P2616">
        <v>20171109</v>
      </c>
      <c r="Q2616" s="1">
        <v>43048.34375</v>
      </c>
    </row>
    <row r="2617" spans="1:17" x14ac:dyDescent="0.2">
      <c r="A2617" t="s">
        <v>260</v>
      </c>
      <c r="B2617" t="s">
        <v>18</v>
      </c>
      <c r="C2617" t="s">
        <v>478</v>
      </c>
      <c r="D2617">
        <v>20170930</v>
      </c>
      <c r="E2617">
        <v>-400000</v>
      </c>
      <c r="F2617" t="s">
        <v>20</v>
      </c>
      <c r="G2617">
        <v>3</v>
      </c>
      <c r="H2617" t="s">
        <v>56</v>
      </c>
      <c r="I2617">
        <v>1411579</v>
      </c>
      <c r="J2617">
        <v>260303916</v>
      </c>
      <c r="K2617">
        <v>7830</v>
      </c>
      <c r="L2617">
        <v>1231</v>
      </c>
      <c r="M2617" t="s">
        <v>22</v>
      </c>
      <c r="N2617">
        <v>2018</v>
      </c>
      <c r="O2617" t="s">
        <v>23</v>
      </c>
      <c r="P2617">
        <v>20181108</v>
      </c>
      <c r="Q2617" s="1">
        <v>43412.453472222223</v>
      </c>
    </row>
    <row r="2618" spans="1:17" x14ac:dyDescent="0.2">
      <c r="A2618" t="s">
        <v>260</v>
      </c>
      <c r="B2618" t="s">
        <v>18</v>
      </c>
      <c r="C2618" t="s">
        <v>479</v>
      </c>
      <c r="D2618">
        <v>20170930</v>
      </c>
      <c r="E2618">
        <v>1000000</v>
      </c>
      <c r="F2618" t="s">
        <v>20</v>
      </c>
      <c r="G2618">
        <v>3</v>
      </c>
      <c r="H2618" t="s">
        <v>56</v>
      </c>
      <c r="I2618">
        <v>1411579</v>
      </c>
      <c r="J2618">
        <v>260303916</v>
      </c>
      <c r="K2618">
        <v>7830</v>
      </c>
      <c r="L2618">
        <v>1231</v>
      </c>
      <c r="M2618" t="s">
        <v>22</v>
      </c>
      <c r="N2618">
        <v>2018</v>
      </c>
      <c r="O2618" t="s">
        <v>23</v>
      </c>
      <c r="P2618">
        <v>20181108</v>
      </c>
      <c r="Q2618" s="1">
        <v>43412.453472222223</v>
      </c>
    </row>
    <row r="2619" spans="1:17" x14ac:dyDescent="0.2">
      <c r="A2619" t="s">
        <v>208</v>
      </c>
      <c r="B2619" t="s">
        <v>18</v>
      </c>
      <c r="C2619" t="s">
        <v>86</v>
      </c>
      <c r="D2619">
        <v>20170930</v>
      </c>
      <c r="E2619">
        <v>4889500000</v>
      </c>
      <c r="F2619" t="s">
        <v>20</v>
      </c>
      <c r="G2619">
        <v>0</v>
      </c>
      <c r="H2619" t="s">
        <v>21</v>
      </c>
      <c r="I2619">
        <v>1411579</v>
      </c>
      <c r="J2619">
        <v>260303916</v>
      </c>
      <c r="K2619">
        <v>7830</v>
      </c>
      <c r="L2619">
        <v>1231</v>
      </c>
      <c r="M2619" t="s">
        <v>22</v>
      </c>
      <c r="N2619">
        <v>2017</v>
      </c>
      <c r="O2619" t="s">
        <v>23</v>
      </c>
      <c r="P2619">
        <v>20171109</v>
      </c>
      <c r="Q2619" s="1">
        <v>43048.34375</v>
      </c>
    </row>
    <row r="2620" spans="1:17" x14ac:dyDescent="0.2">
      <c r="A2620" t="s">
        <v>208</v>
      </c>
      <c r="B2620" t="s">
        <v>18</v>
      </c>
      <c r="C2620" t="s">
        <v>344</v>
      </c>
      <c r="D2620">
        <v>20170930</v>
      </c>
      <c r="E2620">
        <v>139100000</v>
      </c>
      <c r="F2620" t="s">
        <v>20</v>
      </c>
      <c r="G2620">
        <v>3</v>
      </c>
      <c r="H2620" t="s">
        <v>21</v>
      </c>
      <c r="I2620">
        <v>1411579</v>
      </c>
      <c r="J2620">
        <v>260303916</v>
      </c>
      <c r="K2620">
        <v>7830</v>
      </c>
      <c r="L2620">
        <v>1231</v>
      </c>
      <c r="M2620" t="s">
        <v>22</v>
      </c>
      <c r="N2620">
        <v>2017</v>
      </c>
      <c r="O2620" t="s">
        <v>23</v>
      </c>
      <c r="P2620">
        <v>20171109</v>
      </c>
      <c r="Q2620" s="1">
        <v>43048.34375</v>
      </c>
    </row>
    <row r="2621" spans="1:17" x14ac:dyDescent="0.2">
      <c r="A2621" t="s">
        <v>260</v>
      </c>
      <c r="B2621" t="s">
        <v>18</v>
      </c>
      <c r="C2621" t="s">
        <v>465</v>
      </c>
      <c r="D2621">
        <v>20170930</v>
      </c>
      <c r="E2621">
        <v>204500000</v>
      </c>
      <c r="F2621" t="s">
        <v>20</v>
      </c>
      <c r="G2621">
        <v>3</v>
      </c>
      <c r="H2621" t="s">
        <v>56</v>
      </c>
      <c r="I2621">
        <v>1411579</v>
      </c>
      <c r="J2621">
        <v>260303916</v>
      </c>
      <c r="K2621">
        <v>7830</v>
      </c>
      <c r="L2621">
        <v>1231</v>
      </c>
      <c r="M2621" t="s">
        <v>22</v>
      </c>
      <c r="N2621">
        <v>2018</v>
      </c>
      <c r="O2621" t="s">
        <v>23</v>
      </c>
      <c r="P2621">
        <v>20181108</v>
      </c>
      <c r="Q2621" s="1">
        <v>43412.453472222223</v>
      </c>
    </row>
    <row r="2622" spans="1:17" x14ac:dyDescent="0.2">
      <c r="A2622" t="s">
        <v>208</v>
      </c>
      <c r="B2622" t="s">
        <v>18</v>
      </c>
      <c r="C2622" t="s">
        <v>465</v>
      </c>
      <c r="D2622">
        <v>20170930</v>
      </c>
      <c r="E2622">
        <v>204500000</v>
      </c>
      <c r="F2622" t="s">
        <v>20</v>
      </c>
      <c r="G2622">
        <v>3</v>
      </c>
      <c r="H2622" t="s">
        <v>21</v>
      </c>
      <c r="I2622">
        <v>1411579</v>
      </c>
      <c r="J2622">
        <v>260303916</v>
      </c>
      <c r="K2622">
        <v>7830</v>
      </c>
      <c r="L2622">
        <v>1231</v>
      </c>
      <c r="M2622" t="s">
        <v>22</v>
      </c>
      <c r="N2622">
        <v>2017</v>
      </c>
      <c r="O2622" t="s">
        <v>23</v>
      </c>
      <c r="P2622">
        <v>20171109</v>
      </c>
      <c r="Q2622" s="1">
        <v>43048.34375</v>
      </c>
    </row>
    <row r="2623" spans="1:17" x14ac:dyDescent="0.2">
      <c r="A2623" t="s">
        <v>208</v>
      </c>
      <c r="B2623" t="s">
        <v>18</v>
      </c>
      <c r="C2623" t="s">
        <v>88</v>
      </c>
      <c r="D2623">
        <v>20170930</v>
      </c>
      <c r="E2623">
        <v>-210800000</v>
      </c>
      <c r="F2623" t="s">
        <v>20</v>
      </c>
      <c r="G2623">
        <v>3</v>
      </c>
      <c r="H2623" t="s">
        <v>21</v>
      </c>
      <c r="I2623">
        <v>1411579</v>
      </c>
      <c r="J2623">
        <v>260303916</v>
      </c>
      <c r="K2623">
        <v>7830</v>
      </c>
      <c r="L2623">
        <v>1231</v>
      </c>
      <c r="M2623" t="s">
        <v>22</v>
      </c>
      <c r="N2623">
        <v>2017</v>
      </c>
      <c r="O2623" t="s">
        <v>23</v>
      </c>
      <c r="P2623">
        <v>20171109</v>
      </c>
      <c r="Q2623" s="1">
        <v>43048.34375</v>
      </c>
    </row>
    <row r="2624" spans="1:17" x14ac:dyDescent="0.2">
      <c r="A2624" t="s">
        <v>208</v>
      </c>
      <c r="B2624" t="s">
        <v>18</v>
      </c>
      <c r="C2624" t="s">
        <v>88</v>
      </c>
      <c r="D2624">
        <v>20170930</v>
      </c>
      <c r="E2624">
        <v>-42700000</v>
      </c>
      <c r="F2624" t="s">
        <v>20</v>
      </c>
      <c r="G2624">
        <v>1</v>
      </c>
      <c r="H2624" t="s">
        <v>21</v>
      </c>
      <c r="I2624">
        <v>1411579</v>
      </c>
      <c r="J2624">
        <v>260303916</v>
      </c>
      <c r="K2624">
        <v>7830</v>
      </c>
      <c r="L2624">
        <v>1231</v>
      </c>
      <c r="M2624" t="s">
        <v>22</v>
      </c>
      <c r="N2624">
        <v>2017</v>
      </c>
      <c r="O2624" t="s">
        <v>23</v>
      </c>
      <c r="P2624">
        <v>20171109</v>
      </c>
      <c r="Q2624" s="1">
        <v>43048.34375</v>
      </c>
    </row>
    <row r="2625" spans="1:17" x14ac:dyDescent="0.2">
      <c r="A2625" t="s">
        <v>260</v>
      </c>
      <c r="B2625" t="s">
        <v>18</v>
      </c>
      <c r="C2625" t="s">
        <v>89</v>
      </c>
      <c r="D2625">
        <v>20170930</v>
      </c>
      <c r="E2625">
        <v>-347200000</v>
      </c>
      <c r="F2625" t="s">
        <v>20</v>
      </c>
      <c r="G2625">
        <v>3</v>
      </c>
      <c r="H2625" t="s">
        <v>56</v>
      </c>
      <c r="I2625">
        <v>1411579</v>
      </c>
      <c r="J2625">
        <v>260303916</v>
      </c>
      <c r="K2625">
        <v>7830</v>
      </c>
      <c r="L2625">
        <v>1231</v>
      </c>
      <c r="M2625" t="s">
        <v>22</v>
      </c>
      <c r="N2625">
        <v>2018</v>
      </c>
      <c r="O2625" t="s">
        <v>23</v>
      </c>
      <c r="P2625">
        <v>20181108</v>
      </c>
      <c r="Q2625" s="1">
        <v>43412.453472222223</v>
      </c>
    </row>
    <row r="2626" spans="1:17" x14ac:dyDescent="0.2">
      <c r="A2626" t="s">
        <v>260</v>
      </c>
      <c r="B2626" t="s">
        <v>18</v>
      </c>
      <c r="C2626" t="s">
        <v>89</v>
      </c>
      <c r="D2626">
        <v>20170930</v>
      </c>
      <c r="E2626">
        <v>-60300000</v>
      </c>
      <c r="F2626" t="s">
        <v>20</v>
      </c>
      <c r="G2626">
        <v>1</v>
      </c>
      <c r="H2626" t="s">
        <v>56</v>
      </c>
      <c r="I2626">
        <v>1411579</v>
      </c>
      <c r="J2626">
        <v>260303916</v>
      </c>
      <c r="K2626">
        <v>7830</v>
      </c>
      <c r="L2626">
        <v>1231</v>
      </c>
      <c r="M2626" t="s">
        <v>22</v>
      </c>
      <c r="N2626">
        <v>2018</v>
      </c>
      <c r="O2626" t="s">
        <v>23</v>
      </c>
      <c r="P2626">
        <v>20181108</v>
      </c>
      <c r="Q2626" s="1">
        <v>43412.453472222223</v>
      </c>
    </row>
    <row r="2627" spans="1:17" x14ac:dyDescent="0.2">
      <c r="A2627" t="s">
        <v>208</v>
      </c>
      <c r="B2627" t="s">
        <v>18</v>
      </c>
      <c r="C2627" t="s">
        <v>89</v>
      </c>
      <c r="D2627">
        <v>20170930</v>
      </c>
      <c r="E2627">
        <v>-60300000</v>
      </c>
      <c r="F2627" t="s">
        <v>20</v>
      </c>
      <c r="G2627">
        <v>1</v>
      </c>
      <c r="H2627" t="s">
        <v>21</v>
      </c>
      <c r="I2627">
        <v>1411579</v>
      </c>
      <c r="J2627">
        <v>260303916</v>
      </c>
      <c r="K2627">
        <v>7830</v>
      </c>
      <c r="L2627">
        <v>1231</v>
      </c>
      <c r="M2627" t="s">
        <v>22</v>
      </c>
      <c r="N2627">
        <v>2017</v>
      </c>
      <c r="O2627" t="s">
        <v>23</v>
      </c>
      <c r="P2627">
        <v>20171109</v>
      </c>
      <c r="Q2627" s="1">
        <v>43048.34375</v>
      </c>
    </row>
    <row r="2628" spans="1:17" x14ac:dyDescent="0.2">
      <c r="A2628" t="s">
        <v>208</v>
      </c>
      <c r="B2628" t="s">
        <v>18</v>
      </c>
      <c r="C2628" t="s">
        <v>89</v>
      </c>
      <c r="D2628">
        <v>20170930</v>
      </c>
      <c r="E2628">
        <v>-347200000</v>
      </c>
      <c r="F2628" t="s">
        <v>20</v>
      </c>
      <c r="G2628">
        <v>3</v>
      </c>
      <c r="H2628" t="s">
        <v>21</v>
      </c>
      <c r="I2628">
        <v>1411579</v>
      </c>
      <c r="J2628">
        <v>260303916</v>
      </c>
      <c r="K2628">
        <v>7830</v>
      </c>
      <c r="L2628">
        <v>1231</v>
      </c>
      <c r="M2628" t="s">
        <v>22</v>
      </c>
      <c r="N2628">
        <v>2017</v>
      </c>
      <c r="O2628" t="s">
        <v>23</v>
      </c>
      <c r="P2628">
        <v>20171109</v>
      </c>
      <c r="Q2628" s="1">
        <v>43048.34375</v>
      </c>
    </row>
    <row r="2629" spans="1:17" x14ac:dyDescent="0.2">
      <c r="A2629" t="s">
        <v>260</v>
      </c>
      <c r="B2629" t="s">
        <v>18</v>
      </c>
      <c r="C2629" t="s">
        <v>90</v>
      </c>
      <c r="D2629">
        <v>20170930</v>
      </c>
      <c r="E2629">
        <v>-1.65</v>
      </c>
      <c r="F2629" t="s">
        <v>20</v>
      </c>
      <c r="G2629">
        <v>3</v>
      </c>
      <c r="H2629" t="s">
        <v>56</v>
      </c>
      <c r="I2629">
        <v>1411579</v>
      </c>
      <c r="J2629">
        <v>260303916</v>
      </c>
      <c r="K2629">
        <v>7830</v>
      </c>
      <c r="L2629">
        <v>1231</v>
      </c>
      <c r="M2629" t="s">
        <v>22</v>
      </c>
      <c r="N2629">
        <v>2018</v>
      </c>
      <c r="O2629" t="s">
        <v>23</v>
      </c>
      <c r="P2629">
        <v>20181108</v>
      </c>
      <c r="Q2629" s="1">
        <v>43412.453472222223</v>
      </c>
    </row>
    <row r="2630" spans="1:17" x14ac:dyDescent="0.2">
      <c r="A2630" t="s">
        <v>260</v>
      </c>
      <c r="B2630" t="s">
        <v>18</v>
      </c>
      <c r="C2630" t="s">
        <v>90</v>
      </c>
      <c r="D2630">
        <v>20170930</v>
      </c>
      <c r="E2630">
        <v>-0.33</v>
      </c>
      <c r="F2630" t="s">
        <v>20</v>
      </c>
      <c r="G2630">
        <v>1</v>
      </c>
      <c r="H2630" t="s">
        <v>56</v>
      </c>
      <c r="I2630">
        <v>1411579</v>
      </c>
      <c r="J2630">
        <v>260303916</v>
      </c>
      <c r="K2630">
        <v>7830</v>
      </c>
      <c r="L2630">
        <v>1231</v>
      </c>
      <c r="M2630" t="s">
        <v>22</v>
      </c>
      <c r="N2630">
        <v>2018</v>
      </c>
      <c r="O2630" t="s">
        <v>23</v>
      </c>
      <c r="P2630">
        <v>20181108</v>
      </c>
      <c r="Q2630" s="1">
        <v>43412.453472222223</v>
      </c>
    </row>
    <row r="2631" spans="1:17" x14ac:dyDescent="0.2">
      <c r="A2631" t="s">
        <v>208</v>
      </c>
      <c r="B2631" t="s">
        <v>18</v>
      </c>
      <c r="C2631" t="s">
        <v>90</v>
      </c>
      <c r="D2631">
        <v>20170930</v>
      </c>
      <c r="E2631">
        <v>-0.33</v>
      </c>
      <c r="F2631" t="s">
        <v>20</v>
      </c>
      <c r="G2631">
        <v>1</v>
      </c>
      <c r="H2631" t="s">
        <v>21</v>
      </c>
      <c r="I2631">
        <v>1411579</v>
      </c>
      <c r="J2631">
        <v>260303916</v>
      </c>
      <c r="K2631">
        <v>7830</v>
      </c>
      <c r="L2631">
        <v>1231</v>
      </c>
      <c r="M2631" t="s">
        <v>22</v>
      </c>
      <c r="N2631">
        <v>2017</v>
      </c>
      <c r="O2631" t="s">
        <v>23</v>
      </c>
      <c r="P2631">
        <v>20171109</v>
      </c>
      <c r="Q2631" s="1">
        <v>43048.34375</v>
      </c>
    </row>
    <row r="2632" spans="1:17" x14ac:dyDescent="0.2">
      <c r="A2632" t="s">
        <v>55</v>
      </c>
      <c r="B2632" t="s">
        <v>18</v>
      </c>
      <c r="C2632" t="s">
        <v>90</v>
      </c>
      <c r="D2632">
        <v>20170930</v>
      </c>
      <c r="E2632">
        <v>-0.33</v>
      </c>
      <c r="F2632" t="s">
        <v>20</v>
      </c>
      <c r="G2632">
        <v>1</v>
      </c>
      <c r="H2632" t="s">
        <v>56</v>
      </c>
      <c r="I2632">
        <v>1411579</v>
      </c>
      <c r="J2632">
        <v>260303916</v>
      </c>
      <c r="K2632">
        <v>7830</v>
      </c>
      <c r="L2632">
        <v>1231</v>
      </c>
      <c r="M2632" t="s">
        <v>52</v>
      </c>
      <c r="N2632">
        <v>2018</v>
      </c>
      <c r="O2632" t="s">
        <v>53</v>
      </c>
      <c r="P2632">
        <v>20190301</v>
      </c>
      <c r="Q2632" s="1">
        <v>43525.063888888886</v>
      </c>
    </row>
    <row r="2633" spans="1:17" x14ac:dyDescent="0.2">
      <c r="A2633" t="s">
        <v>208</v>
      </c>
      <c r="B2633" t="s">
        <v>18</v>
      </c>
      <c r="C2633" t="s">
        <v>90</v>
      </c>
      <c r="D2633">
        <v>20170930</v>
      </c>
      <c r="E2633">
        <v>-1.65</v>
      </c>
      <c r="F2633" t="s">
        <v>20</v>
      </c>
      <c r="G2633">
        <v>3</v>
      </c>
      <c r="H2633" t="s">
        <v>21</v>
      </c>
      <c r="I2633">
        <v>1411579</v>
      </c>
      <c r="J2633">
        <v>260303916</v>
      </c>
      <c r="K2633">
        <v>7830</v>
      </c>
      <c r="L2633">
        <v>1231</v>
      </c>
      <c r="M2633" t="s">
        <v>22</v>
      </c>
      <c r="N2633">
        <v>2017</v>
      </c>
      <c r="O2633" t="s">
        <v>23</v>
      </c>
      <c r="P2633">
        <v>20171109</v>
      </c>
      <c r="Q2633" s="1">
        <v>43048.34375</v>
      </c>
    </row>
    <row r="2634" spans="1:17" x14ac:dyDescent="0.2">
      <c r="A2634" t="s">
        <v>260</v>
      </c>
      <c r="B2634" t="s">
        <v>18</v>
      </c>
      <c r="C2634" t="s">
        <v>91</v>
      </c>
      <c r="D2634">
        <v>20170930</v>
      </c>
      <c r="E2634">
        <v>-1.65</v>
      </c>
      <c r="F2634" t="s">
        <v>20</v>
      </c>
      <c r="G2634">
        <v>3</v>
      </c>
      <c r="H2634" t="s">
        <v>56</v>
      </c>
      <c r="I2634">
        <v>1411579</v>
      </c>
      <c r="J2634">
        <v>260303916</v>
      </c>
      <c r="K2634">
        <v>7830</v>
      </c>
      <c r="L2634">
        <v>1231</v>
      </c>
      <c r="M2634" t="s">
        <v>22</v>
      </c>
      <c r="N2634">
        <v>2018</v>
      </c>
      <c r="O2634" t="s">
        <v>23</v>
      </c>
      <c r="P2634">
        <v>20181108</v>
      </c>
      <c r="Q2634" s="1">
        <v>43412.453472222223</v>
      </c>
    </row>
    <row r="2635" spans="1:17" x14ac:dyDescent="0.2">
      <c r="A2635" t="s">
        <v>260</v>
      </c>
      <c r="B2635" t="s">
        <v>18</v>
      </c>
      <c r="C2635" t="s">
        <v>91</v>
      </c>
      <c r="D2635">
        <v>20170930</v>
      </c>
      <c r="E2635">
        <v>-0.33</v>
      </c>
      <c r="F2635" t="s">
        <v>20</v>
      </c>
      <c r="G2635">
        <v>1</v>
      </c>
      <c r="H2635" t="s">
        <v>56</v>
      </c>
      <c r="I2635">
        <v>1411579</v>
      </c>
      <c r="J2635">
        <v>260303916</v>
      </c>
      <c r="K2635">
        <v>7830</v>
      </c>
      <c r="L2635">
        <v>1231</v>
      </c>
      <c r="M2635" t="s">
        <v>22</v>
      </c>
      <c r="N2635">
        <v>2018</v>
      </c>
      <c r="O2635" t="s">
        <v>23</v>
      </c>
      <c r="P2635">
        <v>20181108</v>
      </c>
      <c r="Q2635" s="1">
        <v>43412.453472222223</v>
      </c>
    </row>
    <row r="2636" spans="1:17" x14ac:dyDescent="0.2">
      <c r="A2636" t="s">
        <v>208</v>
      </c>
      <c r="B2636" t="s">
        <v>18</v>
      </c>
      <c r="C2636" t="s">
        <v>91</v>
      </c>
      <c r="D2636">
        <v>20170930</v>
      </c>
      <c r="E2636">
        <v>-1.65</v>
      </c>
      <c r="F2636" t="s">
        <v>20</v>
      </c>
      <c r="G2636">
        <v>3</v>
      </c>
      <c r="H2636" t="s">
        <v>21</v>
      </c>
      <c r="I2636">
        <v>1411579</v>
      </c>
      <c r="J2636">
        <v>260303916</v>
      </c>
      <c r="K2636">
        <v>7830</v>
      </c>
      <c r="L2636">
        <v>1231</v>
      </c>
      <c r="M2636" t="s">
        <v>22</v>
      </c>
      <c r="N2636">
        <v>2017</v>
      </c>
      <c r="O2636" t="s">
        <v>23</v>
      </c>
      <c r="P2636">
        <v>20171109</v>
      </c>
      <c r="Q2636" s="1">
        <v>43048.34375</v>
      </c>
    </row>
    <row r="2637" spans="1:17" x14ac:dyDescent="0.2">
      <c r="A2637" t="s">
        <v>208</v>
      </c>
      <c r="B2637" t="s">
        <v>18</v>
      </c>
      <c r="C2637" t="s">
        <v>91</v>
      </c>
      <c r="D2637">
        <v>20170930</v>
      </c>
      <c r="E2637">
        <v>-0.33</v>
      </c>
      <c r="F2637" t="s">
        <v>20</v>
      </c>
      <c r="G2637">
        <v>1</v>
      </c>
      <c r="H2637" t="s">
        <v>21</v>
      </c>
      <c r="I2637">
        <v>1411579</v>
      </c>
      <c r="J2637">
        <v>260303916</v>
      </c>
      <c r="K2637">
        <v>7830</v>
      </c>
      <c r="L2637">
        <v>1231</v>
      </c>
      <c r="M2637" t="s">
        <v>22</v>
      </c>
      <c r="N2637">
        <v>2017</v>
      </c>
      <c r="O2637" t="s">
        <v>23</v>
      </c>
      <c r="P2637">
        <v>20171109</v>
      </c>
      <c r="Q2637" s="1">
        <v>43048.34375</v>
      </c>
    </row>
    <row r="2638" spans="1:17" x14ac:dyDescent="0.2">
      <c r="A2638" t="s">
        <v>55</v>
      </c>
      <c r="B2638" t="s">
        <v>18</v>
      </c>
      <c r="C2638" t="s">
        <v>91</v>
      </c>
      <c r="D2638">
        <v>20170930</v>
      </c>
      <c r="E2638">
        <v>-0.33</v>
      </c>
      <c r="F2638" t="s">
        <v>20</v>
      </c>
      <c r="G2638">
        <v>1</v>
      </c>
      <c r="H2638" t="s">
        <v>56</v>
      </c>
      <c r="I2638">
        <v>1411579</v>
      </c>
      <c r="J2638">
        <v>260303916</v>
      </c>
      <c r="K2638">
        <v>7830</v>
      </c>
      <c r="L2638">
        <v>1231</v>
      </c>
      <c r="M2638" t="s">
        <v>52</v>
      </c>
      <c r="N2638">
        <v>2018</v>
      </c>
      <c r="O2638" t="s">
        <v>53</v>
      </c>
      <c r="P2638">
        <v>20190301</v>
      </c>
      <c r="Q2638" s="1">
        <v>43525.063888888886</v>
      </c>
    </row>
    <row r="2639" spans="1:17" x14ac:dyDescent="0.2">
      <c r="A2639" t="s">
        <v>260</v>
      </c>
      <c r="B2639" t="s">
        <v>18</v>
      </c>
      <c r="C2639" t="s">
        <v>92</v>
      </c>
      <c r="D2639">
        <v>20170930</v>
      </c>
      <c r="E2639">
        <v>-199100000</v>
      </c>
      <c r="F2639" t="s">
        <v>20</v>
      </c>
      <c r="G2639">
        <v>3</v>
      </c>
      <c r="H2639" t="s">
        <v>56</v>
      </c>
      <c r="I2639">
        <v>1411579</v>
      </c>
      <c r="J2639">
        <v>260303916</v>
      </c>
      <c r="K2639">
        <v>7830</v>
      </c>
      <c r="L2639">
        <v>1231</v>
      </c>
      <c r="M2639" t="s">
        <v>22</v>
      </c>
      <c r="N2639">
        <v>2018</v>
      </c>
      <c r="O2639" t="s">
        <v>23</v>
      </c>
      <c r="P2639">
        <v>20181108</v>
      </c>
      <c r="Q2639" s="1">
        <v>43412.453472222223</v>
      </c>
    </row>
    <row r="2640" spans="1:17" x14ac:dyDescent="0.2">
      <c r="A2640" t="s">
        <v>260</v>
      </c>
      <c r="B2640" t="s">
        <v>18</v>
      </c>
      <c r="C2640" t="s">
        <v>92</v>
      </c>
      <c r="D2640">
        <v>20170930</v>
      </c>
      <c r="E2640">
        <v>-1800000</v>
      </c>
      <c r="F2640" t="s">
        <v>20</v>
      </c>
      <c r="G2640">
        <v>1</v>
      </c>
      <c r="H2640" t="s">
        <v>56</v>
      </c>
      <c r="I2640">
        <v>1411579</v>
      </c>
      <c r="J2640">
        <v>260303916</v>
      </c>
      <c r="K2640">
        <v>7830</v>
      </c>
      <c r="L2640">
        <v>1231</v>
      </c>
      <c r="M2640" t="s">
        <v>22</v>
      </c>
      <c r="N2640">
        <v>2018</v>
      </c>
      <c r="O2640" t="s">
        <v>23</v>
      </c>
      <c r="P2640">
        <v>20181108</v>
      </c>
      <c r="Q2640" s="1">
        <v>43412.453472222223</v>
      </c>
    </row>
    <row r="2641" spans="1:17" x14ac:dyDescent="0.2">
      <c r="A2641" t="s">
        <v>208</v>
      </c>
      <c r="B2641" t="s">
        <v>18</v>
      </c>
      <c r="C2641" t="s">
        <v>92</v>
      </c>
      <c r="D2641">
        <v>20170930</v>
      </c>
      <c r="E2641">
        <v>-199100000</v>
      </c>
      <c r="F2641" t="s">
        <v>20</v>
      </c>
      <c r="G2641">
        <v>3</v>
      </c>
      <c r="H2641" t="s">
        <v>21</v>
      </c>
      <c r="I2641">
        <v>1411579</v>
      </c>
      <c r="J2641">
        <v>260303916</v>
      </c>
      <c r="K2641">
        <v>7830</v>
      </c>
      <c r="L2641">
        <v>1231</v>
      </c>
      <c r="M2641" t="s">
        <v>22</v>
      </c>
      <c r="N2641">
        <v>2017</v>
      </c>
      <c r="O2641" t="s">
        <v>23</v>
      </c>
      <c r="P2641">
        <v>20171109</v>
      </c>
      <c r="Q2641" s="1">
        <v>43048.34375</v>
      </c>
    </row>
    <row r="2642" spans="1:17" x14ac:dyDescent="0.2">
      <c r="A2642" t="s">
        <v>208</v>
      </c>
      <c r="B2642" t="s">
        <v>18</v>
      </c>
      <c r="C2642" t="s">
        <v>92</v>
      </c>
      <c r="D2642">
        <v>20170930</v>
      </c>
      <c r="E2642">
        <v>-1800000</v>
      </c>
      <c r="F2642" t="s">
        <v>20</v>
      </c>
      <c r="G2642">
        <v>1</v>
      </c>
      <c r="H2642" t="s">
        <v>21</v>
      </c>
      <c r="I2642">
        <v>1411579</v>
      </c>
      <c r="J2642">
        <v>260303916</v>
      </c>
      <c r="K2642">
        <v>7830</v>
      </c>
      <c r="L2642">
        <v>1231</v>
      </c>
      <c r="M2642" t="s">
        <v>22</v>
      </c>
      <c r="N2642">
        <v>2017</v>
      </c>
      <c r="O2642" t="s">
        <v>23</v>
      </c>
      <c r="P2642">
        <v>20171109</v>
      </c>
      <c r="Q2642" s="1">
        <v>43048.34375</v>
      </c>
    </row>
    <row r="2643" spans="1:17" x14ac:dyDescent="0.2">
      <c r="A2643" t="s">
        <v>260</v>
      </c>
      <c r="B2643" t="s">
        <v>18</v>
      </c>
      <c r="C2643" t="s">
        <v>93</v>
      </c>
      <c r="D2643">
        <v>20170930</v>
      </c>
      <c r="E2643">
        <v>100000</v>
      </c>
      <c r="F2643" t="s">
        <v>20</v>
      </c>
      <c r="G2643">
        <v>3</v>
      </c>
      <c r="H2643" t="s">
        <v>56</v>
      </c>
      <c r="I2643">
        <v>1411579</v>
      </c>
      <c r="J2643">
        <v>260303916</v>
      </c>
      <c r="K2643">
        <v>7830</v>
      </c>
      <c r="L2643">
        <v>1231</v>
      </c>
      <c r="M2643" t="s">
        <v>22</v>
      </c>
      <c r="N2643">
        <v>2018</v>
      </c>
      <c r="O2643" t="s">
        <v>23</v>
      </c>
      <c r="P2643">
        <v>20181108</v>
      </c>
      <c r="Q2643" s="1">
        <v>43412.453472222223</v>
      </c>
    </row>
    <row r="2644" spans="1:17" x14ac:dyDescent="0.2">
      <c r="A2644" t="s">
        <v>208</v>
      </c>
      <c r="B2644" t="s">
        <v>18</v>
      </c>
      <c r="C2644" t="s">
        <v>93</v>
      </c>
      <c r="D2644">
        <v>20170930</v>
      </c>
      <c r="E2644">
        <v>100000</v>
      </c>
      <c r="F2644" t="s">
        <v>20</v>
      </c>
      <c r="G2644">
        <v>3</v>
      </c>
      <c r="H2644" t="s">
        <v>21</v>
      </c>
      <c r="I2644">
        <v>1411579</v>
      </c>
      <c r="J2644">
        <v>260303916</v>
      </c>
      <c r="K2644">
        <v>7830</v>
      </c>
      <c r="L2644">
        <v>1231</v>
      </c>
      <c r="M2644" t="s">
        <v>22</v>
      </c>
      <c r="N2644">
        <v>2017</v>
      </c>
      <c r="O2644" t="s">
        <v>23</v>
      </c>
      <c r="P2644">
        <v>20171109</v>
      </c>
      <c r="Q2644" s="1">
        <v>43048.34375</v>
      </c>
    </row>
    <row r="2645" spans="1:17" x14ac:dyDescent="0.2">
      <c r="A2645" t="s">
        <v>260</v>
      </c>
      <c r="B2645" t="s">
        <v>18</v>
      </c>
      <c r="C2645" t="s">
        <v>94</v>
      </c>
      <c r="D2645">
        <v>20170930</v>
      </c>
      <c r="E2645">
        <v>-136400000</v>
      </c>
      <c r="F2645" t="s">
        <v>20</v>
      </c>
      <c r="G2645">
        <v>3</v>
      </c>
      <c r="H2645" t="s">
        <v>56</v>
      </c>
      <c r="I2645">
        <v>1411579</v>
      </c>
      <c r="J2645">
        <v>260303916</v>
      </c>
      <c r="K2645">
        <v>7830</v>
      </c>
      <c r="L2645">
        <v>1231</v>
      </c>
      <c r="M2645" t="s">
        <v>22</v>
      </c>
      <c r="N2645">
        <v>2018</v>
      </c>
      <c r="O2645" t="s">
        <v>23</v>
      </c>
      <c r="P2645">
        <v>20181108</v>
      </c>
      <c r="Q2645" s="1">
        <v>43412.453472222223</v>
      </c>
    </row>
    <row r="2646" spans="1:17" x14ac:dyDescent="0.2">
      <c r="A2646" t="s">
        <v>260</v>
      </c>
      <c r="B2646" t="s">
        <v>18</v>
      </c>
      <c r="C2646" t="s">
        <v>94</v>
      </c>
      <c r="D2646">
        <v>20170930</v>
      </c>
      <c r="E2646">
        <v>-17600000</v>
      </c>
      <c r="F2646" t="s">
        <v>20</v>
      </c>
      <c r="G2646">
        <v>1</v>
      </c>
      <c r="H2646" t="s">
        <v>56</v>
      </c>
      <c r="I2646">
        <v>1411579</v>
      </c>
      <c r="J2646">
        <v>260303916</v>
      </c>
      <c r="K2646">
        <v>7830</v>
      </c>
      <c r="L2646">
        <v>1231</v>
      </c>
      <c r="M2646" t="s">
        <v>22</v>
      </c>
      <c r="N2646">
        <v>2018</v>
      </c>
      <c r="O2646" t="s">
        <v>23</v>
      </c>
      <c r="P2646">
        <v>20181108</v>
      </c>
      <c r="Q2646" s="1">
        <v>43412.453472222223</v>
      </c>
    </row>
    <row r="2647" spans="1:17" x14ac:dyDescent="0.2">
      <c r="A2647" t="s">
        <v>208</v>
      </c>
      <c r="B2647" t="s">
        <v>18</v>
      </c>
      <c r="C2647" t="s">
        <v>94</v>
      </c>
      <c r="D2647">
        <v>20170930</v>
      </c>
      <c r="E2647">
        <v>-17600000</v>
      </c>
      <c r="F2647" t="s">
        <v>20</v>
      </c>
      <c r="G2647">
        <v>1</v>
      </c>
      <c r="H2647" t="s">
        <v>21</v>
      </c>
      <c r="I2647">
        <v>1411579</v>
      </c>
      <c r="J2647">
        <v>260303916</v>
      </c>
      <c r="K2647">
        <v>7830</v>
      </c>
      <c r="L2647">
        <v>1231</v>
      </c>
      <c r="M2647" t="s">
        <v>22</v>
      </c>
      <c r="N2647">
        <v>2017</v>
      </c>
      <c r="O2647" t="s">
        <v>23</v>
      </c>
      <c r="P2647">
        <v>20171109</v>
      </c>
      <c r="Q2647" s="1">
        <v>43048.34375</v>
      </c>
    </row>
    <row r="2648" spans="1:17" x14ac:dyDescent="0.2">
      <c r="A2648" t="s">
        <v>208</v>
      </c>
      <c r="B2648" t="s">
        <v>18</v>
      </c>
      <c r="C2648" t="s">
        <v>94</v>
      </c>
      <c r="D2648">
        <v>20170930</v>
      </c>
      <c r="E2648">
        <v>-136400000</v>
      </c>
      <c r="F2648" t="s">
        <v>20</v>
      </c>
      <c r="G2648">
        <v>3</v>
      </c>
      <c r="H2648" t="s">
        <v>21</v>
      </c>
      <c r="I2648">
        <v>1411579</v>
      </c>
      <c r="J2648">
        <v>260303916</v>
      </c>
      <c r="K2648">
        <v>7830</v>
      </c>
      <c r="L2648">
        <v>1231</v>
      </c>
      <c r="M2648" t="s">
        <v>22</v>
      </c>
      <c r="N2648">
        <v>2017</v>
      </c>
      <c r="O2648" t="s">
        <v>23</v>
      </c>
      <c r="P2648">
        <v>20171109</v>
      </c>
      <c r="Q2648" s="1">
        <v>43048.34375</v>
      </c>
    </row>
    <row r="2649" spans="1:17" x14ac:dyDescent="0.2">
      <c r="A2649" t="s">
        <v>260</v>
      </c>
      <c r="B2649" t="s">
        <v>18</v>
      </c>
      <c r="C2649" t="s">
        <v>95</v>
      </c>
      <c r="D2649">
        <v>20170930</v>
      </c>
      <c r="E2649">
        <v>9600000</v>
      </c>
      <c r="F2649" t="s">
        <v>20</v>
      </c>
      <c r="G2649">
        <v>3</v>
      </c>
      <c r="H2649" t="s">
        <v>56</v>
      </c>
      <c r="I2649">
        <v>1411579</v>
      </c>
      <c r="J2649">
        <v>260303916</v>
      </c>
      <c r="K2649">
        <v>7830</v>
      </c>
      <c r="L2649">
        <v>1231</v>
      </c>
      <c r="M2649" t="s">
        <v>22</v>
      </c>
      <c r="N2649">
        <v>2018</v>
      </c>
      <c r="O2649" t="s">
        <v>23</v>
      </c>
      <c r="P2649">
        <v>20181108</v>
      </c>
      <c r="Q2649" s="1">
        <v>43412.453472222223</v>
      </c>
    </row>
    <row r="2650" spans="1:17" x14ac:dyDescent="0.2">
      <c r="A2650" t="s">
        <v>208</v>
      </c>
      <c r="B2650" t="s">
        <v>18</v>
      </c>
      <c r="C2650" t="s">
        <v>95</v>
      </c>
      <c r="D2650">
        <v>20170930</v>
      </c>
      <c r="E2650">
        <v>9600000</v>
      </c>
      <c r="F2650" t="s">
        <v>20</v>
      </c>
      <c r="G2650">
        <v>3</v>
      </c>
      <c r="H2650" t="s">
        <v>21</v>
      </c>
      <c r="I2650">
        <v>1411579</v>
      </c>
      <c r="J2650">
        <v>260303916</v>
      </c>
      <c r="K2650">
        <v>7830</v>
      </c>
      <c r="L2650">
        <v>1231</v>
      </c>
      <c r="M2650" t="s">
        <v>22</v>
      </c>
      <c r="N2650">
        <v>2017</v>
      </c>
      <c r="O2650" t="s">
        <v>23</v>
      </c>
      <c r="P2650">
        <v>20171109</v>
      </c>
      <c r="Q2650" s="1">
        <v>43048.34375</v>
      </c>
    </row>
    <row r="2651" spans="1:17" x14ac:dyDescent="0.2">
      <c r="A2651" t="s">
        <v>260</v>
      </c>
      <c r="B2651" t="s">
        <v>18</v>
      </c>
      <c r="C2651" t="s">
        <v>96</v>
      </c>
      <c r="D2651">
        <v>20170930</v>
      </c>
      <c r="E2651">
        <v>-116300000</v>
      </c>
      <c r="F2651" t="s">
        <v>20</v>
      </c>
      <c r="G2651">
        <v>3</v>
      </c>
      <c r="H2651" t="s">
        <v>56</v>
      </c>
      <c r="I2651">
        <v>1411579</v>
      </c>
      <c r="J2651">
        <v>260303916</v>
      </c>
      <c r="K2651">
        <v>7830</v>
      </c>
      <c r="L2651">
        <v>1231</v>
      </c>
      <c r="M2651" t="s">
        <v>22</v>
      </c>
      <c r="N2651">
        <v>2018</v>
      </c>
      <c r="O2651" t="s">
        <v>23</v>
      </c>
      <c r="P2651">
        <v>20181108</v>
      </c>
      <c r="Q2651" s="1">
        <v>43412.453472222223</v>
      </c>
    </row>
    <row r="2652" spans="1:17" x14ac:dyDescent="0.2">
      <c r="A2652" t="s">
        <v>208</v>
      </c>
      <c r="B2652" t="s">
        <v>18</v>
      </c>
      <c r="C2652" t="s">
        <v>96</v>
      </c>
      <c r="D2652">
        <v>20170930</v>
      </c>
      <c r="E2652">
        <v>-116300000</v>
      </c>
      <c r="F2652" t="s">
        <v>20</v>
      </c>
      <c r="G2652">
        <v>3</v>
      </c>
      <c r="H2652" t="s">
        <v>21</v>
      </c>
      <c r="I2652">
        <v>1411579</v>
      </c>
      <c r="J2652">
        <v>260303916</v>
      </c>
      <c r="K2652">
        <v>7830</v>
      </c>
      <c r="L2652">
        <v>1231</v>
      </c>
      <c r="M2652" t="s">
        <v>22</v>
      </c>
      <c r="N2652">
        <v>2017</v>
      </c>
      <c r="O2652" t="s">
        <v>23</v>
      </c>
      <c r="P2652">
        <v>20171109</v>
      </c>
      <c r="Q2652" s="1">
        <v>43048.34375</v>
      </c>
    </row>
    <row r="2653" spans="1:17" x14ac:dyDescent="0.2">
      <c r="A2653" t="s">
        <v>260</v>
      </c>
      <c r="B2653" t="s">
        <v>18</v>
      </c>
      <c r="C2653" t="s">
        <v>97</v>
      </c>
      <c r="D2653">
        <v>20170930</v>
      </c>
      <c r="E2653">
        <v>-71900000</v>
      </c>
      <c r="F2653" t="s">
        <v>20</v>
      </c>
      <c r="G2653">
        <v>3</v>
      </c>
      <c r="H2653" t="s">
        <v>56</v>
      </c>
      <c r="I2653">
        <v>1411579</v>
      </c>
      <c r="J2653">
        <v>260303916</v>
      </c>
      <c r="K2653">
        <v>7830</v>
      </c>
      <c r="L2653">
        <v>1231</v>
      </c>
      <c r="M2653" t="s">
        <v>22</v>
      </c>
      <c r="N2653">
        <v>2018</v>
      </c>
      <c r="O2653" t="s">
        <v>23</v>
      </c>
      <c r="P2653">
        <v>20181108</v>
      </c>
      <c r="Q2653" s="1">
        <v>43412.453472222223</v>
      </c>
    </row>
    <row r="2654" spans="1:17" x14ac:dyDescent="0.2">
      <c r="A2654" t="s">
        <v>208</v>
      </c>
      <c r="B2654" t="s">
        <v>18</v>
      </c>
      <c r="C2654" t="s">
        <v>97</v>
      </c>
      <c r="D2654">
        <v>20170930</v>
      </c>
      <c r="E2654">
        <v>-71900000</v>
      </c>
      <c r="F2654" t="s">
        <v>20</v>
      </c>
      <c r="G2654">
        <v>3</v>
      </c>
      <c r="H2654" t="s">
        <v>21</v>
      </c>
      <c r="I2654">
        <v>1411579</v>
      </c>
      <c r="J2654">
        <v>260303916</v>
      </c>
      <c r="K2654">
        <v>7830</v>
      </c>
      <c r="L2654">
        <v>1231</v>
      </c>
      <c r="M2654" t="s">
        <v>22</v>
      </c>
      <c r="N2654">
        <v>2017</v>
      </c>
      <c r="O2654" t="s">
        <v>23</v>
      </c>
      <c r="P2654">
        <v>20171109</v>
      </c>
      <c r="Q2654" s="1">
        <v>43048.34375</v>
      </c>
    </row>
    <row r="2655" spans="1:17" x14ac:dyDescent="0.2">
      <c r="A2655" t="s">
        <v>260</v>
      </c>
      <c r="B2655" t="s">
        <v>18</v>
      </c>
      <c r="C2655" t="s">
        <v>98</v>
      </c>
      <c r="D2655">
        <v>20170930</v>
      </c>
      <c r="E2655">
        <v>3100000</v>
      </c>
      <c r="F2655" t="s">
        <v>20</v>
      </c>
      <c r="G2655">
        <v>3</v>
      </c>
      <c r="H2655" t="s">
        <v>56</v>
      </c>
      <c r="I2655">
        <v>1411579</v>
      </c>
      <c r="J2655">
        <v>260303916</v>
      </c>
      <c r="K2655">
        <v>7830</v>
      </c>
      <c r="L2655">
        <v>1231</v>
      </c>
      <c r="M2655" t="s">
        <v>22</v>
      </c>
      <c r="N2655">
        <v>2018</v>
      </c>
      <c r="O2655" t="s">
        <v>23</v>
      </c>
      <c r="P2655">
        <v>20181108</v>
      </c>
      <c r="Q2655" s="1">
        <v>43412.453472222223</v>
      </c>
    </row>
    <row r="2656" spans="1:17" x14ac:dyDescent="0.2">
      <c r="A2656" t="s">
        <v>208</v>
      </c>
      <c r="B2656" t="s">
        <v>18</v>
      </c>
      <c r="C2656" t="s">
        <v>98</v>
      </c>
      <c r="D2656">
        <v>20170930</v>
      </c>
      <c r="E2656">
        <v>3600000</v>
      </c>
      <c r="F2656" t="s">
        <v>20</v>
      </c>
      <c r="G2656">
        <v>3</v>
      </c>
      <c r="H2656" t="s">
        <v>21</v>
      </c>
      <c r="I2656">
        <v>1411579</v>
      </c>
      <c r="J2656">
        <v>260303916</v>
      </c>
      <c r="K2656">
        <v>7830</v>
      </c>
      <c r="L2656">
        <v>1231</v>
      </c>
      <c r="M2656" t="s">
        <v>22</v>
      </c>
      <c r="N2656">
        <v>2017</v>
      </c>
      <c r="O2656" t="s">
        <v>23</v>
      </c>
      <c r="P2656">
        <v>20171109</v>
      </c>
      <c r="Q2656" s="1">
        <v>43048.34375</v>
      </c>
    </row>
    <row r="2657" spans="1:17" x14ac:dyDescent="0.2">
      <c r="A2657" t="s">
        <v>260</v>
      </c>
      <c r="B2657" t="s">
        <v>18</v>
      </c>
      <c r="C2657" t="s">
        <v>99</v>
      </c>
      <c r="D2657">
        <v>20170930</v>
      </c>
      <c r="E2657">
        <v>8200000</v>
      </c>
      <c r="F2657" t="s">
        <v>20</v>
      </c>
      <c r="G2657">
        <v>3</v>
      </c>
      <c r="H2657" t="s">
        <v>56</v>
      </c>
      <c r="I2657">
        <v>1411579</v>
      </c>
      <c r="J2657">
        <v>260303916</v>
      </c>
      <c r="K2657">
        <v>7830</v>
      </c>
      <c r="L2657">
        <v>1231</v>
      </c>
      <c r="M2657" t="s">
        <v>22</v>
      </c>
      <c r="N2657">
        <v>2018</v>
      </c>
      <c r="O2657" t="s">
        <v>23</v>
      </c>
      <c r="P2657">
        <v>20181108</v>
      </c>
      <c r="Q2657" s="1">
        <v>43412.453472222223</v>
      </c>
    </row>
    <row r="2658" spans="1:17" x14ac:dyDescent="0.2">
      <c r="A2658" t="s">
        <v>208</v>
      </c>
      <c r="B2658" t="s">
        <v>18</v>
      </c>
      <c r="C2658" t="s">
        <v>99</v>
      </c>
      <c r="D2658">
        <v>20170930</v>
      </c>
      <c r="E2658">
        <v>8200000</v>
      </c>
      <c r="F2658" t="s">
        <v>20</v>
      </c>
      <c r="G2658">
        <v>3</v>
      </c>
      <c r="H2658" t="s">
        <v>21</v>
      </c>
      <c r="I2658">
        <v>1411579</v>
      </c>
      <c r="J2658">
        <v>260303916</v>
      </c>
      <c r="K2658">
        <v>7830</v>
      </c>
      <c r="L2658">
        <v>1231</v>
      </c>
      <c r="M2658" t="s">
        <v>22</v>
      </c>
      <c r="N2658">
        <v>2017</v>
      </c>
      <c r="O2658" t="s">
        <v>23</v>
      </c>
      <c r="P2658">
        <v>20171109</v>
      </c>
      <c r="Q2658" s="1">
        <v>43048.34375</v>
      </c>
    </row>
    <row r="2659" spans="1:17" x14ac:dyDescent="0.2">
      <c r="A2659" t="s">
        <v>260</v>
      </c>
      <c r="B2659" t="s">
        <v>18</v>
      </c>
      <c r="C2659" t="s">
        <v>100</v>
      </c>
      <c r="D2659">
        <v>20170930</v>
      </c>
      <c r="E2659">
        <v>-104500000</v>
      </c>
      <c r="F2659" t="s">
        <v>20</v>
      </c>
      <c r="G2659">
        <v>3</v>
      </c>
      <c r="H2659" t="s">
        <v>56</v>
      </c>
      <c r="I2659">
        <v>1411579</v>
      </c>
      <c r="J2659">
        <v>260303916</v>
      </c>
      <c r="K2659">
        <v>7830</v>
      </c>
      <c r="L2659">
        <v>1231</v>
      </c>
      <c r="M2659" t="s">
        <v>22</v>
      </c>
      <c r="N2659">
        <v>2018</v>
      </c>
      <c r="O2659" t="s">
        <v>23</v>
      </c>
      <c r="P2659">
        <v>20181108</v>
      </c>
      <c r="Q2659" s="1">
        <v>43412.453472222223</v>
      </c>
    </row>
    <row r="2660" spans="1:17" x14ac:dyDescent="0.2">
      <c r="A2660" t="s">
        <v>208</v>
      </c>
      <c r="B2660" t="s">
        <v>18</v>
      </c>
      <c r="C2660" t="s">
        <v>100</v>
      </c>
      <c r="D2660">
        <v>20170930</v>
      </c>
      <c r="E2660">
        <v>-104500000</v>
      </c>
      <c r="F2660" t="s">
        <v>20</v>
      </c>
      <c r="G2660">
        <v>3</v>
      </c>
      <c r="H2660" t="s">
        <v>21</v>
      </c>
      <c r="I2660">
        <v>1411579</v>
      </c>
      <c r="J2660">
        <v>260303916</v>
      </c>
      <c r="K2660">
        <v>7830</v>
      </c>
      <c r="L2660">
        <v>1231</v>
      </c>
      <c r="M2660" t="s">
        <v>22</v>
      </c>
      <c r="N2660">
        <v>2017</v>
      </c>
      <c r="O2660" t="s">
        <v>23</v>
      </c>
      <c r="P2660">
        <v>20171109</v>
      </c>
      <c r="Q2660" s="1">
        <v>43048.34375</v>
      </c>
    </row>
    <row r="2661" spans="1:17" x14ac:dyDescent="0.2">
      <c r="A2661" t="s">
        <v>208</v>
      </c>
      <c r="B2661" t="s">
        <v>18</v>
      </c>
      <c r="C2661" t="s">
        <v>103</v>
      </c>
      <c r="D2661">
        <v>20170930</v>
      </c>
      <c r="E2661">
        <v>387800000</v>
      </c>
      <c r="F2661" t="s">
        <v>20</v>
      </c>
      <c r="G2661">
        <v>0</v>
      </c>
      <c r="H2661" t="s">
        <v>21</v>
      </c>
      <c r="I2661">
        <v>1411579</v>
      </c>
      <c r="J2661">
        <v>260303916</v>
      </c>
      <c r="K2661">
        <v>7830</v>
      </c>
      <c r="L2661">
        <v>1231</v>
      </c>
      <c r="M2661" t="s">
        <v>22</v>
      </c>
      <c r="N2661">
        <v>2017</v>
      </c>
      <c r="O2661" t="s">
        <v>23</v>
      </c>
      <c r="P2661">
        <v>20171109</v>
      </c>
      <c r="Q2661" s="1">
        <v>43048.34375</v>
      </c>
    </row>
    <row r="2662" spans="1:17" x14ac:dyDescent="0.2">
      <c r="A2662" t="s">
        <v>208</v>
      </c>
      <c r="B2662" t="s">
        <v>18</v>
      </c>
      <c r="C2662" t="s">
        <v>370</v>
      </c>
      <c r="D2662">
        <v>20170930</v>
      </c>
      <c r="E2662">
        <v>15400000</v>
      </c>
      <c r="F2662" t="s">
        <v>20</v>
      </c>
      <c r="G2662">
        <v>0</v>
      </c>
      <c r="H2662" t="s">
        <v>208</v>
      </c>
      <c r="I2662">
        <v>1411579</v>
      </c>
      <c r="J2662">
        <v>260303916</v>
      </c>
      <c r="K2662">
        <v>7830</v>
      </c>
      <c r="L2662">
        <v>1231</v>
      </c>
      <c r="M2662" t="s">
        <v>22</v>
      </c>
      <c r="N2662">
        <v>2017</v>
      </c>
      <c r="O2662" t="s">
        <v>23</v>
      </c>
      <c r="P2662">
        <v>20171109</v>
      </c>
      <c r="Q2662" s="1">
        <v>43048.34375</v>
      </c>
    </row>
    <row r="2663" spans="1:17" x14ac:dyDescent="0.2">
      <c r="A2663" t="s">
        <v>260</v>
      </c>
      <c r="B2663" t="s">
        <v>18</v>
      </c>
      <c r="C2663" t="s">
        <v>104</v>
      </c>
      <c r="D2663">
        <v>20170930</v>
      </c>
      <c r="E2663">
        <v>71400000</v>
      </c>
      <c r="F2663" t="s">
        <v>20</v>
      </c>
      <c r="G2663">
        <v>1</v>
      </c>
      <c r="H2663" t="s">
        <v>56</v>
      </c>
      <c r="I2663">
        <v>1411579</v>
      </c>
      <c r="J2663">
        <v>260303916</v>
      </c>
      <c r="K2663">
        <v>7830</v>
      </c>
      <c r="L2663">
        <v>1231</v>
      </c>
      <c r="M2663" t="s">
        <v>22</v>
      </c>
      <c r="N2663">
        <v>2018</v>
      </c>
      <c r="O2663" t="s">
        <v>23</v>
      </c>
      <c r="P2663">
        <v>20181108</v>
      </c>
      <c r="Q2663" s="1">
        <v>43412.453472222223</v>
      </c>
    </row>
    <row r="2664" spans="1:17" x14ac:dyDescent="0.2">
      <c r="A2664" t="s">
        <v>260</v>
      </c>
      <c r="B2664" t="s">
        <v>18</v>
      </c>
      <c r="C2664" t="s">
        <v>104</v>
      </c>
      <c r="D2664">
        <v>20170930</v>
      </c>
      <c r="E2664">
        <v>203400000</v>
      </c>
      <c r="F2664" t="s">
        <v>20</v>
      </c>
      <c r="G2664">
        <v>3</v>
      </c>
      <c r="H2664" t="s">
        <v>56</v>
      </c>
      <c r="I2664">
        <v>1411579</v>
      </c>
      <c r="J2664">
        <v>260303916</v>
      </c>
      <c r="K2664">
        <v>7830</v>
      </c>
      <c r="L2664">
        <v>1231</v>
      </c>
      <c r="M2664" t="s">
        <v>22</v>
      </c>
      <c r="N2664">
        <v>2018</v>
      </c>
      <c r="O2664" t="s">
        <v>23</v>
      </c>
      <c r="P2664">
        <v>20181108</v>
      </c>
      <c r="Q2664" s="1">
        <v>43412.453472222223</v>
      </c>
    </row>
    <row r="2665" spans="1:17" x14ac:dyDescent="0.2">
      <c r="A2665" t="s">
        <v>208</v>
      </c>
      <c r="B2665" t="s">
        <v>18</v>
      </c>
      <c r="C2665" t="s">
        <v>104</v>
      </c>
      <c r="D2665">
        <v>20170930</v>
      </c>
      <c r="E2665">
        <v>71400000</v>
      </c>
      <c r="F2665" t="s">
        <v>20</v>
      </c>
      <c r="G2665">
        <v>1</v>
      </c>
      <c r="H2665" t="s">
        <v>21</v>
      </c>
      <c r="I2665">
        <v>1411579</v>
      </c>
      <c r="J2665">
        <v>260303916</v>
      </c>
      <c r="K2665">
        <v>7830</v>
      </c>
      <c r="L2665">
        <v>1231</v>
      </c>
      <c r="M2665" t="s">
        <v>22</v>
      </c>
      <c r="N2665">
        <v>2017</v>
      </c>
      <c r="O2665" t="s">
        <v>23</v>
      </c>
      <c r="P2665">
        <v>20171109</v>
      </c>
      <c r="Q2665" s="1">
        <v>43048.34375</v>
      </c>
    </row>
    <row r="2666" spans="1:17" x14ac:dyDescent="0.2">
      <c r="A2666" t="s">
        <v>208</v>
      </c>
      <c r="B2666" t="s">
        <v>18</v>
      </c>
      <c r="C2666" t="s">
        <v>104</v>
      </c>
      <c r="D2666">
        <v>20170930</v>
      </c>
      <c r="E2666">
        <v>203400000</v>
      </c>
      <c r="F2666" t="s">
        <v>20</v>
      </c>
      <c r="G2666">
        <v>3</v>
      </c>
      <c r="H2666" t="s">
        <v>21</v>
      </c>
      <c r="I2666">
        <v>1411579</v>
      </c>
      <c r="J2666">
        <v>260303916</v>
      </c>
      <c r="K2666">
        <v>7830</v>
      </c>
      <c r="L2666">
        <v>1231</v>
      </c>
      <c r="M2666" t="s">
        <v>22</v>
      </c>
      <c r="N2666">
        <v>2017</v>
      </c>
      <c r="O2666" t="s">
        <v>23</v>
      </c>
      <c r="P2666">
        <v>20171109</v>
      </c>
      <c r="Q2666" s="1">
        <v>43048.34375</v>
      </c>
    </row>
    <row r="2667" spans="1:17" x14ac:dyDescent="0.2">
      <c r="A2667" t="s">
        <v>260</v>
      </c>
      <c r="B2667" t="s">
        <v>18</v>
      </c>
      <c r="C2667" t="s">
        <v>105</v>
      </c>
      <c r="D2667">
        <v>20170930</v>
      </c>
      <c r="E2667">
        <v>10600000</v>
      </c>
      <c r="F2667" t="s">
        <v>20</v>
      </c>
      <c r="G2667">
        <v>1</v>
      </c>
      <c r="H2667" t="s">
        <v>260</v>
      </c>
      <c r="I2667">
        <v>1411579</v>
      </c>
      <c r="J2667">
        <v>260303916</v>
      </c>
      <c r="K2667">
        <v>7830</v>
      </c>
      <c r="L2667">
        <v>1231</v>
      </c>
      <c r="M2667" t="s">
        <v>22</v>
      </c>
      <c r="N2667">
        <v>2018</v>
      </c>
      <c r="O2667" t="s">
        <v>23</v>
      </c>
      <c r="P2667">
        <v>20181108</v>
      </c>
      <c r="Q2667" s="1">
        <v>43412.453472222223</v>
      </c>
    </row>
    <row r="2668" spans="1:17" x14ac:dyDescent="0.2">
      <c r="A2668" t="s">
        <v>260</v>
      </c>
      <c r="B2668" t="s">
        <v>18</v>
      </c>
      <c r="C2668" t="s">
        <v>105</v>
      </c>
      <c r="D2668">
        <v>20170930</v>
      </c>
      <c r="E2668">
        <v>31700000</v>
      </c>
      <c r="F2668" t="s">
        <v>20</v>
      </c>
      <c r="G2668">
        <v>3</v>
      </c>
      <c r="H2668" t="s">
        <v>260</v>
      </c>
      <c r="I2668">
        <v>1411579</v>
      </c>
      <c r="J2668">
        <v>260303916</v>
      </c>
      <c r="K2668">
        <v>7830</v>
      </c>
      <c r="L2668">
        <v>1231</v>
      </c>
      <c r="M2668" t="s">
        <v>22</v>
      </c>
      <c r="N2668">
        <v>2018</v>
      </c>
      <c r="O2668" t="s">
        <v>23</v>
      </c>
      <c r="P2668">
        <v>20181108</v>
      </c>
      <c r="Q2668" s="1">
        <v>43412.453472222223</v>
      </c>
    </row>
    <row r="2669" spans="1:17" x14ac:dyDescent="0.2">
      <c r="A2669" t="s">
        <v>208</v>
      </c>
      <c r="B2669" t="s">
        <v>18</v>
      </c>
      <c r="C2669" t="s">
        <v>105</v>
      </c>
      <c r="D2669">
        <v>20170930</v>
      </c>
      <c r="E2669">
        <v>10600000</v>
      </c>
      <c r="F2669" t="s">
        <v>20</v>
      </c>
      <c r="G2669">
        <v>1</v>
      </c>
      <c r="H2669" t="s">
        <v>208</v>
      </c>
      <c r="I2669">
        <v>1411579</v>
      </c>
      <c r="J2669">
        <v>260303916</v>
      </c>
      <c r="K2669">
        <v>7830</v>
      </c>
      <c r="L2669">
        <v>1231</v>
      </c>
      <c r="M2669" t="s">
        <v>22</v>
      </c>
      <c r="N2669">
        <v>2017</v>
      </c>
      <c r="O2669" t="s">
        <v>23</v>
      </c>
      <c r="P2669">
        <v>20171109</v>
      </c>
      <c r="Q2669" s="1">
        <v>43048.34375</v>
      </c>
    </row>
    <row r="2670" spans="1:17" x14ac:dyDescent="0.2">
      <c r="A2670" t="s">
        <v>208</v>
      </c>
      <c r="B2670" t="s">
        <v>18</v>
      </c>
      <c r="C2670" t="s">
        <v>105</v>
      </c>
      <c r="D2670">
        <v>20170930</v>
      </c>
      <c r="E2670">
        <v>31700000</v>
      </c>
      <c r="F2670" t="s">
        <v>20</v>
      </c>
      <c r="G2670">
        <v>3</v>
      </c>
      <c r="H2670" t="s">
        <v>208</v>
      </c>
      <c r="I2670">
        <v>1411579</v>
      </c>
      <c r="J2670">
        <v>260303916</v>
      </c>
      <c r="K2670">
        <v>7830</v>
      </c>
      <c r="L2670">
        <v>1231</v>
      </c>
      <c r="M2670" t="s">
        <v>22</v>
      </c>
      <c r="N2670">
        <v>2017</v>
      </c>
      <c r="O2670" t="s">
        <v>23</v>
      </c>
      <c r="P2670">
        <v>20171109</v>
      </c>
      <c r="Q2670" s="1">
        <v>43048.34375</v>
      </c>
    </row>
    <row r="2671" spans="1:17" x14ac:dyDescent="0.2">
      <c r="A2671" t="s">
        <v>260</v>
      </c>
      <c r="B2671" t="s">
        <v>18</v>
      </c>
      <c r="C2671" t="s">
        <v>106</v>
      </c>
      <c r="D2671">
        <v>20170930</v>
      </c>
      <c r="E2671">
        <v>171700000</v>
      </c>
      <c r="F2671" t="s">
        <v>20</v>
      </c>
      <c r="G2671">
        <v>3</v>
      </c>
      <c r="H2671" t="s">
        <v>56</v>
      </c>
      <c r="I2671">
        <v>1411579</v>
      </c>
      <c r="J2671">
        <v>260303916</v>
      </c>
      <c r="K2671">
        <v>7830</v>
      </c>
      <c r="L2671">
        <v>1231</v>
      </c>
      <c r="M2671" t="s">
        <v>22</v>
      </c>
      <c r="N2671">
        <v>2018</v>
      </c>
      <c r="O2671" t="s">
        <v>23</v>
      </c>
      <c r="P2671">
        <v>20181108</v>
      </c>
      <c r="Q2671" s="1">
        <v>43412.453472222223</v>
      </c>
    </row>
    <row r="2672" spans="1:17" x14ac:dyDescent="0.2">
      <c r="A2672" t="s">
        <v>260</v>
      </c>
      <c r="B2672" t="s">
        <v>18</v>
      </c>
      <c r="C2672" t="s">
        <v>106</v>
      </c>
      <c r="D2672">
        <v>20170930</v>
      </c>
      <c r="E2672">
        <v>60800000</v>
      </c>
      <c r="F2672" t="s">
        <v>20</v>
      </c>
      <c r="G2672">
        <v>1</v>
      </c>
      <c r="H2672" t="s">
        <v>56</v>
      </c>
      <c r="I2672">
        <v>1411579</v>
      </c>
      <c r="J2672">
        <v>260303916</v>
      </c>
      <c r="K2672">
        <v>7830</v>
      </c>
      <c r="L2672">
        <v>1231</v>
      </c>
      <c r="M2672" t="s">
        <v>22</v>
      </c>
      <c r="N2672">
        <v>2018</v>
      </c>
      <c r="O2672" t="s">
        <v>23</v>
      </c>
      <c r="P2672">
        <v>20181108</v>
      </c>
      <c r="Q2672" s="1">
        <v>43412.453472222223</v>
      </c>
    </row>
    <row r="2673" spans="1:17" x14ac:dyDescent="0.2">
      <c r="A2673" t="s">
        <v>208</v>
      </c>
      <c r="B2673" t="s">
        <v>18</v>
      </c>
      <c r="C2673" t="s">
        <v>106</v>
      </c>
      <c r="D2673">
        <v>20170930</v>
      </c>
      <c r="E2673">
        <v>171700000</v>
      </c>
      <c r="F2673" t="s">
        <v>20</v>
      </c>
      <c r="G2673">
        <v>3</v>
      </c>
      <c r="H2673" t="s">
        <v>21</v>
      </c>
      <c r="I2673">
        <v>1411579</v>
      </c>
      <c r="J2673">
        <v>260303916</v>
      </c>
      <c r="K2673">
        <v>7830</v>
      </c>
      <c r="L2673">
        <v>1231</v>
      </c>
      <c r="M2673" t="s">
        <v>22</v>
      </c>
      <c r="N2673">
        <v>2017</v>
      </c>
      <c r="O2673" t="s">
        <v>23</v>
      </c>
      <c r="P2673">
        <v>20171109</v>
      </c>
      <c r="Q2673" s="1">
        <v>43048.34375</v>
      </c>
    </row>
    <row r="2674" spans="1:17" x14ac:dyDescent="0.2">
      <c r="A2674" t="s">
        <v>208</v>
      </c>
      <c r="B2674" t="s">
        <v>18</v>
      </c>
      <c r="C2674" t="s">
        <v>106</v>
      </c>
      <c r="D2674">
        <v>20170930</v>
      </c>
      <c r="E2674">
        <v>60800000</v>
      </c>
      <c r="F2674" t="s">
        <v>20</v>
      </c>
      <c r="G2674">
        <v>1</v>
      </c>
      <c r="H2674" t="s">
        <v>21</v>
      </c>
      <c r="I2674">
        <v>1411579</v>
      </c>
      <c r="J2674">
        <v>260303916</v>
      </c>
      <c r="K2674">
        <v>7830</v>
      </c>
      <c r="L2674">
        <v>1231</v>
      </c>
      <c r="M2674" t="s">
        <v>22</v>
      </c>
      <c r="N2674">
        <v>2017</v>
      </c>
      <c r="O2674" t="s">
        <v>23</v>
      </c>
      <c r="P2674">
        <v>20171109</v>
      </c>
      <c r="Q2674" s="1">
        <v>43048.34375</v>
      </c>
    </row>
    <row r="2675" spans="1:17" x14ac:dyDescent="0.2">
      <c r="A2675" t="s">
        <v>260</v>
      </c>
      <c r="B2675" t="s">
        <v>18</v>
      </c>
      <c r="C2675" t="s">
        <v>107</v>
      </c>
      <c r="D2675">
        <v>20170930</v>
      </c>
      <c r="E2675">
        <v>161500000</v>
      </c>
      <c r="F2675" t="s">
        <v>20</v>
      </c>
      <c r="G2675">
        <v>3</v>
      </c>
      <c r="H2675" t="s">
        <v>56</v>
      </c>
      <c r="I2675">
        <v>1411579</v>
      </c>
      <c r="J2675">
        <v>260303916</v>
      </c>
      <c r="K2675">
        <v>7830</v>
      </c>
      <c r="L2675">
        <v>1231</v>
      </c>
      <c r="M2675" t="s">
        <v>22</v>
      </c>
      <c r="N2675">
        <v>2018</v>
      </c>
      <c r="O2675" t="s">
        <v>23</v>
      </c>
      <c r="P2675">
        <v>20181108</v>
      </c>
      <c r="Q2675" s="1">
        <v>43412.453472222223</v>
      </c>
    </row>
    <row r="2676" spans="1:17" x14ac:dyDescent="0.2">
      <c r="A2676" t="s">
        <v>208</v>
      </c>
      <c r="B2676" t="s">
        <v>18</v>
      </c>
      <c r="C2676" t="s">
        <v>107</v>
      </c>
      <c r="D2676">
        <v>20170930</v>
      </c>
      <c r="E2676">
        <v>161500000</v>
      </c>
      <c r="F2676" t="s">
        <v>20</v>
      </c>
      <c r="G2676">
        <v>3</v>
      </c>
      <c r="H2676" t="s">
        <v>21</v>
      </c>
      <c r="I2676">
        <v>1411579</v>
      </c>
      <c r="J2676">
        <v>260303916</v>
      </c>
      <c r="K2676">
        <v>7830</v>
      </c>
      <c r="L2676">
        <v>1231</v>
      </c>
      <c r="M2676" t="s">
        <v>22</v>
      </c>
      <c r="N2676">
        <v>2017</v>
      </c>
      <c r="O2676" t="s">
        <v>23</v>
      </c>
      <c r="P2676">
        <v>20171109</v>
      </c>
      <c r="Q2676" s="1">
        <v>43048.34375</v>
      </c>
    </row>
    <row r="2677" spans="1:17" x14ac:dyDescent="0.2">
      <c r="A2677" t="s">
        <v>260</v>
      </c>
      <c r="B2677" t="s">
        <v>18</v>
      </c>
      <c r="C2677" t="s">
        <v>108</v>
      </c>
      <c r="D2677">
        <v>20170930</v>
      </c>
      <c r="E2677">
        <v>200000</v>
      </c>
      <c r="F2677" t="s">
        <v>20</v>
      </c>
      <c r="G2677">
        <v>3</v>
      </c>
      <c r="H2677" t="s">
        <v>56</v>
      </c>
      <c r="I2677">
        <v>1411579</v>
      </c>
      <c r="J2677">
        <v>260303916</v>
      </c>
      <c r="K2677">
        <v>7830</v>
      </c>
      <c r="L2677">
        <v>1231</v>
      </c>
      <c r="M2677" t="s">
        <v>22</v>
      </c>
      <c r="N2677">
        <v>2018</v>
      </c>
      <c r="O2677" t="s">
        <v>23</v>
      </c>
      <c r="P2677">
        <v>20181108</v>
      </c>
      <c r="Q2677" s="1">
        <v>43412.453472222223</v>
      </c>
    </row>
    <row r="2678" spans="1:17" x14ac:dyDescent="0.2">
      <c r="A2678" t="s">
        <v>208</v>
      </c>
      <c r="B2678" t="s">
        <v>18</v>
      </c>
      <c r="C2678" t="s">
        <v>108</v>
      </c>
      <c r="D2678">
        <v>20170930</v>
      </c>
      <c r="E2678">
        <v>200000</v>
      </c>
      <c r="F2678" t="s">
        <v>20</v>
      </c>
      <c r="G2678">
        <v>1</v>
      </c>
      <c r="H2678" t="s">
        <v>21</v>
      </c>
      <c r="I2678">
        <v>1411579</v>
      </c>
      <c r="J2678">
        <v>260303916</v>
      </c>
      <c r="K2678">
        <v>7830</v>
      </c>
      <c r="L2678">
        <v>1231</v>
      </c>
      <c r="M2678" t="s">
        <v>22</v>
      </c>
      <c r="N2678">
        <v>2017</v>
      </c>
      <c r="O2678" t="s">
        <v>23</v>
      </c>
      <c r="P2678">
        <v>20171109</v>
      </c>
      <c r="Q2678" s="1">
        <v>43048.34375</v>
      </c>
    </row>
    <row r="2679" spans="1:17" x14ac:dyDescent="0.2">
      <c r="A2679" t="s">
        <v>260</v>
      </c>
      <c r="B2679" t="s">
        <v>18</v>
      </c>
      <c r="C2679" t="s">
        <v>109</v>
      </c>
      <c r="D2679">
        <v>20170930</v>
      </c>
      <c r="E2679">
        <v>21600000</v>
      </c>
      <c r="F2679" t="s">
        <v>20</v>
      </c>
      <c r="G2679">
        <v>3</v>
      </c>
      <c r="H2679" t="s">
        <v>56</v>
      </c>
      <c r="I2679">
        <v>1411579</v>
      </c>
      <c r="J2679">
        <v>260303916</v>
      </c>
      <c r="K2679">
        <v>7830</v>
      </c>
      <c r="L2679">
        <v>1231</v>
      </c>
      <c r="M2679" t="s">
        <v>22</v>
      </c>
      <c r="N2679">
        <v>2018</v>
      </c>
      <c r="O2679" t="s">
        <v>23</v>
      </c>
      <c r="P2679">
        <v>20181108</v>
      </c>
      <c r="Q2679" s="1">
        <v>43412.453472222223</v>
      </c>
    </row>
    <row r="2680" spans="1:17" x14ac:dyDescent="0.2">
      <c r="A2680" t="s">
        <v>260</v>
      </c>
      <c r="B2680" t="s">
        <v>18</v>
      </c>
      <c r="C2680" t="s">
        <v>109</v>
      </c>
      <c r="D2680">
        <v>20170930</v>
      </c>
      <c r="E2680">
        <v>16600000</v>
      </c>
      <c r="F2680" t="s">
        <v>20</v>
      </c>
      <c r="G2680">
        <v>1</v>
      </c>
      <c r="H2680" t="s">
        <v>56</v>
      </c>
      <c r="I2680">
        <v>1411579</v>
      </c>
      <c r="J2680">
        <v>260303916</v>
      </c>
      <c r="K2680">
        <v>7830</v>
      </c>
      <c r="L2680">
        <v>1231</v>
      </c>
      <c r="M2680" t="s">
        <v>22</v>
      </c>
      <c r="N2680">
        <v>2018</v>
      </c>
      <c r="O2680" t="s">
        <v>23</v>
      </c>
      <c r="P2680">
        <v>20181108</v>
      </c>
      <c r="Q2680" s="1">
        <v>43412.453472222223</v>
      </c>
    </row>
    <row r="2681" spans="1:17" x14ac:dyDescent="0.2">
      <c r="A2681" t="s">
        <v>208</v>
      </c>
      <c r="B2681" t="s">
        <v>18</v>
      </c>
      <c r="C2681" t="s">
        <v>109</v>
      </c>
      <c r="D2681">
        <v>20170930</v>
      </c>
      <c r="E2681">
        <v>21600000</v>
      </c>
      <c r="F2681" t="s">
        <v>20</v>
      </c>
      <c r="G2681">
        <v>3</v>
      </c>
      <c r="H2681" t="s">
        <v>21</v>
      </c>
      <c r="I2681">
        <v>1411579</v>
      </c>
      <c r="J2681">
        <v>260303916</v>
      </c>
      <c r="K2681">
        <v>7830</v>
      </c>
      <c r="L2681">
        <v>1231</v>
      </c>
      <c r="M2681" t="s">
        <v>22</v>
      </c>
      <c r="N2681">
        <v>2017</v>
      </c>
      <c r="O2681" t="s">
        <v>23</v>
      </c>
      <c r="P2681">
        <v>20171109</v>
      </c>
      <c r="Q2681" s="1">
        <v>43048.34375</v>
      </c>
    </row>
    <row r="2682" spans="1:17" x14ac:dyDescent="0.2">
      <c r="A2682" t="s">
        <v>208</v>
      </c>
      <c r="B2682" t="s">
        <v>18</v>
      </c>
      <c r="C2682" t="s">
        <v>109</v>
      </c>
      <c r="D2682">
        <v>20170930</v>
      </c>
      <c r="E2682">
        <v>16600000</v>
      </c>
      <c r="F2682" t="s">
        <v>20</v>
      </c>
      <c r="G2682">
        <v>1</v>
      </c>
      <c r="H2682" t="s">
        <v>21</v>
      </c>
      <c r="I2682">
        <v>1411579</v>
      </c>
      <c r="J2682">
        <v>260303916</v>
      </c>
      <c r="K2682">
        <v>7830</v>
      </c>
      <c r="L2682">
        <v>1231</v>
      </c>
      <c r="M2682" t="s">
        <v>22</v>
      </c>
      <c r="N2682">
        <v>2017</v>
      </c>
      <c r="O2682" t="s">
        <v>23</v>
      </c>
      <c r="P2682">
        <v>20171109</v>
      </c>
      <c r="Q2682" s="1">
        <v>43048.34375</v>
      </c>
    </row>
    <row r="2683" spans="1:17" x14ac:dyDescent="0.2">
      <c r="A2683" t="s">
        <v>260</v>
      </c>
      <c r="B2683" t="s">
        <v>18</v>
      </c>
      <c r="C2683" t="s">
        <v>111</v>
      </c>
      <c r="D2683">
        <v>20170930</v>
      </c>
      <c r="E2683">
        <v>76400000</v>
      </c>
      <c r="F2683" t="s">
        <v>20</v>
      </c>
      <c r="G2683">
        <v>3</v>
      </c>
      <c r="H2683" t="s">
        <v>260</v>
      </c>
      <c r="I2683">
        <v>1411579</v>
      </c>
      <c r="J2683">
        <v>260303916</v>
      </c>
      <c r="K2683">
        <v>7830</v>
      </c>
      <c r="L2683">
        <v>1231</v>
      </c>
      <c r="M2683" t="s">
        <v>22</v>
      </c>
      <c r="N2683">
        <v>2018</v>
      </c>
      <c r="O2683" t="s">
        <v>23</v>
      </c>
      <c r="P2683">
        <v>20181108</v>
      </c>
      <c r="Q2683" s="1">
        <v>43412.453472222223</v>
      </c>
    </row>
    <row r="2684" spans="1:17" x14ac:dyDescent="0.2">
      <c r="A2684" t="s">
        <v>208</v>
      </c>
      <c r="B2684" t="s">
        <v>18</v>
      </c>
      <c r="C2684" t="s">
        <v>111</v>
      </c>
      <c r="D2684">
        <v>20170930</v>
      </c>
      <c r="E2684">
        <v>76400000</v>
      </c>
      <c r="F2684" t="s">
        <v>20</v>
      </c>
      <c r="G2684">
        <v>3</v>
      </c>
      <c r="H2684" t="s">
        <v>208</v>
      </c>
      <c r="I2684">
        <v>1411579</v>
      </c>
      <c r="J2684">
        <v>260303916</v>
      </c>
      <c r="K2684">
        <v>7830</v>
      </c>
      <c r="L2684">
        <v>1231</v>
      </c>
      <c r="M2684" t="s">
        <v>22</v>
      </c>
      <c r="N2684">
        <v>2017</v>
      </c>
      <c r="O2684" t="s">
        <v>23</v>
      </c>
      <c r="P2684">
        <v>20171109</v>
      </c>
      <c r="Q2684" s="1">
        <v>43048.34375</v>
      </c>
    </row>
    <row r="2685" spans="1:17" x14ac:dyDescent="0.2">
      <c r="A2685" t="s">
        <v>260</v>
      </c>
      <c r="B2685" t="s">
        <v>18</v>
      </c>
      <c r="C2685" t="s">
        <v>112</v>
      </c>
      <c r="D2685">
        <v>20170930</v>
      </c>
      <c r="E2685">
        <v>590900000</v>
      </c>
      <c r="F2685" t="s">
        <v>20</v>
      </c>
      <c r="G2685">
        <v>3</v>
      </c>
      <c r="H2685" t="s">
        <v>56</v>
      </c>
      <c r="I2685">
        <v>1411579</v>
      </c>
      <c r="J2685">
        <v>260303916</v>
      </c>
      <c r="K2685">
        <v>7830</v>
      </c>
      <c r="L2685">
        <v>1231</v>
      </c>
      <c r="M2685" t="s">
        <v>22</v>
      </c>
      <c r="N2685">
        <v>2018</v>
      </c>
      <c r="O2685" t="s">
        <v>23</v>
      </c>
      <c r="P2685">
        <v>20181108</v>
      </c>
      <c r="Q2685" s="1">
        <v>43412.453472222223</v>
      </c>
    </row>
    <row r="2686" spans="1:17" x14ac:dyDescent="0.2">
      <c r="A2686" t="s">
        <v>260</v>
      </c>
      <c r="B2686" t="s">
        <v>18</v>
      </c>
      <c r="C2686" t="s">
        <v>112</v>
      </c>
      <c r="D2686">
        <v>20170930</v>
      </c>
      <c r="E2686">
        <v>200700000</v>
      </c>
      <c r="F2686" t="s">
        <v>20</v>
      </c>
      <c r="G2686">
        <v>1</v>
      </c>
      <c r="H2686" t="s">
        <v>56</v>
      </c>
      <c r="I2686">
        <v>1411579</v>
      </c>
      <c r="J2686">
        <v>260303916</v>
      </c>
      <c r="K2686">
        <v>7830</v>
      </c>
      <c r="L2686">
        <v>1231</v>
      </c>
      <c r="M2686" t="s">
        <v>22</v>
      </c>
      <c r="N2686">
        <v>2018</v>
      </c>
      <c r="O2686" t="s">
        <v>23</v>
      </c>
      <c r="P2686">
        <v>20181108</v>
      </c>
      <c r="Q2686" s="1">
        <v>43412.453472222223</v>
      </c>
    </row>
    <row r="2687" spans="1:17" x14ac:dyDescent="0.2">
      <c r="A2687" t="s">
        <v>208</v>
      </c>
      <c r="B2687" t="s">
        <v>18</v>
      </c>
      <c r="C2687" t="s">
        <v>112</v>
      </c>
      <c r="D2687">
        <v>20170930</v>
      </c>
      <c r="E2687">
        <v>200700000</v>
      </c>
      <c r="F2687" t="s">
        <v>20</v>
      </c>
      <c r="G2687">
        <v>1</v>
      </c>
      <c r="H2687" t="s">
        <v>21</v>
      </c>
      <c r="I2687">
        <v>1411579</v>
      </c>
      <c r="J2687">
        <v>260303916</v>
      </c>
      <c r="K2687">
        <v>7830</v>
      </c>
      <c r="L2687">
        <v>1231</v>
      </c>
      <c r="M2687" t="s">
        <v>22</v>
      </c>
      <c r="N2687">
        <v>2017</v>
      </c>
      <c r="O2687" t="s">
        <v>23</v>
      </c>
      <c r="P2687">
        <v>20171109</v>
      </c>
      <c r="Q2687" s="1">
        <v>43048.34375</v>
      </c>
    </row>
    <row r="2688" spans="1:17" x14ac:dyDescent="0.2">
      <c r="A2688" t="s">
        <v>208</v>
      </c>
      <c r="B2688" t="s">
        <v>18</v>
      </c>
      <c r="C2688" t="s">
        <v>112</v>
      </c>
      <c r="D2688">
        <v>20170930</v>
      </c>
      <c r="E2688">
        <v>590900000</v>
      </c>
      <c r="F2688" t="s">
        <v>20</v>
      </c>
      <c r="G2688">
        <v>3</v>
      </c>
      <c r="H2688" t="s">
        <v>21</v>
      </c>
      <c r="I2688">
        <v>1411579</v>
      </c>
      <c r="J2688">
        <v>260303916</v>
      </c>
      <c r="K2688">
        <v>7830</v>
      </c>
      <c r="L2688">
        <v>1231</v>
      </c>
      <c r="M2688" t="s">
        <v>22</v>
      </c>
      <c r="N2688">
        <v>2017</v>
      </c>
      <c r="O2688" t="s">
        <v>23</v>
      </c>
      <c r="P2688">
        <v>20171109</v>
      </c>
      <c r="Q2688" s="1">
        <v>43048.34375</v>
      </c>
    </row>
    <row r="2689" spans="1:17" x14ac:dyDescent="0.2">
      <c r="A2689" t="s">
        <v>208</v>
      </c>
      <c r="B2689" t="s">
        <v>18</v>
      </c>
      <c r="C2689" t="s">
        <v>113</v>
      </c>
      <c r="D2689">
        <v>20170930</v>
      </c>
      <c r="E2689">
        <v>7485500000</v>
      </c>
      <c r="F2689" t="s">
        <v>20</v>
      </c>
      <c r="G2689">
        <v>0</v>
      </c>
      <c r="H2689" t="s">
        <v>21</v>
      </c>
      <c r="I2689">
        <v>1411579</v>
      </c>
      <c r="J2689">
        <v>260303916</v>
      </c>
      <c r="K2689">
        <v>7830</v>
      </c>
      <c r="L2689">
        <v>1231</v>
      </c>
      <c r="M2689" t="s">
        <v>22</v>
      </c>
      <c r="N2689">
        <v>2017</v>
      </c>
      <c r="O2689" t="s">
        <v>23</v>
      </c>
      <c r="P2689">
        <v>20171109</v>
      </c>
      <c r="Q2689" s="1">
        <v>43048.34375</v>
      </c>
    </row>
    <row r="2690" spans="1:17" x14ac:dyDescent="0.2">
      <c r="A2690" t="s">
        <v>208</v>
      </c>
      <c r="B2690" t="s">
        <v>18</v>
      </c>
      <c r="C2690" t="s">
        <v>114</v>
      </c>
      <c r="D2690">
        <v>20170930</v>
      </c>
      <c r="E2690">
        <v>9910700000</v>
      </c>
      <c r="F2690" t="s">
        <v>20</v>
      </c>
      <c r="G2690">
        <v>0</v>
      </c>
      <c r="H2690" t="s">
        <v>21</v>
      </c>
      <c r="I2690">
        <v>1411579</v>
      </c>
      <c r="J2690">
        <v>260303916</v>
      </c>
      <c r="K2690">
        <v>7830</v>
      </c>
      <c r="L2690">
        <v>1231</v>
      </c>
      <c r="M2690" t="s">
        <v>22</v>
      </c>
      <c r="N2690">
        <v>2017</v>
      </c>
      <c r="O2690" t="s">
        <v>23</v>
      </c>
      <c r="P2690">
        <v>20171109</v>
      </c>
      <c r="Q2690" s="1">
        <v>43048.34375</v>
      </c>
    </row>
    <row r="2691" spans="1:17" x14ac:dyDescent="0.2">
      <c r="A2691" t="s">
        <v>208</v>
      </c>
      <c r="B2691" t="s">
        <v>18</v>
      </c>
      <c r="C2691" t="s">
        <v>115</v>
      </c>
      <c r="D2691">
        <v>20170930</v>
      </c>
      <c r="E2691">
        <v>1180200000</v>
      </c>
      <c r="F2691" t="s">
        <v>20</v>
      </c>
      <c r="G2691">
        <v>0</v>
      </c>
      <c r="H2691" t="s">
        <v>21</v>
      </c>
      <c r="I2691">
        <v>1411579</v>
      </c>
      <c r="J2691">
        <v>260303916</v>
      </c>
      <c r="K2691">
        <v>7830</v>
      </c>
      <c r="L2691">
        <v>1231</v>
      </c>
      <c r="M2691" t="s">
        <v>22</v>
      </c>
      <c r="N2691">
        <v>2017</v>
      </c>
      <c r="O2691" t="s">
        <v>23</v>
      </c>
      <c r="P2691">
        <v>20171109</v>
      </c>
      <c r="Q2691" s="1">
        <v>43048.34375</v>
      </c>
    </row>
    <row r="2692" spans="1:17" x14ac:dyDescent="0.2">
      <c r="A2692" t="s">
        <v>208</v>
      </c>
      <c r="B2692" t="s">
        <v>18</v>
      </c>
      <c r="C2692" t="s">
        <v>116</v>
      </c>
      <c r="D2692">
        <v>20170930</v>
      </c>
      <c r="E2692">
        <v>89100000</v>
      </c>
      <c r="F2692" t="s">
        <v>20</v>
      </c>
      <c r="G2692">
        <v>0</v>
      </c>
      <c r="H2692" t="s">
        <v>208</v>
      </c>
      <c r="I2692">
        <v>1411579</v>
      </c>
      <c r="J2692">
        <v>260303916</v>
      </c>
      <c r="K2692">
        <v>7830</v>
      </c>
      <c r="L2692">
        <v>1231</v>
      </c>
      <c r="M2692" t="s">
        <v>22</v>
      </c>
      <c r="N2692">
        <v>2017</v>
      </c>
      <c r="O2692" t="s">
        <v>23</v>
      </c>
      <c r="P2692">
        <v>20171109</v>
      </c>
      <c r="Q2692" s="1">
        <v>43048.34375</v>
      </c>
    </row>
    <row r="2693" spans="1:17" x14ac:dyDescent="0.2">
      <c r="A2693" t="s">
        <v>208</v>
      </c>
      <c r="B2693" t="s">
        <v>18</v>
      </c>
      <c r="C2693" t="s">
        <v>374</v>
      </c>
      <c r="D2693">
        <v>20170930</v>
      </c>
      <c r="E2693">
        <v>4871800000</v>
      </c>
      <c r="F2693" t="s">
        <v>20</v>
      </c>
      <c r="G2693">
        <v>0</v>
      </c>
      <c r="H2693" t="s">
        <v>208</v>
      </c>
      <c r="I2693">
        <v>1411579</v>
      </c>
      <c r="J2693">
        <v>260303916</v>
      </c>
      <c r="K2693">
        <v>7830</v>
      </c>
      <c r="L2693">
        <v>1231</v>
      </c>
      <c r="M2693" t="s">
        <v>22</v>
      </c>
      <c r="N2693">
        <v>2017</v>
      </c>
      <c r="O2693" t="s">
        <v>23</v>
      </c>
      <c r="P2693">
        <v>20171109</v>
      </c>
      <c r="Q2693" s="1">
        <v>43048.34375</v>
      </c>
    </row>
    <row r="2694" spans="1:17" x14ac:dyDescent="0.2">
      <c r="A2694" t="s">
        <v>208</v>
      </c>
      <c r="B2694" t="s">
        <v>18</v>
      </c>
      <c r="C2694" t="s">
        <v>375</v>
      </c>
      <c r="D2694">
        <v>20170930</v>
      </c>
      <c r="E2694">
        <v>4960900000</v>
      </c>
      <c r="F2694" t="s">
        <v>20</v>
      </c>
      <c r="G2694">
        <v>0</v>
      </c>
      <c r="H2694" t="s">
        <v>21</v>
      </c>
      <c r="I2694">
        <v>1411579</v>
      </c>
      <c r="J2694">
        <v>260303916</v>
      </c>
      <c r="K2694">
        <v>7830</v>
      </c>
      <c r="L2694">
        <v>1231</v>
      </c>
      <c r="M2694" t="s">
        <v>22</v>
      </c>
      <c r="N2694">
        <v>2017</v>
      </c>
      <c r="O2694" t="s">
        <v>23</v>
      </c>
      <c r="P2694">
        <v>20171109</v>
      </c>
      <c r="Q2694" s="1">
        <v>43048.34375</v>
      </c>
    </row>
    <row r="2695" spans="1:17" x14ac:dyDescent="0.2">
      <c r="A2695" t="s">
        <v>208</v>
      </c>
      <c r="B2695" t="s">
        <v>18</v>
      </c>
      <c r="C2695" t="s">
        <v>117</v>
      </c>
      <c r="D2695">
        <v>20170930</v>
      </c>
      <c r="E2695">
        <v>15200000</v>
      </c>
      <c r="F2695" t="s">
        <v>20</v>
      </c>
      <c r="G2695">
        <v>0</v>
      </c>
      <c r="H2695" t="s">
        <v>21</v>
      </c>
      <c r="I2695">
        <v>1411579</v>
      </c>
      <c r="J2695">
        <v>260303916</v>
      </c>
      <c r="K2695">
        <v>7830</v>
      </c>
      <c r="L2695">
        <v>1231</v>
      </c>
      <c r="M2695" t="s">
        <v>22</v>
      </c>
      <c r="N2695">
        <v>2017</v>
      </c>
      <c r="O2695" t="s">
        <v>23</v>
      </c>
      <c r="P2695">
        <v>20171109</v>
      </c>
      <c r="Q2695" s="1">
        <v>43048.34375</v>
      </c>
    </row>
    <row r="2696" spans="1:17" x14ac:dyDescent="0.2">
      <c r="A2696" t="s">
        <v>208</v>
      </c>
      <c r="B2696" t="s">
        <v>18</v>
      </c>
      <c r="C2696" t="s">
        <v>118</v>
      </c>
      <c r="D2696">
        <v>20170930</v>
      </c>
      <c r="E2696">
        <v>4277400000</v>
      </c>
      <c r="F2696" t="s">
        <v>20</v>
      </c>
      <c r="G2696">
        <v>0</v>
      </c>
      <c r="H2696" t="s">
        <v>21</v>
      </c>
      <c r="I2696">
        <v>1411579</v>
      </c>
      <c r="J2696">
        <v>260303916</v>
      </c>
      <c r="K2696">
        <v>7830</v>
      </c>
      <c r="L2696">
        <v>1231</v>
      </c>
      <c r="M2696" t="s">
        <v>22</v>
      </c>
      <c r="N2696">
        <v>2017</v>
      </c>
      <c r="O2696" t="s">
        <v>23</v>
      </c>
      <c r="P2696">
        <v>20171109</v>
      </c>
      <c r="Q2696" s="1">
        <v>43048.34375</v>
      </c>
    </row>
    <row r="2697" spans="1:17" x14ac:dyDescent="0.2">
      <c r="A2697" t="s">
        <v>260</v>
      </c>
      <c r="B2697" t="s">
        <v>18</v>
      </c>
      <c r="C2697" t="s">
        <v>119</v>
      </c>
      <c r="D2697">
        <v>20170930</v>
      </c>
      <c r="E2697">
        <v>5600000</v>
      </c>
      <c r="F2697" t="s">
        <v>20</v>
      </c>
      <c r="G2697">
        <v>1</v>
      </c>
      <c r="H2697" t="s">
        <v>260</v>
      </c>
      <c r="I2697">
        <v>1411579</v>
      </c>
      <c r="J2697">
        <v>260303916</v>
      </c>
      <c r="K2697">
        <v>7830</v>
      </c>
      <c r="L2697">
        <v>1231</v>
      </c>
      <c r="M2697" t="s">
        <v>22</v>
      </c>
      <c r="N2697">
        <v>2018</v>
      </c>
      <c r="O2697" t="s">
        <v>23</v>
      </c>
      <c r="P2697">
        <v>20181108</v>
      </c>
      <c r="Q2697" s="1">
        <v>43412.453472222223</v>
      </c>
    </row>
    <row r="2698" spans="1:17" x14ac:dyDescent="0.2">
      <c r="A2698" t="s">
        <v>260</v>
      </c>
      <c r="B2698" t="s">
        <v>18</v>
      </c>
      <c r="C2698" t="s">
        <v>119</v>
      </c>
      <c r="D2698">
        <v>20170930</v>
      </c>
      <c r="E2698">
        <v>57200000</v>
      </c>
      <c r="F2698" t="s">
        <v>20</v>
      </c>
      <c r="G2698">
        <v>3</v>
      </c>
      <c r="H2698" t="s">
        <v>260</v>
      </c>
      <c r="I2698">
        <v>1411579</v>
      </c>
      <c r="J2698">
        <v>260303916</v>
      </c>
      <c r="K2698">
        <v>7830</v>
      </c>
      <c r="L2698">
        <v>1231</v>
      </c>
      <c r="M2698" t="s">
        <v>22</v>
      </c>
      <c r="N2698">
        <v>2018</v>
      </c>
      <c r="O2698" t="s">
        <v>23</v>
      </c>
      <c r="P2698">
        <v>20181108</v>
      </c>
      <c r="Q2698" s="1">
        <v>43412.453472222223</v>
      </c>
    </row>
    <row r="2699" spans="1:17" x14ac:dyDescent="0.2">
      <c r="A2699" t="s">
        <v>208</v>
      </c>
      <c r="B2699" t="s">
        <v>18</v>
      </c>
      <c r="C2699" t="s">
        <v>119</v>
      </c>
      <c r="D2699">
        <v>20170930</v>
      </c>
      <c r="E2699">
        <v>57200000</v>
      </c>
      <c r="F2699" t="s">
        <v>20</v>
      </c>
      <c r="G2699">
        <v>3</v>
      </c>
      <c r="H2699" t="s">
        <v>208</v>
      </c>
      <c r="I2699">
        <v>1411579</v>
      </c>
      <c r="J2699">
        <v>260303916</v>
      </c>
      <c r="K2699">
        <v>7830</v>
      </c>
      <c r="L2699">
        <v>1231</v>
      </c>
      <c r="M2699" t="s">
        <v>22</v>
      </c>
      <c r="N2699">
        <v>2017</v>
      </c>
      <c r="O2699" t="s">
        <v>23</v>
      </c>
      <c r="P2699">
        <v>20171109</v>
      </c>
      <c r="Q2699" s="1">
        <v>43048.34375</v>
      </c>
    </row>
    <row r="2700" spans="1:17" x14ac:dyDescent="0.2">
      <c r="A2700" t="s">
        <v>208</v>
      </c>
      <c r="B2700" t="s">
        <v>18</v>
      </c>
      <c r="C2700" t="s">
        <v>119</v>
      </c>
      <c r="D2700">
        <v>20170930</v>
      </c>
      <c r="E2700">
        <v>5600000</v>
      </c>
      <c r="F2700" t="s">
        <v>20</v>
      </c>
      <c r="G2700">
        <v>1</v>
      </c>
      <c r="H2700" t="s">
        <v>208</v>
      </c>
      <c r="I2700">
        <v>1411579</v>
      </c>
      <c r="J2700">
        <v>260303916</v>
      </c>
      <c r="K2700">
        <v>7830</v>
      </c>
      <c r="L2700">
        <v>1231</v>
      </c>
      <c r="M2700" t="s">
        <v>22</v>
      </c>
      <c r="N2700">
        <v>2017</v>
      </c>
      <c r="O2700" t="s">
        <v>23</v>
      </c>
      <c r="P2700">
        <v>20171109</v>
      </c>
      <c r="Q2700" s="1">
        <v>43048.34375</v>
      </c>
    </row>
    <row r="2701" spans="1:17" x14ac:dyDescent="0.2">
      <c r="A2701" t="s">
        <v>208</v>
      </c>
      <c r="B2701" t="s">
        <v>18</v>
      </c>
      <c r="C2701" t="s">
        <v>210</v>
      </c>
      <c r="D2701">
        <v>20170930</v>
      </c>
      <c r="E2701">
        <v>0</v>
      </c>
      <c r="F2701" t="s">
        <v>30</v>
      </c>
      <c r="G2701">
        <v>0</v>
      </c>
      <c r="H2701" t="s">
        <v>21</v>
      </c>
      <c r="I2701">
        <v>1411579</v>
      </c>
      <c r="J2701">
        <v>260303916</v>
      </c>
      <c r="K2701">
        <v>7830</v>
      </c>
      <c r="L2701">
        <v>1231</v>
      </c>
      <c r="M2701" t="s">
        <v>22</v>
      </c>
      <c r="N2701">
        <v>2017</v>
      </c>
      <c r="O2701" t="s">
        <v>23</v>
      </c>
      <c r="P2701">
        <v>20171109</v>
      </c>
      <c r="Q2701" s="1">
        <v>43048.34375</v>
      </c>
    </row>
    <row r="2702" spans="1:17" x14ac:dyDescent="0.2">
      <c r="A2702" t="s">
        <v>260</v>
      </c>
      <c r="B2702" t="s">
        <v>18</v>
      </c>
      <c r="C2702" t="s">
        <v>480</v>
      </c>
      <c r="D2702">
        <v>20170930</v>
      </c>
      <c r="E2702">
        <v>-500000</v>
      </c>
      <c r="F2702" t="s">
        <v>20</v>
      </c>
      <c r="G2702">
        <v>3</v>
      </c>
      <c r="H2702" t="s">
        <v>260</v>
      </c>
      <c r="I2702">
        <v>1411579</v>
      </c>
      <c r="J2702">
        <v>260303916</v>
      </c>
      <c r="K2702">
        <v>7830</v>
      </c>
      <c r="L2702">
        <v>1231</v>
      </c>
      <c r="M2702" t="s">
        <v>22</v>
      </c>
      <c r="N2702">
        <v>2018</v>
      </c>
      <c r="O2702" t="s">
        <v>23</v>
      </c>
      <c r="P2702">
        <v>20181108</v>
      </c>
      <c r="Q2702" s="1">
        <v>43412.453472222223</v>
      </c>
    </row>
    <row r="2703" spans="1:17" x14ac:dyDescent="0.2">
      <c r="A2703" t="s">
        <v>260</v>
      </c>
      <c r="B2703" t="s">
        <v>18</v>
      </c>
      <c r="C2703" t="s">
        <v>480</v>
      </c>
      <c r="D2703">
        <v>20170930</v>
      </c>
      <c r="E2703">
        <v>-200000</v>
      </c>
      <c r="F2703" t="s">
        <v>20</v>
      </c>
      <c r="G2703">
        <v>1</v>
      </c>
      <c r="H2703" t="s">
        <v>260</v>
      </c>
      <c r="I2703">
        <v>1411579</v>
      </c>
      <c r="J2703">
        <v>260303916</v>
      </c>
      <c r="K2703">
        <v>7830</v>
      </c>
      <c r="L2703">
        <v>1231</v>
      </c>
      <c r="M2703" t="s">
        <v>22</v>
      </c>
      <c r="N2703">
        <v>2018</v>
      </c>
      <c r="O2703" t="s">
        <v>23</v>
      </c>
      <c r="P2703">
        <v>20181108</v>
      </c>
      <c r="Q2703" s="1">
        <v>43412.453472222223</v>
      </c>
    </row>
    <row r="2704" spans="1:17" x14ac:dyDescent="0.2">
      <c r="A2704" t="s">
        <v>260</v>
      </c>
      <c r="B2704" t="s">
        <v>18</v>
      </c>
      <c r="C2704" t="s">
        <v>121</v>
      </c>
      <c r="D2704">
        <v>20170930</v>
      </c>
      <c r="E2704">
        <v>621000000</v>
      </c>
      <c r="F2704" t="s">
        <v>20</v>
      </c>
      <c r="G2704">
        <v>3</v>
      </c>
      <c r="H2704" t="s">
        <v>56</v>
      </c>
      <c r="I2704">
        <v>1411579</v>
      </c>
      <c r="J2704">
        <v>260303916</v>
      </c>
      <c r="K2704">
        <v>7830</v>
      </c>
      <c r="L2704">
        <v>1231</v>
      </c>
      <c r="M2704" t="s">
        <v>22</v>
      </c>
      <c r="N2704">
        <v>2018</v>
      </c>
      <c r="O2704" t="s">
        <v>23</v>
      </c>
      <c r="P2704">
        <v>20181108</v>
      </c>
      <c r="Q2704" s="1">
        <v>43412.453472222223</v>
      </c>
    </row>
    <row r="2705" spans="1:17" x14ac:dyDescent="0.2">
      <c r="A2705" t="s">
        <v>208</v>
      </c>
      <c r="B2705" t="s">
        <v>18</v>
      </c>
      <c r="C2705" t="s">
        <v>121</v>
      </c>
      <c r="D2705">
        <v>20170930</v>
      </c>
      <c r="E2705">
        <v>621000000</v>
      </c>
      <c r="F2705" t="s">
        <v>20</v>
      </c>
      <c r="G2705">
        <v>3</v>
      </c>
      <c r="H2705" t="s">
        <v>21</v>
      </c>
      <c r="I2705">
        <v>1411579</v>
      </c>
      <c r="J2705">
        <v>260303916</v>
      </c>
      <c r="K2705">
        <v>7830</v>
      </c>
      <c r="L2705">
        <v>1231</v>
      </c>
      <c r="M2705" t="s">
        <v>22</v>
      </c>
      <c r="N2705">
        <v>2017</v>
      </c>
      <c r="O2705" t="s">
        <v>23</v>
      </c>
      <c r="P2705">
        <v>20171109</v>
      </c>
      <c r="Q2705" s="1">
        <v>43048.34375</v>
      </c>
    </row>
    <row r="2706" spans="1:17" x14ac:dyDescent="0.2">
      <c r="A2706" t="s">
        <v>260</v>
      </c>
      <c r="B2706" t="s">
        <v>18</v>
      </c>
      <c r="C2706" t="s">
        <v>123</v>
      </c>
      <c r="D2706">
        <v>20170930</v>
      </c>
      <c r="E2706">
        <v>-809300000</v>
      </c>
      <c r="F2706" t="s">
        <v>20</v>
      </c>
      <c r="G2706">
        <v>3</v>
      </c>
      <c r="H2706" t="s">
        <v>56</v>
      </c>
      <c r="I2706">
        <v>1411579</v>
      </c>
      <c r="J2706">
        <v>260303916</v>
      </c>
      <c r="K2706">
        <v>7830</v>
      </c>
      <c r="L2706">
        <v>1231</v>
      </c>
      <c r="M2706" t="s">
        <v>22</v>
      </c>
      <c r="N2706">
        <v>2018</v>
      </c>
      <c r="O2706" t="s">
        <v>23</v>
      </c>
      <c r="P2706">
        <v>20181108</v>
      </c>
      <c r="Q2706" s="1">
        <v>43412.453472222223</v>
      </c>
    </row>
    <row r="2707" spans="1:17" x14ac:dyDescent="0.2">
      <c r="A2707" t="s">
        <v>208</v>
      </c>
      <c r="B2707" t="s">
        <v>18</v>
      </c>
      <c r="C2707" t="s">
        <v>123</v>
      </c>
      <c r="D2707">
        <v>20170930</v>
      </c>
      <c r="E2707">
        <v>-815300000</v>
      </c>
      <c r="F2707" t="s">
        <v>20</v>
      </c>
      <c r="G2707">
        <v>3</v>
      </c>
      <c r="H2707" t="s">
        <v>21</v>
      </c>
      <c r="I2707">
        <v>1411579</v>
      </c>
      <c r="J2707">
        <v>260303916</v>
      </c>
      <c r="K2707">
        <v>7830</v>
      </c>
      <c r="L2707">
        <v>1231</v>
      </c>
      <c r="M2707" t="s">
        <v>22</v>
      </c>
      <c r="N2707">
        <v>2017</v>
      </c>
      <c r="O2707" t="s">
        <v>23</v>
      </c>
      <c r="P2707">
        <v>20171109</v>
      </c>
      <c r="Q2707" s="1">
        <v>43048.34375</v>
      </c>
    </row>
    <row r="2708" spans="1:17" x14ac:dyDescent="0.2">
      <c r="A2708" t="s">
        <v>260</v>
      </c>
      <c r="B2708" t="s">
        <v>18</v>
      </c>
      <c r="C2708" t="s">
        <v>125</v>
      </c>
      <c r="D2708">
        <v>20170930</v>
      </c>
      <c r="E2708">
        <v>229600000</v>
      </c>
      <c r="F2708" t="s">
        <v>20</v>
      </c>
      <c r="G2708">
        <v>3</v>
      </c>
      <c r="H2708" t="s">
        <v>56</v>
      </c>
      <c r="I2708">
        <v>1411579</v>
      </c>
      <c r="J2708">
        <v>260303916</v>
      </c>
      <c r="K2708">
        <v>7830</v>
      </c>
      <c r="L2708">
        <v>1231</v>
      </c>
      <c r="M2708" t="s">
        <v>22</v>
      </c>
      <c r="N2708">
        <v>2018</v>
      </c>
      <c r="O2708" t="s">
        <v>23</v>
      </c>
      <c r="P2708">
        <v>20181108</v>
      </c>
      <c r="Q2708" s="1">
        <v>43412.453472222223</v>
      </c>
    </row>
    <row r="2709" spans="1:17" x14ac:dyDescent="0.2">
      <c r="A2709" t="s">
        <v>208</v>
      </c>
      <c r="B2709" t="s">
        <v>18</v>
      </c>
      <c r="C2709" t="s">
        <v>125</v>
      </c>
      <c r="D2709">
        <v>20170930</v>
      </c>
      <c r="E2709">
        <v>229100000</v>
      </c>
      <c r="F2709" t="s">
        <v>20</v>
      </c>
      <c r="G2709">
        <v>3</v>
      </c>
      <c r="H2709" t="s">
        <v>21</v>
      </c>
      <c r="I2709">
        <v>1411579</v>
      </c>
      <c r="J2709">
        <v>260303916</v>
      </c>
      <c r="K2709">
        <v>7830</v>
      </c>
      <c r="L2709">
        <v>1231</v>
      </c>
      <c r="M2709" t="s">
        <v>22</v>
      </c>
      <c r="N2709">
        <v>2017</v>
      </c>
      <c r="O2709" t="s">
        <v>23</v>
      </c>
      <c r="P2709">
        <v>20171109</v>
      </c>
      <c r="Q2709" s="1">
        <v>43048.34375</v>
      </c>
    </row>
    <row r="2710" spans="1:17" x14ac:dyDescent="0.2">
      <c r="A2710" t="s">
        <v>260</v>
      </c>
      <c r="B2710" t="s">
        <v>18</v>
      </c>
      <c r="C2710" t="s">
        <v>127</v>
      </c>
      <c r="D2710">
        <v>20170930</v>
      </c>
      <c r="E2710">
        <v>-210800000</v>
      </c>
      <c r="F2710" t="s">
        <v>20</v>
      </c>
      <c r="G2710">
        <v>3</v>
      </c>
      <c r="H2710" t="s">
        <v>56</v>
      </c>
      <c r="I2710">
        <v>1411579</v>
      </c>
      <c r="J2710">
        <v>260303916</v>
      </c>
      <c r="K2710">
        <v>7830</v>
      </c>
      <c r="L2710">
        <v>1231</v>
      </c>
      <c r="M2710" t="s">
        <v>22</v>
      </c>
      <c r="N2710">
        <v>2018</v>
      </c>
      <c r="O2710" t="s">
        <v>23</v>
      </c>
      <c r="P2710">
        <v>20181108</v>
      </c>
      <c r="Q2710" s="1">
        <v>43412.453472222223</v>
      </c>
    </row>
    <row r="2711" spans="1:17" x14ac:dyDescent="0.2">
      <c r="A2711" t="s">
        <v>260</v>
      </c>
      <c r="B2711" t="s">
        <v>18</v>
      </c>
      <c r="C2711" t="s">
        <v>127</v>
      </c>
      <c r="D2711">
        <v>20170930</v>
      </c>
      <c r="E2711">
        <v>-42700000</v>
      </c>
      <c r="F2711" t="s">
        <v>20</v>
      </c>
      <c r="G2711">
        <v>1</v>
      </c>
      <c r="H2711" t="s">
        <v>56</v>
      </c>
      <c r="I2711">
        <v>1411579</v>
      </c>
      <c r="J2711">
        <v>260303916</v>
      </c>
      <c r="K2711">
        <v>7830</v>
      </c>
      <c r="L2711">
        <v>1231</v>
      </c>
      <c r="M2711" t="s">
        <v>22</v>
      </c>
      <c r="N2711">
        <v>2018</v>
      </c>
      <c r="O2711" t="s">
        <v>23</v>
      </c>
      <c r="P2711">
        <v>20181108</v>
      </c>
      <c r="Q2711" s="1">
        <v>43412.453472222223</v>
      </c>
    </row>
    <row r="2712" spans="1:17" x14ac:dyDescent="0.2">
      <c r="A2712" t="s">
        <v>50</v>
      </c>
      <c r="B2712" t="s">
        <v>18</v>
      </c>
      <c r="C2712" t="s">
        <v>127</v>
      </c>
      <c r="D2712">
        <v>20170930</v>
      </c>
      <c r="E2712">
        <v>-42700000</v>
      </c>
      <c r="F2712" t="s">
        <v>20</v>
      </c>
      <c r="G2712">
        <v>1</v>
      </c>
      <c r="H2712" t="s">
        <v>51</v>
      </c>
      <c r="I2712">
        <v>1411579</v>
      </c>
      <c r="J2712">
        <v>260303916</v>
      </c>
      <c r="K2712">
        <v>7830</v>
      </c>
      <c r="L2712">
        <v>1231</v>
      </c>
      <c r="M2712" t="s">
        <v>52</v>
      </c>
      <c r="N2712">
        <v>2017</v>
      </c>
      <c r="O2712" t="s">
        <v>53</v>
      </c>
      <c r="P2712">
        <v>20180301</v>
      </c>
      <c r="Q2712" s="1">
        <v>43160.134027777778</v>
      </c>
    </row>
    <row r="2713" spans="1:17" x14ac:dyDescent="0.2">
      <c r="A2713" t="s">
        <v>55</v>
      </c>
      <c r="B2713" t="s">
        <v>18</v>
      </c>
      <c r="C2713" t="s">
        <v>127</v>
      </c>
      <c r="D2713">
        <v>20170930</v>
      </c>
      <c r="E2713">
        <v>-42700000</v>
      </c>
      <c r="F2713" t="s">
        <v>20</v>
      </c>
      <c r="G2713">
        <v>1</v>
      </c>
      <c r="H2713" t="s">
        <v>56</v>
      </c>
      <c r="I2713">
        <v>1411579</v>
      </c>
      <c r="J2713">
        <v>260303916</v>
      </c>
      <c r="K2713">
        <v>7830</v>
      </c>
      <c r="L2713">
        <v>1231</v>
      </c>
      <c r="M2713" t="s">
        <v>52</v>
      </c>
      <c r="N2713">
        <v>2018</v>
      </c>
      <c r="O2713" t="s">
        <v>53</v>
      </c>
      <c r="P2713">
        <v>20190301</v>
      </c>
      <c r="Q2713" s="1">
        <v>43525.063888888886</v>
      </c>
    </row>
    <row r="2714" spans="1:17" x14ac:dyDescent="0.2">
      <c r="A2714" t="s">
        <v>208</v>
      </c>
      <c r="B2714" t="s">
        <v>18</v>
      </c>
      <c r="C2714" t="s">
        <v>128</v>
      </c>
      <c r="D2714">
        <v>20170930</v>
      </c>
      <c r="E2714">
        <v>-210800000</v>
      </c>
      <c r="F2714" t="s">
        <v>20</v>
      </c>
      <c r="G2714">
        <v>3</v>
      </c>
      <c r="H2714" t="s">
        <v>21</v>
      </c>
      <c r="I2714">
        <v>1411579</v>
      </c>
      <c r="J2714">
        <v>260303916</v>
      </c>
      <c r="K2714">
        <v>7830</v>
      </c>
      <c r="L2714">
        <v>1231</v>
      </c>
      <c r="M2714" t="s">
        <v>22</v>
      </c>
      <c r="N2714">
        <v>2017</v>
      </c>
      <c r="O2714" t="s">
        <v>23</v>
      </c>
      <c r="P2714">
        <v>20171109</v>
      </c>
      <c r="Q2714" s="1">
        <v>43048.34375</v>
      </c>
    </row>
    <row r="2715" spans="1:17" x14ac:dyDescent="0.2">
      <c r="A2715" t="s">
        <v>208</v>
      </c>
      <c r="B2715" t="s">
        <v>18</v>
      </c>
      <c r="C2715" t="s">
        <v>128</v>
      </c>
      <c r="D2715">
        <v>20170930</v>
      </c>
      <c r="E2715">
        <v>-42700000</v>
      </c>
      <c r="F2715" t="s">
        <v>20</v>
      </c>
      <c r="G2715">
        <v>1</v>
      </c>
      <c r="H2715" t="s">
        <v>21</v>
      </c>
      <c r="I2715">
        <v>1411579</v>
      </c>
      <c r="J2715">
        <v>260303916</v>
      </c>
      <c r="K2715">
        <v>7830</v>
      </c>
      <c r="L2715">
        <v>1231</v>
      </c>
      <c r="M2715" t="s">
        <v>22</v>
      </c>
      <c r="N2715">
        <v>2017</v>
      </c>
      <c r="O2715" t="s">
        <v>23</v>
      </c>
      <c r="P2715">
        <v>20171109</v>
      </c>
      <c r="Q2715" s="1">
        <v>43048.34375</v>
      </c>
    </row>
    <row r="2716" spans="1:17" x14ac:dyDescent="0.2">
      <c r="A2716" t="s">
        <v>260</v>
      </c>
      <c r="B2716" t="s">
        <v>18</v>
      </c>
      <c r="C2716" t="s">
        <v>386</v>
      </c>
      <c r="D2716">
        <v>20170930</v>
      </c>
      <c r="E2716">
        <v>200000</v>
      </c>
      <c r="F2716" t="s">
        <v>20</v>
      </c>
      <c r="G2716">
        <v>1</v>
      </c>
      <c r="H2716" t="s">
        <v>260</v>
      </c>
      <c r="I2716">
        <v>1411579</v>
      </c>
      <c r="J2716">
        <v>260303916</v>
      </c>
      <c r="K2716">
        <v>7830</v>
      </c>
      <c r="L2716">
        <v>1231</v>
      </c>
      <c r="M2716" t="s">
        <v>22</v>
      </c>
      <c r="N2716">
        <v>2018</v>
      </c>
      <c r="O2716" t="s">
        <v>23</v>
      </c>
      <c r="P2716">
        <v>20181108</v>
      </c>
      <c r="Q2716" s="1">
        <v>43412.453472222223</v>
      </c>
    </row>
    <row r="2717" spans="1:17" x14ac:dyDescent="0.2">
      <c r="A2717" t="s">
        <v>260</v>
      </c>
      <c r="B2717" t="s">
        <v>18</v>
      </c>
      <c r="C2717" t="s">
        <v>386</v>
      </c>
      <c r="D2717">
        <v>20170930</v>
      </c>
      <c r="E2717">
        <v>400000</v>
      </c>
      <c r="F2717" t="s">
        <v>20</v>
      </c>
      <c r="G2717">
        <v>3</v>
      </c>
      <c r="H2717" t="s">
        <v>260</v>
      </c>
      <c r="I2717">
        <v>1411579</v>
      </c>
      <c r="J2717">
        <v>260303916</v>
      </c>
      <c r="K2717">
        <v>7830</v>
      </c>
      <c r="L2717">
        <v>1231</v>
      </c>
      <c r="M2717" t="s">
        <v>22</v>
      </c>
      <c r="N2717">
        <v>2018</v>
      </c>
      <c r="O2717" t="s">
        <v>23</v>
      </c>
      <c r="P2717">
        <v>20181108</v>
      </c>
      <c r="Q2717" s="1">
        <v>43412.453472222223</v>
      </c>
    </row>
    <row r="2718" spans="1:17" x14ac:dyDescent="0.2">
      <c r="A2718" t="s">
        <v>260</v>
      </c>
      <c r="B2718" t="s">
        <v>18</v>
      </c>
      <c r="C2718" t="s">
        <v>453</v>
      </c>
      <c r="D2718">
        <v>20170930</v>
      </c>
      <c r="E2718">
        <v>235200000</v>
      </c>
      <c r="F2718" t="s">
        <v>20</v>
      </c>
      <c r="G2718">
        <v>3</v>
      </c>
      <c r="H2718" t="s">
        <v>260</v>
      </c>
      <c r="I2718">
        <v>1411579</v>
      </c>
      <c r="J2718">
        <v>260303916</v>
      </c>
      <c r="K2718">
        <v>7830</v>
      </c>
      <c r="L2718">
        <v>1231</v>
      </c>
      <c r="M2718" t="s">
        <v>22</v>
      </c>
      <c r="N2718">
        <v>2018</v>
      </c>
      <c r="O2718" t="s">
        <v>23</v>
      </c>
      <c r="P2718">
        <v>20181108</v>
      </c>
      <c r="Q2718" s="1">
        <v>43412.453472222223</v>
      </c>
    </row>
    <row r="2719" spans="1:17" x14ac:dyDescent="0.2">
      <c r="A2719" t="s">
        <v>208</v>
      </c>
      <c r="B2719" t="s">
        <v>18</v>
      </c>
      <c r="C2719" t="s">
        <v>454</v>
      </c>
      <c r="D2719">
        <v>20170930</v>
      </c>
      <c r="E2719">
        <v>235200000</v>
      </c>
      <c r="F2719" t="s">
        <v>20</v>
      </c>
      <c r="G2719">
        <v>3</v>
      </c>
      <c r="H2719" t="s">
        <v>21</v>
      </c>
      <c r="I2719">
        <v>1411579</v>
      </c>
      <c r="J2719">
        <v>260303916</v>
      </c>
      <c r="K2719">
        <v>7830</v>
      </c>
      <c r="L2719">
        <v>1231</v>
      </c>
      <c r="M2719" t="s">
        <v>22</v>
      </c>
      <c r="N2719">
        <v>2017</v>
      </c>
      <c r="O2719" t="s">
        <v>23</v>
      </c>
      <c r="P2719">
        <v>20171109</v>
      </c>
      <c r="Q2719" s="1">
        <v>43048.34375</v>
      </c>
    </row>
    <row r="2720" spans="1:17" x14ac:dyDescent="0.2">
      <c r="A2720" t="s">
        <v>208</v>
      </c>
      <c r="B2720" t="s">
        <v>18</v>
      </c>
      <c r="C2720" t="s">
        <v>129</v>
      </c>
      <c r="D2720">
        <v>20170930</v>
      </c>
      <c r="E2720">
        <v>9288700000</v>
      </c>
      <c r="F2720" t="s">
        <v>20</v>
      </c>
      <c r="G2720">
        <v>0</v>
      </c>
      <c r="H2720" t="s">
        <v>21</v>
      </c>
      <c r="I2720">
        <v>1411579</v>
      </c>
      <c r="J2720">
        <v>260303916</v>
      </c>
      <c r="K2720">
        <v>7830</v>
      </c>
      <c r="L2720">
        <v>1231</v>
      </c>
      <c r="M2720" t="s">
        <v>22</v>
      </c>
      <c r="N2720">
        <v>2017</v>
      </c>
      <c r="O2720" t="s">
        <v>23</v>
      </c>
      <c r="P2720">
        <v>20171109</v>
      </c>
      <c r="Q2720" s="1">
        <v>43048.34375</v>
      </c>
    </row>
    <row r="2721" spans="1:17" x14ac:dyDescent="0.2">
      <c r="A2721" t="s">
        <v>260</v>
      </c>
      <c r="B2721" t="s">
        <v>18</v>
      </c>
      <c r="C2721" t="s">
        <v>130</v>
      </c>
      <c r="D2721">
        <v>20170930</v>
      </c>
      <c r="E2721">
        <v>-379000000</v>
      </c>
      <c r="F2721" t="s">
        <v>20</v>
      </c>
      <c r="G2721">
        <v>3</v>
      </c>
      <c r="H2721" t="s">
        <v>260</v>
      </c>
      <c r="I2721">
        <v>1411579</v>
      </c>
      <c r="J2721">
        <v>260303916</v>
      </c>
      <c r="K2721">
        <v>7830</v>
      </c>
      <c r="L2721">
        <v>1231</v>
      </c>
      <c r="M2721" t="s">
        <v>22</v>
      </c>
      <c r="N2721">
        <v>2018</v>
      </c>
      <c r="O2721" t="s">
        <v>23</v>
      </c>
      <c r="P2721">
        <v>20181108</v>
      </c>
      <c r="Q2721" s="1">
        <v>43412.453472222223</v>
      </c>
    </row>
    <row r="2722" spans="1:17" x14ac:dyDescent="0.2">
      <c r="A2722" t="s">
        <v>260</v>
      </c>
      <c r="B2722" t="s">
        <v>18</v>
      </c>
      <c r="C2722" t="s">
        <v>130</v>
      </c>
      <c r="D2722">
        <v>20170930</v>
      </c>
      <c r="E2722">
        <v>-56200000</v>
      </c>
      <c r="F2722" t="s">
        <v>20</v>
      </c>
      <c r="G2722">
        <v>1</v>
      </c>
      <c r="H2722" t="s">
        <v>260</v>
      </c>
      <c r="I2722">
        <v>1411579</v>
      </c>
      <c r="J2722">
        <v>260303916</v>
      </c>
      <c r="K2722">
        <v>7830</v>
      </c>
      <c r="L2722">
        <v>1231</v>
      </c>
      <c r="M2722" t="s">
        <v>22</v>
      </c>
      <c r="N2722">
        <v>2018</v>
      </c>
      <c r="O2722" t="s">
        <v>23</v>
      </c>
      <c r="P2722">
        <v>20181108</v>
      </c>
      <c r="Q2722" s="1">
        <v>43412.453472222223</v>
      </c>
    </row>
    <row r="2723" spans="1:17" x14ac:dyDescent="0.2">
      <c r="A2723" t="s">
        <v>208</v>
      </c>
      <c r="B2723" t="s">
        <v>18</v>
      </c>
      <c r="C2723" t="s">
        <v>130</v>
      </c>
      <c r="D2723">
        <v>20170930</v>
      </c>
      <c r="E2723">
        <v>-56000000</v>
      </c>
      <c r="F2723" t="s">
        <v>20</v>
      </c>
      <c r="G2723">
        <v>1</v>
      </c>
      <c r="H2723" t="s">
        <v>208</v>
      </c>
      <c r="I2723">
        <v>1411579</v>
      </c>
      <c r="J2723">
        <v>260303916</v>
      </c>
      <c r="K2723">
        <v>7830</v>
      </c>
      <c r="L2723">
        <v>1231</v>
      </c>
      <c r="M2723" t="s">
        <v>22</v>
      </c>
      <c r="N2723">
        <v>2017</v>
      </c>
      <c r="O2723" t="s">
        <v>23</v>
      </c>
      <c r="P2723">
        <v>20171109</v>
      </c>
      <c r="Q2723" s="1">
        <v>43048.34375</v>
      </c>
    </row>
    <row r="2724" spans="1:17" x14ac:dyDescent="0.2">
      <c r="A2724" t="s">
        <v>208</v>
      </c>
      <c r="B2724" t="s">
        <v>18</v>
      </c>
      <c r="C2724" t="s">
        <v>130</v>
      </c>
      <c r="D2724">
        <v>20170930</v>
      </c>
      <c r="E2724">
        <v>-378600000</v>
      </c>
      <c r="F2724" t="s">
        <v>20</v>
      </c>
      <c r="G2724">
        <v>3</v>
      </c>
      <c r="H2724" t="s">
        <v>208</v>
      </c>
      <c r="I2724">
        <v>1411579</v>
      </c>
      <c r="J2724">
        <v>260303916</v>
      </c>
      <c r="K2724">
        <v>7830</v>
      </c>
      <c r="L2724">
        <v>1231</v>
      </c>
      <c r="M2724" t="s">
        <v>22</v>
      </c>
      <c r="N2724">
        <v>2017</v>
      </c>
      <c r="O2724" t="s">
        <v>23</v>
      </c>
      <c r="P2724">
        <v>20171109</v>
      </c>
      <c r="Q2724" s="1">
        <v>43048.34375</v>
      </c>
    </row>
    <row r="2725" spans="1:17" x14ac:dyDescent="0.2">
      <c r="A2725" t="s">
        <v>208</v>
      </c>
      <c r="B2725" t="s">
        <v>18</v>
      </c>
      <c r="C2725" t="s">
        <v>467</v>
      </c>
      <c r="D2725">
        <v>20170930</v>
      </c>
      <c r="E2725">
        <v>3</v>
      </c>
      <c r="F2725" t="s">
        <v>274</v>
      </c>
      <c r="G2725">
        <v>3</v>
      </c>
      <c r="H2725" t="s">
        <v>208</v>
      </c>
      <c r="I2725">
        <v>1411579</v>
      </c>
      <c r="J2725">
        <v>260303916</v>
      </c>
      <c r="K2725">
        <v>7830</v>
      </c>
      <c r="L2725">
        <v>1231</v>
      </c>
      <c r="M2725" t="s">
        <v>22</v>
      </c>
      <c r="N2725">
        <v>2017</v>
      </c>
      <c r="O2725" t="s">
        <v>23</v>
      </c>
      <c r="P2725">
        <v>20171109</v>
      </c>
      <c r="Q2725" s="1">
        <v>43048.34375</v>
      </c>
    </row>
    <row r="2726" spans="1:17" x14ac:dyDescent="0.2">
      <c r="A2726" t="s">
        <v>208</v>
      </c>
      <c r="B2726" t="s">
        <v>18</v>
      </c>
      <c r="C2726" t="s">
        <v>194</v>
      </c>
      <c r="D2726">
        <v>20170930</v>
      </c>
      <c r="E2726">
        <v>2</v>
      </c>
      <c r="F2726" t="s">
        <v>195</v>
      </c>
      <c r="G2726">
        <v>3</v>
      </c>
      <c r="H2726" t="s">
        <v>21</v>
      </c>
      <c r="I2726">
        <v>1411579</v>
      </c>
      <c r="J2726">
        <v>260303916</v>
      </c>
      <c r="K2726">
        <v>7830</v>
      </c>
      <c r="L2726">
        <v>1231</v>
      </c>
      <c r="M2726" t="s">
        <v>22</v>
      </c>
      <c r="N2726">
        <v>2017</v>
      </c>
      <c r="O2726" t="s">
        <v>23</v>
      </c>
      <c r="P2726">
        <v>20171109</v>
      </c>
      <c r="Q2726" s="1">
        <v>43048.34375</v>
      </c>
    </row>
    <row r="2727" spans="1:17" x14ac:dyDescent="0.2">
      <c r="A2727" t="s">
        <v>208</v>
      </c>
      <c r="B2727" t="s">
        <v>18</v>
      </c>
      <c r="C2727" t="s">
        <v>481</v>
      </c>
      <c r="D2727">
        <v>20170930</v>
      </c>
      <c r="E2727">
        <v>3</v>
      </c>
      <c r="F2727" t="s">
        <v>274</v>
      </c>
      <c r="G2727">
        <v>3</v>
      </c>
      <c r="H2727" t="s">
        <v>21</v>
      </c>
      <c r="I2727">
        <v>1411579</v>
      </c>
      <c r="J2727">
        <v>260303916</v>
      </c>
      <c r="K2727">
        <v>7830</v>
      </c>
      <c r="L2727">
        <v>1231</v>
      </c>
      <c r="M2727" t="s">
        <v>22</v>
      </c>
      <c r="N2727">
        <v>2017</v>
      </c>
      <c r="O2727" t="s">
        <v>23</v>
      </c>
      <c r="P2727">
        <v>20171109</v>
      </c>
      <c r="Q2727" s="1">
        <v>43048.34375</v>
      </c>
    </row>
    <row r="2728" spans="1:17" x14ac:dyDescent="0.2">
      <c r="A2728" t="s">
        <v>260</v>
      </c>
      <c r="B2728" t="s">
        <v>18</v>
      </c>
      <c r="C2728" t="s">
        <v>468</v>
      </c>
      <c r="D2728">
        <v>20170930</v>
      </c>
      <c r="E2728">
        <v>900000</v>
      </c>
      <c r="F2728" t="s">
        <v>20</v>
      </c>
      <c r="G2728">
        <v>3</v>
      </c>
      <c r="H2728" t="s">
        <v>56</v>
      </c>
      <c r="I2728">
        <v>1411579</v>
      </c>
      <c r="J2728">
        <v>260303916</v>
      </c>
      <c r="K2728">
        <v>7830</v>
      </c>
      <c r="L2728">
        <v>1231</v>
      </c>
      <c r="M2728" t="s">
        <v>22</v>
      </c>
      <c r="N2728">
        <v>2018</v>
      </c>
      <c r="O2728" t="s">
        <v>23</v>
      </c>
      <c r="P2728">
        <v>20181108</v>
      </c>
      <c r="Q2728" s="1">
        <v>43412.453472222223</v>
      </c>
    </row>
    <row r="2729" spans="1:17" x14ac:dyDescent="0.2">
      <c r="A2729" t="s">
        <v>260</v>
      </c>
      <c r="B2729" t="s">
        <v>18</v>
      </c>
      <c r="C2729" t="s">
        <v>131</v>
      </c>
      <c r="D2729">
        <v>20170930</v>
      </c>
      <c r="E2729">
        <v>3700000</v>
      </c>
      <c r="F2729" t="s">
        <v>20</v>
      </c>
      <c r="G2729">
        <v>1</v>
      </c>
      <c r="H2729" t="s">
        <v>56</v>
      </c>
      <c r="I2729">
        <v>1411579</v>
      </c>
      <c r="J2729">
        <v>260303916</v>
      </c>
      <c r="K2729">
        <v>7830</v>
      </c>
      <c r="L2729">
        <v>1231</v>
      </c>
      <c r="M2729" t="s">
        <v>22</v>
      </c>
      <c r="N2729">
        <v>2018</v>
      </c>
      <c r="O2729" t="s">
        <v>23</v>
      </c>
      <c r="P2729">
        <v>20181108</v>
      </c>
      <c r="Q2729" s="1">
        <v>43412.453472222223</v>
      </c>
    </row>
    <row r="2730" spans="1:17" x14ac:dyDescent="0.2">
      <c r="A2730" t="s">
        <v>260</v>
      </c>
      <c r="B2730" t="s">
        <v>18</v>
      </c>
      <c r="C2730" t="s">
        <v>131</v>
      </c>
      <c r="D2730">
        <v>20170930</v>
      </c>
      <c r="E2730">
        <v>12500000</v>
      </c>
      <c r="F2730" t="s">
        <v>20</v>
      </c>
      <c r="G2730">
        <v>3</v>
      </c>
      <c r="H2730" t="s">
        <v>56</v>
      </c>
      <c r="I2730">
        <v>1411579</v>
      </c>
      <c r="J2730">
        <v>260303916</v>
      </c>
      <c r="K2730">
        <v>7830</v>
      </c>
      <c r="L2730">
        <v>1231</v>
      </c>
      <c r="M2730" t="s">
        <v>22</v>
      </c>
      <c r="N2730">
        <v>2018</v>
      </c>
      <c r="O2730" t="s">
        <v>23</v>
      </c>
      <c r="P2730">
        <v>20181108</v>
      </c>
      <c r="Q2730" s="1">
        <v>43412.453472222223</v>
      </c>
    </row>
    <row r="2731" spans="1:17" x14ac:dyDescent="0.2">
      <c r="A2731" t="s">
        <v>208</v>
      </c>
      <c r="B2731" t="s">
        <v>18</v>
      </c>
      <c r="C2731" t="s">
        <v>131</v>
      </c>
      <c r="D2731">
        <v>20170930</v>
      </c>
      <c r="E2731">
        <v>12500000</v>
      </c>
      <c r="F2731" t="s">
        <v>20</v>
      </c>
      <c r="G2731">
        <v>3</v>
      </c>
      <c r="H2731" t="s">
        <v>21</v>
      </c>
      <c r="I2731">
        <v>1411579</v>
      </c>
      <c r="J2731">
        <v>260303916</v>
      </c>
      <c r="K2731">
        <v>7830</v>
      </c>
      <c r="L2731">
        <v>1231</v>
      </c>
      <c r="M2731" t="s">
        <v>22</v>
      </c>
      <c r="N2731">
        <v>2017</v>
      </c>
      <c r="O2731" t="s">
        <v>23</v>
      </c>
      <c r="P2731">
        <v>20171109</v>
      </c>
      <c r="Q2731" s="1">
        <v>43048.34375</v>
      </c>
    </row>
    <row r="2732" spans="1:17" x14ac:dyDescent="0.2">
      <c r="A2732" t="s">
        <v>208</v>
      </c>
      <c r="B2732" t="s">
        <v>18</v>
      </c>
      <c r="C2732" t="s">
        <v>131</v>
      </c>
      <c r="D2732">
        <v>20170930</v>
      </c>
      <c r="E2732">
        <v>3700000</v>
      </c>
      <c r="F2732" t="s">
        <v>20</v>
      </c>
      <c r="G2732">
        <v>1</v>
      </c>
      <c r="H2732" t="s">
        <v>21</v>
      </c>
      <c r="I2732">
        <v>1411579</v>
      </c>
      <c r="J2732">
        <v>260303916</v>
      </c>
      <c r="K2732">
        <v>7830</v>
      </c>
      <c r="L2732">
        <v>1231</v>
      </c>
      <c r="M2732" t="s">
        <v>22</v>
      </c>
      <c r="N2732">
        <v>2017</v>
      </c>
      <c r="O2732" t="s">
        <v>23</v>
      </c>
      <c r="P2732">
        <v>20171109</v>
      </c>
      <c r="Q2732" s="1">
        <v>43048.34375</v>
      </c>
    </row>
    <row r="2733" spans="1:17" x14ac:dyDescent="0.2">
      <c r="A2733" t="s">
        <v>260</v>
      </c>
      <c r="B2733" t="s">
        <v>18</v>
      </c>
      <c r="C2733" t="s">
        <v>132</v>
      </c>
      <c r="D2733">
        <v>20170930</v>
      </c>
      <c r="E2733">
        <v>31800000</v>
      </c>
      <c r="F2733" t="s">
        <v>20</v>
      </c>
      <c r="G2733">
        <v>3</v>
      </c>
      <c r="H2733" t="s">
        <v>56</v>
      </c>
      <c r="I2733">
        <v>1411579</v>
      </c>
      <c r="J2733">
        <v>260303916</v>
      </c>
      <c r="K2733">
        <v>7830</v>
      </c>
      <c r="L2733">
        <v>1231</v>
      </c>
      <c r="M2733" t="s">
        <v>22</v>
      </c>
      <c r="N2733">
        <v>2018</v>
      </c>
      <c r="O2733" t="s">
        <v>23</v>
      </c>
      <c r="P2733">
        <v>20181108</v>
      </c>
      <c r="Q2733" s="1">
        <v>43412.453472222223</v>
      </c>
    </row>
    <row r="2734" spans="1:17" x14ac:dyDescent="0.2">
      <c r="A2734" t="s">
        <v>260</v>
      </c>
      <c r="B2734" t="s">
        <v>18</v>
      </c>
      <c r="C2734" t="s">
        <v>132</v>
      </c>
      <c r="D2734">
        <v>20170930</v>
      </c>
      <c r="E2734">
        <v>-4100000</v>
      </c>
      <c r="F2734" t="s">
        <v>20</v>
      </c>
      <c r="G2734">
        <v>1</v>
      </c>
      <c r="H2734" t="s">
        <v>56</v>
      </c>
      <c r="I2734">
        <v>1411579</v>
      </c>
      <c r="J2734">
        <v>260303916</v>
      </c>
      <c r="K2734">
        <v>7830</v>
      </c>
      <c r="L2734">
        <v>1231</v>
      </c>
      <c r="M2734" t="s">
        <v>22</v>
      </c>
      <c r="N2734">
        <v>2018</v>
      </c>
      <c r="O2734" t="s">
        <v>23</v>
      </c>
      <c r="P2734">
        <v>20181108</v>
      </c>
      <c r="Q2734" s="1">
        <v>43412.453472222223</v>
      </c>
    </row>
    <row r="2735" spans="1:17" x14ac:dyDescent="0.2">
      <c r="A2735" t="s">
        <v>50</v>
      </c>
      <c r="B2735" t="s">
        <v>18</v>
      </c>
      <c r="C2735" t="s">
        <v>132</v>
      </c>
      <c r="D2735">
        <v>20170930</v>
      </c>
      <c r="E2735">
        <v>-4300000</v>
      </c>
      <c r="F2735" t="s">
        <v>20</v>
      </c>
      <c r="G2735">
        <v>1</v>
      </c>
      <c r="H2735" t="s">
        <v>51</v>
      </c>
      <c r="I2735">
        <v>1411579</v>
      </c>
      <c r="J2735">
        <v>260303916</v>
      </c>
      <c r="K2735">
        <v>7830</v>
      </c>
      <c r="L2735">
        <v>1231</v>
      </c>
      <c r="M2735" t="s">
        <v>52</v>
      </c>
      <c r="N2735">
        <v>2017</v>
      </c>
      <c r="O2735" t="s">
        <v>53</v>
      </c>
      <c r="P2735">
        <v>20180301</v>
      </c>
      <c r="Q2735" s="1">
        <v>43160.134027777778</v>
      </c>
    </row>
    <row r="2736" spans="1:17" x14ac:dyDescent="0.2">
      <c r="A2736" t="s">
        <v>208</v>
      </c>
      <c r="B2736" t="s">
        <v>18</v>
      </c>
      <c r="C2736" t="s">
        <v>132</v>
      </c>
      <c r="D2736">
        <v>20170930</v>
      </c>
      <c r="E2736">
        <v>31400000</v>
      </c>
      <c r="F2736" t="s">
        <v>20</v>
      </c>
      <c r="G2736">
        <v>3</v>
      </c>
      <c r="H2736" t="s">
        <v>21</v>
      </c>
      <c r="I2736">
        <v>1411579</v>
      </c>
      <c r="J2736">
        <v>260303916</v>
      </c>
      <c r="K2736">
        <v>7830</v>
      </c>
      <c r="L2736">
        <v>1231</v>
      </c>
      <c r="M2736" t="s">
        <v>22</v>
      </c>
      <c r="N2736">
        <v>2017</v>
      </c>
      <c r="O2736" t="s">
        <v>23</v>
      </c>
      <c r="P2736">
        <v>20171109</v>
      </c>
      <c r="Q2736" s="1">
        <v>43048.34375</v>
      </c>
    </row>
    <row r="2737" spans="1:17" x14ac:dyDescent="0.2">
      <c r="A2737" t="s">
        <v>208</v>
      </c>
      <c r="B2737" t="s">
        <v>18</v>
      </c>
      <c r="C2737" t="s">
        <v>132</v>
      </c>
      <c r="D2737">
        <v>20170930</v>
      </c>
      <c r="E2737">
        <v>-4300000</v>
      </c>
      <c r="F2737" t="s">
        <v>20</v>
      </c>
      <c r="G2737">
        <v>1</v>
      </c>
      <c r="H2737" t="s">
        <v>21</v>
      </c>
      <c r="I2737">
        <v>1411579</v>
      </c>
      <c r="J2737">
        <v>260303916</v>
      </c>
      <c r="K2737">
        <v>7830</v>
      </c>
      <c r="L2737">
        <v>1231</v>
      </c>
      <c r="M2737" t="s">
        <v>22</v>
      </c>
      <c r="N2737">
        <v>2017</v>
      </c>
      <c r="O2737" t="s">
        <v>23</v>
      </c>
      <c r="P2737">
        <v>20171109</v>
      </c>
      <c r="Q2737" s="1">
        <v>43048.34375</v>
      </c>
    </row>
    <row r="2738" spans="1:17" x14ac:dyDescent="0.2">
      <c r="A2738" t="s">
        <v>55</v>
      </c>
      <c r="B2738" t="s">
        <v>18</v>
      </c>
      <c r="C2738" t="s">
        <v>132</v>
      </c>
      <c r="D2738">
        <v>20170930</v>
      </c>
      <c r="E2738">
        <v>-4100000</v>
      </c>
      <c r="F2738" t="s">
        <v>20</v>
      </c>
      <c r="G2738">
        <v>1</v>
      </c>
      <c r="H2738" t="s">
        <v>56</v>
      </c>
      <c r="I2738">
        <v>1411579</v>
      </c>
      <c r="J2738">
        <v>260303916</v>
      </c>
      <c r="K2738">
        <v>7830</v>
      </c>
      <c r="L2738">
        <v>1231</v>
      </c>
      <c r="M2738" t="s">
        <v>52</v>
      </c>
      <c r="N2738">
        <v>2018</v>
      </c>
      <c r="O2738" t="s">
        <v>53</v>
      </c>
      <c r="P2738">
        <v>20190301</v>
      </c>
      <c r="Q2738" s="1">
        <v>43525.063888888886</v>
      </c>
    </row>
    <row r="2739" spans="1:17" x14ac:dyDescent="0.2">
      <c r="A2739" t="s">
        <v>208</v>
      </c>
      <c r="B2739" t="s">
        <v>18</v>
      </c>
      <c r="C2739" t="s">
        <v>133</v>
      </c>
      <c r="D2739">
        <v>20170930</v>
      </c>
      <c r="E2739">
        <v>337400000</v>
      </c>
      <c r="F2739" t="s">
        <v>20</v>
      </c>
      <c r="G2739">
        <v>0</v>
      </c>
      <c r="H2739" t="s">
        <v>21</v>
      </c>
      <c r="I2739">
        <v>1411579</v>
      </c>
      <c r="J2739">
        <v>260303916</v>
      </c>
      <c r="K2739">
        <v>7830</v>
      </c>
      <c r="L2739">
        <v>1231</v>
      </c>
      <c r="M2739" t="s">
        <v>22</v>
      </c>
      <c r="N2739">
        <v>2017</v>
      </c>
      <c r="O2739" t="s">
        <v>23</v>
      </c>
      <c r="P2739">
        <v>20171109</v>
      </c>
      <c r="Q2739" s="1">
        <v>43048.34375</v>
      </c>
    </row>
    <row r="2740" spans="1:17" x14ac:dyDescent="0.2">
      <c r="A2740" t="s">
        <v>208</v>
      </c>
      <c r="B2740" t="s">
        <v>18</v>
      </c>
      <c r="C2740" t="s">
        <v>134</v>
      </c>
      <c r="D2740">
        <v>20170930</v>
      </c>
      <c r="E2740">
        <v>226300000</v>
      </c>
      <c r="F2740" t="s">
        <v>20</v>
      </c>
      <c r="G2740">
        <v>0</v>
      </c>
      <c r="H2740" t="s">
        <v>21</v>
      </c>
      <c r="I2740">
        <v>1411579</v>
      </c>
      <c r="J2740">
        <v>260303916</v>
      </c>
      <c r="K2740">
        <v>7830</v>
      </c>
      <c r="L2740">
        <v>1231</v>
      </c>
      <c r="M2740" t="s">
        <v>22</v>
      </c>
      <c r="N2740">
        <v>2017</v>
      </c>
      <c r="O2740" t="s">
        <v>23</v>
      </c>
      <c r="P2740">
        <v>20171109</v>
      </c>
      <c r="Q2740" s="1">
        <v>43048.34375</v>
      </c>
    </row>
    <row r="2741" spans="1:17" x14ac:dyDescent="0.2">
      <c r="A2741" t="s">
        <v>208</v>
      </c>
      <c r="B2741" t="s">
        <v>18</v>
      </c>
      <c r="C2741" t="s">
        <v>135</v>
      </c>
      <c r="D2741">
        <v>20170930</v>
      </c>
      <c r="E2741">
        <v>544700000</v>
      </c>
      <c r="F2741" t="s">
        <v>20</v>
      </c>
      <c r="G2741">
        <v>0</v>
      </c>
      <c r="H2741" t="s">
        <v>21</v>
      </c>
      <c r="I2741">
        <v>1411579</v>
      </c>
      <c r="J2741">
        <v>260303916</v>
      </c>
      <c r="K2741">
        <v>7830</v>
      </c>
      <c r="L2741">
        <v>1231</v>
      </c>
      <c r="M2741" t="s">
        <v>22</v>
      </c>
      <c r="N2741">
        <v>2017</v>
      </c>
      <c r="O2741" t="s">
        <v>23</v>
      </c>
      <c r="P2741">
        <v>20171109</v>
      </c>
      <c r="Q2741" s="1">
        <v>43048.34375</v>
      </c>
    </row>
    <row r="2742" spans="1:17" x14ac:dyDescent="0.2">
      <c r="A2742" t="s">
        <v>260</v>
      </c>
      <c r="B2742" t="s">
        <v>18</v>
      </c>
      <c r="C2742" t="s">
        <v>136</v>
      </c>
      <c r="D2742">
        <v>20170930</v>
      </c>
      <c r="E2742">
        <v>34400000</v>
      </c>
      <c r="F2742" t="s">
        <v>20</v>
      </c>
      <c r="G2742">
        <v>1</v>
      </c>
      <c r="H2742" t="s">
        <v>56</v>
      </c>
      <c r="I2742">
        <v>1411579</v>
      </c>
      <c r="J2742">
        <v>260303916</v>
      </c>
      <c r="K2742">
        <v>7830</v>
      </c>
      <c r="L2742">
        <v>1231</v>
      </c>
      <c r="M2742" t="s">
        <v>22</v>
      </c>
      <c r="N2742">
        <v>2018</v>
      </c>
      <c r="O2742" t="s">
        <v>23</v>
      </c>
      <c r="P2742">
        <v>20181108</v>
      </c>
      <c r="Q2742" s="1">
        <v>43412.453472222223</v>
      </c>
    </row>
    <row r="2743" spans="1:17" x14ac:dyDescent="0.2">
      <c r="A2743" t="s">
        <v>260</v>
      </c>
      <c r="B2743" t="s">
        <v>18</v>
      </c>
      <c r="C2743" t="s">
        <v>136</v>
      </c>
      <c r="D2743">
        <v>20170930</v>
      </c>
      <c r="E2743">
        <v>109300000</v>
      </c>
      <c r="F2743" t="s">
        <v>20</v>
      </c>
      <c r="G2743">
        <v>3</v>
      </c>
      <c r="H2743" t="s">
        <v>56</v>
      </c>
      <c r="I2743">
        <v>1411579</v>
      </c>
      <c r="J2743">
        <v>260303916</v>
      </c>
      <c r="K2743">
        <v>7830</v>
      </c>
      <c r="L2743">
        <v>1231</v>
      </c>
      <c r="M2743" t="s">
        <v>22</v>
      </c>
      <c r="N2743">
        <v>2018</v>
      </c>
      <c r="O2743" t="s">
        <v>23</v>
      </c>
      <c r="P2743">
        <v>20181108</v>
      </c>
      <c r="Q2743" s="1">
        <v>43412.453472222223</v>
      </c>
    </row>
    <row r="2744" spans="1:17" x14ac:dyDescent="0.2">
      <c r="A2744" t="s">
        <v>208</v>
      </c>
      <c r="B2744" t="s">
        <v>18</v>
      </c>
      <c r="C2744" t="s">
        <v>136</v>
      </c>
      <c r="D2744">
        <v>20170930</v>
      </c>
      <c r="E2744">
        <v>109300000</v>
      </c>
      <c r="F2744" t="s">
        <v>20</v>
      </c>
      <c r="G2744">
        <v>3</v>
      </c>
      <c r="H2744" t="s">
        <v>21</v>
      </c>
      <c r="I2744">
        <v>1411579</v>
      </c>
      <c r="J2744">
        <v>260303916</v>
      </c>
      <c r="K2744">
        <v>7830</v>
      </c>
      <c r="L2744">
        <v>1231</v>
      </c>
      <c r="M2744" t="s">
        <v>22</v>
      </c>
      <c r="N2744">
        <v>2017</v>
      </c>
      <c r="O2744" t="s">
        <v>23</v>
      </c>
      <c r="P2744">
        <v>20171109</v>
      </c>
      <c r="Q2744" s="1">
        <v>43048.34375</v>
      </c>
    </row>
    <row r="2745" spans="1:17" x14ac:dyDescent="0.2">
      <c r="A2745" t="s">
        <v>208</v>
      </c>
      <c r="B2745" t="s">
        <v>18</v>
      </c>
      <c r="C2745" t="s">
        <v>136</v>
      </c>
      <c r="D2745">
        <v>20170930</v>
      </c>
      <c r="E2745">
        <v>34400000</v>
      </c>
      <c r="F2745" t="s">
        <v>20</v>
      </c>
      <c r="G2745">
        <v>1</v>
      </c>
      <c r="H2745" t="s">
        <v>21</v>
      </c>
      <c r="I2745">
        <v>1411579</v>
      </c>
      <c r="J2745">
        <v>260303916</v>
      </c>
      <c r="K2745">
        <v>7830</v>
      </c>
      <c r="L2745">
        <v>1231</v>
      </c>
      <c r="M2745" t="s">
        <v>22</v>
      </c>
      <c r="N2745">
        <v>2017</v>
      </c>
      <c r="O2745" t="s">
        <v>23</v>
      </c>
      <c r="P2745">
        <v>20171109</v>
      </c>
      <c r="Q2745" s="1">
        <v>43048.34375</v>
      </c>
    </row>
    <row r="2746" spans="1:17" x14ac:dyDescent="0.2">
      <c r="A2746" t="s">
        <v>260</v>
      </c>
      <c r="B2746" t="s">
        <v>18</v>
      </c>
      <c r="C2746" t="s">
        <v>482</v>
      </c>
      <c r="D2746">
        <v>20170930</v>
      </c>
      <c r="E2746">
        <v>-500000</v>
      </c>
      <c r="F2746" t="s">
        <v>20</v>
      </c>
      <c r="G2746">
        <v>3</v>
      </c>
      <c r="H2746" t="s">
        <v>56</v>
      </c>
      <c r="I2746">
        <v>1411579</v>
      </c>
      <c r="J2746">
        <v>260303916</v>
      </c>
      <c r="K2746">
        <v>7830</v>
      </c>
      <c r="L2746">
        <v>1231</v>
      </c>
      <c r="M2746" t="s">
        <v>22</v>
      </c>
      <c r="N2746">
        <v>2018</v>
      </c>
      <c r="O2746" t="s">
        <v>23</v>
      </c>
      <c r="P2746">
        <v>20181108</v>
      </c>
      <c r="Q2746" s="1">
        <v>43412.453472222223</v>
      </c>
    </row>
    <row r="2747" spans="1:17" x14ac:dyDescent="0.2">
      <c r="A2747" t="s">
        <v>260</v>
      </c>
      <c r="B2747" t="s">
        <v>18</v>
      </c>
      <c r="C2747" t="s">
        <v>469</v>
      </c>
      <c r="D2747">
        <v>20170930</v>
      </c>
      <c r="E2747">
        <v>400000</v>
      </c>
      <c r="F2747" t="s">
        <v>20</v>
      </c>
      <c r="G2747">
        <v>3</v>
      </c>
      <c r="H2747" t="s">
        <v>56</v>
      </c>
      <c r="I2747">
        <v>1411579</v>
      </c>
      <c r="J2747">
        <v>260303916</v>
      </c>
      <c r="K2747">
        <v>7830</v>
      </c>
      <c r="L2747">
        <v>1231</v>
      </c>
      <c r="M2747" t="s">
        <v>22</v>
      </c>
      <c r="N2747">
        <v>2018</v>
      </c>
      <c r="O2747" t="s">
        <v>23</v>
      </c>
      <c r="P2747">
        <v>20181108</v>
      </c>
      <c r="Q2747" s="1">
        <v>43412.453472222223</v>
      </c>
    </row>
    <row r="2748" spans="1:17" x14ac:dyDescent="0.2">
      <c r="A2748" t="s">
        <v>260</v>
      </c>
      <c r="B2748" t="s">
        <v>18</v>
      </c>
      <c r="C2748" t="s">
        <v>138</v>
      </c>
      <c r="D2748">
        <v>20170930</v>
      </c>
      <c r="E2748">
        <v>37900000</v>
      </c>
      <c r="F2748" t="s">
        <v>20</v>
      </c>
      <c r="G2748">
        <v>1</v>
      </c>
      <c r="H2748" t="s">
        <v>56</v>
      </c>
      <c r="I2748">
        <v>1411579</v>
      </c>
      <c r="J2748">
        <v>260303916</v>
      </c>
      <c r="K2748">
        <v>7830</v>
      </c>
      <c r="L2748">
        <v>1231</v>
      </c>
      <c r="M2748" t="s">
        <v>22</v>
      </c>
      <c r="N2748">
        <v>2018</v>
      </c>
      <c r="O2748" t="s">
        <v>23</v>
      </c>
      <c r="P2748">
        <v>20181108</v>
      </c>
      <c r="Q2748" s="1">
        <v>43412.453472222223</v>
      </c>
    </row>
    <row r="2749" spans="1:17" x14ac:dyDescent="0.2">
      <c r="A2749" t="s">
        <v>260</v>
      </c>
      <c r="B2749" t="s">
        <v>18</v>
      </c>
      <c r="C2749" t="s">
        <v>138</v>
      </c>
      <c r="D2749">
        <v>20170930</v>
      </c>
      <c r="E2749">
        <v>119200000</v>
      </c>
      <c r="F2749" t="s">
        <v>20</v>
      </c>
      <c r="G2749">
        <v>3</v>
      </c>
      <c r="H2749" t="s">
        <v>56</v>
      </c>
      <c r="I2749">
        <v>1411579</v>
      </c>
      <c r="J2749">
        <v>260303916</v>
      </c>
      <c r="K2749">
        <v>7830</v>
      </c>
      <c r="L2749">
        <v>1231</v>
      </c>
      <c r="M2749" t="s">
        <v>22</v>
      </c>
      <c r="N2749">
        <v>2018</v>
      </c>
      <c r="O2749" t="s">
        <v>23</v>
      </c>
      <c r="P2749">
        <v>20181108</v>
      </c>
      <c r="Q2749" s="1">
        <v>43412.453472222223</v>
      </c>
    </row>
    <row r="2750" spans="1:17" x14ac:dyDescent="0.2">
      <c r="A2750" t="s">
        <v>208</v>
      </c>
      <c r="B2750" t="s">
        <v>18</v>
      </c>
      <c r="C2750" t="s">
        <v>138</v>
      </c>
      <c r="D2750">
        <v>20170930</v>
      </c>
      <c r="E2750">
        <v>37900000</v>
      </c>
      <c r="F2750" t="s">
        <v>20</v>
      </c>
      <c r="G2750">
        <v>1</v>
      </c>
      <c r="H2750" t="s">
        <v>21</v>
      </c>
      <c r="I2750">
        <v>1411579</v>
      </c>
      <c r="J2750">
        <v>260303916</v>
      </c>
      <c r="K2750">
        <v>7830</v>
      </c>
      <c r="L2750">
        <v>1231</v>
      </c>
      <c r="M2750" t="s">
        <v>22</v>
      </c>
      <c r="N2750">
        <v>2017</v>
      </c>
      <c r="O2750" t="s">
        <v>23</v>
      </c>
      <c r="P2750">
        <v>20171109</v>
      </c>
      <c r="Q2750" s="1">
        <v>43048.34375</v>
      </c>
    </row>
    <row r="2751" spans="1:17" x14ac:dyDescent="0.2">
      <c r="A2751" t="s">
        <v>208</v>
      </c>
      <c r="B2751" t="s">
        <v>18</v>
      </c>
      <c r="C2751" t="s">
        <v>138</v>
      </c>
      <c r="D2751">
        <v>20170930</v>
      </c>
      <c r="E2751">
        <v>119200000</v>
      </c>
      <c r="F2751" t="s">
        <v>20</v>
      </c>
      <c r="G2751">
        <v>3</v>
      </c>
      <c r="H2751" t="s">
        <v>21</v>
      </c>
      <c r="I2751">
        <v>1411579</v>
      </c>
      <c r="J2751">
        <v>260303916</v>
      </c>
      <c r="K2751">
        <v>7830</v>
      </c>
      <c r="L2751">
        <v>1231</v>
      </c>
      <c r="M2751" t="s">
        <v>22</v>
      </c>
      <c r="N2751">
        <v>2017</v>
      </c>
      <c r="O2751" t="s">
        <v>23</v>
      </c>
      <c r="P2751">
        <v>20171109</v>
      </c>
      <c r="Q2751" s="1">
        <v>43048.34375</v>
      </c>
    </row>
    <row r="2752" spans="1:17" x14ac:dyDescent="0.2">
      <c r="A2752" t="s">
        <v>260</v>
      </c>
      <c r="B2752" t="s">
        <v>18</v>
      </c>
      <c r="C2752" t="s">
        <v>407</v>
      </c>
      <c r="D2752">
        <v>20170930</v>
      </c>
      <c r="E2752">
        <v>100000</v>
      </c>
      <c r="F2752" t="s">
        <v>20</v>
      </c>
      <c r="G2752">
        <v>1</v>
      </c>
      <c r="H2752" t="s">
        <v>56</v>
      </c>
      <c r="I2752">
        <v>1411579</v>
      </c>
      <c r="J2752">
        <v>260303916</v>
      </c>
      <c r="K2752">
        <v>7830</v>
      </c>
      <c r="L2752">
        <v>1231</v>
      </c>
      <c r="M2752" t="s">
        <v>22</v>
      </c>
      <c r="N2752">
        <v>2018</v>
      </c>
      <c r="O2752" t="s">
        <v>23</v>
      </c>
      <c r="P2752">
        <v>20181108</v>
      </c>
      <c r="Q2752" s="1">
        <v>43412.453472222223</v>
      </c>
    </row>
    <row r="2753" spans="1:17" x14ac:dyDescent="0.2">
      <c r="A2753" t="s">
        <v>260</v>
      </c>
      <c r="B2753" t="s">
        <v>18</v>
      </c>
      <c r="C2753" t="s">
        <v>408</v>
      </c>
      <c r="D2753">
        <v>20170930</v>
      </c>
      <c r="E2753">
        <v>900000</v>
      </c>
      <c r="F2753" t="s">
        <v>20</v>
      </c>
      <c r="G2753">
        <v>3</v>
      </c>
      <c r="H2753" t="s">
        <v>56</v>
      </c>
      <c r="I2753">
        <v>1411579</v>
      </c>
      <c r="J2753">
        <v>260303916</v>
      </c>
      <c r="K2753">
        <v>7830</v>
      </c>
      <c r="L2753">
        <v>1231</v>
      </c>
      <c r="M2753" t="s">
        <v>22</v>
      </c>
      <c r="N2753">
        <v>2018</v>
      </c>
      <c r="O2753" t="s">
        <v>23</v>
      </c>
      <c r="P2753">
        <v>20181108</v>
      </c>
      <c r="Q2753" s="1">
        <v>43412.453472222223</v>
      </c>
    </row>
    <row r="2754" spans="1:17" x14ac:dyDescent="0.2">
      <c r="A2754" t="s">
        <v>260</v>
      </c>
      <c r="B2754" t="s">
        <v>18</v>
      </c>
      <c r="C2754" t="s">
        <v>408</v>
      </c>
      <c r="D2754">
        <v>20170930</v>
      </c>
      <c r="E2754">
        <v>1000000</v>
      </c>
      <c r="F2754" t="s">
        <v>20</v>
      </c>
      <c r="G2754">
        <v>1</v>
      </c>
      <c r="H2754" t="s">
        <v>56</v>
      </c>
      <c r="I2754">
        <v>1411579</v>
      </c>
      <c r="J2754">
        <v>260303916</v>
      </c>
      <c r="K2754">
        <v>7830</v>
      </c>
      <c r="L2754">
        <v>1231</v>
      </c>
      <c r="M2754" t="s">
        <v>22</v>
      </c>
      <c r="N2754">
        <v>2018</v>
      </c>
      <c r="O2754" t="s">
        <v>23</v>
      </c>
      <c r="P2754">
        <v>20181108</v>
      </c>
      <c r="Q2754" s="1">
        <v>43412.453472222223</v>
      </c>
    </row>
    <row r="2755" spans="1:17" x14ac:dyDescent="0.2">
      <c r="A2755" t="s">
        <v>260</v>
      </c>
      <c r="B2755" t="s">
        <v>18</v>
      </c>
      <c r="C2755" t="s">
        <v>139</v>
      </c>
      <c r="D2755">
        <v>20170930</v>
      </c>
      <c r="E2755">
        <v>33700000</v>
      </c>
      <c r="F2755" t="s">
        <v>20</v>
      </c>
      <c r="G2755">
        <v>1</v>
      </c>
      <c r="H2755" t="s">
        <v>56</v>
      </c>
      <c r="I2755">
        <v>1411579</v>
      </c>
      <c r="J2755">
        <v>260303916</v>
      </c>
      <c r="K2755">
        <v>7830</v>
      </c>
      <c r="L2755">
        <v>1231</v>
      </c>
      <c r="M2755" t="s">
        <v>22</v>
      </c>
      <c r="N2755">
        <v>2018</v>
      </c>
      <c r="O2755" t="s">
        <v>23</v>
      </c>
      <c r="P2755">
        <v>20181108</v>
      </c>
      <c r="Q2755" s="1">
        <v>43412.453472222223</v>
      </c>
    </row>
    <row r="2756" spans="1:17" x14ac:dyDescent="0.2">
      <c r="A2756" t="s">
        <v>260</v>
      </c>
      <c r="B2756" t="s">
        <v>18</v>
      </c>
      <c r="C2756" t="s">
        <v>139</v>
      </c>
      <c r="D2756">
        <v>20170930</v>
      </c>
      <c r="E2756">
        <v>108300000</v>
      </c>
      <c r="F2756" t="s">
        <v>20</v>
      </c>
      <c r="G2756">
        <v>3</v>
      </c>
      <c r="H2756" t="s">
        <v>56</v>
      </c>
      <c r="I2756">
        <v>1411579</v>
      </c>
      <c r="J2756">
        <v>260303916</v>
      </c>
      <c r="K2756">
        <v>7830</v>
      </c>
      <c r="L2756">
        <v>1231</v>
      </c>
      <c r="M2756" t="s">
        <v>22</v>
      </c>
      <c r="N2756">
        <v>2018</v>
      </c>
      <c r="O2756" t="s">
        <v>23</v>
      </c>
      <c r="P2756">
        <v>20181108</v>
      </c>
      <c r="Q2756" s="1">
        <v>43412.453472222223</v>
      </c>
    </row>
    <row r="2757" spans="1:17" x14ac:dyDescent="0.2">
      <c r="A2757" t="s">
        <v>208</v>
      </c>
      <c r="B2757" t="s">
        <v>18</v>
      </c>
      <c r="C2757" t="s">
        <v>139</v>
      </c>
      <c r="D2757">
        <v>20170930</v>
      </c>
      <c r="E2757">
        <v>33700000</v>
      </c>
      <c r="F2757" t="s">
        <v>20</v>
      </c>
      <c r="G2757">
        <v>1</v>
      </c>
      <c r="H2757" t="s">
        <v>21</v>
      </c>
      <c r="I2757">
        <v>1411579</v>
      </c>
      <c r="J2757">
        <v>260303916</v>
      </c>
      <c r="K2757">
        <v>7830</v>
      </c>
      <c r="L2757">
        <v>1231</v>
      </c>
      <c r="M2757" t="s">
        <v>22</v>
      </c>
      <c r="N2757">
        <v>2017</v>
      </c>
      <c r="O2757" t="s">
        <v>23</v>
      </c>
      <c r="P2757">
        <v>20171109</v>
      </c>
      <c r="Q2757" s="1">
        <v>43048.34375</v>
      </c>
    </row>
    <row r="2758" spans="1:17" x14ac:dyDescent="0.2">
      <c r="A2758" t="s">
        <v>208</v>
      </c>
      <c r="B2758" t="s">
        <v>18</v>
      </c>
      <c r="C2758" t="s">
        <v>139</v>
      </c>
      <c r="D2758">
        <v>20170930</v>
      </c>
      <c r="E2758">
        <v>108300000</v>
      </c>
      <c r="F2758" t="s">
        <v>20</v>
      </c>
      <c r="G2758">
        <v>3</v>
      </c>
      <c r="H2758" t="s">
        <v>21</v>
      </c>
      <c r="I2758">
        <v>1411579</v>
      </c>
      <c r="J2758">
        <v>260303916</v>
      </c>
      <c r="K2758">
        <v>7830</v>
      </c>
      <c r="L2758">
        <v>1231</v>
      </c>
      <c r="M2758" t="s">
        <v>22</v>
      </c>
      <c r="N2758">
        <v>2017</v>
      </c>
      <c r="O2758" t="s">
        <v>23</v>
      </c>
      <c r="P2758">
        <v>20171109</v>
      </c>
      <c r="Q2758" s="1">
        <v>43048.34375</v>
      </c>
    </row>
    <row r="2759" spans="1:17" x14ac:dyDescent="0.2">
      <c r="A2759" t="s">
        <v>260</v>
      </c>
      <c r="B2759" t="s">
        <v>18</v>
      </c>
      <c r="C2759" t="s">
        <v>140</v>
      </c>
      <c r="D2759">
        <v>20170930</v>
      </c>
      <c r="E2759">
        <v>100000</v>
      </c>
      <c r="F2759" t="s">
        <v>20</v>
      </c>
      <c r="G2759">
        <v>3</v>
      </c>
      <c r="H2759" t="s">
        <v>56</v>
      </c>
      <c r="I2759">
        <v>1411579</v>
      </c>
      <c r="J2759">
        <v>260303916</v>
      </c>
      <c r="K2759">
        <v>7830</v>
      </c>
      <c r="L2759">
        <v>1231</v>
      </c>
      <c r="M2759" t="s">
        <v>22</v>
      </c>
      <c r="N2759">
        <v>2018</v>
      </c>
      <c r="O2759" t="s">
        <v>23</v>
      </c>
      <c r="P2759">
        <v>20181108</v>
      </c>
      <c r="Q2759" s="1">
        <v>43412.453472222223</v>
      </c>
    </row>
    <row r="2760" spans="1:17" x14ac:dyDescent="0.2">
      <c r="A2760" t="s">
        <v>208</v>
      </c>
      <c r="B2760" t="s">
        <v>18</v>
      </c>
      <c r="C2760" t="s">
        <v>140</v>
      </c>
      <c r="D2760">
        <v>20170930</v>
      </c>
      <c r="E2760">
        <v>100000</v>
      </c>
      <c r="F2760" t="s">
        <v>20</v>
      </c>
      <c r="G2760">
        <v>3</v>
      </c>
      <c r="H2760" t="s">
        <v>21</v>
      </c>
      <c r="I2760">
        <v>1411579</v>
      </c>
      <c r="J2760">
        <v>260303916</v>
      </c>
      <c r="K2760">
        <v>7830</v>
      </c>
      <c r="L2760">
        <v>1231</v>
      </c>
      <c r="M2760" t="s">
        <v>22</v>
      </c>
      <c r="N2760">
        <v>2017</v>
      </c>
      <c r="O2760" t="s">
        <v>23</v>
      </c>
      <c r="P2760">
        <v>20171109</v>
      </c>
      <c r="Q2760" s="1">
        <v>43048.34375</v>
      </c>
    </row>
    <row r="2761" spans="1:17" x14ac:dyDescent="0.2">
      <c r="A2761" t="s">
        <v>208</v>
      </c>
      <c r="B2761" t="s">
        <v>18</v>
      </c>
      <c r="C2761" t="s">
        <v>141</v>
      </c>
      <c r="D2761">
        <v>20170930</v>
      </c>
      <c r="E2761">
        <v>900000</v>
      </c>
      <c r="F2761" t="s">
        <v>20</v>
      </c>
      <c r="G2761">
        <v>3</v>
      </c>
      <c r="H2761" t="s">
        <v>21</v>
      </c>
      <c r="I2761">
        <v>1411579</v>
      </c>
      <c r="J2761">
        <v>260303916</v>
      </c>
      <c r="K2761">
        <v>7830</v>
      </c>
      <c r="L2761">
        <v>1231</v>
      </c>
      <c r="M2761" t="s">
        <v>22</v>
      </c>
      <c r="N2761">
        <v>2017</v>
      </c>
      <c r="O2761" t="s">
        <v>23</v>
      </c>
      <c r="P2761">
        <v>20171109</v>
      </c>
      <c r="Q2761" s="1">
        <v>43048.34375</v>
      </c>
    </row>
    <row r="2762" spans="1:17" x14ac:dyDescent="0.2">
      <c r="A2762" t="s">
        <v>208</v>
      </c>
      <c r="B2762" t="s">
        <v>18</v>
      </c>
      <c r="C2762" t="s">
        <v>141</v>
      </c>
      <c r="D2762">
        <v>20170930</v>
      </c>
      <c r="E2762">
        <v>1000000</v>
      </c>
      <c r="F2762" t="s">
        <v>20</v>
      </c>
      <c r="G2762">
        <v>1</v>
      </c>
      <c r="H2762" t="s">
        <v>21</v>
      </c>
      <c r="I2762">
        <v>1411579</v>
      </c>
      <c r="J2762">
        <v>260303916</v>
      </c>
      <c r="K2762">
        <v>7830</v>
      </c>
      <c r="L2762">
        <v>1231</v>
      </c>
      <c r="M2762" t="s">
        <v>22</v>
      </c>
      <c r="N2762">
        <v>2017</v>
      </c>
      <c r="O2762" t="s">
        <v>23</v>
      </c>
      <c r="P2762">
        <v>20171109</v>
      </c>
      <c r="Q2762" s="1">
        <v>43048.34375</v>
      </c>
    </row>
    <row r="2763" spans="1:17" x14ac:dyDescent="0.2">
      <c r="A2763" t="s">
        <v>260</v>
      </c>
      <c r="B2763" t="s">
        <v>18</v>
      </c>
      <c r="C2763" t="s">
        <v>483</v>
      </c>
      <c r="D2763">
        <v>20170930</v>
      </c>
      <c r="E2763">
        <v>500000</v>
      </c>
      <c r="F2763" t="s">
        <v>20</v>
      </c>
      <c r="G2763">
        <v>3</v>
      </c>
      <c r="H2763" t="s">
        <v>56</v>
      </c>
      <c r="I2763">
        <v>1411579</v>
      </c>
      <c r="J2763">
        <v>260303916</v>
      </c>
      <c r="K2763">
        <v>7830</v>
      </c>
      <c r="L2763">
        <v>1231</v>
      </c>
      <c r="M2763" t="s">
        <v>22</v>
      </c>
      <c r="N2763">
        <v>2018</v>
      </c>
      <c r="O2763" t="s">
        <v>23</v>
      </c>
      <c r="P2763">
        <v>20181108</v>
      </c>
      <c r="Q2763" s="1">
        <v>43412.453472222223</v>
      </c>
    </row>
    <row r="2764" spans="1:17" x14ac:dyDescent="0.2">
      <c r="A2764" t="s">
        <v>260</v>
      </c>
      <c r="B2764" t="s">
        <v>18</v>
      </c>
      <c r="C2764" t="s">
        <v>142</v>
      </c>
      <c r="D2764">
        <v>20170930</v>
      </c>
      <c r="E2764">
        <v>500000</v>
      </c>
      <c r="F2764" t="s">
        <v>20</v>
      </c>
      <c r="G2764">
        <v>3</v>
      </c>
      <c r="H2764" t="s">
        <v>56</v>
      </c>
      <c r="I2764">
        <v>1411579</v>
      </c>
      <c r="J2764">
        <v>260303916</v>
      </c>
      <c r="K2764">
        <v>7830</v>
      </c>
      <c r="L2764">
        <v>1231</v>
      </c>
      <c r="M2764" t="s">
        <v>22</v>
      </c>
      <c r="N2764">
        <v>2018</v>
      </c>
      <c r="O2764" t="s">
        <v>23</v>
      </c>
      <c r="P2764">
        <v>20181108</v>
      </c>
      <c r="Q2764" s="1">
        <v>43412.453472222223</v>
      </c>
    </row>
    <row r="2765" spans="1:17" x14ac:dyDescent="0.2">
      <c r="A2765" t="s">
        <v>208</v>
      </c>
      <c r="B2765" t="s">
        <v>18</v>
      </c>
      <c r="C2765" t="s">
        <v>142</v>
      </c>
      <c r="D2765">
        <v>20170930</v>
      </c>
      <c r="E2765">
        <v>500000</v>
      </c>
      <c r="F2765" t="s">
        <v>20</v>
      </c>
      <c r="G2765">
        <v>3</v>
      </c>
      <c r="H2765" t="s">
        <v>21</v>
      </c>
      <c r="I2765">
        <v>1411579</v>
      </c>
      <c r="J2765">
        <v>260303916</v>
      </c>
      <c r="K2765">
        <v>7830</v>
      </c>
      <c r="L2765">
        <v>1231</v>
      </c>
      <c r="M2765" t="s">
        <v>22</v>
      </c>
      <c r="N2765">
        <v>2017</v>
      </c>
      <c r="O2765" t="s">
        <v>23</v>
      </c>
      <c r="P2765">
        <v>20171109</v>
      </c>
      <c r="Q2765" s="1">
        <v>43048.34375</v>
      </c>
    </row>
    <row r="2766" spans="1:17" x14ac:dyDescent="0.2">
      <c r="A2766" t="s">
        <v>260</v>
      </c>
      <c r="B2766" t="s">
        <v>18</v>
      </c>
      <c r="C2766" t="s">
        <v>143</v>
      </c>
      <c r="D2766">
        <v>20170930</v>
      </c>
      <c r="E2766">
        <v>4200000</v>
      </c>
      <c r="F2766" t="s">
        <v>20</v>
      </c>
      <c r="G2766">
        <v>1</v>
      </c>
      <c r="H2766" t="s">
        <v>56</v>
      </c>
      <c r="I2766">
        <v>1411579</v>
      </c>
      <c r="J2766">
        <v>260303916</v>
      </c>
      <c r="K2766">
        <v>7830</v>
      </c>
      <c r="L2766">
        <v>1231</v>
      </c>
      <c r="M2766" t="s">
        <v>22</v>
      </c>
      <c r="N2766">
        <v>2018</v>
      </c>
      <c r="O2766" t="s">
        <v>23</v>
      </c>
      <c r="P2766">
        <v>20181108</v>
      </c>
      <c r="Q2766" s="1">
        <v>43412.453472222223</v>
      </c>
    </row>
    <row r="2767" spans="1:17" x14ac:dyDescent="0.2">
      <c r="A2767" t="s">
        <v>260</v>
      </c>
      <c r="B2767" t="s">
        <v>18</v>
      </c>
      <c r="C2767" t="s">
        <v>143</v>
      </c>
      <c r="D2767">
        <v>20170930</v>
      </c>
      <c r="E2767">
        <v>10900000</v>
      </c>
      <c r="F2767" t="s">
        <v>20</v>
      </c>
      <c r="G2767">
        <v>3</v>
      </c>
      <c r="H2767" t="s">
        <v>56</v>
      </c>
      <c r="I2767">
        <v>1411579</v>
      </c>
      <c r="J2767">
        <v>260303916</v>
      </c>
      <c r="K2767">
        <v>7830</v>
      </c>
      <c r="L2767">
        <v>1231</v>
      </c>
      <c r="M2767" t="s">
        <v>22</v>
      </c>
      <c r="N2767">
        <v>2018</v>
      </c>
      <c r="O2767" t="s">
        <v>23</v>
      </c>
      <c r="P2767">
        <v>20181108</v>
      </c>
      <c r="Q2767" s="1">
        <v>43412.453472222223</v>
      </c>
    </row>
    <row r="2768" spans="1:17" x14ac:dyDescent="0.2">
      <c r="A2768" t="s">
        <v>208</v>
      </c>
      <c r="B2768" t="s">
        <v>18</v>
      </c>
      <c r="C2768" t="s">
        <v>143</v>
      </c>
      <c r="D2768">
        <v>20170930</v>
      </c>
      <c r="E2768">
        <v>4200000</v>
      </c>
      <c r="F2768" t="s">
        <v>20</v>
      </c>
      <c r="G2768">
        <v>1</v>
      </c>
      <c r="H2768" t="s">
        <v>21</v>
      </c>
      <c r="I2768">
        <v>1411579</v>
      </c>
      <c r="J2768">
        <v>260303916</v>
      </c>
      <c r="K2768">
        <v>7830</v>
      </c>
      <c r="L2768">
        <v>1231</v>
      </c>
      <c r="M2768" t="s">
        <v>22</v>
      </c>
      <c r="N2768">
        <v>2017</v>
      </c>
      <c r="O2768" t="s">
        <v>23</v>
      </c>
      <c r="P2768">
        <v>20171109</v>
      </c>
      <c r="Q2768" s="1">
        <v>43048.34375</v>
      </c>
    </row>
    <row r="2769" spans="1:17" x14ac:dyDescent="0.2">
      <c r="A2769" t="s">
        <v>208</v>
      </c>
      <c r="B2769" t="s">
        <v>18</v>
      </c>
      <c r="C2769" t="s">
        <v>143</v>
      </c>
      <c r="D2769">
        <v>20170930</v>
      </c>
      <c r="E2769">
        <v>10900000</v>
      </c>
      <c r="F2769" t="s">
        <v>20</v>
      </c>
      <c r="G2769">
        <v>3</v>
      </c>
      <c r="H2769" t="s">
        <v>21</v>
      </c>
      <c r="I2769">
        <v>1411579</v>
      </c>
      <c r="J2769">
        <v>260303916</v>
      </c>
      <c r="K2769">
        <v>7830</v>
      </c>
      <c r="L2769">
        <v>1231</v>
      </c>
      <c r="M2769" t="s">
        <v>22</v>
      </c>
      <c r="N2769">
        <v>2017</v>
      </c>
      <c r="O2769" t="s">
        <v>23</v>
      </c>
      <c r="P2769">
        <v>20171109</v>
      </c>
      <c r="Q2769" s="1">
        <v>43048.34375</v>
      </c>
    </row>
    <row r="2770" spans="1:17" x14ac:dyDescent="0.2">
      <c r="A2770" t="s">
        <v>208</v>
      </c>
      <c r="B2770" t="s">
        <v>18</v>
      </c>
      <c r="C2770" t="s">
        <v>144</v>
      </c>
      <c r="D2770">
        <v>20170930</v>
      </c>
      <c r="E2770">
        <v>100000</v>
      </c>
      <c r="F2770" t="s">
        <v>20</v>
      </c>
      <c r="G2770">
        <v>1</v>
      </c>
      <c r="H2770" t="s">
        <v>21</v>
      </c>
      <c r="I2770">
        <v>1411579</v>
      </c>
      <c r="J2770">
        <v>260303916</v>
      </c>
      <c r="K2770">
        <v>7830</v>
      </c>
      <c r="L2770">
        <v>1231</v>
      </c>
      <c r="M2770" t="s">
        <v>22</v>
      </c>
      <c r="N2770">
        <v>2017</v>
      </c>
      <c r="O2770" t="s">
        <v>23</v>
      </c>
      <c r="P2770">
        <v>20171109</v>
      </c>
      <c r="Q2770" s="1">
        <v>43048.34375</v>
      </c>
    </row>
    <row r="2771" spans="1:17" x14ac:dyDescent="0.2">
      <c r="A2771" t="s">
        <v>260</v>
      </c>
      <c r="B2771" t="s">
        <v>18</v>
      </c>
      <c r="C2771" t="s">
        <v>145</v>
      </c>
      <c r="D2771">
        <v>20170930</v>
      </c>
      <c r="E2771">
        <v>200000</v>
      </c>
      <c r="F2771" t="s">
        <v>20</v>
      </c>
      <c r="G2771">
        <v>1</v>
      </c>
      <c r="H2771" t="s">
        <v>56</v>
      </c>
      <c r="I2771">
        <v>1411579</v>
      </c>
      <c r="J2771">
        <v>260303916</v>
      </c>
      <c r="K2771">
        <v>7830</v>
      </c>
      <c r="L2771">
        <v>1231</v>
      </c>
      <c r="M2771" t="s">
        <v>22</v>
      </c>
      <c r="N2771">
        <v>2018</v>
      </c>
      <c r="O2771" t="s">
        <v>23</v>
      </c>
      <c r="P2771">
        <v>20181108</v>
      </c>
      <c r="Q2771" s="1">
        <v>43412.453472222223</v>
      </c>
    </row>
    <row r="2772" spans="1:17" x14ac:dyDescent="0.2">
      <c r="A2772" t="s">
        <v>260</v>
      </c>
      <c r="B2772" t="s">
        <v>18</v>
      </c>
      <c r="C2772" t="s">
        <v>145</v>
      </c>
      <c r="D2772">
        <v>20170930</v>
      </c>
      <c r="E2772">
        <v>500000</v>
      </c>
      <c r="F2772" t="s">
        <v>20</v>
      </c>
      <c r="G2772">
        <v>3</v>
      </c>
      <c r="H2772" t="s">
        <v>56</v>
      </c>
      <c r="I2772">
        <v>1411579</v>
      </c>
      <c r="J2772">
        <v>260303916</v>
      </c>
      <c r="K2772">
        <v>7830</v>
      </c>
      <c r="L2772">
        <v>1231</v>
      </c>
      <c r="M2772" t="s">
        <v>22</v>
      </c>
      <c r="N2772">
        <v>2018</v>
      </c>
      <c r="O2772" t="s">
        <v>23</v>
      </c>
      <c r="P2772">
        <v>20181108</v>
      </c>
      <c r="Q2772" s="1">
        <v>43412.453472222223</v>
      </c>
    </row>
    <row r="2773" spans="1:17" x14ac:dyDescent="0.2">
      <c r="A2773" t="s">
        <v>208</v>
      </c>
      <c r="B2773" t="s">
        <v>18</v>
      </c>
      <c r="C2773" t="s">
        <v>145</v>
      </c>
      <c r="D2773">
        <v>20170930</v>
      </c>
      <c r="E2773">
        <v>200000</v>
      </c>
      <c r="F2773" t="s">
        <v>20</v>
      </c>
      <c r="G2773">
        <v>1</v>
      </c>
      <c r="H2773" t="s">
        <v>21</v>
      </c>
      <c r="I2773">
        <v>1411579</v>
      </c>
      <c r="J2773">
        <v>260303916</v>
      </c>
      <c r="K2773">
        <v>7830</v>
      </c>
      <c r="L2773">
        <v>1231</v>
      </c>
      <c r="M2773" t="s">
        <v>22</v>
      </c>
      <c r="N2773">
        <v>2017</v>
      </c>
      <c r="O2773" t="s">
        <v>23</v>
      </c>
      <c r="P2773">
        <v>20171109</v>
      </c>
      <c r="Q2773" s="1">
        <v>43048.34375</v>
      </c>
    </row>
    <row r="2774" spans="1:17" x14ac:dyDescent="0.2">
      <c r="A2774" t="s">
        <v>208</v>
      </c>
      <c r="B2774" t="s">
        <v>18</v>
      </c>
      <c r="C2774" t="s">
        <v>145</v>
      </c>
      <c r="D2774">
        <v>20170930</v>
      </c>
      <c r="E2774">
        <v>500000</v>
      </c>
      <c r="F2774" t="s">
        <v>20</v>
      </c>
      <c r="G2774">
        <v>3</v>
      </c>
      <c r="H2774" t="s">
        <v>21</v>
      </c>
      <c r="I2774">
        <v>1411579</v>
      </c>
      <c r="J2774">
        <v>260303916</v>
      </c>
      <c r="K2774">
        <v>7830</v>
      </c>
      <c r="L2774">
        <v>1231</v>
      </c>
      <c r="M2774" t="s">
        <v>22</v>
      </c>
      <c r="N2774">
        <v>2017</v>
      </c>
      <c r="O2774" t="s">
        <v>23</v>
      </c>
      <c r="P2774">
        <v>20171109</v>
      </c>
      <c r="Q2774" s="1">
        <v>43048.34375</v>
      </c>
    </row>
    <row r="2775" spans="1:17" x14ac:dyDescent="0.2">
      <c r="A2775" t="s">
        <v>260</v>
      </c>
      <c r="B2775" t="s">
        <v>18</v>
      </c>
      <c r="C2775" t="s">
        <v>146</v>
      </c>
      <c r="D2775">
        <v>20170930</v>
      </c>
      <c r="E2775">
        <v>1128800000</v>
      </c>
      <c r="F2775" t="s">
        <v>20</v>
      </c>
      <c r="G2775">
        <v>3</v>
      </c>
      <c r="H2775" t="s">
        <v>56</v>
      </c>
      <c r="I2775">
        <v>1411579</v>
      </c>
      <c r="J2775">
        <v>260303916</v>
      </c>
      <c r="K2775">
        <v>7830</v>
      </c>
      <c r="L2775">
        <v>1231</v>
      </c>
      <c r="M2775" t="s">
        <v>22</v>
      </c>
      <c r="N2775">
        <v>2018</v>
      </c>
      <c r="O2775" t="s">
        <v>23</v>
      </c>
      <c r="P2775">
        <v>20181108</v>
      </c>
      <c r="Q2775" s="1">
        <v>43412.453472222223</v>
      </c>
    </row>
    <row r="2776" spans="1:17" x14ac:dyDescent="0.2">
      <c r="A2776" t="s">
        <v>260</v>
      </c>
      <c r="B2776" t="s">
        <v>18</v>
      </c>
      <c r="C2776" t="s">
        <v>146</v>
      </c>
      <c r="D2776">
        <v>20170930</v>
      </c>
      <c r="E2776">
        <v>383200000</v>
      </c>
      <c r="F2776" t="s">
        <v>20</v>
      </c>
      <c r="G2776">
        <v>1</v>
      </c>
      <c r="H2776" t="s">
        <v>56</v>
      </c>
      <c r="I2776">
        <v>1411579</v>
      </c>
      <c r="J2776">
        <v>260303916</v>
      </c>
      <c r="K2776">
        <v>7830</v>
      </c>
      <c r="L2776">
        <v>1231</v>
      </c>
      <c r="M2776" t="s">
        <v>22</v>
      </c>
      <c r="N2776">
        <v>2018</v>
      </c>
      <c r="O2776" t="s">
        <v>23</v>
      </c>
      <c r="P2776">
        <v>20181108</v>
      </c>
      <c r="Q2776" s="1">
        <v>43412.453472222223</v>
      </c>
    </row>
    <row r="2777" spans="1:17" x14ac:dyDescent="0.2">
      <c r="A2777" t="s">
        <v>208</v>
      </c>
      <c r="B2777" t="s">
        <v>18</v>
      </c>
      <c r="C2777" t="s">
        <v>146</v>
      </c>
      <c r="D2777">
        <v>20170930</v>
      </c>
      <c r="E2777">
        <v>1128800000</v>
      </c>
      <c r="F2777" t="s">
        <v>20</v>
      </c>
      <c r="G2777">
        <v>3</v>
      </c>
      <c r="H2777" t="s">
        <v>21</v>
      </c>
      <c r="I2777">
        <v>1411579</v>
      </c>
      <c r="J2777">
        <v>260303916</v>
      </c>
      <c r="K2777">
        <v>7830</v>
      </c>
      <c r="L2777">
        <v>1231</v>
      </c>
      <c r="M2777" t="s">
        <v>22</v>
      </c>
      <c r="N2777">
        <v>2017</v>
      </c>
      <c r="O2777" t="s">
        <v>23</v>
      </c>
      <c r="P2777">
        <v>20171109</v>
      </c>
      <c r="Q2777" s="1">
        <v>43048.34375</v>
      </c>
    </row>
    <row r="2778" spans="1:17" x14ac:dyDescent="0.2">
      <c r="A2778" t="s">
        <v>208</v>
      </c>
      <c r="B2778" t="s">
        <v>18</v>
      </c>
      <c r="C2778" t="s">
        <v>146</v>
      </c>
      <c r="D2778">
        <v>20170930</v>
      </c>
      <c r="E2778">
        <v>383200000</v>
      </c>
      <c r="F2778" t="s">
        <v>20</v>
      </c>
      <c r="G2778">
        <v>1</v>
      </c>
      <c r="H2778" t="s">
        <v>21</v>
      </c>
      <c r="I2778">
        <v>1411579</v>
      </c>
      <c r="J2778">
        <v>260303916</v>
      </c>
      <c r="K2778">
        <v>7830</v>
      </c>
      <c r="L2778">
        <v>1231</v>
      </c>
      <c r="M2778" t="s">
        <v>22</v>
      </c>
      <c r="N2778">
        <v>2017</v>
      </c>
      <c r="O2778" t="s">
        <v>23</v>
      </c>
      <c r="P2778">
        <v>20171109</v>
      </c>
      <c r="Q2778" s="1">
        <v>43048.34375</v>
      </c>
    </row>
    <row r="2779" spans="1:17" x14ac:dyDescent="0.2">
      <c r="A2779" t="s">
        <v>260</v>
      </c>
      <c r="B2779" t="s">
        <v>18</v>
      </c>
      <c r="C2779" t="s">
        <v>148</v>
      </c>
      <c r="D2779">
        <v>20170930</v>
      </c>
      <c r="E2779">
        <v>32600000</v>
      </c>
      <c r="F2779" t="s">
        <v>20</v>
      </c>
      <c r="G2779">
        <v>1</v>
      </c>
      <c r="H2779" t="s">
        <v>56</v>
      </c>
      <c r="I2779">
        <v>1411579</v>
      </c>
      <c r="J2779">
        <v>260303916</v>
      </c>
      <c r="K2779">
        <v>7830</v>
      </c>
      <c r="L2779">
        <v>1231</v>
      </c>
      <c r="M2779" t="s">
        <v>22</v>
      </c>
      <c r="N2779">
        <v>2018</v>
      </c>
      <c r="O2779" t="s">
        <v>23</v>
      </c>
      <c r="P2779">
        <v>20181108</v>
      </c>
      <c r="Q2779" s="1">
        <v>43412.453472222223</v>
      </c>
    </row>
    <row r="2780" spans="1:17" x14ac:dyDescent="0.2">
      <c r="A2780" t="s">
        <v>260</v>
      </c>
      <c r="B2780" t="s">
        <v>18</v>
      </c>
      <c r="C2780" t="s">
        <v>148</v>
      </c>
      <c r="D2780">
        <v>20170930</v>
      </c>
      <c r="E2780">
        <v>113000000</v>
      </c>
      <c r="F2780" t="s">
        <v>20</v>
      </c>
      <c r="G2780">
        <v>3</v>
      </c>
      <c r="H2780" t="s">
        <v>56</v>
      </c>
      <c r="I2780">
        <v>1411579</v>
      </c>
      <c r="J2780">
        <v>260303916</v>
      </c>
      <c r="K2780">
        <v>7830</v>
      </c>
      <c r="L2780">
        <v>1231</v>
      </c>
      <c r="M2780" t="s">
        <v>22</v>
      </c>
      <c r="N2780">
        <v>2018</v>
      </c>
      <c r="O2780" t="s">
        <v>23</v>
      </c>
      <c r="P2780">
        <v>20181108</v>
      </c>
      <c r="Q2780" s="1">
        <v>43412.453472222223</v>
      </c>
    </row>
    <row r="2781" spans="1:17" x14ac:dyDescent="0.2">
      <c r="A2781" t="s">
        <v>208</v>
      </c>
      <c r="B2781" t="s">
        <v>18</v>
      </c>
      <c r="C2781" t="s">
        <v>148</v>
      </c>
      <c r="D2781">
        <v>20170930</v>
      </c>
      <c r="E2781">
        <v>32800000</v>
      </c>
      <c r="F2781" t="s">
        <v>20</v>
      </c>
      <c r="G2781">
        <v>1</v>
      </c>
      <c r="H2781" t="s">
        <v>21</v>
      </c>
      <c r="I2781">
        <v>1411579</v>
      </c>
      <c r="J2781">
        <v>260303916</v>
      </c>
      <c r="K2781">
        <v>7830</v>
      </c>
      <c r="L2781">
        <v>1231</v>
      </c>
      <c r="M2781" t="s">
        <v>22</v>
      </c>
      <c r="N2781">
        <v>2017</v>
      </c>
      <c r="O2781" t="s">
        <v>23</v>
      </c>
      <c r="P2781">
        <v>20171109</v>
      </c>
      <c r="Q2781" s="1">
        <v>43048.34375</v>
      </c>
    </row>
    <row r="2782" spans="1:17" x14ac:dyDescent="0.2">
      <c r="A2782" t="s">
        <v>208</v>
      </c>
      <c r="B2782" t="s">
        <v>18</v>
      </c>
      <c r="C2782" t="s">
        <v>148</v>
      </c>
      <c r="D2782">
        <v>20170930</v>
      </c>
      <c r="E2782">
        <v>113400000</v>
      </c>
      <c r="F2782" t="s">
        <v>20</v>
      </c>
      <c r="G2782">
        <v>3</v>
      </c>
      <c r="H2782" t="s">
        <v>21</v>
      </c>
      <c r="I2782">
        <v>1411579</v>
      </c>
      <c r="J2782">
        <v>260303916</v>
      </c>
      <c r="K2782">
        <v>7830</v>
      </c>
      <c r="L2782">
        <v>1231</v>
      </c>
      <c r="M2782" t="s">
        <v>22</v>
      </c>
      <c r="N2782">
        <v>2017</v>
      </c>
      <c r="O2782" t="s">
        <v>23</v>
      </c>
      <c r="P2782">
        <v>20171109</v>
      </c>
      <c r="Q2782" s="1">
        <v>43048.34375</v>
      </c>
    </row>
    <row r="2783" spans="1:17" x14ac:dyDescent="0.2">
      <c r="A2783" t="s">
        <v>208</v>
      </c>
      <c r="B2783" t="s">
        <v>18</v>
      </c>
      <c r="C2783" t="s">
        <v>149</v>
      </c>
      <c r="D2783">
        <v>20170930</v>
      </c>
      <c r="E2783">
        <v>847700000</v>
      </c>
      <c r="F2783" t="s">
        <v>20</v>
      </c>
      <c r="G2783">
        <v>0</v>
      </c>
      <c r="H2783" t="s">
        <v>21</v>
      </c>
      <c r="I2783">
        <v>1411579</v>
      </c>
      <c r="J2783">
        <v>260303916</v>
      </c>
      <c r="K2783">
        <v>7830</v>
      </c>
      <c r="L2783">
        <v>1231</v>
      </c>
      <c r="M2783" t="s">
        <v>22</v>
      </c>
      <c r="N2783">
        <v>2017</v>
      </c>
      <c r="O2783" t="s">
        <v>23</v>
      </c>
      <c r="P2783">
        <v>20171109</v>
      </c>
      <c r="Q2783" s="1">
        <v>43048.34375</v>
      </c>
    </row>
    <row r="2784" spans="1:17" x14ac:dyDescent="0.2">
      <c r="A2784" t="s">
        <v>260</v>
      </c>
      <c r="B2784" t="s">
        <v>18</v>
      </c>
      <c r="C2784" t="s">
        <v>197</v>
      </c>
      <c r="D2784">
        <v>20170930</v>
      </c>
      <c r="E2784">
        <v>400000</v>
      </c>
      <c r="F2784" t="s">
        <v>20</v>
      </c>
      <c r="G2784">
        <v>1</v>
      </c>
      <c r="H2784" t="s">
        <v>56</v>
      </c>
      <c r="I2784">
        <v>1411579</v>
      </c>
      <c r="J2784">
        <v>260303916</v>
      </c>
      <c r="K2784">
        <v>7830</v>
      </c>
      <c r="L2784">
        <v>1231</v>
      </c>
      <c r="M2784" t="s">
        <v>22</v>
      </c>
      <c r="N2784">
        <v>2018</v>
      </c>
      <c r="O2784" t="s">
        <v>23</v>
      </c>
      <c r="P2784">
        <v>20181108</v>
      </c>
      <c r="Q2784" s="1">
        <v>43412.453472222223</v>
      </c>
    </row>
    <row r="2785" spans="1:17" x14ac:dyDescent="0.2">
      <c r="A2785" t="s">
        <v>260</v>
      </c>
      <c r="B2785" t="s">
        <v>18</v>
      </c>
      <c r="C2785" t="s">
        <v>197</v>
      </c>
      <c r="D2785">
        <v>20170930</v>
      </c>
      <c r="E2785">
        <v>1900000</v>
      </c>
      <c r="F2785" t="s">
        <v>20</v>
      </c>
      <c r="G2785">
        <v>3</v>
      </c>
      <c r="H2785" t="s">
        <v>56</v>
      </c>
      <c r="I2785">
        <v>1411579</v>
      </c>
      <c r="J2785">
        <v>260303916</v>
      </c>
      <c r="K2785">
        <v>7830</v>
      </c>
      <c r="L2785">
        <v>1231</v>
      </c>
      <c r="M2785" t="s">
        <v>22</v>
      </c>
      <c r="N2785">
        <v>2018</v>
      </c>
      <c r="O2785" t="s">
        <v>23</v>
      </c>
      <c r="P2785">
        <v>20181108</v>
      </c>
      <c r="Q2785" s="1">
        <v>43412.453472222223</v>
      </c>
    </row>
    <row r="2786" spans="1:17" x14ac:dyDescent="0.2">
      <c r="A2786" t="s">
        <v>208</v>
      </c>
      <c r="B2786" t="s">
        <v>18</v>
      </c>
      <c r="C2786" t="s">
        <v>197</v>
      </c>
      <c r="D2786">
        <v>20170930</v>
      </c>
      <c r="E2786">
        <v>2300000</v>
      </c>
      <c r="F2786" t="s">
        <v>20</v>
      </c>
      <c r="G2786">
        <v>3</v>
      </c>
      <c r="H2786" t="s">
        <v>21</v>
      </c>
      <c r="I2786">
        <v>1411579</v>
      </c>
      <c r="J2786">
        <v>260303916</v>
      </c>
      <c r="K2786">
        <v>7830</v>
      </c>
      <c r="L2786">
        <v>1231</v>
      </c>
      <c r="M2786" t="s">
        <v>22</v>
      </c>
      <c r="N2786">
        <v>2017</v>
      </c>
      <c r="O2786" t="s">
        <v>23</v>
      </c>
      <c r="P2786">
        <v>20171109</v>
      </c>
      <c r="Q2786" s="1">
        <v>43048.34375</v>
      </c>
    </row>
    <row r="2787" spans="1:17" x14ac:dyDescent="0.2">
      <c r="A2787" t="s">
        <v>208</v>
      </c>
      <c r="B2787" t="s">
        <v>18</v>
      </c>
      <c r="C2787" t="s">
        <v>197</v>
      </c>
      <c r="D2787">
        <v>20170930</v>
      </c>
      <c r="E2787">
        <v>600000</v>
      </c>
      <c r="F2787" t="s">
        <v>20</v>
      </c>
      <c r="G2787">
        <v>1</v>
      </c>
      <c r="H2787" t="s">
        <v>21</v>
      </c>
      <c r="I2787">
        <v>1411579</v>
      </c>
      <c r="J2787">
        <v>260303916</v>
      </c>
      <c r="K2787">
        <v>7830</v>
      </c>
      <c r="L2787">
        <v>1231</v>
      </c>
      <c r="M2787" t="s">
        <v>22</v>
      </c>
      <c r="N2787">
        <v>2017</v>
      </c>
      <c r="O2787" t="s">
        <v>23</v>
      </c>
      <c r="P2787">
        <v>20171109</v>
      </c>
      <c r="Q2787" s="1">
        <v>43048.34375</v>
      </c>
    </row>
    <row r="2788" spans="1:17" x14ac:dyDescent="0.2">
      <c r="A2788" t="s">
        <v>260</v>
      </c>
      <c r="B2788" t="s">
        <v>18</v>
      </c>
      <c r="C2788" t="s">
        <v>198</v>
      </c>
      <c r="D2788">
        <v>20170930</v>
      </c>
      <c r="E2788">
        <v>-1800000</v>
      </c>
      <c r="F2788" t="s">
        <v>20</v>
      </c>
      <c r="G2788">
        <v>3</v>
      </c>
      <c r="H2788" t="s">
        <v>260</v>
      </c>
      <c r="I2788">
        <v>1411579</v>
      </c>
      <c r="J2788">
        <v>260303916</v>
      </c>
      <c r="K2788">
        <v>7830</v>
      </c>
      <c r="L2788">
        <v>1231</v>
      </c>
      <c r="M2788" t="s">
        <v>22</v>
      </c>
      <c r="N2788">
        <v>2018</v>
      </c>
      <c r="O2788" t="s">
        <v>23</v>
      </c>
      <c r="P2788">
        <v>20181108</v>
      </c>
      <c r="Q2788" s="1">
        <v>43412.453472222223</v>
      </c>
    </row>
    <row r="2789" spans="1:17" x14ac:dyDescent="0.2">
      <c r="A2789" t="s">
        <v>260</v>
      </c>
      <c r="B2789" t="s">
        <v>18</v>
      </c>
      <c r="C2789" t="s">
        <v>198</v>
      </c>
      <c r="D2789">
        <v>20170930</v>
      </c>
      <c r="E2789">
        <v>-600000</v>
      </c>
      <c r="F2789" t="s">
        <v>20</v>
      </c>
      <c r="G2789">
        <v>1</v>
      </c>
      <c r="H2789" t="s">
        <v>260</v>
      </c>
      <c r="I2789">
        <v>1411579</v>
      </c>
      <c r="J2789">
        <v>260303916</v>
      </c>
      <c r="K2789">
        <v>7830</v>
      </c>
      <c r="L2789">
        <v>1231</v>
      </c>
      <c r="M2789" t="s">
        <v>22</v>
      </c>
      <c r="N2789">
        <v>2018</v>
      </c>
      <c r="O2789" t="s">
        <v>23</v>
      </c>
      <c r="P2789">
        <v>20181108</v>
      </c>
      <c r="Q2789" s="1">
        <v>43412.453472222223</v>
      </c>
    </row>
    <row r="2790" spans="1:17" x14ac:dyDescent="0.2">
      <c r="A2790" t="s">
        <v>208</v>
      </c>
      <c r="B2790" t="s">
        <v>18</v>
      </c>
      <c r="C2790" t="s">
        <v>198</v>
      </c>
      <c r="D2790">
        <v>20170930</v>
      </c>
      <c r="E2790">
        <v>-1800000</v>
      </c>
      <c r="F2790" t="s">
        <v>20</v>
      </c>
      <c r="G2790">
        <v>3</v>
      </c>
      <c r="H2790" t="s">
        <v>208</v>
      </c>
      <c r="I2790">
        <v>1411579</v>
      </c>
      <c r="J2790">
        <v>260303916</v>
      </c>
      <c r="K2790">
        <v>7830</v>
      </c>
      <c r="L2790">
        <v>1231</v>
      </c>
      <c r="M2790" t="s">
        <v>22</v>
      </c>
      <c r="N2790">
        <v>2017</v>
      </c>
      <c r="O2790" t="s">
        <v>23</v>
      </c>
      <c r="P2790">
        <v>20171109</v>
      </c>
      <c r="Q2790" s="1">
        <v>43048.34375</v>
      </c>
    </row>
    <row r="2791" spans="1:17" x14ac:dyDescent="0.2">
      <c r="A2791" t="s">
        <v>208</v>
      </c>
      <c r="B2791" t="s">
        <v>18</v>
      </c>
      <c r="C2791" t="s">
        <v>198</v>
      </c>
      <c r="D2791">
        <v>20170930</v>
      </c>
      <c r="E2791">
        <v>-600000</v>
      </c>
      <c r="F2791" t="s">
        <v>20</v>
      </c>
      <c r="G2791">
        <v>1</v>
      </c>
      <c r="H2791" t="s">
        <v>208</v>
      </c>
      <c r="I2791">
        <v>1411579</v>
      </c>
      <c r="J2791">
        <v>260303916</v>
      </c>
      <c r="K2791">
        <v>7830</v>
      </c>
      <c r="L2791">
        <v>1231</v>
      </c>
      <c r="M2791" t="s">
        <v>22</v>
      </c>
      <c r="N2791">
        <v>2017</v>
      </c>
      <c r="O2791" t="s">
        <v>23</v>
      </c>
      <c r="P2791">
        <v>20171109</v>
      </c>
      <c r="Q2791" s="1">
        <v>43048.34375</v>
      </c>
    </row>
    <row r="2792" spans="1:17" x14ac:dyDescent="0.2">
      <c r="A2792" t="s">
        <v>208</v>
      </c>
      <c r="B2792" t="s">
        <v>18</v>
      </c>
      <c r="C2792" t="s">
        <v>150</v>
      </c>
      <c r="D2792">
        <v>20170930</v>
      </c>
      <c r="E2792">
        <v>63800000</v>
      </c>
      <c r="F2792" t="s">
        <v>20</v>
      </c>
      <c r="G2792">
        <v>1</v>
      </c>
      <c r="H2792" t="s">
        <v>21</v>
      </c>
      <c r="I2792">
        <v>1411579</v>
      </c>
      <c r="J2792">
        <v>260303916</v>
      </c>
      <c r="K2792">
        <v>7830</v>
      </c>
      <c r="L2792">
        <v>1231</v>
      </c>
      <c r="M2792" t="s">
        <v>22</v>
      </c>
      <c r="N2792">
        <v>2017</v>
      </c>
      <c r="O2792" t="s">
        <v>23</v>
      </c>
      <c r="P2792">
        <v>20171109</v>
      </c>
      <c r="Q2792" s="1">
        <v>43048.34375</v>
      </c>
    </row>
    <row r="2793" spans="1:17" x14ac:dyDescent="0.2">
      <c r="A2793" t="s">
        <v>208</v>
      </c>
      <c r="B2793" t="s">
        <v>18</v>
      </c>
      <c r="C2793" t="s">
        <v>150</v>
      </c>
      <c r="D2793">
        <v>20170930</v>
      </c>
      <c r="E2793">
        <v>196900000</v>
      </c>
      <c r="F2793" t="s">
        <v>20</v>
      </c>
      <c r="G2793">
        <v>3</v>
      </c>
      <c r="H2793" t="s">
        <v>21</v>
      </c>
      <c r="I2793">
        <v>1411579</v>
      </c>
      <c r="J2793">
        <v>260303916</v>
      </c>
      <c r="K2793">
        <v>7830</v>
      </c>
      <c r="L2793">
        <v>1231</v>
      </c>
      <c r="M2793" t="s">
        <v>22</v>
      </c>
      <c r="N2793">
        <v>2017</v>
      </c>
      <c r="O2793" t="s">
        <v>23</v>
      </c>
      <c r="P2793">
        <v>20171109</v>
      </c>
      <c r="Q2793" s="1">
        <v>43048.34375</v>
      </c>
    </row>
    <row r="2794" spans="1:17" x14ac:dyDescent="0.2">
      <c r="A2794" t="s">
        <v>260</v>
      </c>
      <c r="B2794" t="s">
        <v>18</v>
      </c>
      <c r="C2794" t="s">
        <v>413</v>
      </c>
      <c r="D2794">
        <v>20170930</v>
      </c>
      <c r="E2794">
        <v>350000000</v>
      </c>
      <c r="F2794" t="s">
        <v>20</v>
      </c>
      <c r="G2794">
        <v>3</v>
      </c>
      <c r="H2794" t="s">
        <v>56</v>
      </c>
      <c r="I2794">
        <v>1411579</v>
      </c>
      <c r="J2794">
        <v>260303916</v>
      </c>
      <c r="K2794">
        <v>7830</v>
      </c>
      <c r="L2794">
        <v>1231</v>
      </c>
      <c r="M2794" t="s">
        <v>22</v>
      </c>
      <c r="N2794">
        <v>2018</v>
      </c>
      <c r="O2794" t="s">
        <v>23</v>
      </c>
      <c r="P2794">
        <v>20181108</v>
      </c>
      <c r="Q2794" s="1">
        <v>43412.453472222223</v>
      </c>
    </row>
    <row r="2795" spans="1:17" x14ac:dyDescent="0.2">
      <c r="A2795" t="s">
        <v>208</v>
      </c>
      <c r="B2795" t="s">
        <v>18</v>
      </c>
      <c r="C2795" t="s">
        <v>413</v>
      </c>
      <c r="D2795">
        <v>20170930</v>
      </c>
      <c r="E2795">
        <v>350000000</v>
      </c>
      <c r="F2795" t="s">
        <v>20</v>
      </c>
      <c r="G2795">
        <v>3</v>
      </c>
      <c r="H2795" t="s">
        <v>21</v>
      </c>
      <c r="I2795">
        <v>1411579</v>
      </c>
      <c r="J2795">
        <v>260303916</v>
      </c>
      <c r="K2795">
        <v>7830</v>
      </c>
      <c r="L2795">
        <v>1231</v>
      </c>
      <c r="M2795" t="s">
        <v>22</v>
      </c>
      <c r="N2795">
        <v>2017</v>
      </c>
      <c r="O2795" t="s">
        <v>23</v>
      </c>
      <c r="P2795">
        <v>20171109</v>
      </c>
      <c r="Q2795" s="1">
        <v>43048.34375</v>
      </c>
    </row>
    <row r="2796" spans="1:17" x14ac:dyDescent="0.2">
      <c r="A2796" t="s">
        <v>260</v>
      </c>
      <c r="B2796" t="s">
        <v>18</v>
      </c>
      <c r="C2796" t="s">
        <v>151</v>
      </c>
      <c r="D2796">
        <v>20170930</v>
      </c>
      <c r="E2796">
        <v>3600000</v>
      </c>
      <c r="F2796" t="s">
        <v>20</v>
      </c>
      <c r="G2796">
        <v>3</v>
      </c>
      <c r="H2796" t="s">
        <v>56</v>
      </c>
      <c r="I2796">
        <v>1411579</v>
      </c>
      <c r="J2796">
        <v>260303916</v>
      </c>
      <c r="K2796">
        <v>7830</v>
      </c>
      <c r="L2796">
        <v>1231</v>
      </c>
      <c r="M2796" t="s">
        <v>22</v>
      </c>
      <c r="N2796">
        <v>2018</v>
      </c>
      <c r="O2796" t="s">
        <v>23</v>
      </c>
      <c r="P2796">
        <v>20181108</v>
      </c>
      <c r="Q2796" s="1">
        <v>43412.453472222223</v>
      </c>
    </row>
    <row r="2797" spans="1:17" x14ac:dyDescent="0.2">
      <c r="A2797" t="s">
        <v>208</v>
      </c>
      <c r="B2797" t="s">
        <v>18</v>
      </c>
      <c r="C2797" t="s">
        <v>151</v>
      </c>
      <c r="D2797">
        <v>20170930</v>
      </c>
      <c r="E2797">
        <v>3600000</v>
      </c>
      <c r="F2797" t="s">
        <v>20</v>
      </c>
      <c r="G2797">
        <v>3</v>
      </c>
      <c r="H2797" t="s">
        <v>21</v>
      </c>
      <c r="I2797">
        <v>1411579</v>
      </c>
      <c r="J2797">
        <v>260303916</v>
      </c>
      <c r="K2797">
        <v>7830</v>
      </c>
      <c r="L2797">
        <v>1231</v>
      </c>
      <c r="M2797" t="s">
        <v>22</v>
      </c>
      <c r="N2797">
        <v>2017</v>
      </c>
      <c r="O2797" t="s">
        <v>23</v>
      </c>
      <c r="P2797">
        <v>20171109</v>
      </c>
      <c r="Q2797" s="1">
        <v>43048.34375</v>
      </c>
    </row>
    <row r="2798" spans="1:17" x14ac:dyDescent="0.2">
      <c r="A2798" t="s">
        <v>260</v>
      </c>
      <c r="B2798" t="s">
        <v>18</v>
      </c>
      <c r="C2798" t="s">
        <v>199</v>
      </c>
      <c r="D2798">
        <v>20170930</v>
      </c>
      <c r="E2798">
        <v>-10000000</v>
      </c>
      <c r="F2798" t="s">
        <v>20</v>
      </c>
      <c r="G2798">
        <v>3</v>
      </c>
      <c r="H2798" t="s">
        <v>56</v>
      </c>
      <c r="I2798">
        <v>1411579</v>
      </c>
      <c r="J2798">
        <v>260303916</v>
      </c>
      <c r="K2798">
        <v>7830</v>
      </c>
      <c r="L2798">
        <v>1231</v>
      </c>
      <c r="M2798" t="s">
        <v>22</v>
      </c>
      <c r="N2798">
        <v>2018</v>
      </c>
      <c r="O2798" t="s">
        <v>23</v>
      </c>
      <c r="P2798">
        <v>20181108</v>
      </c>
      <c r="Q2798" s="1">
        <v>43412.453472222223</v>
      </c>
    </row>
    <row r="2799" spans="1:17" x14ac:dyDescent="0.2">
      <c r="A2799" t="s">
        <v>208</v>
      </c>
      <c r="B2799" t="s">
        <v>18</v>
      </c>
      <c r="C2799" t="s">
        <v>199</v>
      </c>
      <c r="D2799">
        <v>20170930</v>
      </c>
      <c r="E2799">
        <v>-10000000</v>
      </c>
      <c r="F2799" t="s">
        <v>20</v>
      </c>
      <c r="G2799">
        <v>3</v>
      </c>
      <c r="H2799" t="s">
        <v>21</v>
      </c>
      <c r="I2799">
        <v>1411579</v>
      </c>
      <c r="J2799">
        <v>260303916</v>
      </c>
      <c r="K2799">
        <v>7830</v>
      </c>
      <c r="L2799">
        <v>1231</v>
      </c>
      <c r="M2799" t="s">
        <v>22</v>
      </c>
      <c r="N2799">
        <v>2017</v>
      </c>
      <c r="O2799" t="s">
        <v>23</v>
      </c>
      <c r="P2799">
        <v>20171109</v>
      </c>
      <c r="Q2799" s="1">
        <v>43048.34375</v>
      </c>
    </row>
    <row r="2800" spans="1:17" x14ac:dyDescent="0.2">
      <c r="A2800" t="s">
        <v>260</v>
      </c>
      <c r="B2800" t="s">
        <v>18</v>
      </c>
      <c r="C2800" t="s">
        <v>484</v>
      </c>
      <c r="D2800">
        <v>20170930</v>
      </c>
      <c r="E2800">
        <v>16500000</v>
      </c>
      <c r="F2800" t="s">
        <v>20</v>
      </c>
      <c r="G2800">
        <v>3</v>
      </c>
      <c r="H2800" t="s">
        <v>56</v>
      </c>
      <c r="I2800">
        <v>1411579</v>
      </c>
      <c r="J2800">
        <v>260303916</v>
      </c>
      <c r="K2800">
        <v>7830</v>
      </c>
      <c r="L2800">
        <v>1231</v>
      </c>
      <c r="M2800" t="s">
        <v>22</v>
      </c>
      <c r="N2800">
        <v>2018</v>
      </c>
      <c r="O2800" t="s">
        <v>23</v>
      </c>
      <c r="P2800">
        <v>20181108</v>
      </c>
      <c r="Q2800" s="1">
        <v>43412.453472222223</v>
      </c>
    </row>
    <row r="2801" spans="1:17" x14ac:dyDescent="0.2">
      <c r="A2801" t="s">
        <v>208</v>
      </c>
      <c r="B2801" t="s">
        <v>18</v>
      </c>
      <c r="C2801" t="s">
        <v>484</v>
      </c>
      <c r="D2801">
        <v>20170930</v>
      </c>
      <c r="E2801">
        <v>16500000</v>
      </c>
      <c r="F2801" t="s">
        <v>20</v>
      </c>
      <c r="G2801">
        <v>3</v>
      </c>
      <c r="H2801" t="s">
        <v>21</v>
      </c>
      <c r="I2801">
        <v>1411579</v>
      </c>
      <c r="J2801">
        <v>260303916</v>
      </c>
      <c r="K2801">
        <v>7830</v>
      </c>
      <c r="L2801">
        <v>1231</v>
      </c>
      <c r="M2801" t="s">
        <v>22</v>
      </c>
      <c r="N2801">
        <v>2017</v>
      </c>
      <c r="O2801" t="s">
        <v>23</v>
      </c>
      <c r="P2801">
        <v>20171109</v>
      </c>
      <c r="Q2801" s="1">
        <v>43048.34375</v>
      </c>
    </row>
    <row r="2802" spans="1:17" x14ac:dyDescent="0.2">
      <c r="A2802" t="s">
        <v>260</v>
      </c>
      <c r="B2802" t="s">
        <v>18</v>
      </c>
      <c r="C2802" t="s">
        <v>152</v>
      </c>
      <c r="D2802">
        <v>20170930</v>
      </c>
      <c r="E2802">
        <v>78700000</v>
      </c>
      <c r="F2802" t="s">
        <v>20</v>
      </c>
      <c r="G2802">
        <v>3</v>
      </c>
      <c r="H2802" t="s">
        <v>56</v>
      </c>
      <c r="I2802">
        <v>1411579</v>
      </c>
      <c r="J2802">
        <v>260303916</v>
      </c>
      <c r="K2802">
        <v>7830</v>
      </c>
      <c r="L2802">
        <v>1231</v>
      </c>
      <c r="M2802" t="s">
        <v>22</v>
      </c>
      <c r="N2802">
        <v>2018</v>
      </c>
      <c r="O2802" t="s">
        <v>23</v>
      </c>
      <c r="P2802">
        <v>20181108</v>
      </c>
      <c r="Q2802" s="1">
        <v>43412.453472222223</v>
      </c>
    </row>
    <row r="2803" spans="1:17" x14ac:dyDescent="0.2">
      <c r="A2803" t="s">
        <v>208</v>
      </c>
      <c r="B2803" t="s">
        <v>18</v>
      </c>
      <c r="C2803" t="s">
        <v>152</v>
      </c>
      <c r="D2803">
        <v>20170930</v>
      </c>
      <c r="E2803">
        <v>78700000</v>
      </c>
      <c r="F2803" t="s">
        <v>20</v>
      </c>
      <c r="G2803">
        <v>1</v>
      </c>
      <c r="H2803" t="s">
        <v>21</v>
      </c>
      <c r="I2803">
        <v>1411579</v>
      </c>
      <c r="J2803">
        <v>260303916</v>
      </c>
      <c r="K2803">
        <v>7830</v>
      </c>
      <c r="L2803">
        <v>1231</v>
      </c>
      <c r="M2803" t="s">
        <v>22</v>
      </c>
      <c r="N2803">
        <v>2017</v>
      </c>
      <c r="O2803" t="s">
        <v>23</v>
      </c>
      <c r="P2803">
        <v>20171109</v>
      </c>
      <c r="Q2803" s="1">
        <v>43048.34375</v>
      </c>
    </row>
    <row r="2804" spans="1:17" x14ac:dyDescent="0.2">
      <c r="A2804" t="s">
        <v>208</v>
      </c>
      <c r="B2804" t="s">
        <v>18</v>
      </c>
      <c r="C2804" t="s">
        <v>152</v>
      </c>
      <c r="D2804">
        <v>20170930</v>
      </c>
      <c r="E2804">
        <v>78700000</v>
      </c>
      <c r="F2804" t="s">
        <v>20</v>
      </c>
      <c r="G2804">
        <v>3</v>
      </c>
      <c r="H2804" t="s">
        <v>21</v>
      </c>
      <c r="I2804">
        <v>1411579</v>
      </c>
      <c r="J2804">
        <v>260303916</v>
      </c>
      <c r="K2804">
        <v>7830</v>
      </c>
      <c r="L2804">
        <v>1231</v>
      </c>
      <c r="M2804" t="s">
        <v>22</v>
      </c>
      <c r="N2804">
        <v>2017</v>
      </c>
      <c r="O2804" t="s">
        <v>23</v>
      </c>
      <c r="P2804">
        <v>20171109</v>
      </c>
      <c r="Q2804" s="1">
        <v>43048.34375</v>
      </c>
    </row>
    <row r="2805" spans="1:17" x14ac:dyDescent="0.2">
      <c r="A2805" t="s">
        <v>260</v>
      </c>
      <c r="B2805" t="s">
        <v>18</v>
      </c>
      <c r="C2805" t="s">
        <v>153</v>
      </c>
      <c r="D2805">
        <v>20170930</v>
      </c>
      <c r="E2805">
        <v>29800000</v>
      </c>
      <c r="F2805" t="s">
        <v>20</v>
      </c>
      <c r="G2805">
        <v>3</v>
      </c>
      <c r="H2805" t="s">
        <v>56</v>
      </c>
      <c r="I2805">
        <v>1411579</v>
      </c>
      <c r="J2805">
        <v>260303916</v>
      </c>
      <c r="K2805">
        <v>7830</v>
      </c>
      <c r="L2805">
        <v>1231</v>
      </c>
      <c r="M2805" t="s">
        <v>22</v>
      </c>
      <c r="N2805">
        <v>2018</v>
      </c>
      <c r="O2805" t="s">
        <v>23</v>
      </c>
      <c r="P2805">
        <v>20181108</v>
      </c>
      <c r="Q2805" s="1">
        <v>43412.453472222223</v>
      </c>
    </row>
    <row r="2806" spans="1:17" x14ac:dyDescent="0.2">
      <c r="A2806" t="s">
        <v>208</v>
      </c>
      <c r="B2806" t="s">
        <v>18</v>
      </c>
      <c r="C2806" t="s">
        <v>153</v>
      </c>
      <c r="D2806">
        <v>20170930</v>
      </c>
      <c r="E2806">
        <v>29800000</v>
      </c>
      <c r="F2806" t="s">
        <v>20</v>
      </c>
      <c r="G2806">
        <v>3</v>
      </c>
      <c r="H2806" t="s">
        <v>21</v>
      </c>
      <c r="I2806">
        <v>1411579</v>
      </c>
      <c r="J2806">
        <v>260303916</v>
      </c>
      <c r="K2806">
        <v>7830</v>
      </c>
      <c r="L2806">
        <v>1231</v>
      </c>
      <c r="M2806" t="s">
        <v>22</v>
      </c>
      <c r="N2806">
        <v>2017</v>
      </c>
      <c r="O2806" t="s">
        <v>23</v>
      </c>
      <c r="P2806">
        <v>20171109</v>
      </c>
      <c r="Q2806" s="1">
        <v>43048.34375</v>
      </c>
    </row>
    <row r="2807" spans="1:17" x14ac:dyDescent="0.2">
      <c r="A2807" t="s">
        <v>260</v>
      </c>
      <c r="B2807" t="s">
        <v>18</v>
      </c>
      <c r="C2807" t="s">
        <v>455</v>
      </c>
      <c r="D2807">
        <v>20170930</v>
      </c>
      <c r="E2807">
        <v>6500000</v>
      </c>
      <c r="F2807" t="s">
        <v>20</v>
      </c>
      <c r="G2807">
        <v>3</v>
      </c>
      <c r="H2807" t="s">
        <v>56</v>
      </c>
      <c r="I2807">
        <v>1411579</v>
      </c>
      <c r="J2807">
        <v>260303916</v>
      </c>
      <c r="K2807">
        <v>7830</v>
      </c>
      <c r="L2807">
        <v>1231</v>
      </c>
      <c r="M2807" t="s">
        <v>22</v>
      </c>
      <c r="N2807">
        <v>2018</v>
      </c>
      <c r="O2807" t="s">
        <v>23</v>
      </c>
      <c r="P2807">
        <v>20181108</v>
      </c>
      <c r="Q2807" s="1">
        <v>43412.453472222223</v>
      </c>
    </row>
    <row r="2808" spans="1:17" x14ac:dyDescent="0.2">
      <c r="A2808" t="s">
        <v>208</v>
      </c>
      <c r="B2808" t="s">
        <v>18</v>
      </c>
      <c r="C2808" t="s">
        <v>455</v>
      </c>
      <c r="D2808">
        <v>20170930</v>
      </c>
      <c r="E2808">
        <v>6500000</v>
      </c>
      <c r="F2808" t="s">
        <v>20</v>
      </c>
      <c r="G2808">
        <v>3</v>
      </c>
      <c r="H2808" t="s">
        <v>21</v>
      </c>
      <c r="I2808">
        <v>1411579</v>
      </c>
      <c r="J2808">
        <v>260303916</v>
      </c>
      <c r="K2808">
        <v>7830</v>
      </c>
      <c r="L2808">
        <v>1231</v>
      </c>
      <c r="M2808" t="s">
        <v>22</v>
      </c>
      <c r="N2808">
        <v>2017</v>
      </c>
      <c r="O2808" t="s">
        <v>23</v>
      </c>
      <c r="P2808">
        <v>20171109</v>
      </c>
      <c r="Q2808" s="1">
        <v>43048.34375</v>
      </c>
    </row>
    <row r="2809" spans="1:17" x14ac:dyDescent="0.2">
      <c r="A2809" t="s">
        <v>260</v>
      </c>
      <c r="B2809" t="s">
        <v>18</v>
      </c>
      <c r="C2809" t="s">
        <v>155</v>
      </c>
      <c r="D2809">
        <v>20170930</v>
      </c>
      <c r="E2809">
        <v>10000000</v>
      </c>
      <c r="F2809" t="s">
        <v>20</v>
      </c>
      <c r="G2809">
        <v>3</v>
      </c>
      <c r="H2809" t="s">
        <v>56</v>
      </c>
      <c r="I2809">
        <v>1411579</v>
      </c>
      <c r="J2809">
        <v>260303916</v>
      </c>
      <c r="K2809">
        <v>7830</v>
      </c>
      <c r="L2809">
        <v>1231</v>
      </c>
      <c r="M2809" t="s">
        <v>22</v>
      </c>
      <c r="N2809">
        <v>2018</v>
      </c>
      <c r="O2809" t="s">
        <v>23</v>
      </c>
      <c r="P2809">
        <v>20181108</v>
      </c>
      <c r="Q2809" s="1">
        <v>43412.453472222223</v>
      </c>
    </row>
    <row r="2810" spans="1:17" x14ac:dyDescent="0.2">
      <c r="A2810" t="s">
        <v>260</v>
      </c>
      <c r="B2810" t="s">
        <v>18</v>
      </c>
      <c r="C2810" t="s">
        <v>156</v>
      </c>
      <c r="D2810">
        <v>20170930</v>
      </c>
      <c r="E2810">
        <v>149700000</v>
      </c>
      <c r="F2810" t="s">
        <v>20</v>
      </c>
      <c r="G2810">
        <v>1</v>
      </c>
      <c r="H2810" t="s">
        <v>56</v>
      </c>
      <c r="I2810">
        <v>1411579</v>
      </c>
      <c r="J2810">
        <v>260303916</v>
      </c>
      <c r="K2810">
        <v>7830</v>
      </c>
      <c r="L2810">
        <v>1231</v>
      </c>
      <c r="M2810" t="s">
        <v>22</v>
      </c>
      <c r="N2810">
        <v>2018</v>
      </c>
      <c r="O2810" t="s">
        <v>23</v>
      </c>
      <c r="P2810">
        <v>20181108</v>
      </c>
      <c r="Q2810" s="1">
        <v>43412.453472222223</v>
      </c>
    </row>
    <row r="2811" spans="1:17" x14ac:dyDescent="0.2">
      <c r="A2811" t="s">
        <v>260</v>
      </c>
      <c r="B2811" t="s">
        <v>18</v>
      </c>
      <c r="C2811" t="s">
        <v>156</v>
      </c>
      <c r="D2811">
        <v>20170930</v>
      </c>
      <c r="E2811">
        <v>467700000</v>
      </c>
      <c r="F2811" t="s">
        <v>20</v>
      </c>
      <c r="G2811">
        <v>3</v>
      </c>
      <c r="H2811" t="s">
        <v>56</v>
      </c>
      <c r="I2811">
        <v>1411579</v>
      </c>
      <c r="J2811">
        <v>260303916</v>
      </c>
      <c r="K2811">
        <v>7830</v>
      </c>
      <c r="L2811">
        <v>1231</v>
      </c>
      <c r="M2811" t="s">
        <v>22</v>
      </c>
      <c r="N2811">
        <v>2018</v>
      </c>
      <c r="O2811" t="s">
        <v>23</v>
      </c>
      <c r="P2811">
        <v>20181108</v>
      </c>
      <c r="Q2811" s="1">
        <v>43412.453472222223</v>
      </c>
    </row>
    <row r="2812" spans="1:17" x14ac:dyDescent="0.2">
      <c r="A2812" t="s">
        <v>208</v>
      </c>
      <c r="B2812" t="s">
        <v>18</v>
      </c>
      <c r="C2812" t="s">
        <v>156</v>
      </c>
      <c r="D2812">
        <v>20170930</v>
      </c>
      <c r="E2812">
        <v>467700000</v>
      </c>
      <c r="F2812" t="s">
        <v>20</v>
      </c>
      <c r="G2812">
        <v>3</v>
      </c>
      <c r="H2812" t="s">
        <v>21</v>
      </c>
      <c r="I2812">
        <v>1411579</v>
      </c>
      <c r="J2812">
        <v>260303916</v>
      </c>
      <c r="K2812">
        <v>7830</v>
      </c>
      <c r="L2812">
        <v>1231</v>
      </c>
      <c r="M2812" t="s">
        <v>22</v>
      </c>
      <c r="N2812">
        <v>2017</v>
      </c>
      <c r="O2812" t="s">
        <v>23</v>
      </c>
      <c r="P2812">
        <v>20171109</v>
      </c>
      <c r="Q2812" s="1">
        <v>43048.34375</v>
      </c>
    </row>
    <row r="2813" spans="1:17" x14ac:dyDescent="0.2">
      <c r="A2813" t="s">
        <v>208</v>
      </c>
      <c r="B2813" t="s">
        <v>18</v>
      </c>
      <c r="C2813" t="s">
        <v>156</v>
      </c>
      <c r="D2813">
        <v>20170930</v>
      </c>
      <c r="E2813">
        <v>149700000</v>
      </c>
      <c r="F2813" t="s">
        <v>20</v>
      </c>
      <c r="G2813">
        <v>1</v>
      </c>
      <c r="H2813" t="s">
        <v>21</v>
      </c>
      <c r="I2813">
        <v>1411579</v>
      </c>
      <c r="J2813">
        <v>260303916</v>
      </c>
      <c r="K2813">
        <v>7830</v>
      </c>
      <c r="L2813">
        <v>1231</v>
      </c>
      <c r="M2813" t="s">
        <v>22</v>
      </c>
      <c r="N2813">
        <v>2017</v>
      </c>
      <c r="O2813" t="s">
        <v>23</v>
      </c>
      <c r="P2813">
        <v>20171109</v>
      </c>
      <c r="Q2813" s="1">
        <v>43048.34375</v>
      </c>
    </row>
    <row r="2814" spans="1:17" x14ac:dyDescent="0.2">
      <c r="A2814" t="s">
        <v>260</v>
      </c>
      <c r="B2814" t="s">
        <v>18</v>
      </c>
      <c r="C2814" t="s">
        <v>456</v>
      </c>
      <c r="D2814">
        <v>20170930</v>
      </c>
      <c r="E2814">
        <v>616800000</v>
      </c>
      <c r="F2814" t="s">
        <v>20</v>
      </c>
      <c r="G2814">
        <v>3</v>
      </c>
      <c r="H2814" t="s">
        <v>56</v>
      </c>
      <c r="I2814">
        <v>1411579</v>
      </c>
      <c r="J2814">
        <v>260303916</v>
      </c>
      <c r="K2814">
        <v>7830</v>
      </c>
      <c r="L2814">
        <v>1231</v>
      </c>
      <c r="M2814" t="s">
        <v>22</v>
      </c>
      <c r="N2814">
        <v>2018</v>
      </c>
      <c r="O2814" t="s">
        <v>23</v>
      </c>
      <c r="P2814">
        <v>20181108</v>
      </c>
      <c r="Q2814" s="1">
        <v>43412.453472222223</v>
      </c>
    </row>
    <row r="2815" spans="1:17" x14ac:dyDescent="0.2">
      <c r="A2815" t="s">
        <v>208</v>
      </c>
      <c r="B2815" t="s">
        <v>18</v>
      </c>
      <c r="C2815" t="s">
        <v>456</v>
      </c>
      <c r="D2815">
        <v>20170930</v>
      </c>
      <c r="E2815">
        <v>616800000</v>
      </c>
      <c r="F2815" t="s">
        <v>20</v>
      </c>
      <c r="G2815">
        <v>3</v>
      </c>
      <c r="H2815" t="s">
        <v>21</v>
      </c>
      <c r="I2815">
        <v>1411579</v>
      </c>
      <c r="J2815">
        <v>260303916</v>
      </c>
      <c r="K2815">
        <v>7830</v>
      </c>
      <c r="L2815">
        <v>1231</v>
      </c>
      <c r="M2815" t="s">
        <v>22</v>
      </c>
      <c r="N2815">
        <v>2017</v>
      </c>
      <c r="O2815" t="s">
        <v>23</v>
      </c>
      <c r="P2815">
        <v>20171109</v>
      </c>
      <c r="Q2815" s="1">
        <v>43048.34375</v>
      </c>
    </row>
    <row r="2816" spans="1:17" x14ac:dyDescent="0.2">
      <c r="A2816" t="s">
        <v>260</v>
      </c>
      <c r="B2816" t="s">
        <v>18</v>
      </c>
      <c r="C2816" t="s">
        <v>471</v>
      </c>
      <c r="D2816">
        <v>20170930</v>
      </c>
      <c r="E2816">
        <v>60000000</v>
      </c>
      <c r="F2816" t="s">
        <v>20</v>
      </c>
      <c r="G2816">
        <v>3</v>
      </c>
      <c r="H2816" t="s">
        <v>56</v>
      </c>
      <c r="I2816">
        <v>1411579</v>
      </c>
      <c r="J2816">
        <v>260303916</v>
      </c>
      <c r="K2816">
        <v>7830</v>
      </c>
      <c r="L2816">
        <v>1231</v>
      </c>
      <c r="M2816" t="s">
        <v>22</v>
      </c>
      <c r="N2816">
        <v>2018</v>
      </c>
      <c r="O2816" t="s">
        <v>23</v>
      </c>
      <c r="P2816">
        <v>20181108</v>
      </c>
      <c r="Q2816" s="1">
        <v>43412.453472222223</v>
      </c>
    </row>
    <row r="2817" spans="1:17" x14ac:dyDescent="0.2">
      <c r="A2817" t="s">
        <v>208</v>
      </c>
      <c r="B2817" t="s">
        <v>18</v>
      </c>
      <c r="C2817" t="s">
        <v>471</v>
      </c>
      <c r="D2817">
        <v>20170930</v>
      </c>
      <c r="E2817">
        <v>60000000</v>
      </c>
      <c r="F2817" t="s">
        <v>20</v>
      </c>
      <c r="G2817">
        <v>3</v>
      </c>
      <c r="H2817" t="s">
        <v>21</v>
      </c>
      <c r="I2817">
        <v>1411579</v>
      </c>
      <c r="J2817">
        <v>260303916</v>
      </c>
      <c r="K2817">
        <v>7830</v>
      </c>
      <c r="L2817">
        <v>1231</v>
      </c>
      <c r="M2817" t="s">
        <v>22</v>
      </c>
      <c r="N2817">
        <v>2017</v>
      </c>
      <c r="O2817" t="s">
        <v>23</v>
      </c>
      <c r="P2817">
        <v>20171109</v>
      </c>
      <c r="Q2817" s="1">
        <v>43048.34375</v>
      </c>
    </row>
    <row r="2818" spans="1:17" x14ac:dyDescent="0.2">
      <c r="A2818" t="s">
        <v>260</v>
      </c>
      <c r="B2818" t="s">
        <v>18</v>
      </c>
      <c r="C2818" t="s">
        <v>157</v>
      </c>
      <c r="D2818">
        <v>20170930</v>
      </c>
      <c r="E2818">
        <v>60000000</v>
      </c>
      <c r="F2818" t="s">
        <v>20</v>
      </c>
      <c r="G2818">
        <v>3</v>
      </c>
      <c r="H2818" t="s">
        <v>56</v>
      </c>
      <c r="I2818">
        <v>1411579</v>
      </c>
      <c r="J2818">
        <v>260303916</v>
      </c>
      <c r="K2818">
        <v>7830</v>
      </c>
      <c r="L2818">
        <v>1231</v>
      </c>
      <c r="M2818" t="s">
        <v>22</v>
      </c>
      <c r="N2818">
        <v>2018</v>
      </c>
      <c r="O2818" t="s">
        <v>23</v>
      </c>
      <c r="P2818">
        <v>20181108</v>
      </c>
      <c r="Q2818" s="1">
        <v>43412.453472222223</v>
      </c>
    </row>
    <row r="2819" spans="1:17" x14ac:dyDescent="0.2">
      <c r="A2819" t="s">
        <v>208</v>
      </c>
      <c r="B2819" t="s">
        <v>18</v>
      </c>
      <c r="C2819" t="s">
        <v>157</v>
      </c>
      <c r="D2819">
        <v>20170930</v>
      </c>
      <c r="E2819">
        <v>60000000</v>
      </c>
      <c r="F2819" t="s">
        <v>20</v>
      </c>
      <c r="G2819">
        <v>3</v>
      </c>
      <c r="H2819" t="s">
        <v>21</v>
      </c>
      <c r="I2819">
        <v>1411579</v>
      </c>
      <c r="J2819">
        <v>260303916</v>
      </c>
      <c r="K2819">
        <v>7830</v>
      </c>
      <c r="L2819">
        <v>1231</v>
      </c>
      <c r="M2819" t="s">
        <v>22</v>
      </c>
      <c r="N2819">
        <v>2017</v>
      </c>
      <c r="O2819" t="s">
        <v>23</v>
      </c>
      <c r="P2819">
        <v>20171109</v>
      </c>
      <c r="Q2819" s="1">
        <v>43048.34375</v>
      </c>
    </row>
    <row r="2820" spans="1:17" x14ac:dyDescent="0.2">
      <c r="A2820" t="s">
        <v>260</v>
      </c>
      <c r="B2820" t="s">
        <v>18</v>
      </c>
      <c r="C2820" t="s">
        <v>158</v>
      </c>
      <c r="D2820">
        <v>20170930</v>
      </c>
      <c r="E2820">
        <v>22500000</v>
      </c>
      <c r="F2820" t="s">
        <v>20</v>
      </c>
      <c r="G2820">
        <v>3</v>
      </c>
      <c r="H2820" t="s">
        <v>56</v>
      </c>
      <c r="I2820">
        <v>1411579</v>
      </c>
      <c r="J2820">
        <v>260303916</v>
      </c>
      <c r="K2820">
        <v>7830</v>
      </c>
      <c r="L2820">
        <v>1231</v>
      </c>
      <c r="M2820" t="s">
        <v>22</v>
      </c>
      <c r="N2820">
        <v>2018</v>
      </c>
      <c r="O2820" t="s">
        <v>23</v>
      </c>
      <c r="P2820">
        <v>20181108</v>
      </c>
      <c r="Q2820" s="1">
        <v>43412.453472222223</v>
      </c>
    </row>
    <row r="2821" spans="1:17" x14ac:dyDescent="0.2">
      <c r="A2821" t="s">
        <v>208</v>
      </c>
      <c r="B2821" t="s">
        <v>18</v>
      </c>
      <c r="C2821" t="s">
        <v>158</v>
      </c>
      <c r="D2821">
        <v>20170930</v>
      </c>
      <c r="E2821">
        <v>22500000</v>
      </c>
      <c r="F2821" t="s">
        <v>20</v>
      </c>
      <c r="G2821">
        <v>3</v>
      </c>
      <c r="H2821" t="s">
        <v>21</v>
      </c>
      <c r="I2821">
        <v>1411579</v>
      </c>
      <c r="J2821">
        <v>260303916</v>
      </c>
      <c r="K2821">
        <v>7830</v>
      </c>
      <c r="L2821">
        <v>1231</v>
      </c>
      <c r="M2821" t="s">
        <v>22</v>
      </c>
      <c r="N2821">
        <v>2017</v>
      </c>
      <c r="O2821" t="s">
        <v>23</v>
      </c>
      <c r="P2821">
        <v>20171109</v>
      </c>
      <c r="Q2821" s="1">
        <v>43048.34375</v>
      </c>
    </row>
    <row r="2822" spans="1:17" x14ac:dyDescent="0.2">
      <c r="A2822" t="s">
        <v>260</v>
      </c>
      <c r="B2822" t="s">
        <v>18</v>
      </c>
      <c r="C2822" t="s">
        <v>422</v>
      </c>
      <c r="D2822">
        <v>20170930</v>
      </c>
      <c r="E2822">
        <v>-210800000</v>
      </c>
      <c r="F2822" t="s">
        <v>20</v>
      </c>
      <c r="G2822">
        <v>3</v>
      </c>
      <c r="H2822" t="s">
        <v>56</v>
      </c>
      <c r="I2822">
        <v>1411579</v>
      </c>
      <c r="J2822">
        <v>260303916</v>
      </c>
      <c r="K2822">
        <v>7830</v>
      </c>
      <c r="L2822">
        <v>1231</v>
      </c>
      <c r="M2822" t="s">
        <v>22</v>
      </c>
      <c r="N2822">
        <v>2018</v>
      </c>
      <c r="O2822" t="s">
        <v>23</v>
      </c>
      <c r="P2822">
        <v>20181108</v>
      </c>
      <c r="Q2822" s="1">
        <v>43412.453472222223</v>
      </c>
    </row>
    <row r="2823" spans="1:17" x14ac:dyDescent="0.2">
      <c r="A2823" t="s">
        <v>208</v>
      </c>
      <c r="B2823" t="s">
        <v>18</v>
      </c>
      <c r="C2823" t="s">
        <v>159</v>
      </c>
      <c r="D2823">
        <v>20170930</v>
      </c>
      <c r="E2823">
        <v>3244500000</v>
      </c>
      <c r="F2823" t="s">
        <v>20</v>
      </c>
      <c r="G2823">
        <v>0</v>
      </c>
      <c r="H2823" t="s">
        <v>21</v>
      </c>
      <c r="I2823">
        <v>1411579</v>
      </c>
      <c r="J2823">
        <v>260303916</v>
      </c>
      <c r="K2823">
        <v>7830</v>
      </c>
      <c r="L2823">
        <v>1231</v>
      </c>
      <c r="M2823" t="s">
        <v>22</v>
      </c>
      <c r="N2823">
        <v>2017</v>
      </c>
      <c r="O2823" t="s">
        <v>23</v>
      </c>
      <c r="P2823">
        <v>20171109</v>
      </c>
      <c r="Q2823" s="1">
        <v>43048.34375</v>
      </c>
    </row>
    <row r="2824" spans="1:17" x14ac:dyDescent="0.2">
      <c r="A2824" t="s">
        <v>208</v>
      </c>
      <c r="B2824" t="s">
        <v>18</v>
      </c>
      <c r="C2824" t="s">
        <v>160</v>
      </c>
      <c r="D2824">
        <v>20170930</v>
      </c>
      <c r="E2824">
        <v>128900000</v>
      </c>
      <c r="F2824" t="s">
        <v>20</v>
      </c>
      <c r="G2824">
        <v>0</v>
      </c>
      <c r="H2824" t="s">
        <v>21</v>
      </c>
      <c r="I2824">
        <v>1411579</v>
      </c>
      <c r="J2824">
        <v>260303916</v>
      </c>
      <c r="K2824">
        <v>7830</v>
      </c>
      <c r="L2824">
        <v>1231</v>
      </c>
      <c r="M2824" t="s">
        <v>22</v>
      </c>
      <c r="N2824">
        <v>2017</v>
      </c>
      <c r="O2824" t="s">
        <v>23</v>
      </c>
      <c r="P2824">
        <v>20171109</v>
      </c>
      <c r="Q2824" s="1">
        <v>43048.34375</v>
      </c>
    </row>
    <row r="2825" spans="1:17" x14ac:dyDescent="0.2">
      <c r="A2825" t="s">
        <v>208</v>
      </c>
      <c r="B2825" t="s">
        <v>18</v>
      </c>
      <c r="C2825" t="s">
        <v>201</v>
      </c>
      <c r="D2825">
        <v>20170930</v>
      </c>
      <c r="E2825">
        <v>100000</v>
      </c>
      <c r="F2825" t="s">
        <v>20</v>
      </c>
      <c r="G2825">
        <v>3</v>
      </c>
      <c r="H2825" t="s">
        <v>21</v>
      </c>
      <c r="I2825">
        <v>1411579</v>
      </c>
      <c r="J2825">
        <v>260303916</v>
      </c>
      <c r="K2825">
        <v>7830</v>
      </c>
      <c r="L2825">
        <v>1231</v>
      </c>
      <c r="M2825" t="s">
        <v>22</v>
      </c>
      <c r="N2825">
        <v>2017</v>
      </c>
      <c r="O2825" t="s">
        <v>23</v>
      </c>
      <c r="P2825">
        <v>20171109</v>
      </c>
      <c r="Q2825" s="1">
        <v>43048.34375</v>
      </c>
    </row>
    <row r="2826" spans="1:17" x14ac:dyDescent="0.2">
      <c r="A2826" t="s">
        <v>208</v>
      </c>
      <c r="B2826" t="s">
        <v>18</v>
      </c>
      <c r="C2826" t="s">
        <v>202</v>
      </c>
      <c r="D2826">
        <v>20170930</v>
      </c>
      <c r="E2826">
        <v>100000</v>
      </c>
      <c r="F2826" t="s">
        <v>20</v>
      </c>
      <c r="G2826">
        <v>3</v>
      </c>
      <c r="H2826" t="s">
        <v>21</v>
      </c>
      <c r="I2826">
        <v>1411579</v>
      </c>
      <c r="J2826">
        <v>260303916</v>
      </c>
      <c r="K2826">
        <v>7830</v>
      </c>
      <c r="L2826">
        <v>1231</v>
      </c>
      <c r="M2826" t="s">
        <v>22</v>
      </c>
      <c r="N2826">
        <v>2017</v>
      </c>
      <c r="O2826" t="s">
        <v>23</v>
      </c>
      <c r="P2826">
        <v>20171109</v>
      </c>
      <c r="Q2826" s="1">
        <v>43048.34375</v>
      </c>
    </row>
    <row r="2827" spans="1:17" x14ac:dyDescent="0.2">
      <c r="A2827" t="s">
        <v>208</v>
      </c>
      <c r="B2827" t="s">
        <v>18</v>
      </c>
      <c r="C2827" t="s">
        <v>162</v>
      </c>
      <c r="D2827">
        <v>20170930</v>
      </c>
      <c r="E2827">
        <v>35200000</v>
      </c>
      <c r="F2827" t="s">
        <v>20</v>
      </c>
      <c r="G2827">
        <v>3</v>
      </c>
      <c r="H2827" t="s">
        <v>21</v>
      </c>
      <c r="I2827">
        <v>1411579</v>
      </c>
      <c r="J2827">
        <v>260303916</v>
      </c>
      <c r="K2827">
        <v>7830</v>
      </c>
      <c r="L2827">
        <v>1231</v>
      </c>
      <c r="M2827" t="s">
        <v>22</v>
      </c>
      <c r="N2827">
        <v>2017</v>
      </c>
      <c r="O2827" t="s">
        <v>23</v>
      </c>
      <c r="P2827">
        <v>20171109</v>
      </c>
      <c r="Q2827" s="1">
        <v>43048.34375</v>
      </c>
    </row>
    <row r="2828" spans="1:17" x14ac:dyDescent="0.2">
      <c r="A2828" t="s">
        <v>260</v>
      </c>
      <c r="B2828" t="s">
        <v>18</v>
      </c>
      <c r="C2828" t="s">
        <v>457</v>
      </c>
      <c r="D2828">
        <v>20170930</v>
      </c>
      <c r="E2828">
        <v>2700000</v>
      </c>
      <c r="F2828" t="s">
        <v>20</v>
      </c>
      <c r="G2828">
        <v>3</v>
      </c>
      <c r="H2828" t="s">
        <v>260</v>
      </c>
      <c r="I2828">
        <v>1411579</v>
      </c>
      <c r="J2828">
        <v>260303916</v>
      </c>
      <c r="K2828">
        <v>7830</v>
      </c>
      <c r="L2828">
        <v>1231</v>
      </c>
      <c r="M2828" t="s">
        <v>22</v>
      </c>
      <c r="N2828">
        <v>2018</v>
      </c>
      <c r="O2828" t="s">
        <v>23</v>
      </c>
      <c r="P2828">
        <v>20181108</v>
      </c>
      <c r="Q2828" s="1">
        <v>43412.453472222223</v>
      </c>
    </row>
    <row r="2829" spans="1:17" x14ac:dyDescent="0.2">
      <c r="A2829" t="s">
        <v>208</v>
      </c>
      <c r="B2829" t="s">
        <v>18</v>
      </c>
      <c r="C2829" t="s">
        <v>457</v>
      </c>
      <c r="D2829">
        <v>20170930</v>
      </c>
      <c r="E2829">
        <v>2700000</v>
      </c>
      <c r="F2829" t="s">
        <v>20</v>
      </c>
      <c r="G2829">
        <v>3</v>
      </c>
      <c r="H2829" t="s">
        <v>208</v>
      </c>
      <c r="I2829">
        <v>1411579</v>
      </c>
      <c r="J2829">
        <v>260303916</v>
      </c>
      <c r="K2829">
        <v>7830</v>
      </c>
      <c r="L2829">
        <v>1231</v>
      </c>
      <c r="M2829" t="s">
        <v>22</v>
      </c>
      <c r="N2829">
        <v>2017</v>
      </c>
      <c r="O2829" t="s">
        <v>23</v>
      </c>
      <c r="P2829">
        <v>20171109</v>
      </c>
      <c r="Q2829" s="1">
        <v>43048.34375</v>
      </c>
    </row>
    <row r="2830" spans="1:17" x14ac:dyDescent="0.2">
      <c r="A2830" t="s">
        <v>260</v>
      </c>
      <c r="B2830" t="s">
        <v>18</v>
      </c>
      <c r="C2830" t="s">
        <v>163</v>
      </c>
      <c r="D2830">
        <v>20170930</v>
      </c>
      <c r="E2830">
        <v>54100000</v>
      </c>
      <c r="F2830" t="s">
        <v>20</v>
      </c>
      <c r="G2830">
        <v>3</v>
      </c>
      <c r="H2830" t="s">
        <v>260</v>
      </c>
      <c r="I2830">
        <v>1411579</v>
      </c>
      <c r="J2830">
        <v>260303916</v>
      </c>
      <c r="K2830">
        <v>7830</v>
      </c>
      <c r="L2830">
        <v>1231</v>
      </c>
      <c r="M2830" t="s">
        <v>22</v>
      </c>
      <c r="N2830">
        <v>2018</v>
      </c>
      <c r="O2830" t="s">
        <v>23</v>
      </c>
      <c r="P2830">
        <v>20181108</v>
      </c>
      <c r="Q2830" s="1">
        <v>43412.453472222223</v>
      </c>
    </row>
    <row r="2831" spans="1:17" x14ac:dyDescent="0.2">
      <c r="A2831" t="s">
        <v>208</v>
      </c>
      <c r="B2831" t="s">
        <v>18</v>
      </c>
      <c r="C2831" t="s">
        <v>163</v>
      </c>
      <c r="D2831">
        <v>20170930</v>
      </c>
      <c r="E2831">
        <v>54100000</v>
      </c>
      <c r="F2831" t="s">
        <v>20</v>
      </c>
      <c r="G2831">
        <v>3</v>
      </c>
      <c r="H2831" t="s">
        <v>208</v>
      </c>
      <c r="I2831">
        <v>1411579</v>
      </c>
      <c r="J2831">
        <v>260303916</v>
      </c>
      <c r="K2831">
        <v>7830</v>
      </c>
      <c r="L2831">
        <v>1231</v>
      </c>
      <c r="M2831" t="s">
        <v>22</v>
      </c>
      <c r="N2831">
        <v>2017</v>
      </c>
      <c r="O2831" t="s">
        <v>23</v>
      </c>
      <c r="P2831">
        <v>20171109</v>
      </c>
      <c r="Q2831" s="1">
        <v>43048.34375</v>
      </c>
    </row>
    <row r="2832" spans="1:17" x14ac:dyDescent="0.2">
      <c r="A2832" t="s">
        <v>260</v>
      </c>
      <c r="B2832" t="s">
        <v>18</v>
      </c>
      <c r="C2832" t="s">
        <v>164</v>
      </c>
      <c r="D2832">
        <v>20170930</v>
      </c>
      <c r="E2832">
        <v>9100000</v>
      </c>
      <c r="F2832" t="s">
        <v>20</v>
      </c>
      <c r="G2832">
        <v>3</v>
      </c>
      <c r="H2832" t="s">
        <v>56</v>
      </c>
      <c r="I2832">
        <v>1411579</v>
      </c>
      <c r="J2832">
        <v>260303916</v>
      </c>
      <c r="K2832">
        <v>7830</v>
      </c>
      <c r="L2832">
        <v>1231</v>
      </c>
      <c r="M2832" t="s">
        <v>22</v>
      </c>
      <c r="N2832">
        <v>2018</v>
      </c>
      <c r="O2832" t="s">
        <v>23</v>
      </c>
      <c r="P2832">
        <v>20181108</v>
      </c>
      <c r="Q2832" s="1">
        <v>43412.453472222223</v>
      </c>
    </row>
    <row r="2833" spans="1:17" x14ac:dyDescent="0.2">
      <c r="A2833" t="s">
        <v>208</v>
      </c>
      <c r="B2833" t="s">
        <v>18</v>
      </c>
      <c r="C2833" t="s">
        <v>164</v>
      </c>
      <c r="D2833">
        <v>20170930</v>
      </c>
      <c r="E2833">
        <v>9100000</v>
      </c>
      <c r="F2833" t="s">
        <v>20</v>
      </c>
      <c r="G2833">
        <v>3</v>
      </c>
      <c r="H2833" t="s">
        <v>21</v>
      </c>
      <c r="I2833">
        <v>1411579</v>
      </c>
      <c r="J2833">
        <v>260303916</v>
      </c>
      <c r="K2833">
        <v>7830</v>
      </c>
      <c r="L2833">
        <v>1231</v>
      </c>
      <c r="M2833" t="s">
        <v>22</v>
      </c>
      <c r="N2833">
        <v>2017</v>
      </c>
      <c r="O2833" t="s">
        <v>23</v>
      </c>
      <c r="P2833">
        <v>20171109</v>
      </c>
      <c r="Q2833" s="1">
        <v>43048.34375</v>
      </c>
    </row>
    <row r="2834" spans="1:17" x14ac:dyDescent="0.2">
      <c r="A2834" t="s">
        <v>208</v>
      </c>
      <c r="B2834" t="s">
        <v>18</v>
      </c>
      <c r="C2834" t="s">
        <v>427</v>
      </c>
      <c r="D2834">
        <v>20170930</v>
      </c>
      <c r="E2834">
        <v>6800000</v>
      </c>
      <c r="F2834" t="s">
        <v>20</v>
      </c>
      <c r="G2834">
        <v>0</v>
      </c>
      <c r="H2834" t="s">
        <v>21</v>
      </c>
      <c r="I2834">
        <v>1411579</v>
      </c>
      <c r="J2834">
        <v>260303916</v>
      </c>
      <c r="K2834">
        <v>7830</v>
      </c>
      <c r="L2834">
        <v>1231</v>
      </c>
      <c r="M2834" t="s">
        <v>22</v>
      </c>
      <c r="N2834">
        <v>2017</v>
      </c>
      <c r="O2834" t="s">
        <v>23</v>
      </c>
      <c r="P2834">
        <v>20171109</v>
      </c>
      <c r="Q2834" s="1">
        <v>43048.34375</v>
      </c>
    </row>
    <row r="2835" spans="1:17" x14ac:dyDescent="0.2">
      <c r="A2835" t="s">
        <v>260</v>
      </c>
      <c r="B2835" t="s">
        <v>18</v>
      </c>
      <c r="C2835" t="s">
        <v>165</v>
      </c>
      <c r="D2835">
        <v>20170930</v>
      </c>
      <c r="E2835">
        <v>29600000</v>
      </c>
      <c r="F2835" t="s">
        <v>20</v>
      </c>
      <c r="G2835">
        <v>0</v>
      </c>
      <c r="H2835" t="s">
        <v>56</v>
      </c>
      <c r="I2835">
        <v>1411579</v>
      </c>
      <c r="J2835">
        <v>260303916</v>
      </c>
      <c r="K2835">
        <v>7830</v>
      </c>
      <c r="L2835">
        <v>1231</v>
      </c>
      <c r="M2835" t="s">
        <v>22</v>
      </c>
      <c r="N2835">
        <v>2018</v>
      </c>
      <c r="O2835" t="s">
        <v>23</v>
      </c>
      <c r="P2835">
        <v>20181108</v>
      </c>
      <c r="Q2835" s="1">
        <v>43412.453472222223</v>
      </c>
    </row>
    <row r="2836" spans="1:17" x14ac:dyDescent="0.2">
      <c r="A2836" t="s">
        <v>208</v>
      </c>
      <c r="B2836" t="s">
        <v>18</v>
      </c>
      <c r="C2836" t="s">
        <v>165</v>
      </c>
      <c r="D2836">
        <v>20170930</v>
      </c>
      <c r="E2836">
        <v>29600000</v>
      </c>
      <c r="F2836" t="s">
        <v>20</v>
      </c>
      <c r="G2836">
        <v>0</v>
      </c>
      <c r="H2836" t="s">
        <v>21</v>
      </c>
      <c r="I2836">
        <v>1411579</v>
      </c>
      <c r="J2836">
        <v>260303916</v>
      </c>
      <c r="K2836">
        <v>7830</v>
      </c>
      <c r="L2836">
        <v>1231</v>
      </c>
      <c r="M2836" t="s">
        <v>22</v>
      </c>
      <c r="N2836">
        <v>2017</v>
      </c>
      <c r="O2836" t="s">
        <v>23</v>
      </c>
      <c r="P2836">
        <v>20171109</v>
      </c>
      <c r="Q2836" s="1">
        <v>43048.34375</v>
      </c>
    </row>
    <row r="2837" spans="1:17" x14ac:dyDescent="0.2">
      <c r="A2837" t="s">
        <v>260</v>
      </c>
      <c r="B2837" t="s">
        <v>18</v>
      </c>
      <c r="C2837" t="s">
        <v>168</v>
      </c>
      <c r="D2837">
        <v>20170930</v>
      </c>
      <c r="E2837">
        <v>8300000</v>
      </c>
      <c r="F2837" t="s">
        <v>20</v>
      </c>
      <c r="G2837">
        <v>3</v>
      </c>
      <c r="H2837" t="s">
        <v>260</v>
      </c>
      <c r="I2837">
        <v>1411579</v>
      </c>
      <c r="J2837">
        <v>260303916</v>
      </c>
      <c r="K2837">
        <v>7830</v>
      </c>
      <c r="L2837">
        <v>1231</v>
      </c>
      <c r="M2837" t="s">
        <v>22</v>
      </c>
      <c r="N2837">
        <v>2018</v>
      </c>
      <c r="O2837" t="s">
        <v>23</v>
      </c>
      <c r="P2837">
        <v>20181108</v>
      </c>
      <c r="Q2837" s="1">
        <v>43412.453472222223</v>
      </c>
    </row>
    <row r="2838" spans="1:17" x14ac:dyDescent="0.2">
      <c r="A2838" t="s">
        <v>208</v>
      </c>
      <c r="B2838" t="s">
        <v>18</v>
      </c>
      <c r="C2838" t="s">
        <v>168</v>
      </c>
      <c r="D2838">
        <v>20170930</v>
      </c>
      <c r="E2838">
        <v>8300000</v>
      </c>
      <c r="F2838" t="s">
        <v>20</v>
      </c>
      <c r="G2838">
        <v>3</v>
      </c>
      <c r="H2838" t="s">
        <v>208</v>
      </c>
      <c r="I2838">
        <v>1411579</v>
      </c>
      <c r="J2838">
        <v>260303916</v>
      </c>
      <c r="K2838">
        <v>7830</v>
      </c>
      <c r="L2838">
        <v>1231</v>
      </c>
      <c r="M2838" t="s">
        <v>22</v>
      </c>
      <c r="N2838">
        <v>2017</v>
      </c>
      <c r="O2838" t="s">
        <v>23</v>
      </c>
      <c r="P2838">
        <v>20171109</v>
      </c>
      <c r="Q2838" s="1">
        <v>43048.34375</v>
      </c>
    </row>
    <row r="2839" spans="1:17" x14ac:dyDescent="0.2">
      <c r="A2839" t="s">
        <v>260</v>
      </c>
      <c r="B2839" t="s">
        <v>18</v>
      </c>
      <c r="C2839" t="s">
        <v>458</v>
      </c>
      <c r="D2839">
        <v>20170930</v>
      </c>
      <c r="E2839">
        <v>1200000</v>
      </c>
      <c r="F2839" t="s">
        <v>20</v>
      </c>
      <c r="G2839">
        <v>3</v>
      </c>
      <c r="H2839" t="s">
        <v>260</v>
      </c>
      <c r="I2839">
        <v>1411579</v>
      </c>
      <c r="J2839">
        <v>260303916</v>
      </c>
      <c r="K2839">
        <v>7830</v>
      </c>
      <c r="L2839">
        <v>1231</v>
      </c>
      <c r="M2839" t="s">
        <v>22</v>
      </c>
      <c r="N2839">
        <v>2018</v>
      </c>
      <c r="O2839" t="s">
        <v>23</v>
      </c>
      <c r="P2839">
        <v>20181108</v>
      </c>
      <c r="Q2839" s="1">
        <v>43412.453472222223</v>
      </c>
    </row>
    <row r="2840" spans="1:17" x14ac:dyDescent="0.2">
      <c r="A2840" t="s">
        <v>208</v>
      </c>
      <c r="B2840" t="s">
        <v>18</v>
      </c>
      <c r="C2840" t="s">
        <v>458</v>
      </c>
      <c r="D2840">
        <v>20170930</v>
      </c>
      <c r="E2840">
        <v>1200000</v>
      </c>
      <c r="F2840" t="s">
        <v>20</v>
      </c>
      <c r="G2840">
        <v>3</v>
      </c>
      <c r="H2840" t="s">
        <v>208</v>
      </c>
      <c r="I2840">
        <v>1411579</v>
      </c>
      <c r="J2840">
        <v>260303916</v>
      </c>
      <c r="K2840">
        <v>7830</v>
      </c>
      <c r="L2840">
        <v>1231</v>
      </c>
      <c r="M2840" t="s">
        <v>22</v>
      </c>
      <c r="N2840">
        <v>2017</v>
      </c>
      <c r="O2840" t="s">
        <v>23</v>
      </c>
      <c r="P2840">
        <v>20171109</v>
      </c>
      <c r="Q2840" s="1">
        <v>43048.34375</v>
      </c>
    </row>
    <row r="2841" spans="1:17" x14ac:dyDescent="0.2">
      <c r="A2841" t="s">
        <v>260</v>
      </c>
      <c r="B2841" t="s">
        <v>18</v>
      </c>
      <c r="C2841" t="s">
        <v>169</v>
      </c>
      <c r="D2841">
        <v>20170930</v>
      </c>
      <c r="E2841">
        <v>1000000</v>
      </c>
      <c r="F2841" t="s">
        <v>20</v>
      </c>
      <c r="G2841">
        <v>3</v>
      </c>
      <c r="H2841" t="s">
        <v>56</v>
      </c>
      <c r="I2841">
        <v>1411579</v>
      </c>
      <c r="J2841">
        <v>260303916</v>
      </c>
      <c r="K2841">
        <v>7830</v>
      </c>
      <c r="L2841">
        <v>1231</v>
      </c>
      <c r="M2841" t="s">
        <v>22</v>
      </c>
      <c r="N2841">
        <v>2018</v>
      </c>
      <c r="O2841" t="s">
        <v>23</v>
      </c>
      <c r="P2841">
        <v>20181108</v>
      </c>
      <c r="Q2841" s="1">
        <v>43412.453472222223</v>
      </c>
    </row>
    <row r="2842" spans="1:17" x14ac:dyDescent="0.2">
      <c r="A2842" t="s">
        <v>208</v>
      </c>
      <c r="B2842" t="s">
        <v>18</v>
      </c>
      <c r="C2842" t="s">
        <v>169</v>
      </c>
      <c r="D2842">
        <v>20170930</v>
      </c>
      <c r="E2842">
        <v>1000000</v>
      </c>
      <c r="F2842" t="s">
        <v>20</v>
      </c>
      <c r="G2842">
        <v>3</v>
      </c>
      <c r="H2842" t="s">
        <v>21</v>
      </c>
      <c r="I2842">
        <v>1411579</v>
      </c>
      <c r="J2842">
        <v>260303916</v>
      </c>
      <c r="K2842">
        <v>7830</v>
      </c>
      <c r="L2842">
        <v>1231</v>
      </c>
      <c r="M2842" t="s">
        <v>22</v>
      </c>
      <c r="N2842">
        <v>2017</v>
      </c>
      <c r="O2842" t="s">
        <v>23</v>
      </c>
      <c r="P2842">
        <v>20171109</v>
      </c>
      <c r="Q2842" s="1">
        <v>43048.34375</v>
      </c>
    </row>
    <row r="2843" spans="1:17" x14ac:dyDescent="0.2">
      <c r="A2843" t="s">
        <v>208</v>
      </c>
      <c r="B2843" t="s">
        <v>18</v>
      </c>
      <c r="C2843" t="s">
        <v>170</v>
      </c>
      <c r="D2843">
        <v>20170930</v>
      </c>
      <c r="E2843">
        <v>94500000</v>
      </c>
      <c r="F2843" t="s">
        <v>20</v>
      </c>
      <c r="G2843">
        <v>0</v>
      </c>
      <c r="H2843" t="s">
        <v>21</v>
      </c>
      <c r="I2843">
        <v>1411579</v>
      </c>
      <c r="J2843">
        <v>260303916</v>
      </c>
      <c r="K2843">
        <v>7830</v>
      </c>
      <c r="L2843">
        <v>1231</v>
      </c>
      <c r="M2843" t="s">
        <v>22</v>
      </c>
      <c r="N2843">
        <v>2017</v>
      </c>
      <c r="O2843" t="s">
        <v>23</v>
      </c>
      <c r="P2843">
        <v>20171109</v>
      </c>
      <c r="Q2843" s="1">
        <v>43048.34375</v>
      </c>
    </row>
    <row r="2844" spans="1:17" x14ac:dyDescent="0.2">
      <c r="A2844" t="s">
        <v>260</v>
      </c>
      <c r="B2844" t="s">
        <v>18</v>
      </c>
      <c r="C2844" t="s">
        <v>429</v>
      </c>
      <c r="D2844">
        <v>20170930</v>
      </c>
      <c r="E2844">
        <v>1178700000</v>
      </c>
      <c r="F2844" t="s">
        <v>20</v>
      </c>
      <c r="G2844">
        <v>1</v>
      </c>
      <c r="H2844" t="s">
        <v>56</v>
      </c>
      <c r="I2844">
        <v>1411579</v>
      </c>
      <c r="J2844">
        <v>260303916</v>
      </c>
      <c r="K2844">
        <v>7830</v>
      </c>
      <c r="L2844">
        <v>1231</v>
      </c>
      <c r="M2844" t="s">
        <v>22</v>
      </c>
      <c r="N2844">
        <v>2018</v>
      </c>
      <c r="O2844" t="s">
        <v>23</v>
      </c>
      <c r="P2844">
        <v>20181108</v>
      </c>
      <c r="Q2844" s="1">
        <v>43412.453472222223</v>
      </c>
    </row>
    <row r="2845" spans="1:17" x14ac:dyDescent="0.2">
      <c r="A2845" t="s">
        <v>260</v>
      </c>
      <c r="B2845" t="s">
        <v>18</v>
      </c>
      <c r="C2845" t="s">
        <v>429</v>
      </c>
      <c r="D2845">
        <v>20170930</v>
      </c>
      <c r="E2845">
        <v>3662400000</v>
      </c>
      <c r="F2845" t="s">
        <v>20</v>
      </c>
      <c r="G2845">
        <v>3</v>
      </c>
      <c r="H2845" t="s">
        <v>56</v>
      </c>
      <c r="I2845">
        <v>1411579</v>
      </c>
      <c r="J2845">
        <v>260303916</v>
      </c>
      <c r="K2845">
        <v>7830</v>
      </c>
      <c r="L2845">
        <v>1231</v>
      </c>
      <c r="M2845" t="s">
        <v>22</v>
      </c>
      <c r="N2845">
        <v>2018</v>
      </c>
      <c r="O2845" t="s">
        <v>23</v>
      </c>
      <c r="P2845">
        <v>20181108</v>
      </c>
      <c r="Q2845" s="1">
        <v>43412.453472222223</v>
      </c>
    </row>
    <row r="2846" spans="1:17" x14ac:dyDescent="0.2">
      <c r="A2846" t="s">
        <v>55</v>
      </c>
      <c r="B2846" t="s">
        <v>18</v>
      </c>
      <c r="C2846" t="s">
        <v>429</v>
      </c>
      <c r="D2846">
        <v>20170930</v>
      </c>
      <c r="E2846">
        <v>1178700000</v>
      </c>
      <c r="F2846" t="s">
        <v>20</v>
      </c>
      <c r="G2846">
        <v>1</v>
      </c>
      <c r="H2846" t="s">
        <v>56</v>
      </c>
      <c r="I2846">
        <v>1411579</v>
      </c>
      <c r="J2846">
        <v>260303916</v>
      </c>
      <c r="K2846">
        <v>7830</v>
      </c>
      <c r="L2846">
        <v>1231</v>
      </c>
      <c r="M2846" t="s">
        <v>52</v>
      </c>
      <c r="N2846">
        <v>2018</v>
      </c>
      <c r="O2846" t="s">
        <v>53</v>
      </c>
      <c r="P2846">
        <v>20190301</v>
      </c>
      <c r="Q2846" s="1">
        <v>43525.063888888886</v>
      </c>
    </row>
    <row r="2847" spans="1:17" x14ac:dyDescent="0.2">
      <c r="A2847" t="s">
        <v>50</v>
      </c>
      <c r="B2847" t="s">
        <v>18</v>
      </c>
      <c r="C2847" t="s">
        <v>171</v>
      </c>
      <c r="D2847">
        <v>20170930</v>
      </c>
      <c r="E2847">
        <v>1178700000</v>
      </c>
      <c r="F2847" t="s">
        <v>20</v>
      </c>
      <c r="G2847">
        <v>1</v>
      </c>
      <c r="H2847" t="s">
        <v>51</v>
      </c>
      <c r="I2847">
        <v>1411579</v>
      </c>
      <c r="J2847">
        <v>260303916</v>
      </c>
      <c r="K2847">
        <v>7830</v>
      </c>
      <c r="L2847">
        <v>1231</v>
      </c>
      <c r="M2847" t="s">
        <v>52</v>
      </c>
      <c r="N2847">
        <v>2017</v>
      </c>
      <c r="O2847" t="s">
        <v>53</v>
      </c>
      <c r="P2847">
        <v>20180301</v>
      </c>
      <c r="Q2847" s="1">
        <v>43160.134027777778</v>
      </c>
    </row>
    <row r="2848" spans="1:17" x14ac:dyDescent="0.2">
      <c r="A2848" t="s">
        <v>208</v>
      </c>
      <c r="B2848" t="s">
        <v>18</v>
      </c>
      <c r="C2848" t="s">
        <v>171</v>
      </c>
      <c r="D2848">
        <v>20170930</v>
      </c>
      <c r="E2848">
        <v>3662400000</v>
      </c>
      <c r="F2848" t="s">
        <v>20</v>
      </c>
      <c r="G2848">
        <v>3</v>
      </c>
      <c r="H2848" t="s">
        <v>21</v>
      </c>
      <c r="I2848">
        <v>1411579</v>
      </c>
      <c r="J2848">
        <v>260303916</v>
      </c>
      <c r="K2848">
        <v>7830</v>
      </c>
      <c r="L2848">
        <v>1231</v>
      </c>
      <c r="M2848" t="s">
        <v>22</v>
      </c>
      <c r="N2848">
        <v>2017</v>
      </c>
      <c r="O2848" t="s">
        <v>23</v>
      </c>
      <c r="P2848">
        <v>20171109</v>
      </c>
      <c r="Q2848" s="1">
        <v>43048.34375</v>
      </c>
    </row>
    <row r="2849" spans="1:17" x14ac:dyDescent="0.2">
      <c r="A2849" t="s">
        <v>208</v>
      </c>
      <c r="B2849" t="s">
        <v>18</v>
      </c>
      <c r="C2849" t="s">
        <v>171</v>
      </c>
      <c r="D2849">
        <v>20170930</v>
      </c>
      <c r="E2849">
        <v>1178700000</v>
      </c>
      <c r="F2849" t="s">
        <v>20</v>
      </c>
      <c r="G2849">
        <v>1</v>
      </c>
      <c r="H2849" t="s">
        <v>21</v>
      </c>
      <c r="I2849">
        <v>1411579</v>
      </c>
      <c r="J2849">
        <v>260303916</v>
      </c>
      <c r="K2849">
        <v>7830</v>
      </c>
      <c r="L2849">
        <v>1231</v>
      </c>
      <c r="M2849" t="s">
        <v>22</v>
      </c>
      <c r="N2849">
        <v>2017</v>
      </c>
      <c r="O2849" t="s">
        <v>23</v>
      </c>
      <c r="P2849">
        <v>20171109</v>
      </c>
      <c r="Q2849" s="1">
        <v>43048.34375</v>
      </c>
    </row>
    <row r="2850" spans="1:17" x14ac:dyDescent="0.2">
      <c r="A2850" t="s">
        <v>260</v>
      </c>
      <c r="B2850" t="s">
        <v>18</v>
      </c>
      <c r="C2850" t="s">
        <v>485</v>
      </c>
      <c r="D2850">
        <v>20170930</v>
      </c>
      <c r="E2850">
        <v>128400000</v>
      </c>
      <c r="F2850" t="s">
        <v>20</v>
      </c>
      <c r="G2850">
        <v>3</v>
      </c>
      <c r="H2850" t="s">
        <v>56</v>
      </c>
      <c r="I2850">
        <v>1411579</v>
      </c>
      <c r="J2850">
        <v>260303916</v>
      </c>
      <c r="K2850">
        <v>7830</v>
      </c>
      <c r="L2850">
        <v>1231</v>
      </c>
      <c r="M2850" t="s">
        <v>22</v>
      </c>
      <c r="N2850">
        <v>2018</v>
      </c>
      <c r="O2850" t="s">
        <v>23</v>
      </c>
      <c r="P2850">
        <v>20181108</v>
      </c>
      <c r="Q2850" s="1">
        <v>43412.453472222223</v>
      </c>
    </row>
    <row r="2851" spans="1:17" x14ac:dyDescent="0.2">
      <c r="A2851" t="s">
        <v>208</v>
      </c>
      <c r="B2851" t="s">
        <v>18</v>
      </c>
      <c r="C2851" t="s">
        <v>485</v>
      </c>
      <c r="D2851">
        <v>20170930</v>
      </c>
      <c r="E2851">
        <v>128400000</v>
      </c>
      <c r="F2851" t="s">
        <v>20</v>
      </c>
      <c r="G2851">
        <v>3</v>
      </c>
      <c r="H2851" t="s">
        <v>21</v>
      </c>
      <c r="I2851">
        <v>1411579</v>
      </c>
      <c r="J2851">
        <v>260303916</v>
      </c>
      <c r="K2851">
        <v>7830</v>
      </c>
      <c r="L2851">
        <v>1231</v>
      </c>
      <c r="M2851" t="s">
        <v>22</v>
      </c>
      <c r="N2851">
        <v>2017</v>
      </c>
      <c r="O2851" t="s">
        <v>23</v>
      </c>
      <c r="P2851">
        <v>20171109</v>
      </c>
      <c r="Q2851" s="1">
        <v>43048.34375</v>
      </c>
    </row>
    <row r="2852" spans="1:17" x14ac:dyDescent="0.2">
      <c r="A2852" t="s">
        <v>260</v>
      </c>
      <c r="B2852" t="s">
        <v>18</v>
      </c>
      <c r="C2852" t="s">
        <v>172</v>
      </c>
      <c r="D2852">
        <v>20170930</v>
      </c>
      <c r="E2852">
        <v>3900000</v>
      </c>
      <c r="F2852" t="s">
        <v>20</v>
      </c>
      <c r="G2852">
        <v>3</v>
      </c>
      <c r="H2852" t="s">
        <v>56</v>
      </c>
      <c r="I2852">
        <v>1411579</v>
      </c>
      <c r="J2852">
        <v>260303916</v>
      </c>
      <c r="K2852">
        <v>7830</v>
      </c>
      <c r="L2852">
        <v>1231</v>
      </c>
      <c r="M2852" t="s">
        <v>22</v>
      </c>
      <c r="N2852">
        <v>2018</v>
      </c>
      <c r="O2852" t="s">
        <v>23</v>
      </c>
      <c r="P2852">
        <v>20181108</v>
      </c>
      <c r="Q2852" s="1">
        <v>43412.453472222223</v>
      </c>
    </row>
    <row r="2853" spans="1:17" x14ac:dyDescent="0.2">
      <c r="A2853" t="s">
        <v>208</v>
      </c>
      <c r="B2853" t="s">
        <v>18</v>
      </c>
      <c r="C2853" t="s">
        <v>172</v>
      </c>
      <c r="D2853">
        <v>20170930</v>
      </c>
      <c r="E2853">
        <v>3900000</v>
      </c>
      <c r="F2853" t="s">
        <v>20</v>
      </c>
      <c r="G2853">
        <v>3</v>
      </c>
      <c r="H2853" t="s">
        <v>21</v>
      </c>
      <c r="I2853">
        <v>1411579</v>
      </c>
      <c r="J2853">
        <v>260303916</v>
      </c>
      <c r="K2853">
        <v>7830</v>
      </c>
      <c r="L2853">
        <v>1231</v>
      </c>
      <c r="M2853" t="s">
        <v>22</v>
      </c>
      <c r="N2853">
        <v>2017</v>
      </c>
      <c r="O2853" t="s">
        <v>23</v>
      </c>
      <c r="P2853">
        <v>20171109</v>
      </c>
      <c r="Q2853" s="1">
        <v>43048.34375</v>
      </c>
    </row>
    <row r="2854" spans="1:17" x14ac:dyDescent="0.2">
      <c r="A2854" t="s">
        <v>260</v>
      </c>
      <c r="B2854" t="s">
        <v>18</v>
      </c>
      <c r="C2854" t="s">
        <v>173</v>
      </c>
      <c r="D2854">
        <v>20170930</v>
      </c>
      <c r="E2854">
        <v>-100000</v>
      </c>
      <c r="F2854" t="s">
        <v>20</v>
      </c>
      <c r="G2854">
        <v>1</v>
      </c>
      <c r="H2854" t="s">
        <v>260</v>
      </c>
      <c r="I2854">
        <v>1411579</v>
      </c>
      <c r="J2854">
        <v>260303916</v>
      </c>
      <c r="K2854">
        <v>7830</v>
      </c>
      <c r="L2854">
        <v>1231</v>
      </c>
      <c r="M2854" t="s">
        <v>22</v>
      </c>
      <c r="N2854">
        <v>2018</v>
      </c>
      <c r="O2854" t="s">
        <v>23</v>
      </c>
      <c r="P2854">
        <v>20181108</v>
      </c>
      <c r="Q2854" s="1">
        <v>43412.453472222223</v>
      </c>
    </row>
    <row r="2855" spans="1:17" x14ac:dyDescent="0.2">
      <c r="A2855" t="s">
        <v>260</v>
      </c>
      <c r="B2855" t="s">
        <v>18</v>
      </c>
      <c r="C2855" t="s">
        <v>173</v>
      </c>
      <c r="D2855">
        <v>20170930</v>
      </c>
      <c r="E2855">
        <v>3900000</v>
      </c>
      <c r="F2855" t="s">
        <v>20</v>
      </c>
      <c r="G2855">
        <v>3</v>
      </c>
      <c r="H2855" t="s">
        <v>260</v>
      </c>
      <c r="I2855">
        <v>1411579</v>
      </c>
      <c r="J2855">
        <v>260303916</v>
      </c>
      <c r="K2855">
        <v>7830</v>
      </c>
      <c r="L2855">
        <v>1231</v>
      </c>
      <c r="M2855" t="s">
        <v>22</v>
      </c>
      <c r="N2855">
        <v>2018</v>
      </c>
      <c r="O2855" t="s">
        <v>23</v>
      </c>
      <c r="P2855">
        <v>20181108</v>
      </c>
      <c r="Q2855" s="1">
        <v>43412.453472222223</v>
      </c>
    </row>
    <row r="2856" spans="1:17" x14ac:dyDescent="0.2">
      <c r="A2856" t="s">
        <v>208</v>
      </c>
      <c r="B2856" t="s">
        <v>18</v>
      </c>
      <c r="C2856" t="s">
        <v>173</v>
      </c>
      <c r="D2856">
        <v>20170930</v>
      </c>
      <c r="E2856">
        <v>-100000</v>
      </c>
      <c r="F2856" t="s">
        <v>20</v>
      </c>
      <c r="G2856">
        <v>1</v>
      </c>
      <c r="H2856" t="s">
        <v>208</v>
      </c>
      <c r="I2856">
        <v>1411579</v>
      </c>
      <c r="J2856">
        <v>260303916</v>
      </c>
      <c r="K2856">
        <v>7830</v>
      </c>
      <c r="L2856">
        <v>1231</v>
      </c>
      <c r="M2856" t="s">
        <v>22</v>
      </c>
      <c r="N2856">
        <v>2017</v>
      </c>
      <c r="O2856" t="s">
        <v>23</v>
      </c>
      <c r="P2856">
        <v>20171109</v>
      </c>
      <c r="Q2856" s="1">
        <v>43048.34375</v>
      </c>
    </row>
    <row r="2857" spans="1:17" x14ac:dyDescent="0.2">
      <c r="A2857" t="s">
        <v>208</v>
      </c>
      <c r="B2857" t="s">
        <v>18</v>
      </c>
      <c r="C2857" t="s">
        <v>173</v>
      </c>
      <c r="D2857">
        <v>20170930</v>
      </c>
      <c r="E2857">
        <v>3900000</v>
      </c>
      <c r="F2857" t="s">
        <v>20</v>
      </c>
      <c r="G2857">
        <v>3</v>
      </c>
      <c r="H2857" t="s">
        <v>208</v>
      </c>
      <c r="I2857">
        <v>1411579</v>
      </c>
      <c r="J2857">
        <v>260303916</v>
      </c>
      <c r="K2857">
        <v>7830</v>
      </c>
      <c r="L2857">
        <v>1231</v>
      </c>
      <c r="M2857" t="s">
        <v>22</v>
      </c>
      <c r="N2857">
        <v>2017</v>
      </c>
      <c r="O2857" t="s">
        <v>23</v>
      </c>
      <c r="P2857">
        <v>20171109</v>
      </c>
      <c r="Q2857" s="1">
        <v>43048.34375</v>
      </c>
    </row>
    <row r="2858" spans="1:17" x14ac:dyDescent="0.2">
      <c r="A2858" t="s">
        <v>208</v>
      </c>
      <c r="B2858" t="s">
        <v>18</v>
      </c>
      <c r="C2858" t="s">
        <v>472</v>
      </c>
      <c r="D2858">
        <v>20170930</v>
      </c>
      <c r="E2858">
        <v>7.42</v>
      </c>
      <c r="F2858" t="s">
        <v>20</v>
      </c>
      <c r="G2858">
        <v>0</v>
      </c>
      <c r="H2858" t="s">
        <v>21</v>
      </c>
      <c r="I2858">
        <v>1411579</v>
      </c>
      <c r="J2858">
        <v>260303916</v>
      </c>
      <c r="K2858">
        <v>7830</v>
      </c>
      <c r="L2858">
        <v>1231</v>
      </c>
      <c r="M2858" t="s">
        <v>22</v>
      </c>
      <c r="N2858">
        <v>2017</v>
      </c>
      <c r="O2858" t="s">
        <v>23</v>
      </c>
      <c r="P2858">
        <v>20171109</v>
      </c>
      <c r="Q2858" s="1">
        <v>43048.34375</v>
      </c>
    </row>
    <row r="2859" spans="1:17" x14ac:dyDescent="0.2">
      <c r="A2859" t="s">
        <v>208</v>
      </c>
      <c r="B2859" t="s">
        <v>18</v>
      </c>
      <c r="C2859" t="s">
        <v>204</v>
      </c>
      <c r="D2859">
        <v>20170930</v>
      </c>
      <c r="E2859">
        <v>191429</v>
      </c>
      <c r="F2859" t="s">
        <v>63</v>
      </c>
      <c r="G2859">
        <v>3</v>
      </c>
      <c r="H2859" t="s">
        <v>21</v>
      </c>
      <c r="I2859">
        <v>1411579</v>
      </c>
      <c r="J2859">
        <v>260303916</v>
      </c>
      <c r="K2859">
        <v>7830</v>
      </c>
      <c r="L2859">
        <v>1231</v>
      </c>
      <c r="M2859" t="s">
        <v>22</v>
      </c>
      <c r="N2859">
        <v>2017</v>
      </c>
      <c r="O2859" t="s">
        <v>23</v>
      </c>
      <c r="P2859">
        <v>20171109</v>
      </c>
      <c r="Q2859" s="1">
        <v>43048.34375</v>
      </c>
    </row>
    <row r="2860" spans="1:17" x14ac:dyDescent="0.2">
      <c r="A2860" t="s">
        <v>260</v>
      </c>
      <c r="B2860" t="s">
        <v>18</v>
      </c>
      <c r="C2860" t="s">
        <v>459</v>
      </c>
      <c r="D2860">
        <v>20170930</v>
      </c>
      <c r="E2860">
        <v>616800000</v>
      </c>
      <c r="F2860" t="s">
        <v>20</v>
      </c>
      <c r="G2860">
        <v>3</v>
      </c>
      <c r="H2860" t="s">
        <v>56</v>
      </c>
      <c r="I2860">
        <v>1411579</v>
      </c>
      <c r="J2860">
        <v>260303916</v>
      </c>
      <c r="K2860">
        <v>7830</v>
      </c>
      <c r="L2860">
        <v>1231</v>
      </c>
      <c r="M2860" t="s">
        <v>22</v>
      </c>
      <c r="N2860">
        <v>2018</v>
      </c>
      <c r="O2860" t="s">
        <v>23</v>
      </c>
      <c r="P2860">
        <v>20181108</v>
      </c>
      <c r="Q2860" s="1">
        <v>43412.453472222223</v>
      </c>
    </row>
    <row r="2861" spans="1:17" x14ac:dyDescent="0.2">
      <c r="A2861" t="s">
        <v>208</v>
      </c>
      <c r="B2861" t="s">
        <v>18</v>
      </c>
      <c r="C2861" t="s">
        <v>459</v>
      </c>
      <c r="D2861">
        <v>20170930</v>
      </c>
      <c r="E2861">
        <v>616800000</v>
      </c>
      <c r="F2861" t="s">
        <v>20</v>
      </c>
      <c r="G2861">
        <v>3</v>
      </c>
      <c r="H2861" t="s">
        <v>21</v>
      </c>
      <c r="I2861">
        <v>1411579</v>
      </c>
      <c r="J2861">
        <v>260303916</v>
      </c>
      <c r="K2861">
        <v>7830</v>
      </c>
      <c r="L2861">
        <v>1231</v>
      </c>
      <c r="M2861" t="s">
        <v>22</v>
      </c>
      <c r="N2861">
        <v>2017</v>
      </c>
      <c r="O2861" t="s">
        <v>23</v>
      </c>
      <c r="P2861">
        <v>20171109</v>
      </c>
      <c r="Q2861" s="1">
        <v>43048.34375</v>
      </c>
    </row>
    <row r="2862" spans="1:17" x14ac:dyDescent="0.2">
      <c r="A2862" t="s">
        <v>260</v>
      </c>
      <c r="B2862" t="s">
        <v>18</v>
      </c>
      <c r="C2862" t="s">
        <v>174</v>
      </c>
      <c r="D2862">
        <v>20170930</v>
      </c>
      <c r="E2862">
        <v>2424400000</v>
      </c>
      <c r="F2862" t="s">
        <v>20</v>
      </c>
      <c r="G2862">
        <v>0</v>
      </c>
      <c r="H2862" t="s">
        <v>56</v>
      </c>
      <c r="I2862">
        <v>1411579</v>
      </c>
      <c r="J2862">
        <v>260303916</v>
      </c>
      <c r="K2862">
        <v>7830</v>
      </c>
      <c r="L2862">
        <v>1231</v>
      </c>
      <c r="M2862" t="s">
        <v>22</v>
      </c>
      <c r="N2862">
        <v>2018</v>
      </c>
      <c r="O2862" t="s">
        <v>23</v>
      </c>
      <c r="P2862">
        <v>20181108</v>
      </c>
      <c r="Q2862" s="1">
        <v>43412.453472222223</v>
      </c>
    </row>
    <row r="2863" spans="1:17" x14ac:dyDescent="0.2">
      <c r="A2863" t="s">
        <v>208</v>
      </c>
      <c r="B2863" t="s">
        <v>18</v>
      </c>
      <c r="C2863" t="s">
        <v>174</v>
      </c>
      <c r="D2863">
        <v>20170930</v>
      </c>
      <c r="E2863">
        <v>2424400000</v>
      </c>
      <c r="F2863" t="s">
        <v>20</v>
      </c>
      <c r="G2863">
        <v>0</v>
      </c>
      <c r="H2863" t="s">
        <v>21</v>
      </c>
      <c r="I2863">
        <v>1411579</v>
      </c>
      <c r="J2863">
        <v>260303916</v>
      </c>
      <c r="K2863">
        <v>7830</v>
      </c>
      <c r="L2863">
        <v>1231</v>
      </c>
      <c r="M2863" t="s">
        <v>22</v>
      </c>
      <c r="N2863">
        <v>2017</v>
      </c>
      <c r="O2863" t="s">
        <v>23</v>
      </c>
      <c r="P2863">
        <v>20171109</v>
      </c>
      <c r="Q2863" s="1">
        <v>43048.34375</v>
      </c>
    </row>
    <row r="2864" spans="1:17" x14ac:dyDescent="0.2">
      <c r="A2864" t="s">
        <v>208</v>
      </c>
      <c r="B2864" t="s">
        <v>18</v>
      </c>
      <c r="C2864" t="s">
        <v>175</v>
      </c>
      <c r="D2864">
        <v>20170930</v>
      </c>
      <c r="E2864">
        <v>1</v>
      </c>
      <c r="F2864" t="s">
        <v>30</v>
      </c>
      <c r="G2864">
        <v>1</v>
      </c>
      <c r="H2864" t="s">
        <v>208</v>
      </c>
      <c r="I2864">
        <v>1411579</v>
      </c>
      <c r="J2864">
        <v>260303916</v>
      </c>
      <c r="K2864">
        <v>7830</v>
      </c>
      <c r="L2864">
        <v>1231</v>
      </c>
      <c r="M2864" t="s">
        <v>22</v>
      </c>
      <c r="N2864">
        <v>2017</v>
      </c>
      <c r="O2864" t="s">
        <v>23</v>
      </c>
      <c r="P2864">
        <v>20171109</v>
      </c>
      <c r="Q2864" s="1">
        <v>43048.34375</v>
      </c>
    </row>
    <row r="2865" spans="1:17" x14ac:dyDescent="0.2">
      <c r="A2865" t="s">
        <v>208</v>
      </c>
      <c r="B2865" t="s">
        <v>18</v>
      </c>
      <c r="C2865" t="s">
        <v>176</v>
      </c>
      <c r="D2865">
        <v>20170930</v>
      </c>
      <c r="E2865">
        <v>800000</v>
      </c>
      <c r="F2865" t="s">
        <v>20</v>
      </c>
      <c r="G2865">
        <v>0</v>
      </c>
      <c r="H2865" t="s">
        <v>21</v>
      </c>
      <c r="I2865">
        <v>1411579</v>
      </c>
      <c r="J2865">
        <v>260303916</v>
      </c>
      <c r="K2865">
        <v>7830</v>
      </c>
      <c r="L2865">
        <v>1231</v>
      </c>
      <c r="M2865" t="s">
        <v>22</v>
      </c>
      <c r="N2865">
        <v>2017</v>
      </c>
      <c r="O2865" t="s">
        <v>23</v>
      </c>
      <c r="P2865">
        <v>20171109</v>
      </c>
      <c r="Q2865" s="1">
        <v>43048.34375</v>
      </c>
    </row>
    <row r="2866" spans="1:17" x14ac:dyDescent="0.2">
      <c r="A2866" t="s">
        <v>208</v>
      </c>
      <c r="B2866" t="s">
        <v>18</v>
      </c>
      <c r="C2866" t="s">
        <v>205</v>
      </c>
      <c r="D2866">
        <v>20170930</v>
      </c>
      <c r="E2866">
        <v>0.01</v>
      </c>
      <c r="F2866" t="s">
        <v>20</v>
      </c>
      <c r="G2866">
        <v>0</v>
      </c>
      <c r="H2866" t="s">
        <v>21</v>
      </c>
      <c r="I2866">
        <v>1411579</v>
      </c>
      <c r="J2866">
        <v>260303916</v>
      </c>
      <c r="K2866">
        <v>7830</v>
      </c>
      <c r="L2866">
        <v>1231</v>
      </c>
      <c r="M2866" t="s">
        <v>22</v>
      </c>
      <c r="N2866">
        <v>2017</v>
      </c>
      <c r="O2866" t="s">
        <v>23</v>
      </c>
      <c r="P2866">
        <v>20171109</v>
      </c>
      <c r="Q2866" s="1">
        <v>43048.34375</v>
      </c>
    </row>
    <row r="2867" spans="1:17" x14ac:dyDescent="0.2">
      <c r="A2867" t="s">
        <v>208</v>
      </c>
      <c r="B2867" t="s">
        <v>18</v>
      </c>
      <c r="C2867" t="s">
        <v>206</v>
      </c>
      <c r="D2867">
        <v>20170930</v>
      </c>
      <c r="E2867">
        <v>112817</v>
      </c>
      <c r="F2867" t="s">
        <v>63</v>
      </c>
      <c r="G2867">
        <v>0</v>
      </c>
      <c r="H2867" t="s">
        <v>21</v>
      </c>
      <c r="I2867">
        <v>1411579</v>
      </c>
      <c r="J2867">
        <v>260303916</v>
      </c>
      <c r="K2867">
        <v>7830</v>
      </c>
      <c r="L2867">
        <v>1231</v>
      </c>
      <c r="M2867" t="s">
        <v>22</v>
      </c>
      <c r="N2867">
        <v>2017</v>
      </c>
      <c r="O2867" t="s">
        <v>23</v>
      </c>
      <c r="P2867">
        <v>20171109</v>
      </c>
      <c r="Q2867" s="1">
        <v>43048.34375</v>
      </c>
    </row>
    <row r="2868" spans="1:17" x14ac:dyDescent="0.2">
      <c r="A2868" t="s">
        <v>208</v>
      </c>
      <c r="B2868" t="s">
        <v>18</v>
      </c>
      <c r="C2868" t="s">
        <v>207</v>
      </c>
      <c r="D2868">
        <v>20170930</v>
      </c>
      <c r="E2868">
        <v>76048</v>
      </c>
      <c r="F2868" t="s">
        <v>63</v>
      </c>
      <c r="G2868">
        <v>0</v>
      </c>
      <c r="H2868" t="s">
        <v>21</v>
      </c>
      <c r="I2868">
        <v>1411579</v>
      </c>
      <c r="J2868">
        <v>260303916</v>
      </c>
      <c r="K2868">
        <v>7830</v>
      </c>
      <c r="L2868">
        <v>1231</v>
      </c>
      <c r="M2868" t="s">
        <v>22</v>
      </c>
      <c r="N2868">
        <v>2017</v>
      </c>
      <c r="O2868" t="s">
        <v>23</v>
      </c>
      <c r="P2868">
        <v>20171109</v>
      </c>
      <c r="Q2868" s="1">
        <v>43048.34375</v>
      </c>
    </row>
    <row r="2869" spans="1:17" x14ac:dyDescent="0.2">
      <c r="A2869" t="s">
        <v>208</v>
      </c>
      <c r="B2869" t="s">
        <v>18</v>
      </c>
      <c r="C2869" t="s">
        <v>212</v>
      </c>
      <c r="D2869">
        <v>20170930</v>
      </c>
      <c r="E2869">
        <v>1105069</v>
      </c>
      <c r="F2869" t="s">
        <v>63</v>
      </c>
      <c r="G2869">
        <v>0</v>
      </c>
      <c r="H2869" t="s">
        <v>21</v>
      </c>
      <c r="I2869">
        <v>1411579</v>
      </c>
      <c r="J2869">
        <v>260303916</v>
      </c>
      <c r="K2869">
        <v>7830</v>
      </c>
      <c r="L2869">
        <v>1231</v>
      </c>
      <c r="M2869" t="s">
        <v>22</v>
      </c>
      <c r="N2869">
        <v>2017</v>
      </c>
      <c r="O2869" t="s">
        <v>23</v>
      </c>
      <c r="P2869">
        <v>20171109</v>
      </c>
      <c r="Q2869" s="1">
        <v>43048.34375</v>
      </c>
    </row>
    <row r="2870" spans="1:17" x14ac:dyDescent="0.2">
      <c r="A2870" t="s">
        <v>208</v>
      </c>
      <c r="B2870" t="s">
        <v>18</v>
      </c>
      <c r="C2870" t="s">
        <v>213</v>
      </c>
      <c r="D2870">
        <v>20170930</v>
      </c>
      <c r="E2870">
        <v>17200000</v>
      </c>
      <c r="F2870" t="s">
        <v>20</v>
      </c>
      <c r="G2870">
        <v>0</v>
      </c>
      <c r="H2870" t="s">
        <v>21</v>
      </c>
      <c r="I2870">
        <v>1411579</v>
      </c>
      <c r="J2870">
        <v>260303916</v>
      </c>
      <c r="K2870">
        <v>7830</v>
      </c>
      <c r="L2870">
        <v>1231</v>
      </c>
      <c r="M2870" t="s">
        <v>22</v>
      </c>
      <c r="N2870">
        <v>2017</v>
      </c>
      <c r="O2870" t="s">
        <v>23</v>
      </c>
      <c r="P2870">
        <v>20171109</v>
      </c>
      <c r="Q2870" s="1">
        <v>43048.34375</v>
      </c>
    </row>
    <row r="2871" spans="1:17" x14ac:dyDescent="0.2">
      <c r="A2871" t="s">
        <v>260</v>
      </c>
      <c r="B2871" t="s">
        <v>18</v>
      </c>
      <c r="C2871" t="s">
        <v>486</v>
      </c>
      <c r="D2871">
        <v>20170930</v>
      </c>
      <c r="E2871">
        <v>16500000</v>
      </c>
      <c r="F2871" t="s">
        <v>20</v>
      </c>
      <c r="G2871">
        <v>1</v>
      </c>
      <c r="H2871" t="s">
        <v>56</v>
      </c>
      <c r="I2871">
        <v>1411579</v>
      </c>
      <c r="J2871">
        <v>260303916</v>
      </c>
      <c r="K2871">
        <v>7830</v>
      </c>
      <c r="L2871">
        <v>1231</v>
      </c>
      <c r="M2871" t="s">
        <v>22</v>
      </c>
      <c r="N2871">
        <v>2018</v>
      </c>
      <c r="O2871" t="s">
        <v>23</v>
      </c>
      <c r="P2871">
        <v>20181108</v>
      </c>
      <c r="Q2871" s="1">
        <v>43412.453472222223</v>
      </c>
    </row>
    <row r="2872" spans="1:17" x14ac:dyDescent="0.2">
      <c r="A2872" t="s">
        <v>208</v>
      </c>
      <c r="B2872" t="s">
        <v>18</v>
      </c>
      <c r="C2872" t="s">
        <v>181</v>
      </c>
      <c r="D2872">
        <v>20170930</v>
      </c>
      <c r="E2872">
        <v>538400000</v>
      </c>
      <c r="F2872" t="s">
        <v>20</v>
      </c>
      <c r="G2872">
        <v>0</v>
      </c>
      <c r="H2872" t="s">
        <v>208</v>
      </c>
      <c r="I2872">
        <v>1411579</v>
      </c>
      <c r="J2872">
        <v>260303916</v>
      </c>
      <c r="K2872">
        <v>7830</v>
      </c>
      <c r="L2872">
        <v>1231</v>
      </c>
      <c r="M2872" t="s">
        <v>22</v>
      </c>
      <c r="N2872">
        <v>2017</v>
      </c>
      <c r="O2872" t="s">
        <v>23</v>
      </c>
      <c r="P2872">
        <v>20171109</v>
      </c>
      <c r="Q2872" s="1">
        <v>43048.34375</v>
      </c>
    </row>
    <row r="2873" spans="1:17" x14ac:dyDescent="0.2">
      <c r="A2873" t="s">
        <v>260</v>
      </c>
      <c r="B2873" t="s">
        <v>18</v>
      </c>
      <c r="C2873" t="s">
        <v>460</v>
      </c>
      <c r="D2873">
        <v>20170930</v>
      </c>
      <c r="E2873">
        <v>-300000</v>
      </c>
      <c r="F2873" t="s">
        <v>20</v>
      </c>
      <c r="G2873">
        <v>1</v>
      </c>
      <c r="H2873" t="s">
        <v>260</v>
      </c>
      <c r="I2873">
        <v>1411579</v>
      </c>
      <c r="J2873">
        <v>260303916</v>
      </c>
      <c r="K2873">
        <v>7830</v>
      </c>
      <c r="L2873">
        <v>1231</v>
      </c>
      <c r="M2873" t="s">
        <v>22</v>
      </c>
      <c r="N2873">
        <v>2018</v>
      </c>
      <c r="O2873" t="s">
        <v>23</v>
      </c>
      <c r="P2873">
        <v>20181108</v>
      </c>
      <c r="Q2873" s="1">
        <v>43412.453472222223</v>
      </c>
    </row>
    <row r="2874" spans="1:17" x14ac:dyDescent="0.2">
      <c r="A2874" t="s">
        <v>260</v>
      </c>
      <c r="B2874" t="s">
        <v>18</v>
      </c>
      <c r="C2874" t="s">
        <v>182</v>
      </c>
      <c r="D2874">
        <v>20170930</v>
      </c>
      <c r="E2874">
        <v>131077000</v>
      </c>
      <c r="F2874" t="s">
        <v>63</v>
      </c>
      <c r="G2874">
        <v>1</v>
      </c>
      <c r="H2874" t="s">
        <v>56</v>
      </c>
      <c r="I2874">
        <v>1411579</v>
      </c>
      <c r="J2874">
        <v>260303916</v>
      </c>
      <c r="K2874">
        <v>7830</v>
      </c>
      <c r="L2874">
        <v>1231</v>
      </c>
      <c r="M2874" t="s">
        <v>22</v>
      </c>
      <c r="N2874">
        <v>2018</v>
      </c>
      <c r="O2874" t="s">
        <v>23</v>
      </c>
      <c r="P2874">
        <v>20181108</v>
      </c>
      <c r="Q2874" s="1">
        <v>43412.453472222223</v>
      </c>
    </row>
    <row r="2875" spans="1:17" x14ac:dyDescent="0.2">
      <c r="A2875" t="s">
        <v>260</v>
      </c>
      <c r="B2875" t="s">
        <v>18</v>
      </c>
      <c r="C2875" t="s">
        <v>182</v>
      </c>
      <c r="D2875">
        <v>20170930</v>
      </c>
      <c r="E2875">
        <v>127902000</v>
      </c>
      <c r="F2875" t="s">
        <v>63</v>
      </c>
      <c r="G2875">
        <v>3</v>
      </c>
      <c r="H2875" t="s">
        <v>56</v>
      </c>
      <c r="I2875">
        <v>1411579</v>
      </c>
      <c r="J2875">
        <v>260303916</v>
      </c>
      <c r="K2875">
        <v>7830</v>
      </c>
      <c r="L2875">
        <v>1231</v>
      </c>
      <c r="M2875" t="s">
        <v>22</v>
      </c>
      <c r="N2875">
        <v>2018</v>
      </c>
      <c r="O2875" t="s">
        <v>23</v>
      </c>
      <c r="P2875">
        <v>20181108</v>
      </c>
      <c r="Q2875" s="1">
        <v>43412.453472222223</v>
      </c>
    </row>
    <row r="2876" spans="1:17" x14ac:dyDescent="0.2">
      <c r="A2876" t="s">
        <v>208</v>
      </c>
      <c r="B2876" t="s">
        <v>18</v>
      </c>
      <c r="C2876" t="s">
        <v>182</v>
      </c>
      <c r="D2876">
        <v>20170930</v>
      </c>
      <c r="E2876">
        <v>131077000</v>
      </c>
      <c r="F2876" t="s">
        <v>63</v>
      </c>
      <c r="G2876">
        <v>1</v>
      </c>
      <c r="H2876" t="s">
        <v>21</v>
      </c>
      <c r="I2876">
        <v>1411579</v>
      </c>
      <c r="J2876">
        <v>260303916</v>
      </c>
      <c r="K2876">
        <v>7830</v>
      </c>
      <c r="L2876">
        <v>1231</v>
      </c>
      <c r="M2876" t="s">
        <v>22</v>
      </c>
      <c r="N2876">
        <v>2017</v>
      </c>
      <c r="O2876" t="s">
        <v>23</v>
      </c>
      <c r="P2876">
        <v>20171109</v>
      </c>
      <c r="Q2876" s="1">
        <v>43048.34375</v>
      </c>
    </row>
    <row r="2877" spans="1:17" x14ac:dyDescent="0.2">
      <c r="A2877" t="s">
        <v>208</v>
      </c>
      <c r="B2877" t="s">
        <v>18</v>
      </c>
      <c r="C2877" t="s">
        <v>182</v>
      </c>
      <c r="D2877">
        <v>20170930</v>
      </c>
      <c r="E2877">
        <v>127902000</v>
      </c>
      <c r="F2877" t="s">
        <v>63</v>
      </c>
      <c r="G2877">
        <v>3</v>
      </c>
      <c r="H2877" t="s">
        <v>21</v>
      </c>
      <c r="I2877">
        <v>1411579</v>
      </c>
      <c r="J2877">
        <v>260303916</v>
      </c>
      <c r="K2877">
        <v>7830</v>
      </c>
      <c r="L2877">
        <v>1231</v>
      </c>
      <c r="M2877" t="s">
        <v>22</v>
      </c>
      <c r="N2877">
        <v>2017</v>
      </c>
      <c r="O2877" t="s">
        <v>23</v>
      </c>
      <c r="P2877">
        <v>20171109</v>
      </c>
      <c r="Q2877" s="1">
        <v>43048.34375</v>
      </c>
    </row>
    <row r="2878" spans="1:17" x14ac:dyDescent="0.2">
      <c r="A2878" t="s">
        <v>55</v>
      </c>
      <c r="B2878" t="s">
        <v>18</v>
      </c>
      <c r="C2878" t="s">
        <v>182</v>
      </c>
      <c r="D2878">
        <v>20170930</v>
      </c>
      <c r="E2878">
        <v>131077000</v>
      </c>
      <c r="F2878" t="s">
        <v>63</v>
      </c>
      <c r="G2878">
        <v>1</v>
      </c>
      <c r="H2878" t="s">
        <v>56</v>
      </c>
      <c r="I2878">
        <v>1411579</v>
      </c>
      <c r="J2878">
        <v>260303916</v>
      </c>
      <c r="K2878">
        <v>7830</v>
      </c>
      <c r="L2878">
        <v>1231</v>
      </c>
      <c r="M2878" t="s">
        <v>52</v>
      </c>
      <c r="N2878">
        <v>2018</v>
      </c>
      <c r="O2878" t="s">
        <v>53</v>
      </c>
      <c r="P2878">
        <v>20190301</v>
      </c>
      <c r="Q2878" s="1">
        <v>43525.063888888886</v>
      </c>
    </row>
    <row r="2879" spans="1:17" x14ac:dyDescent="0.2">
      <c r="A2879" t="s">
        <v>260</v>
      </c>
      <c r="B2879" t="s">
        <v>18</v>
      </c>
      <c r="C2879" t="s">
        <v>183</v>
      </c>
      <c r="D2879">
        <v>20170930</v>
      </c>
      <c r="E2879">
        <v>127902000</v>
      </c>
      <c r="F2879" t="s">
        <v>63</v>
      </c>
      <c r="G2879">
        <v>3</v>
      </c>
      <c r="H2879" t="s">
        <v>56</v>
      </c>
      <c r="I2879">
        <v>1411579</v>
      </c>
      <c r="J2879">
        <v>260303916</v>
      </c>
      <c r="K2879">
        <v>7830</v>
      </c>
      <c r="L2879">
        <v>1231</v>
      </c>
      <c r="M2879" t="s">
        <v>22</v>
      </c>
      <c r="N2879">
        <v>2018</v>
      </c>
      <c r="O2879" t="s">
        <v>23</v>
      </c>
      <c r="P2879">
        <v>20181108</v>
      </c>
      <c r="Q2879" s="1">
        <v>43412.453472222223</v>
      </c>
    </row>
    <row r="2880" spans="1:17" x14ac:dyDescent="0.2">
      <c r="A2880" t="s">
        <v>260</v>
      </c>
      <c r="B2880" t="s">
        <v>18</v>
      </c>
      <c r="C2880" t="s">
        <v>183</v>
      </c>
      <c r="D2880">
        <v>20170930</v>
      </c>
      <c r="E2880">
        <v>131077000</v>
      </c>
      <c r="F2880" t="s">
        <v>63</v>
      </c>
      <c r="G2880">
        <v>1</v>
      </c>
      <c r="H2880" t="s">
        <v>56</v>
      </c>
      <c r="I2880">
        <v>1411579</v>
      </c>
      <c r="J2880">
        <v>260303916</v>
      </c>
      <c r="K2880">
        <v>7830</v>
      </c>
      <c r="L2880">
        <v>1231</v>
      </c>
      <c r="M2880" t="s">
        <v>22</v>
      </c>
      <c r="N2880">
        <v>2018</v>
      </c>
      <c r="O2880" t="s">
        <v>23</v>
      </c>
      <c r="P2880">
        <v>20181108</v>
      </c>
      <c r="Q2880" s="1">
        <v>43412.453472222223</v>
      </c>
    </row>
    <row r="2881" spans="1:17" x14ac:dyDescent="0.2">
      <c r="A2881" t="s">
        <v>208</v>
      </c>
      <c r="B2881" t="s">
        <v>18</v>
      </c>
      <c r="C2881" t="s">
        <v>183</v>
      </c>
      <c r="D2881">
        <v>20170930</v>
      </c>
      <c r="E2881">
        <v>131077000</v>
      </c>
      <c r="F2881" t="s">
        <v>63</v>
      </c>
      <c r="G2881">
        <v>1</v>
      </c>
      <c r="H2881" t="s">
        <v>21</v>
      </c>
      <c r="I2881">
        <v>1411579</v>
      </c>
      <c r="J2881">
        <v>260303916</v>
      </c>
      <c r="K2881">
        <v>7830</v>
      </c>
      <c r="L2881">
        <v>1231</v>
      </c>
      <c r="M2881" t="s">
        <v>22</v>
      </c>
      <c r="N2881">
        <v>2017</v>
      </c>
      <c r="O2881" t="s">
        <v>23</v>
      </c>
      <c r="P2881">
        <v>20171109</v>
      </c>
      <c r="Q2881" s="1">
        <v>43048.34375</v>
      </c>
    </row>
    <row r="2882" spans="1:17" x14ac:dyDescent="0.2">
      <c r="A2882" t="s">
        <v>208</v>
      </c>
      <c r="B2882" t="s">
        <v>18</v>
      </c>
      <c r="C2882" t="s">
        <v>183</v>
      </c>
      <c r="D2882">
        <v>20170930</v>
      </c>
      <c r="E2882">
        <v>127902000</v>
      </c>
      <c r="F2882" t="s">
        <v>63</v>
      </c>
      <c r="G2882">
        <v>3</v>
      </c>
      <c r="H2882" t="s">
        <v>21</v>
      </c>
      <c r="I2882">
        <v>1411579</v>
      </c>
      <c r="J2882">
        <v>260303916</v>
      </c>
      <c r="K2882">
        <v>7830</v>
      </c>
      <c r="L2882">
        <v>1231</v>
      </c>
      <c r="M2882" t="s">
        <v>22</v>
      </c>
      <c r="N2882">
        <v>2017</v>
      </c>
      <c r="O2882" t="s">
        <v>23</v>
      </c>
      <c r="P2882">
        <v>20171109</v>
      </c>
      <c r="Q2882" s="1">
        <v>43048.34375</v>
      </c>
    </row>
    <row r="2883" spans="1:17" x14ac:dyDescent="0.2">
      <c r="A2883" t="s">
        <v>55</v>
      </c>
      <c r="B2883" t="s">
        <v>18</v>
      </c>
      <c r="C2883" t="s">
        <v>183</v>
      </c>
      <c r="D2883">
        <v>20170930</v>
      </c>
      <c r="E2883">
        <v>131077000</v>
      </c>
      <c r="F2883" t="s">
        <v>63</v>
      </c>
      <c r="G2883">
        <v>1</v>
      </c>
      <c r="H2883" t="s">
        <v>56</v>
      </c>
      <c r="I2883">
        <v>1411579</v>
      </c>
      <c r="J2883">
        <v>260303916</v>
      </c>
      <c r="K2883">
        <v>7830</v>
      </c>
      <c r="L2883">
        <v>1231</v>
      </c>
      <c r="M2883" t="s">
        <v>52</v>
      </c>
      <c r="N2883">
        <v>2018</v>
      </c>
      <c r="O2883" t="s">
        <v>53</v>
      </c>
      <c r="P2883">
        <v>20190301</v>
      </c>
      <c r="Q2883" s="1">
        <v>43525.063888888886</v>
      </c>
    </row>
    <row r="2884" spans="1:17" x14ac:dyDescent="0.2">
      <c r="A2884" t="s">
        <v>55</v>
      </c>
      <c r="B2884" t="s">
        <v>18</v>
      </c>
      <c r="C2884" t="s">
        <v>356</v>
      </c>
      <c r="D2884">
        <v>20171130</v>
      </c>
      <c r="E2884">
        <v>432000000</v>
      </c>
      <c r="F2884" t="s">
        <v>20</v>
      </c>
      <c r="G2884">
        <v>0</v>
      </c>
      <c r="H2884" t="s">
        <v>56</v>
      </c>
      <c r="I2884">
        <v>1411579</v>
      </c>
      <c r="J2884">
        <v>260303916</v>
      </c>
      <c r="K2884">
        <v>7830</v>
      </c>
      <c r="L2884">
        <v>1231</v>
      </c>
      <c r="M2884" t="s">
        <v>52</v>
      </c>
      <c r="N2884">
        <v>2018</v>
      </c>
      <c r="O2884" t="s">
        <v>53</v>
      </c>
      <c r="P2884">
        <v>20190301</v>
      </c>
      <c r="Q2884" s="1">
        <v>43525.063888888886</v>
      </c>
    </row>
    <row r="2885" spans="1:17" x14ac:dyDescent="0.2">
      <c r="A2885" t="s">
        <v>260</v>
      </c>
      <c r="B2885" t="s">
        <v>18</v>
      </c>
      <c r="C2885" t="s">
        <v>34</v>
      </c>
      <c r="D2885">
        <v>20171231</v>
      </c>
      <c r="E2885">
        <v>569600000</v>
      </c>
      <c r="F2885" t="s">
        <v>20</v>
      </c>
      <c r="G2885">
        <v>0</v>
      </c>
      <c r="H2885" t="s">
        <v>56</v>
      </c>
      <c r="I2885">
        <v>1411579</v>
      </c>
      <c r="J2885">
        <v>260303916</v>
      </c>
      <c r="K2885">
        <v>7830</v>
      </c>
      <c r="L2885">
        <v>1231</v>
      </c>
      <c r="M2885" t="s">
        <v>22</v>
      </c>
      <c r="N2885">
        <v>2018</v>
      </c>
      <c r="O2885" t="s">
        <v>23</v>
      </c>
      <c r="P2885">
        <v>20181108</v>
      </c>
      <c r="Q2885" s="1">
        <v>43412.453472222223</v>
      </c>
    </row>
    <row r="2886" spans="1:17" x14ac:dyDescent="0.2">
      <c r="A2886" t="s">
        <v>50</v>
      </c>
      <c r="B2886" t="s">
        <v>18</v>
      </c>
      <c r="C2886" t="s">
        <v>34</v>
      </c>
      <c r="D2886">
        <v>20171231</v>
      </c>
      <c r="E2886">
        <v>569600000</v>
      </c>
      <c r="F2886" t="s">
        <v>20</v>
      </c>
      <c r="G2886">
        <v>0</v>
      </c>
      <c r="H2886" t="s">
        <v>51</v>
      </c>
      <c r="I2886">
        <v>1411579</v>
      </c>
      <c r="J2886">
        <v>260303916</v>
      </c>
      <c r="K2886">
        <v>7830</v>
      </c>
      <c r="L2886">
        <v>1231</v>
      </c>
      <c r="M2886" t="s">
        <v>52</v>
      </c>
      <c r="N2886">
        <v>2017</v>
      </c>
      <c r="O2886" t="s">
        <v>53</v>
      </c>
      <c r="P2886">
        <v>20180301</v>
      </c>
      <c r="Q2886" s="1">
        <v>43160.134027777778</v>
      </c>
    </row>
    <row r="2887" spans="1:17" x14ac:dyDescent="0.2">
      <c r="A2887" t="s">
        <v>55</v>
      </c>
      <c r="B2887" t="s">
        <v>18</v>
      </c>
      <c r="C2887" t="s">
        <v>34</v>
      </c>
      <c r="D2887">
        <v>20171231</v>
      </c>
      <c r="E2887">
        <v>569600000</v>
      </c>
      <c r="F2887" t="s">
        <v>20</v>
      </c>
      <c r="G2887">
        <v>0</v>
      </c>
      <c r="H2887" t="s">
        <v>56</v>
      </c>
      <c r="I2887">
        <v>1411579</v>
      </c>
      <c r="J2887">
        <v>260303916</v>
      </c>
      <c r="K2887">
        <v>7830</v>
      </c>
      <c r="L2887">
        <v>1231</v>
      </c>
      <c r="M2887" t="s">
        <v>52</v>
      </c>
      <c r="N2887">
        <v>2018</v>
      </c>
      <c r="O2887" t="s">
        <v>53</v>
      </c>
      <c r="P2887">
        <v>20190301</v>
      </c>
      <c r="Q2887" s="1">
        <v>43525.063888888886</v>
      </c>
    </row>
    <row r="2888" spans="1:17" x14ac:dyDescent="0.2">
      <c r="A2888" t="s">
        <v>263</v>
      </c>
      <c r="B2888" t="s">
        <v>18</v>
      </c>
      <c r="C2888" t="s">
        <v>34</v>
      </c>
      <c r="D2888">
        <v>20171231</v>
      </c>
      <c r="E2888">
        <v>569600000</v>
      </c>
      <c r="F2888" t="s">
        <v>20</v>
      </c>
      <c r="G2888">
        <v>0</v>
      </c>
      <c r="H2888" t="s">
        <v>51</v>
      </c>
      <c r="I2888">
        <v>1411579</v>
      </c>
      <c r="J2888">
        <v>260303916</v>
      </c>
      <c r="K2888">
        <v>7830</v>
      </c>
      <c r="L2888">
        <v>1231</v>
      </c>
      <c r="M2888" t="s">
        <v>22</v>
      </c>
      <c r="N2888">
        <v>2018</v>
      </c>
      <c r="O2888" t="s">
        <v>31</v>
      </c>
      <c r="P2888">
        <v>20180807</v>
      </c>
      <c r="Q2888" s="1">
        <v>43319.469444444447</v>
      </c>
    </row>
    <row r="2889" spans="1:17" x14ac:dyDescent="0.2">
      <c r="A2889" t="s">
        <v>262</v>
      </c>
      <c r="B2889" t="s">
        <v>18</v>
      </c>
      <c r="C2889" t="s">
        <v>34</v>
      </c>
      <c r="D2889">
        <v>20171231</v>
      </c>
      <c r="E2889">
        <v>569600000</v>
      </c>
      <c r="F2889" t="s">
        <v>20</v>
      </c>
      <c r="G2889">
        <v>0</v>
      </c>
      <c r="H2889" t="s">
        <v>51</v>
      </c>
      <c r="I2889">
        <v>1411579</v>
      </c>
      <c r="J2889">
        <v>260303916</v>
      </c>
      <c r="K2889">
        <v>7830</v>
      </c>
      <c r="L2889">
        <v>1231</v>
      </c>
      <c r="M2889" t="s">
        <v>22</v>
      </c>
      <c r="N2889">
        <v>2018</v>
      </c>
      <c r="O2889" t="s">
        <v>26</v>
      </c>
      <c r="P2889">
        <v>20180507</v>
      </c>
      <c r="Q2889" s="1">
        <v>43227.491666666669</v>
      </c>
    </row>
    <row r="2890" spans="1:17" x14ac:dyDescent="0.2">
      <c r="A2890" t="s">
        <v>50</v>
      </c>
      <c r="B2890" t="s">
        <v>18</v>
      </c>
      <c r="C2890" t="s">
        <v>214</v>
      </c>
      <c r="D2890">
        <v>20171231</v>
      </c>
      <c r="E2890">
        <v>87600000</v>
      </c>
      <c r="F2890" t="s">
        <v>20</v>
      </c>
      <c r="G2890">
        <v>0</v>
      </c>
      <c r="H2890" t="s">
        <v>51</v>
      </c>
      <c r="I2890">
        <v>1411579</v>
      </c>
      <c r="J2890">
        <v>260303916</v>
      </c>
      <c r="K2890">
        <v>7830</v>
      </c>
      <c r="L2890">
        <v>1231</v>
      </c>
      <c r="M2890" t="s">
        <v>52</v>
      </c>
      <c r="N2890">
        <v>2017</v>
      </c>
      <c r="O2890" t="s">
        <v>53</v>
      </c>
      <c r="P2890">
        <v>20180301</v>
      </c>
      <c r="Q2890" s="1">
        <v>43160.134027777778</v>
      </c>
    </row>
    <row r="2891" spans="1:17" x14ac:dyDescent="0.2">
      <c r="A2891" t="s">
        <v>55</v>
      </c>
      <c r="B2891" t="s">
        <v>18</v>
      </c>
      <c r="C2891" t="s">
        <v>214</v>
      </c>
      <c r="D2891">
        <v>20171231</v>
      </c>
      <c r="E2891">
        <v>87600000</v>
      </c>
      <c r="F2891" t="s">
        <v>20</v>
      </c>
      <c r="G2891">
        <v>0</v>
      </c>
      <c r="H2891" t="s">
        <v>56</v>
      </c>
      <c r="I2891">
        <v>1411579</v>
      </c>
      <c r="J2891">
        <v>260303916</v>
      </c>
      <c r="K2891">
        <v>7830</v>
      </c>
      <c r="L2891">
        <v>1231</v>
      </c>
      <c r="M2891" t="s">
        <v>52</v>
      </c>
      <c r="N2891">
        <v>2018</v>
      </c>
      <c r="O2891" t="s">
        <v>53</v>
      </c>
      <c r="P2891">
        <v>20190301</v>
      </c>
      <c r="Q2891" s="1">
        <v>43525.063888888886</v>
      </c>
    </row>
    <row r="2892" spans="1:17" x14ac:dyDescent="0.2">
      <c r="A2892" t="s">
        <v>50</v>
      </c>
      <c r="B2892" t="s">
        <v>18</v>
      </c>
      <c r="C2892" t="s">
        <v>215</v>
      </c>
      <c r="D2892">
        <v>20171231</v>
      </c>
      <c r="E2892">
        <v>18500000</v>
      </c>
      <c r="F2892" t="s">
        <v>20</v>
      </c>
      <c r="G2892">
        <v>0</v>
      </c>
      <c r="H2892" t="s">
        <v>51</v>
      </c>
      <c r="I2892">
        <v>1411579</v>
      </c>
      <c r="J2892">
        <v>260303916</v>
      </c>
      <c r="K2892">
        <v>7830</v>
      </c>
      <c r="L2892">
        <v>1231</v>
      </c>
      <c r="M2892" t="s">
        <v>52</v>
      </c>
      <c r="N2892">
        <v>2017</v>
      </c>
      <c r="O2892" t="s">
        <v>53</v>
      </c>
      <c r="P2892">
        <v>20180301</v>
      </c>
      <c r="Q2892" s="1">
        <v>43160.134027777778</v>
      </c>
    </row>
    <row r="2893" spans="1:17" x14ac:dyDescent="0.2">
      <c r="A2893" t="s">
        <v>55</v>
      </c>
      <c r="B2893" t="s">
        <v>18</v>
      </c>
      <c r="C2893" t="s">
        <v>215</v>
      </c>
      <c r="D2893">
        <v>20171231</v>
      </c>
      <c r="E2893">
        <v>18500000</v>
      </c>
      <c r="F2893" t="s">
        <v>20</v>
      </c>
      <c r="G2893">
        <v>0</v>
      </c>
      <c r="H2893" t="s">
        <v>56</v>
      </c>
      <c r="I2893">
        <v>1411579</v>
      </c>
      <c r="J2893">
        <v>260303916</v>
      </c>
      <c r="K2893">
        <v>7830</v>
      </c>
      <c r="L2893">
        <v>1231</v>
      </c>
      <c r="M2893" t="s">
        <v>52</v>
      </c>
      <c r="N2893">
        <v>2018</v>
      </c>
      <c r="O2893" t="s">
        <v>53</v>
      </c>
      <c r="P2893">
        <v>20190301</v>
      </c>
      <c r="Q2893" s="1">
        <v>43525.063888888886</v>
      </c>
    </row>
    <row r="2894" spans="1:17" x14ac:dyDescent="0.2">
      <c r="A2894" t="s">
        <v>50</v>
      </c>
      <c r="B2894" t="s">
        <v>18</v>
      </c>
      <c r="C2894" t="s">
        <v>216</v>
      </c>
      <c r="D2894">
        <v>20171231</v>
      </c>
      <c r="E2894">
        <v>11000000</v>
      </c>
      <c r="F2894" t="s">
        <v>20</v>
      </c>
      <c r="G2894">
        <v>0</v>
      </c>
      <c r="H2894" t="s">
        <v>50</v>
      </c>
      <c r="I2894">
        <v>1411579</v>
      </c>
      <c r="J2894">
        <v>260303916</v>
      </c>
      <c r="K2894">
        <v>7830</v>
      </c>
      <c r="L2894">
        <v>1231</v>
      </c>
      <c r="M2894" t="s">
        <v>52</v>
      </c>
      <c r="N2894">
        <v>2017</v>
      </c>
      <c r="O2894" t="s">
        <v>53</v>
      </c>
      <c r="P2894">
        <v>20180301</v>
      </c>
      <c r="Q2894" s="1">
        <v>43160.134027777778</v>
      </c>
    </row>
    <row r="2895" spans="1:17" x14ac:dyDescent="0.2">
      <c r="A2895" t="s">
        <v>55</v>
      </c>
      <c r="B2895" t="s">
        <v>18</v>
      </c>
      <c r="C2895" t="s">
        <v>216</v>
      </c>
      <c r="D2895">
        <v>20171231</v>
      </c>
      <c r="E2895">
        <v>11000000</v>
      </c>
      <c r="F2895" t="s">
        <v>20</v>
      </c>
      <c r="G2895">
        <v>0</v>
      </c>
      <c r="H2895" t="s">
        <v>55</v>
      </c>
      <c r="I2895">
        <v>1411579</v>
      </c>
      <c r="J2895">
        <v>260303916</v>
      </c>
      <c r="K2895">
        <v>7830</v>
      </c>
      <c r="L2895">
        <v>1231</v>
      </c>
      <c r="M2895" t="s">
        <v>52</v>
      </c>
      <c r="N2895">
        <v>2018</v>
      </c>
      <c r="O2895" t="s">
        <v>53</v>
      </c>
      <c r="P2895">
        <v>20190301</v>
      </c>
      <c r="Q2895" s="1">
        <v>43525.063888888886</v>
      </c>
    </row>
    <row r="2896" spans="1:17" x14ac:dyDescent="0.2">
      <c r="A2896" t="s">
        <v>50</v>
      </c>
      <c r="B2896" t="s">
        <v>18</v>
      </c>
      <c r="C2896" t="s">
        <v>217</v>
      </c>
      <c r="D2896">
        <v>20171231</v>
      </c>
      <c r="E2896">
        <v>17100000</v>
      </c>
      <c r="F2896" t="s">
        <v>20</v>
      </c>
      <c r="G2896">
        <v>0</v>
      </c>
      <c r="H2896" t="s">
        <v>50</v>
      </c>
      <c r="I2896">
        <v>1411579</v>
      </c>
      <c r="J2896">
        <v>260303916</v>
      </c>
      <c r="K2896">
        <v>7830</v>
      </c>
      <c r="L2896">
        <v>1231</v>
      </c>
      <c r="M2896" t="s">
        <v>52</v>
      </c>
      <c r="N2896">
        <v>2017</v>
      </c>
      <c r="O2896" t="s">
        <v>53</v>
      </c>
      <c r="P2896">
        <v>20180301</v>
      </c>
      <c r="Q2896" s="1">
        <v>43160.134027777778</v>
      </c>
    </row>
    <row r="2897" spans="1:17" x14ac:dyDescent="0.2">
      <c r="A2897" t="s">
        <v>55</v>
      </c>
      <c r="B2897" t="s">
        <v>18</v>
      </c>
      <c r="C2897" t="s">
        <v>217</v>
      </c>
      <c r="D2897">
        <v>20171231</v>
      </c>
      <c r="E2897">
        <v>17100000</v>
      </c>
      <c r="F2897" t="s">
        <v>20</v>
      </c>
      <c r="G2897">
        <v>0</v>
      </c>
      <c r="H2897" t="s">
        <v>55</v>
      </c>
      <c r="I2897">
        <v>1411579</v>
      </c>
      <c r="J2897">
        <v>260303916</v>
      </c>
      <c r="K2897">
        <v>7830</v>
      </c>
      <c r="L2897">
        <v>1231</v>
      </c>
      <c r="M2897" t="s">
        <v>52</v>
      </c>
      <c r="N2897">
        <v>2018</v>
      </c>
      <c r="O2897" t="s">
        <v>53</v>
      </c>
      <c r="P2897">
        <v>20190301</v>
      </c>
      <c r="Q2897" s="1">
        <v>43525.063888888886</v>
      </c>
    </row>
    <row r="2898" spans="1:17" x14ac:dyDescent="0.2">
      <c r="A2898" t="s">
        <v>50</v>
      </c>
      <c r="B2898" t="s">
        <v>18</v>
      </c>
      <c r="C2898" t="s">
        <v>218</v>
      </c>
      <c r="D2898">
        <v>20171231</v>
      </c>
      <c r="E2898">
        <v>30400000</v>
      </c>
      <c r="F2898" t="s">
        <v>20</v>
      </c>
      <c r="G2898">
        <v>0</v>
      </c>
      <c r="H2898" t="s">
        <v>50</v>
      </c>
      <c r="I2898">
        <v>1411579</v>
      </c>
      <c r="J2898">
        <v>260303916</v>
      </c>
      <c r="K2898">
        <v>7830</v>
      </c>
      <c r="L2898">
        <v>1231</v>
      </c>
      <c r="M2898" t="s">
        <v>52</v>
      </c>
      <c r="N2898">
        <v>2017</v>
      </c>
      <c r="O2898" t="s">
        <v>53</v>
      </c>
      <c r="P2898">
        <v>20180301</v>
      </c>
      <c r="Q2898" s="1">
        <v>43160.134027777778</v>
      </c>
    </row>
    <row r="2899" spans="1:17" x14ac:dyDescent="0.2">
      <c r="A2899" t="s">
        <v>55</v>
      </c>
      <c r="B2899" t="s">
        <v>18</v>
      </c>
      <c r="C2899" t="s">
        <v>218</v>
      </c>
      <c r="D2899">
        <v>20171231</v>
      </c>
      <c r="E2899">
        <v>30400000</v>
      </c>
      <c r="F2899" t="s">
        <v>20</v>
      </c>
      <c r="G2899">
        <v>0</v>
      </c>
      <c r="H2899" t="s">
        <v>55</v>
      </c>
      <c r="I2899">
        <v>1411579</v>
      </c>
      <c r="J2899">
        <v>260303916</v>
      </c>
      <c r="K2899">
        <v>7830</v>
      </c>
      <c r="L2899">
        <v>1231</v>
      </c>
      <c r="M2899" t="s">
        <v>52</v>
      </c>
      <c r="N2899">
        <v>2018</v>
      </c>
      <c r="O2899" t="s">
        <v>53</v>
      </c>
      <c r="P2899">
        <v>20190301</v>
      </c>
      <c r="Q2899" s="1">
        <v>43525.063888888886</v>
      </c>
    </row>
    <row r="2900" spans="1:17" x14ac:dyDescent="0.2">
      <c r="A2900" t="s">
        <v>50</v>
      </c>
      <c r="B2900" t="s">
        <v>18</v>
      </c>
      <c r="C2900" t="s">
        <v>219</v>
      </c>
      <c r="D2900">
        <v>20171231</v>
      </c>
      <c r="E2900">
        <v>20400000</v>
      </c>
      <c r="F2900" t="s">
        <v>20</v>
      </c>
      <c r="G2900">
        <v>0</v>
      </c>
      <c r="H2900" t="s">
        <v>51</v>
      </c>
      <c r="I2900">
        <v>1411579</v>
      </c>
      <c r="J2900">
        <v>260303916</v>
      </c>
      <c r="K2900">
        <v>7830</v>
      </c>
      <c r="L2900">
        <v>1231</v>
      </c>
      <c r="M2900" t="s">
        <v>52</v>
      </c>
      <c r="N2900">
        <v>2017</v>
      </c>
      <c r="O2900" t="s">
        <v>53</v>
      </c>
      <c r="P2900">
        <v>20180301</v>
      </c>
      <c r="Q2900" s="1">
        <v>43160.134027777778</v>
      </c>
    </row>
    <row r="2901" spans="1:17" x14ac:dyDescent="0.2">
      <c r="A2901" t="s">
        <v>55</v>
      </c>
      <c r="B2901" t="s">
        <v>18</v>
      </c>
      <c r="C2901" t="s">
        <v>219</v>
      </c>
      <c r="D2901">
        <v>20171231</v>
      </c>
      <c r="E2901">
        <v>20400000</v>
      </c>
      <c r="F2901" t="s">
        <v>20</v>
      </c>
      <c r="G2901">
        <v>0</v>
      </c>
      <c r="H2901" t="s">
        <v>56</v>
      </c>
      <c r="I2901">
        <v>1411579</v>
      </c>
      <c r="J2901">
        <v>260303916</v>
      </c>
      <c r="K2901">
        <v>7830</v>
      </c>
      <c r="L2901">
        <v>1231</v>
      </c>
      <c r="M2901" t="s">
        <v>52</v>
      </c>
      <c r="N2901">
        <v>2018</v>
      </c>
      <c r="O2901" t="s">
        <v>53</v>
      </c>
      <c r="P2901">
        <v>20190301</v>
      </c>
      <c r="Q2901" s="1">
        <v>43525.063888888886</v>
      </c>
    </row>
    <row r="2902" spans="1:17" x14ac:dyDescent="0.2">
      <c r="A2902" t="s">
        <v>50</v>
      </c>
      <c r="B2902" t="s">
        <v>18</v>
      </c>
      <c r="C2902" t="s">
        <v>220</v>
      </c>
      <c r="D2902">
        <v>20171231</v>
      </c>
      <c r="E2902">
        <v>8800000</v>
      </c>
      <c r="F2902" t="s">
        <v>20</v>
      </c>
      <c r="G2902">
        <v>0</v>
      </c>
      <c r="H2902" t="s">
        <v>50</v>
      </c>
      <c r="I2902">
        <v>1411579</v>
      </c>
      <c r="J2902">
        <v>260303916</v>
      </c>
      <c r="K2902">
        <v>7830</v>
      </c>
      <c r="L2902">
        <v>1231</v>
      </c>
      <c r="M2902" t="s">
        <v>52</v>
      </c>
      <c r="N2902">
        <v>2017</v>
      </c>
      <c r="O2902" t="s">
        <v>53</v>
      </c>
      <c r="P2902">
        <v>20180301</v>
      </c>
      <c r="Q2902" s="1">
        <v>43160.134027777778</v>
      </c>
    </row>
    <row r="2903" spans="1:17" x14ac:dyDescent="0.2">
      <c r="A2903" t="s">
        <v>55</v>
      </c>
      <c r="B2903" t="s">
        <v>18</v>
      </c>
      <c r="C2903" t="s">
        <v>220</v>
      </c>
      <c r="D2903">
        <v>20171231</v>
      </c>
      <c r="E2903">
        <v>8800000</v>
      </c>
      <c r="F2903" t="s">
        <v>20</v>
      </c>
      <c r="G2903">
        <v>0</v>
      </c>
      <c r="H2903" t="s">
        <v>55</v>
      </c>
      <c r="I2903">
        <v>1411579</v>
      </c>
      <c r="J2903">
        <v>260303916</v>
      </c>
      <c r="K2903">
        <v>7830</v>
      </c>
      <c r="L2903">
        <v>1231</v>
      </c>
      <c r="M2903" t="s">
        <v>52</v>
      </c>
      <c r="N2903">
        <v>2018</v>
      </c>
      <c r="O2903" t="s">
        <v>53</v>
      </c>
      <c r="P2903">
        <v>20190301</v>
      </c>
      <c r="Q2903" s="1">
        <v>43525.063888888886</v>
      </c>
    </row>
    <row r="2904" spans="1:17" x14ac:dyDescent="0.2">
      <c r="A2904" t="s">
        <v>50</v>
      </c>
      <c r="B2904" t="s">
        <v>18</v>
      </c>
      <c r="C2904" t="s">
        <v>221</v>
      </c>
      <c r="D2904">
        <v>20171231</v>
      </c>
      <c r="E2904">
        <v>18700000</v>
      </c>
      <c r="F2904" t="s">
        <v>20</v>
      </c>
      <c r="G2904">
        <v>0</v>
      </c>
      <c r="H2904" t="s">
        <v>50</v>
      </c>
      <c r="I2904">
        <v>1411579</v>
      </c>
      <c r="J2904">
        <v>260303916</v>
      </c>
      <c r="K2904">
        <v>7830</v>
      </c>
      <c r="L2904">
        <v>1231</v>
      </c>
      <c r="M2904" t="s">
        <v>52</v>
      </c>
      <c r="N2904">
        <v>2017</v>
      </c>
      <c r="O2904" t="s">
        <v>53</v>
      </c>
      <c r="P2904">
        <v>20180301</v>
      </c>
      <c r="Q2904" s="1">
        <v>43160.134027777778</v>
      </c>
    </row>
    <row r="2905" spans="1:17" x14ac:dyDescent="0.2">
      <c r="A2905" t="s">
        <v>55</v>
      </c>
      <c r="B2905" t="s">
        <v>18</v>
      </c>
      <c r="C2905" t="s">
        <v>221</v>
      </c>
      <c r="D2905">
        <v>20171231</v>
      </c>
      <c r="E2905">
        <v>18700000</v>
      </c>
      <c r="F2905" t="s">
        <v>20</v>
      </c>
      <c r="G2905">
        <v>0</v>
      </c>
      <c r="H2905" t="s">
        <v>55</v>
      </c>
      <c r="I2905">
        <v>1411579</v>
      </c>
      <c r="J2905">
        <v>260303916</v>
      </c>
      <c r="K2905">
        <v>7830</v>
      </c>
      <c r="L2905">
        <v>1231</v>
      </c>
      <c r="M2905" t="s">
        <v>52</v>
      </c>
      <c r="N2905">
        <v>2018</v>
      </c>
      <c r="O2905" t="s">
        <v>53</v>
      </c>
      <c r="P2905">
        <v>20190301</v>
      </c>
      <c r="Q2905" s="1">
        <v>43525.063888888886</v>
      </c>
    </row>
    <row r="2906" spans="1:17" x14ac:dyDescent="0.2">
      <c r="A2906" t="s">
        <v>50</v>
      </c>
      <c r="B2906" t="s">
        <v>18</v>
      </c>
      <c r="C2906" t="s">
        <v>487</v>
      </c>
      <c r="D2906">
        <v>20171231</v>
      </c>
      <c r="E2906">
        <v>13500000</v>
      </c>
      <c r="F2906" t="s">
        <v>20</v>
      </c>
      <c r="G2906">
        <v>0</v>
      </c>
      <c r="H2906" t="s">
        <v>50</v>
      </c>
      <c r="I2906">
        <v>1411579</v>
      </c>
      <c r="J2906">
        <v>260303916</v>
      </c>
      <c r="K2906">
        <v>7830</v>
      </c>
      <c r="L2906">
        <v>1231</v>
      </c>
      <c r="M2906" t="s">
        <v>52</v>
      </c>
      <c r="N2906">
        <v>2017</v>
      </c>
      <c r="O2906" t="s">
        <v>53</v>
      </c>
      <c r="P2906">
        <v>20180301</v>
      </c>
      <c r="Q2906" s="1">
        <v>43160.134027777778</v>
      </c>
    </row>
    <row r="2907" spans="1:17" x14ac:dyDescent="0.2">
      <c r="A2907" t="s">
        <v>55</v>
      </c>
      <c r="B2907" t="s">
        <v>18</v>
      </c>
      <c r="C2907" t="s">
        <v>487</v>
      </c>
      <c r="D2907">
        <v>20171231</v>
      </c>
      <c r="E2907">
        <v>13500000</v>
      </c>
      <c r="F2907" t="s">
        <v>20</v>
      </c>
      <c r="G2907">
        <v>0</v>
      </c>
      <c r="H2907" t="s">
        <v>55</v>
      </c>
      <c r="I2907">
        <v>1411579</v>
      </c>
      <c r="J2907">
        <v>260303916</v>
      </c>
      <c r="K2907">
        <v>7830</v>
      </c>
      <c r="L2907">
        <v>1231</v>
      </c>
      <c r="M2907" t="s">
        <v>52</v>
      </c>
      <c r="N2907">
        <v>2018</v>
      </c>
      <c r="O2907" t="s">
        <v>53</v>
      </c>
      <c r="P2907">
        <v>20190301</v>
      </c>
      <c r="Q2907" s="1">
        <v>43525.063888888886</v>
      </c>
    </row>
    <row r="2908" spans="1:17" x14ac:dyDescent="0.2">
      <c r="A2908" t="s">
        <v>260</v>
      </c>
      <c r="B2908" t="s">
        <v>18</v>
      </c>
      <c r="C2908" t="s">
        <v>222</v>
      </c>
      <c r="D2908">
        <v>20171231</v>
      </c>
      <c r="E2908">
        <v>1266900000</v>
      </c>
      <c r="F2908" t="s">
        <v>20</v>
      </c>
      <c r="G2908">
        <v>0</v>
      </c>
      <c r="H2908" t="s">
        <v>56</v>
      </c>
      <c r="I2908">
        <v>1411579</v>
      </c>
      <c r="J2908">
        <v>260303916</v>
      </c>
      <c r="K2908">
        <v>7830</v>
      </c>
      <c r="L2908">
        <v>1231</v>
      </c>
      <c r="M2908" t="s">
        <v>22</v>
      </c>
      <c r="N2908">
        <v>2018</v>
      </c>
      <c r="O2908" t="s">
        <v>23</v>
      </c>
      <c r="P2908">
        <v>20181108</v>
      </c>
      <c r="Q2908" s="1">
        <v>43412.453472222223</v>
      </c>
    </row>
    <row r="2909" spans="1:17" x14ac:dyDescent="0.2">
      <c r="A2909" t="s">
        <v>50</v>
      </c>
      <c r="B2909" t="s">
        <v>18</v>
      </c>
      <c r="C2909" t="s">
        <v>222</v>
      </c>
      <c r="D2909">
        <v>20171231</v>
      </c>
      <c r="E2909">
        <v>1248600000</v>
      </c>
      <c r="F2909" t="s">
        <v>20</v>
      </c>
      <c r="G2909">
        <v>0</v>
      </c>
      <c r="H2909" t="s">
        <v>51</v>
      </c>
      <c r="I2909">
        <v>1411579</v>
      </c>
      <c r="J2909">
        <v>260303916</v>
      </c>
      <c r="K2909">
        <v>7830</v>
      </c>
      <c r="L2909">
        <v>1231</v>
      </c>
      <c r="M2909" t="s">
        <v>52</v>
      </c>
      <c r="N2909">
        <v>2017</v>
      </c>
      <c r="O2909" t="s">
        <v>53</v>
      </c>
      <c r="P2909">
        <v>20180301</v>
      </c>
      <c r="Q2909" s="1">
        <v>43160.134027777778</v>
      </c>
    </row>
    <row r="2910" spans="1:17" x14ac:dyDescent="0.2">
      <c r="A2910" t="s">
        <v>55</v>
      </c>
      <c r="B2910" t="s">
        <v>18</v>
      </c>
      <c r="C2910" t="s">
        <v>222</v>
      </c>
      <c r="D2910">
        <v>20171231</v>
      </c>
      <c r="E2910">
        <v>1248600000</v>
      </c>
      <c r="F2910" t="s">
        <v>20</v>
      </c>
      <c r="G2910">
        <v>0</v>
      </c>
      <c r="H2910" t="s">
        <v>56</v>
      </c>
      <c r="I2910">
        <v>1411579</v>
      </c>
      <c r="J2910">
        <v>260303916</v>
      </c>
      <c r="K2910">
        <v>7830</v>
      </c>
      <c r="L2910">
        <v>1231</v>
      </c>
      <c r="M2910" t="s">
        <v>52</v>
      </c>
      <c r="N2910">
        <v>2018</v>
      </c>
      <c r="O2910" t="s">
        <v>53</v>
      </c>
      <c r="P2910">
        <v>20190301</v>
      </c>
      <c r="Q2910" s="1">
        <v>43525.063888888886</v>
      </c>
    </row>
    <row r="2911" spans="1:17" x14ac:dyDescent="0.2">
      <c r="A2911" t="s">
        <v>263</v>
      </c>
      <c r="B2911" t="s">
        <v>18</v>
      </c>
      <c r="C2911" t="s">
        <v>222</v>
      </c>
      <c r="D2911">
        <v>20171231</v>
      </c>
      <c r="E2911">
        <v>1266900000</v>
      </c>
      <c r="F2911" t="s">
        <v>20</v>
      </c>
      <c r="G2911">
        <v>0</v>
      </c>
      <c r="H2911" t="s">
        <v>51</v>
      </c>
      <c r="I2911">
        <v>1411579</v>
      </c>
      <c r="J2911">
        <v>260303916</v>
      </c>
      <c r="K2911">
        <v>7830</v>
      </c>
      <c r="L2911">
        <v>1231</v>
      </c>
      <c r="M2911" t="s">
        <v>22</v>
      </c>
      <c r="N2911">
        <v>2018</v>
      </c>
      <c r="O2911" t="s">
        <v>31</v>
      </c>
      <c r="P2911">
        <v>20180807</v>
      </c>
      <c r="Q2911" s="1">
        <v>43319.469444444447</v>
      </c>
    </row>
    <row r="2912" spans="1:17" x14ac:dyDescent="0.2">
      <c r="A2912" t="s">
        <v>262</v>
      </c>
      <c r="B2912" t="s">
        <v>18</v>
      </c>
      <c r="C2912" t="s">
        <v>222</v>
      </c>
      <c r="D2912">
        <v>20171231</v>
      </c>
      <c r="E2912">
        <v>1266900000</v>
      </c>
      <c r="F2912" t="s">
        <v>20</v>
      </c>
      <c r="G2912">
        <v>0</v>
      </c>
      <c r="H2912" t="s">
        <v>51</v>
      </c>
      <c r="I2912">
        <v>1411579</v>
      </c>
      <c r="J2912">
        <v>260303916</v>
      </c>
      <c r="K2912">
        <v>7830</v>
      </c>
      <c r="L2912">
        <v>1231</v>
      </c>
      <c r="M2912" t="s">
        <v>22</v>
      </c>
      <c r="N2912">
        <v>2018</v>
      </c>
      <c r="O2912" t="s">
        <v>26</v>
      </c>
      <c r="P2912">
        <v>20180507</v>
      </c>
      <c r="Q2912" s="1">
        <v>43227.491666666669</v>
      </c>
    </row>
    <row r="2913" spans="1:17" x14ac:dyDescent="0.2">
      <c r="A2913" t="s">
        <v>260</v>
      </c>
      <c r="B2913" t="s">
        <v>18</v>
      </c>
      <c r="C2913" t="s">
        <v>35</v>
      </c>
      <c r="D2913">
        <v>20171231</v>
      </c>
      <c r="E2913">
        <v>125600000</v>
      </c>
      <c r="F2913" t="s">
        <v>20</v>
      </c>
      <c r="G2913">
        <v>0</v>
      </c>
      <c r="H2913" t="s">
        <v>56</v>
      </c>
      <c r="I2913">
        <v>1411579</v>
      </c>
      <c r="J2913">
        <v>260303916</v>
      </c>
      <c r="K2913">
        <v>7830</v>
      </c>
      <c r="L2913">
        <v>1231</v>
      </c>
      <c r="M2913" t="s">
        <v>22</v>
      </c>
      <c r="N2913">
        <v>2018</v>
      </c>
      <c r="O2913" t="s">
        <v>23</v>
      </c>
      <c r="P2913">
        <v>20181108</v>
      </c>
      <c r="Q2913" s="1">
        <v>43412.453472222223</v>
      </c>
    </row>
    <row r="2914" spans="1:17" x14ac:dyDescent="0.2">
      <c r="A2914" t="s">
        <v>50</v>
      </c>
      <c r="B2914" t="s">
        <v>18</v>
      </c>
      <c r="C2914" t="s">
        <v>35</v>
      </c>
      <c r="D2914">
        <v>20171231</v>
      </c>
      <c r="E2914">
        <v>125600000</v>
      </c>
      <c r="F2914" t="s">
        <v>20</v>
      </c>
      <c r="G2914">
        <v>0</v>
      </c>
      <c r="H2914" t="s">
        <v>51</v>
      </c>
      <c r="I2914">
        <v>1411579</v>
      </c>
      <c r="J2914">
        <v>260303916</v>
      </c>
      <c r="K2914">
        <v>7830</v>
      </c>
      <c r="L2914">
        <v>1231</v>
      </c>
      <c r="M2914" t="s">
        <v>52</v>
      </c>
      <c r="N2914">
        <v>2017</v>
      </c>
      <c r="O2914" t="s">
        <v>53</v>
      </c>
      <c r="P2914">
        <v>20180301</v>
      </c>
      <c r="Q2914" s="1">
        <v>43160.134027777778</v>
      </c>
    </row>
    <row r="2915" spans="1:17" x14ac:dyDescent="0.2">
      <c r="A2915" t="s">
        <v>55</v>
      </c>
      <c r="B2915" t="s">
        <v>18</v>
      </c>
      <c r="C2915" t="s">
        <v>35</v>
      </c>
      <c r="D2915">
        <v>20171231</v>
      </c>
      <c r="E2915">
        <v>125600000</v>
      </c>
      <c r="F2915" t="s">
        <v>20</v>
      </c>
      <c r="G2915">
        <v>0</v>
      </c>
      <c r="H2915" t="s">
        <v>56</v>
      </c>
      <c r="I2915">
        <v>1411579</v>
      </c>
      <c r="J2915">
        <v>260303916</v>
      </c>
      <c r="K2915">
        <v>7830</v>
      </c>
      <c r="L2915">
        <v>1231</v>
      </c>
      <c r="M2915" t="s">
        <v>52</v>
      </c>
      <c r="N2915">
        <v>2018</v>
      </c>
      <c r="O2915" t="s">
        <v>53</v>
      </c>
      <c r="P2915">
        <v>20190301</v>
      </c>
      <c r="Q2915" s="1">
        <v>43525.063888888886</v>
      </c>
    </row>
    <row r="2916" spans="1:17" x14ac:dyDescent="0.2">
      <c r="A2916" t="s">
        <v>263</v>
      </c>
      <c r="B2916" t="s">
        <v>18</v>
      </c>
      <c r="C2916" t="s">
        <v>35</v>
      </c>
      <c r="D2916">
        <v>20171231</v>
      </c>
      <c r="E2916">
        <v>125600000</v>
      </c>
      <c r="F2916" t="s">
        <v>20</v>
      </c>
      <c r="G2916">
        <v>0</v>
      </c>
      <c r="H2916" t="s">
        <v>51</v>
      </c>
      <c r="I2916">
        <v>1411579</v>
      </c>
      <c r="J2916">
        <v>260303916</v>
      </c>
      <c r="K2916">
        <v>7830</v>
      </c>
      <c r="L2916">
        <v>1231</v>
      </c>
      <c r="M2916" t="s">
        <v>22</v>
      </c>
      <c r="N2916">
        <v>2018</v>
      </c>
      <c r="O2916" t="s">
        <v>31</v>
      </c>
      <c r="P2916">
        <v>20180807</v>
      </c>
      <c r="Q2916" s="1">
        <v>43319.469444444447</v>
      </c>
    </row>
    <row r="2917" spans="1:17" x14ac:dyDescent="0.2">
      <c r="A2917" t="s">
        <v>262</v>
      </c>
      <c r="B2917" t="s">
        <v>18</v>
      </c>
      <c r="C2917" t="s">
        <v>35</v>
      </c>
      <c r="D2917">
        <v>20171231</v>
      </c>
      <c r="E2917">
        <v>125600000</v>
      </c>
      <c r="F2917" t="s">
        <v>20</v>
      </c>
      <c r="G2917">
        <v>0</v>
      </c>
      <c r="H2917" t="s">
        <v>51</v>
      </c>
      <c r="I2917">
        <v>1411579</v>
      </c>
      <c r="J2917">
        <v>260303916</v>
      </c>
      <c r="K2917">
        <v>7830</v>
      </c>
      <c r="L2917">
        <v>1231</v>
      </c>
      <c r="M2917" t="s">
        <v>22</v>
      </c>
      <c r="N2917">
        <v>2018</v>
      </c>
      <c r="O2917" t="s">
        <v>26</v>
      </c>
      <c r="P2917">
        <v>20180507</v>
      </c>
      <c r="Q2917" s="1">
        <v>43227.491666666669</v>
      </c>
    </row>
    <row r="2918" spans="1:17" x14ac:dyDescent="0.2">
      <c r="A2918" t="s">
        <v>260</v>
      </c>
      <c r="B2918" t="s">
        <v>18</v>
      </c>
      <c r="C2918" t="s">
        <v>36</v>
      </c>
      <c r="D2918">
        <v>20171231</v>
      </c>
      <c r="E2918">
        <v>2241600000</v>
      </c>
      <c r="F2918" t="s">
        <v>20</v>
      </c>
      <c r="G2918">
        <v>0</v>
      </c>
      <c r="H2918" t="s">
        <v>56</v>
      </c>
      <c r="I2918">
        <v>1411579</v>
      </c>
      <c r="J2918">
        <v>260303916</v>
      </c>
      <c r="K2918">
        <v>7830</v>
      </c>
      <c r="L2918">
        <v>1231</v>
      </c>
      <c r="M2918" t="s">
        <v>22</v>
      </c>
      <c r="N2918">
        <v>2018</v>
      </c>
      <c r="O2918" t="s">
        <v>23</v>
      </c>
      <c r="P2918">
        <v>20181108</v>
      </c>
      <c r="Q2918" s="1">
        <v>43412.453472222223</v>
      </c>
    </row>
    <row r="2919" spans="1:17" x14ac:dyDescent="0.2">
      <c r="A2919" t="s">
        <v>50</v>
      </c>
      <c r="B2919" t="s">
        <v>18</v>
      </c>
      <c r="C2919" t="s">
        <v>36</v>
      </c>
      <c r="D2919">
        <v>20171231</v>
      </c>
      <c r="E2919">
        <v>2241600000</v>
      </c>
      <c r="F2919" t="s">
        <v>20</v>
      </c>
      <c r="G2919">
        <v>0</v>
      </c>
      <c r="H2919" t="s">
        <v>51</v>
      </c>
      <c r="I2919">
        <v>1411579</v>
      </c>
      <c r="J2919">
        <v>260303916</v>
      </c>
      <c r="K2919">
        <v>7830</v>
      </c>
      <c r="L2919">
        <v>1231</v>
      </c>
      <c r="M2919" t="s">
        <v>52</v>
      </c>
      <c r="N2919">
        <v>2017</v>
      </c>
      <c r="O2919" t="s">
        <v>53</v>
      </c>
      <c r="P2919">
        <v>20180301</v>
      </c>
      <c r="Q2919" s="1">
        <v>43160.134027777778</v>
      </c>
    </row>
    <row r="2920" spans="1:17" x14ac:dyDescent="0.2">
      <c r="A2920" t="s">
        <v>55</v>
      </c>
      <c r="B2920" t="s">
        <v>18</v>
      </c>
      <c r="C2920" t="s">
        <v>36</v>
      </c>
      <c r="D2920">
        <v>20171231</v>
      </c>
      <c r="E2920">
        <v>2241600000</v>
      </c>
      <c r="F2920" t="s">
        <v>20</v>
      </c>
      <c r="G2920">
        <v>0</v>
      </c>
      <c r="H2920" t="s">
        <v>56</v>
      </c>
      <c r="I2920">
        <v>1411579</v>
      </c>
      <c r="J2920">
        <v>260303916</v>
      </c>
      <c r="K2920">
        <v>7830</v>
      </c>
      <c r="L2920">
        <v>1231</v>
      </c>
      <c r="M2920" t="s">
        <v>52</v>
      </c>
      <c r="N2920">
        <v>2018</v>
      </c>
      <c r="O2920" t="s">
        <v>53</v>
      </c>
      <c r="P2920">
        <v>20190301</v>
      </c>
      <c r="Q2920" s="1">
        <v>43525.063888888886</v>
      </c>
    </row>
    <row r="2921" spans="1:17" x14ac:dyDescent="0.2">
      <c r="A2921" t="s">
        <v>263</v>
      </c>
      <c r="B2921" t="s">
        <v>18</v>
      </c>
      <c r="C2921" t="s">
        <v>36</v>
      </c>
      <c r="D2921">
        <v>20171231</v>
      </c>
      <c r="E2921">
        <v>2241600000</v>
      </c>
      <c r="F2921" t="s">
        <v>20</v>
      </c>
      <c r="G2921">
        <v>0</v>
      </c>
      <c r="H2921" t="s">
        <v>51</v>
      </c>
      <c r="I2921">
        <v>1411579</v>
      </c>
      <c r="J2921">
        <v>260303916</v>
      </c>
      <c r="K2921">
        <v>7830</v>
      </c>
      <c r="L2921">
        <v>1231</v>
      </c>
      <c r="M2921" t="s">
        <v>22</v>
      </c>
      <c r="N2921">
        <v>2018</v>
      </c>
      <c r="O2921" t="s">
        <v>31</v>
      </c>
      <c r="P2921">
        <v>20180807</v>
      </c>
      <c r="Q2921" s="1">
        <v>43319.469444444447</v>
      </c>
    </row>
    <row r="2922" spans="1:17" x14ac:dyDescent="0.2">
      <c r="A2922" t="s">
        <v>262</v>
      </c>
      <c r="B2922" t="s">
        <v>18</v>
      </c>
      <c r="C2922" t="s">
        <v>36</v>
      </c>
      <c r="D2922">
        <v>20171231</v>
      </c>
      <c r="E2922">
        <v>2241600000</v>
      </c>
      <c r="F2922" t="s">
        <v>20</v>
      </c>
      <c r="G2922">
        <v>0</v>
      </c>
      <c r="H2922" t="s">
        <v>51</v>
      </c>
      <c r="I2922">
        <v>1411579</v>
      </c>
      <c r="J2922">
        <v>260303916</v>
      </c>
      <c r="K2922">
        <v>7830</v>
      </c>
      <c r="L2922">
        <v>1231</v>
      </c>
      <c r="M2922" t="s">
        <v>22</v>
      </c>
      <c r="N2922">
        <v>2018</v>
      </c>
      <c r="O2922" t="s">
        <v>26</v>
      </c>
      <c r="P2922">
        <v>20180507</v>
      </c>
      <c r="Q2922" s="1">
        <v>43227.491666666669</v>
      </c>
    </row>
    <row r="2923" spans="1:17" x14ac:dyDescent="0.2">
      <c r="A2923" t="s">
        <v>50</v>
      </c>
      <c r="B2923" t="s">
        <v>18</v>
      </c>
      <c r="C2923" t="s">
        <v>37</v>
      </c>
      <c r="D2923">
        <v>20171231</v>
      </c>
      <c r="E2923">
        <v>822500000</v>
      </c>
      <c r="F2923" t="s">
        <v>20</v>
      </c>
      <c r="G2923">
        <v>4</v>
      </c>
      <c r="H2923" t="s">
        <v>50</v>
      </c>
      <c r="I2923">
        <v>1411579</v>
      </c>
      <c r="J2923">
        <v>260303916</v>
      </c>
      <c r="K2923">
        <v>7830</v>
      </c>
      <c r="L2923">
        <v>1231</v>
      </c>
      <c r="M2923" t="s">
        <v>52</v>
      </c>
      <c r="N2923">
        <v>2017</v>
      </c>
      <c r="O2923" t="s">
        <v>53</v>
      </c>
      <c r="P2923">
        <v>20180301</v>
      </c>
      <c r="Q2923" s="1">
        <v>43160.134027777778</v>
      </c>
    </row>
    <row r="2924" spans="1:17" x14ac:dyDescent="0.2">
      <c r="A2924" t="s">
        <v>55</v>
      </c>
      <c r="B2924" t="s">
        <v>18</v>
      </c>
      <c r="C2924" t="s">
        <v>37</v>
      </c>
      <c r="D2924">
        <v>20171231</v>
      </c>
      <c r="E2924">
        <v>822500000</v>
      </c>
      <c r="F2924" t="s">
        <v>20</v>
      </c>
      <c r="G2924">
        <v>4</v>
      </c>
      <c r="H2924" t="s">
        <v>55</v>
      </c>
      <c r="I2924">
        <v>1411579</v>
      </c>
      <c r="J2924">
        <v>260303916</v>
      </c>
      <c r="K2924">
        <v>7830</v>
      </c>
      <c r="L2924">
        <v>1231</v>
      </c>
      <c r="M2924" t="s">
        <v>52</v>
      </c>
      <c r="N2924">
        <v>2018</v>
      </c>
      <c r="O2924" t="s">
        <v>53</v>
      </c>
      <c r="P2924">
        <v>20190301</v>
      </c>
      <c r="Q2924" s="1">
        <v>43525.063888888886</v>
      </c>
    </row>
    <row r="2925" spans="1:17" x14ac:dyDescent="0.2">
      <c r="A2925" t="s">
        <v>50</v>
      </c>
      <c r="B2925" t="s">
        <v>18</v>
      </c>
      <c r="C2925" t="s">
        <v>185</v>
      </c>
      <c r="D2925">
        <v>20171231</v>
      </c>
      <c r="E2925">
        <v>6500000</v>
      </c>
      <c r="F2925" t="s">
        <v>20</v>
      </c>
      <c r="G2925">
        <v>4</v>
      </c>
      <c r="H2925" t="s">
        <v>51</v>
      </c>
      <c r="I2925">
        <v>1411579</v>
      </c>
      <c r="J2925">
        <v>260303916</v>
      </c>
      <c r="K2925">
        <v>7830</v>
      </c>
      <c r="L2925">
        <v>1231</v>
      </c>
      <c r="M2925" t="s">
        <v>52</v>
      </c>
      <c r="N2925">
        <v>2017</v>
      </c>
      <c r="O2925" t="s">
        <v>53</v>
      </c>
      <c r="P2925">
        <v>20180301</v>
      </c>
      <c r="Q2925" s="1">
        <v>43160.134027777778</v>
      </c>
    </row>
    <row r="2926" spans="1:17" x14ac:dyDescent="0.2">
      <c r="A2926" t="s">
        <v>55</v>
      </c>
      <c r="B2926" t="s">
        <v>18</v>
      </c>
      <c r="C2926" t="s">
        <v>185</v>
      </c>
      <c r="D2926">
        <v>20171231</v>
      </c>
      <c r="E2926">
        <v>6500000</v>
      </c>
      <c r="F2926" t="s">
        <v>20</v>
      </c>
      <c r="G2926">
        <v>4</v>
      </c>
      <c r="H2926" t="s">
        <v>56</v>
      </c>
      <c r="I2926">
        <v>1411579</v>
      </c>
      <c r="J2926">
        <v>260303916</v>
      </c>
      <c r="K2926">
        <v>7830</v>
      </c>
      <c r="L2926">
        <v>1231</v>
      </c>
      <c r="M2926" t="s">
        <v>52</v>
      </c>
      <c r="N2926">
        <v>2018</v>
      </c>
      <c r="O2926" t="s">
        <v>53</v>
      </c>
      <c r="P2926">
        <v>20190301</v>
      </c>
      <c r="Q2926" s="1">
        <v>43525.063888888886</v>
      </c>
    </row>
    <row r="2927" spans="1:17" x14ac:dyDescent="0.2">
      <c r="A2927" t="s">
        <v>50</v>
      </c>
      <c r="B2927" t="s">
        <v>18</v>
      </c>
      <c r="C2927" t="s">
        <v>223</v>
      </c>
      <c r="D2927">
        <v>20171231</v>
      </c>
      <c r="E2927">
        <v>105100000</v>
      </c>
      <c r="F2927" t="s">
        <v>20</v>
      </c>
      <c r="G2927">
        <v>4</v>
      </c>
      <c r="H2927" t="s">
        <v>51</v>
      </c>
      <c r="I2927">
        <v>1411579</v>
      </c>
      <c r="J2927">
        <v>260303916</v>
      </c>
      <c r="K2927">
        <v>7830</v>
      </c>
      <c r="L2927">
        <v>1231</v>
      </c>
      <c r="M2927" t="s">
        <v>52</v>
      </c>
      <c r="N2927">
        <v>2017</v>
      </c>
      <c r="O2927" t="s">
        <v>53</v>
      </c>
      <c r="P2927">
        <v>20180301</v>
      </c>
      <c r="Q2927" s="1">
        <v>43160.134027777778</v>
      </c>
    </row>
    <row r="2928" spans="1:17" x14ac:dyDescent="0.2">
      <c r="A2928" t="s">
        <v>50</v>
      </c>
      <c r="B2928" t="s">
        <v>18</v>
      </c>
      <c r="C2928" t="s">
        <v>39</v>
      </c>
      <c r="D2928">
        <v>20171231</v>
      </c>
      <c r="E2928">
        <v>3229500000</v>
      </c>
      <c r="F2928" t="s">
        <v>20</v>
      </c>
      <c r="G2928">
        <v>4</v>
      </c>
      <c r="H2928" t="s">
        <v>51</v>
      </c>
      <c r="I2928">
        <v>1411579</v>
      </c>
      <c r="J2928">
        <v>260303916</v>
      </c>
      <c r="K2928">
        <v>7830</v>
      </c>
      <c r="L2928">
        <v>1231</v>
      </c>
      <c r="M2928" t="s">
        <v>52</v>
      </c>
      <c r="N2928">
        <v>2017</v>
      </c>
      <c r="O2928" t="s">
        <v>53</v>
      </c>
      <c r="P2928">
        <v>20180301</v>
      </c>
      <c r="Q2928" s="1">
        <v>43160.134027777778</v>
      </c>
    </row>
    <row r="2929" spans="1:17" x14ac:dyDescent="0.2">
      <c r="A2929" t="s">
        <v>50</v>
      </c>
      <c r="B2929" t="s">
        <v>18</v>
      </c>
      <c r="C2929" t="s">
        <v>225</v>
      </c>
      <c r="D2929">
        <v>20171231</v>
      </c>
      <c r="E2929">
        <v>39900000</v>
      </c>
      <c r="F2929" t="s">
        <v>20</v>
      </c>
      <c r="G2929">
        <v>4</v>
      </c>
      <c r="H2929" t="s">
        <v>51</v>
      </c>
      <c r="I2929">
        <v>1411579</v>
      </c>
      <c r="J2929">
        <v>260303916</v>
      </c>
      <c r="K2929">
        <v>7830</v>
      </c>
      <c r="L2929">
        <v>1231</v>
      </c>
      <c r="M2929" t="s">
        <v>52</v>
      </c>
      <c r="N2929">
        <v>2017</v>
      </c>
      <c r="O2929" t="s">
        <v>53</v>
      </c>
      <c r="P2929">
        <v>20180301</v>
      </c>
      <c r="Q2929" s="1">
        <v>43160.134027777778</v>
      </c>
    </row>
    <row r="2930" spans="1:17" x14ac:dyDescent="0.2">
      <c r="A2930" t="s">
        <v>55</v>
      </c>
      <c r="B2930" t="s">
        <v>18</v>
      </c>
      <c r="C2930" t="s">
        <v>225</v>
      </c>
      <c r="D2930">
        <v>20171231</v>
      </c>
      <c r="E2930">
        <v>39900000</v>
      </c>
      <c r="F2930" t="s">
        <v>20</v>
      </c>
      <c r="G2930">
        <v>4</v>
      </c>
      <c r="H2930" t="s">
        <v>56</v>
      </c>
      <c r="I2930">
        <v>1411579</v>
      </c>
      <c r="J2930">
        <v>260303916</v>
      </c>
      <c r="K2930">
        <v>7830</v>
      </c>
      <c r="L2930">
        <v>1231</v>
      </c>
      <c r="M2930" t="s">
        <v>52</v>
      </c>
      <c r="N2930">
        <v>2018</v>
      </c>
      <c r="O2930" t="s">
        <v>53</v>
      </c>
      <c r="P2930">
        <v>20190301</v>
      </c>
      <c r="Q2930" s="1">
        <v>43525.063888888886</v>
      </c>
    </row>
    <row r="2931" spans="1:17" x14ac:dyDescent="0.2">
      <c r="A2931" t="s">
        <v>50</v>
      </c>
      <c r="B2931" t="s">
        <v>18</v>
      </c>
      <c r="C2931" t="s">
        <v>40</v>
      </c>
      <c r="D2931">
        <v>20171231</v>
      </c>
      <c r="E2931">
        <v>5700000</v>
      </c>
      <c r="F2931" t="s">
        <v>20</v>
      </c>
      <c r="G2931">
        <v>4</v>
      </c>
      <c r="H2931" t="s">
        <v>51</v>
      </c>
      <c r="I2931">
        <v>1411579</v>
      </c>
      <c r="J2931">
        <v>260303916</v>
      </c>
      <c r="K2931">
        <v>7830</v>
      </c>
      <c r="L2931">
        <v>1231</v>
      </c>
      <c r="M2931" t="s">
        <v>52</v>
      </c>
      <c r="N2931">
        <v>2017</v>
      </c>
      <c r="O2931" t="s">
        <v>53</v>
      </c>
      <c r="P2931">
        <v>20180301</v>
      </c>
      <c r="Q2931" s="1">
        <v>43160.134027777778</v>
      </c>
    </row>
    <row r="2932" spans="1:17" x14ac:dyDescent="0.2">
      <c r="A2932" t="s">
        <v>50</v>
      </c>
      <c r="B2932" t="s">
        <v>18</v>
      </c>
      <c r="C2932" t="s">
        <v>41</v>
      </c>
      <c r="D2932">
        <v>20171231</v>
      </c>
      <c r="E2932">
        <v>-2700000</v>
      </c>
      <c r="F2932" t="s">
        <v>20</v>
      </c>
      <c r="G2932">
        <v>4</v>
      </c>
      <c r="H2932" t="s">
        <v>51</v>
      </c>
      <c r="I2932">
        <v>1411579</v>
      </c>
      <c r="J2932">
        <v>260303916</v>
      </c>
      <c r="K2932">
        <v>7830</v>
      </c>
      <c r="L2932">
        <v>1231</v>
      </c>
      <c r="M2932" t="s">
        <v>52</v>
      </c>
      <c r="N2932">
        <v>2017</v>
      </c>
      <c r="O2932" t="s">
        <v>53</v>
      </c>
      <c r="P2932">
        <v>20180301</v>
      </c>
      <c r="Q2932" s="1">
        <v>43160.134027777778</v>
      </c>
    </row>
    <row r="2933" spans="1:17" x14ac:dyDescent="0.2">
      <c r="A2933" t="s">
        <v>55</v>
      </c>
      <c r="B2933" t="s">
        <v>18</v>
      </c>
      <c r="C2933" t="s">
        <v>41</v>
      </c>
      <c r="D2933">
        <v>20171231</v>
      </c>
      <c r="E2933">
        <v>-2700000</v>
      </c>
      <c r="F2933" t="s">
        <v>20</v>
      </c>
      <c r="G2933">
        <v>4</v>
      </c>
      <c r="H2933" t="s">
        <v>56</v>
      </c>
      <c r="I2933">
        <v>1411579</v>
      </c>
      <c r="J2933">
        <v>260303916</v>
      </c>
      <c r="K2933">
        <v>7830</v>
      </c>
      <c r="L2933">
        <v>1231</v>
      </c>
      <c r="M2933" t="s">
        <v>52</v>
      </c>
      <c r="N2933">
        <v>2018</v>
      </c>
      <c r="O2933" t="s">
        <v>53</v>
      </c>
      <c r="P2933">
        <v>20190301</v>
      </c>
      <c r="Q2933" s="1">
        <v>43525.063888888886</v>
      </c>
    </row>
    <row r="2934" spans="1:17" x14ac:dyDescent="0.2">
      <c r="A2934" t="s">
        <v>50</v>
      </c>
      <c r="B2934" t="s">
        <v>18</v>
      </c>
      <c r="C2934" t="s">
        <v>186</v>
      </c>
      <c r="D2934">
        <v>20171231</v>
      </c>
      <c r="E2934">
        <v>12700000</v>
      </c>
      <c r="F2934" t="s">
        <v>20</v>
      </c>
      <c r="G2934">
        <v>4</v>
      </c>
      <c r="H2934" t="s">
        <v>50</v>
      </c>
      <c r="I2934">
        <v>1411579</v>
      </c>
      <c r="J2934">
        <v>260303916</v>
      </c>
      <c r="K2934">
        <v>7830</v>
      </c>
      <c r="L2934">
        <v>1231</v>
      </c>
      <c r="M2934" t="s">
        <v>52</v>
      </c>
      <c r="N2934">
        <v>2017</v>
      </c>
      <c r="O2934" t="s">
        <v>53</v>
      </c>
      <c r="P2934">
        <v>20180301</v>
      </c>
      <c r="Q2934" s="1">
        <v>43160.134027777778</v>
      </c>
    </row>
    <row r="2935" spans="1:17" x14ac:dyDescent="0.2">
      <c r="A2935" t="s">
        <v>55</v>
      </c>
      <c r="B2935" t="s">
        <v>18</v>
      </c>
      <c r="C2935" t="s">
        <v>186</v>
      </c>
      <c r="D2935">
        <v>20171231</v>
      </c>
      <c r="E2935">
        <v>12700000</v>
      </c>
      <c r="F2935" t="s">
        <v>20</v>
      </c>
      <c r="G2935">
        <v>4</v>
      </c>
      <c r="H2935" t="s">
        <v>55</v>
      </c>
      <c r="I2935">
        <v>1411579</v>
      </c>
      <c r="J2935">
        <v>260303916</v>
      </c>
      <c r="K2935">
        <v>7830</v>
      </c>
      <c r="L2935">
        <v>1231</v>
      </c>
      <c r="M2935" t="s">
        <v>52</v>
      </c>
      <c r="N2935">
        <v>2018</v>
      </c>
      <c r="O2935" t="s">
        <v>53</v>
      </c>
      <c r="P2935">
        <v>20190301</v>
      </c>
      <c r="Q2935" s="1">
        <v>43525.063888888886</v>
      </c>
    </row>
    <row r="2936" spans="1:17" x14ac:dyDescent="0.2">
      <c r="A2936" t="s">
        <v>50</v>
      </c>
      <c r="B2936" t="s">
        <v>18</v>
      </c>
      <c r="C2936" t="s">
        <v>228</v>
      </c>
      <c r="D2936">
        <v>20171231</v>
      </c>
      <c r="E2936">
        <v>20000000</v>
      </c>
      <c r="F2936" t="s">
        <v>20</v>
      </c>
      <c r="G2936">
        <v>4</v>
      </c>
      <c r="H2936" t="s">
        <v>51</v>
      </c>
      <c r="I2936">
        <v>1411579</v>
      </c>
      <c r="J2936">
        <v>260303916</v>
      </c>
      <c r="K2936">
        <v>7830</v>
      </c>
      <c r="L2936">
        <v>1231</v>
      </c>
      <c r="M2936" t="s">
        <v>52</v>
      </c>
      <c r="N2936">
        <v>2017</v>
      </c>
      <c r="O2936" t="s">
        <v>53</v>
      </c>
      <c r="P2936">
        <v>20180301</v>
      </c>
      <c r="Q2936" s="1">
        <v>43160.134027777778</v>
      </c>
    </row>
    <row r="2937" spans="1:17" x14ac:dyDescent="0.2">
      <c r="A2937" t="s">
        <v>55</v>
      </c>
      <c r="B2937" t="s">
        <v>18</v>
      </c>
      <c r="C2937" t="s">
        <v>228</v>
      </c>
      <c r="D2937">
        <v>20171231</v>
      </c>
      <c r="E2937">
        <v>20000000</v>
      </c>
      <c r="F2937" t="s">
        <v>20</v>
      </c>
      <c r="G2937">
        <v>4</v>
      </c>
      <c r="H2937" t="s">
        <v>56</v>
      </c>
      <c r="I2937">
        <v>1411579</v>
      </c>
      <c r="J2937">
        <v>260303916</v>
      </c>
      <c r="K2937">
        <v>7830</v>
      </c>
      <c r="L2937">
        <v>1231</v>
      </c>
      <c r="M2937" t="s">
        <v>52</v>
      </c>
      <c r="N2937">
        <v>2018</v>
      </c>
      <c r="O2937" t="s">
        <v>53</v>
      </c>
      <c r="P2937">
        <v>20190301</v>
      </c>
      <c r="Q2937" s="1">
        <v>43525.063888888886</v>
      </c>
    </row>
    <row r="2938" spans="1:17" x14ac:dyDescent="0.2">
      <c r="A2938" t="s">
        <v>50</v>
      </c>
      <c r="B2938" t="s">
        <v>18</v>
      </c>
      <c r="C2938" t="s">
        <v>229</v>
      </c>
      <c r="D2938">
        <v>20171231</v>
      </c>
      <c r="E2938">
        <v>208100000</v>
      </c>
      <c r="F2938" t="s">
        <v>20</v>
      </c>
      <c r="G2938">
        <v>4</v>
      </c>
      <c r="H2938" t="s">
        <v>51</v>
      </c>
      <c r="I2938">
        <v>1411579</v>
      </c>
      <c r="J2938">
        <v>260303916</v>
      </c>
      <c r="K2938">
        <v>7830</v>
      </c>
      <c r="L2938">
        <v>1231</v>
      </c>
      <c r="M2938" t="s">
        <v>52</v>
      </c>
      <c r="N2938">
        <v>2017</v>
      </c>
      <c r="O2938" t="s">
        <v>53</v>
      </c>
      <c r="P2938">
        <v>20180301</v>
      </c>
      <c r="Q2938" s="1">
        <v>43160.134027777778</v>
      </c>
    </row>
    <row r="2939" spans="1:17" x14ac:dyDescent="0.2">
      <c r="A2939" t="s">
        <v>55</v>
      </c>
      <c r="B2939" t="s">
        <v>18</v>
      </c>
      <c r="C2939" t="s">
        <v>229</v>
      </c>
      <c r="D2939">
        <v>20171231</v>
      </c>
      <c r="E2939">
        <v>43600000</v>
      </c>
      <c r="F2939" t="s">
        <v>20</v>
      </c>
      <c r="G2939">
        <v>4</v>
      </c>
      <c r="H2939" t="s">
        <v>56</v>
      </c>
      <c r="I2939">
        <v>1411579</v>
      </c>
      <c r="J2939">
        <v>260303916</v>
      </c>
      <c r="K2939">
        <v>7830</v>
      </c>
      <c r="L2939">
        <v>1231</v>
      </c>
      <c r="M2939" t="s">
        <v>52</v>
      </c>
      <c r="N2939">
        <v>2018</v>
      </c>
      <c r="O2939" t="s">
        <v>53</v>
      </c>
      <c r="P2939">
        <v>20190301</v>
      </c>
      <c r="Q2939" s="1">
        <v>43525.063888888886</v>
      </c>
    </row>
    <row r="2940" spans="1:17" x14ac:dyDescent="0.2">
      <c r="A2940" t="s">
        <v>260</v>
      </c>
      <c r="B2940" t="s">
        <v>18</v>
      </c>
      <c r="C2940" t="s">
        <v>43</v>
      </c>
      <c r="D2940">
        <v>20171231</v>
      </c>
      <c r="E2940">
        <v>9805900000</v>
      </c>
      <c r="F2940" t="s">
        <v>20</v>
      </c>
      <c r="G2940">
        <v>0</v>
      </c>
      <c r="H2940" t="s">
        <v>56</v>
      </c>
      <c r="I2940">
        <v>1411579</v>
      </c>
      <c r="J2940">
        <v>260303916</v>
      </c>
      <c r="K2940">
        <v>7830</v>
      </c>
      <c r="L2940">
        <v>1231</v>
      </c>
      <c r="M2940" t="s">
        <v>22</v>
      </c>
      <c r="N2940">
        <v>2018</v>
      </c>
      <c r="O2940" t="s">
        <v>23</v>
      </c>
      <c r="P2940">
        <v>20181108</v>
      </c>
      <c r="Q2940" s="1">
        <v>43412.453472222223</v>
      </c>
    </row>
    <row r="2941" spans="1:17" x14ac:dyDescent="0.2">
      <c r="A2941" t="s">
        <v>50</v>
      </c>
      <c r="B2941" t="s">
        <v>18</v>
      </c>
      <c r="C2941" t="s">
        <v>43</v>
      </c>
      <c r="D2941">
        <v>20171231</v>
      </c>
      <c r="E2941">
        <v>9805900000</v>
      </c>
      <c r="F2941" t="s">
        <v>20</v>
      </c>
      <c r="G2941">
        <v>0</v>
      </c>
      <c r="H2941" t="s">
        <v>51</v>
      </c>
      <c r="I2941">
        <v>1411579</v>
      </c>
      <c r="J2941">
        <v>260303916</v>
      </c>
      <c r="K2941">
        <v>7830</v>
      </c>
      <c r="L2941">
        <v>1231</v>
      </c>
      <c r="M2941" t="s">
        <v>52</v>
      </c>
      <c r="N2941">
        <v>2017</v>
      </c>
      <c r="O2941" t="s">
        <v>53</v>
      </c>
      <c r="P2941">
        <v>20180301</v>
      </c>
      <c r="Q2941" s="1">
        <v>43160.134027777778</v>
      </c>
    </row>
    <row r="2942" spans="1:17" x14ac:dyDescent="0.2">
      <c r="A2942" t="s">
        <v>55</v>
      </c>
      <c r="B2942" t="s">
        <v>18</v>
      </c>
      <c r="C2942" t="s">
        <v>43</v>
      </c>
      <c r="D2942">
        <v>20171231</v>
      </c>
      <c r="E2942">
        <v>9805900000</v>
      </c>
      <c r="F2942" t="s">
        <v>20</v>
      </c>
      <c r="G2942">
        <v>0</v>
      </c>
      <c r="H2942" t="s">
        <v>56</v>
      </c>
      <c r="I2942">
        <v>1411579</v>
      </c>
      <c r="J2942">
        <v>260303916</v>
      </c>
      <c r="K2942">
        <v>7830</v>
      </c>
      <c r="L2942">
        <v>1231</v>
      </c>
      <c r="M2942" t="s">
        <v>52</v>
      </c>
      <c r="N2942">
        <v>2018</v>
      </c>
      <c r="O2942" t="s">
        <v>53</v>
      </c>
      <c r="P2942">
        <v>20190301</v>
      </c>
      <c r="Q2942" s="1">
        <v>43525.063888888886</v>
      </c>
    </row>
    <row r="2943" spans="1:17" x14ac:dyDescent="0.2">
      <c r="A2943" t="s">
        <v>263</v>
      </c>
      <c r="B2943" t="s">
        <v>18</v>
      </c>
      <c r="C2943" t="s">
        <v>43</v>
      </c>
      <c r="D2943">
        <v>20171231</v>
      </c>
      <c r="E2943">
        <v>9805900000</v>
      </c>
      <c r="F2943" t="s">
        <v>20</v>
      </c>
      <c r="G2943">
        <v>0</v>
      </c>
      <c r="H2943" t="s">
        <v>51</v>
      </c>
      <c r="I2943">
        <v>1411579</v>
      </c>
      <c r="J2943">
        <v>260303916</v>
      </c>
      <c r="K2943">
        <v>7830</v>
      </c>
      <c r="L2943">
        <v>1231</v>
      </c>
      <c r="M2943" t="s">
        <v>22</v>
      </c>
      <c r="N2943">
        <v>2018</v>
      </c>
      <c r="O2943" t="s">
        <v>31</v>
      </c>
      <c r="P2943">
        <v>20180807</v>
      </c>
      <c r="Q2943" s="1">
        <v>43319.469444444447</v>
      </c>
    </row>
    <row r="2944" spans="1:17" x14ac:dyDescent="0.2">
      <c r="A2944" t="s">
        <v>262</v>
      </c>
      <c r="B2944" t="s">
        <v>18</v>
      </c>
      <c r="C2944" t="s">
        <v>43</v>
      </c>
      <c r="D2944">
        <v>20171231</v>
      </c>
      <c r="E2944">
        <v>9805900000</v>
      </c>
      <c r="F2944" t="s">
        <v>20</v>
      </c>
      <c r="G2944">
        <v>0</v>
      </c>
      <c r="H2944" t="s">
        <v>51</v>
      </c>
      <c r="I2944">
        <v>1411579</v>
      </c>
      <c r="J2944">
        <v>260303916</v>
      </c>
      <c r="K2944">
        <v>7830</v>
      </c>
      <c r="L2944">
        <v>1231</v>
      </c>
      <c r="M2944" t="s">
        <v>22</v>
      </c>
      <c r="N2944">
        <v>2018</v>
      </c>
      <c r="O2944" t="s">
        <v>26</v>
      </c>
      <c r="P2944">
        <v>20180507</v>
      </c>
      <c r="Q2944" s="1">
        <v>43227.491666666669</v>
      </c>
    </row>
    <row r="2945" spans="1:17" x14ac:dyDescent="0.2">
      <c r="A2945" t="s">
        <v>260</v>
      </c>
      <c r="B2945" t="s">
        <v>18</v>
      </c>
      <c r="C2945" t="s">
        <v>44</v>
      </c>
      <c r="D2945">
        <v>20171231</v>
      </c>
      <c r="E2945">
        <v>872400000</v>
      </c>
      <c r="F2945" t="s">
        <v>20</v>
      </c>
      <c r="G2945">
        <v>0</v>
      </c>
      <c r="H2945" t="s">
        <v>56</v>
      </c>
      <c r="I2945">
        <v>1411579</v>
      </c>
      <c r="J2945">
        <v>260303916</v>
      </c>
      <c r="K2945">
        <v>7830</v>
      </c>
      <c r="L2945">
        <v>1231</v>
      </c>
      <c r="M2945" t="s">
        <v>22</v>
      </c>
      <c r="N2945">
        <v>2018</v>
      </c>
      <c r="O2945" t="s">
        <v>23</v>
      </c>
      <c r="P2945">
        <v>20181108</v>
      </c>
      <c r="Q2945" s="1">
        <v>43412.453472222223</v>
      </c>
    </row>
    <row r="2946" spans="1:17" x14ac:dyDescent="0.2">
      <c r="A2946" t="s">
        <v>50</v>
      </c>
      <c r="B2946" t="s">
        <v>18</v>
      </c>
      <c r="C2946" t="s">
        <v>44</v>
      </c>
      <c r="D2946">
        <v>20171231</v>
      </c>
      <c r="E2946">
        <v>872400000</v>
      </c>
      <c r="F2946" t="s">
        <v>20</v>
      </c>
      <c r="G2946">
        <v>0</v>
      </c>
      <c r="H2946" t="s">
        <v>51</v>
      </c>
      <c r="I2946">
        <v>1411579</v>
      </c>
      <c r="J2946">
        <v>260303916</v>
      </c>
      <c r="K2946">
        <v>7830</v>
      </c>
      <c r="L2946">
        <v>1231</v>
      </c>
      <c r="M2946" t="s">
        <v>52</v>
      </c>
      <c r="N2946">
        <v>2017</v>
      </c>
      <c r="O2946" t="s">
        <v>53</v>
      </c>
      <c r="P2946">
        <v>20180301</v>
      </c>
      <c r="Q2946" s="1">
        <v>43160.134027777778</v>
      </c>
    </row>
    <row r="2947" spans="1:17" x14ac:dyDescent="0.2">
      <c r="A2947" t="s">
        <v>55</v>
      </c>
      <c r="B2947" t="s">
        <v>18</v>
      </c>
      <c r="C2947" t="s">
        <v>44</v>
      </c>
      <c r="D2947">
        <v>20171231</v>
      </c>
      <c r="E2947">
        <v>872400000</v>
      </c>
      <c r="F2947" t="s">
        <v>20</v>
      </c>
      <c r="G2947">
        <v>0</v>
      </c>
      <c r="H2947" t="s">
        <v>56</v>
      </c>
      <c r="I2947">
        <v>1411579</v>
      </c>
      <c r="J2947">
        <v>260303916</v>
      </c>
      <c r="K2947">
        <v>7830</v>
      </c>
      <c r="L2947">
        <v>1231</v>
      </c>
      <c r="M2947" t="s">
        <v>52</v>
      </c>
      <c r="N2947">
        <v>2018</v>
      </c>
      <c r="O2947" t="s">
        <v>53</v>
      </c>
      <c r="P2947">
        <v>20190301</v>
      </c>
      <c r="Q2947" s="1">
        <v>43525.063888888886</v>
      </c>
    </row>
    <row r="2948" spans="1:17" x14ac:dyDescent="0.2">
      <c r="A2948" t="s">
        <v>263</v>
      </c>
      <c r="B2948" t="s">
        <v>18</v>
      </c>
      <c r="C2948" t="s">
        <v>44</v>
      </c>
      <c r="D2948">
        <v>20171231</v>
      </c>
      <c r="E2948">
        <v>872400000</v>
      </c>
      <c r="F2948" t="s">
        <v>20</v>
      </c>
      <c r="G2948">
        <v>0</v>
      </c>
      <c r="H2948" t="s">
        <v>51</v>
      </c>
      <c r="I2948">
        <v>1411579</v>
      </c>
      <c r="J2948">
        <v>260303916</v>
      </c>
      <c r="K2948">
        <v>7830</v>
      </c>
      <c r="L2948">
        <v>1231</v>
      </c>
      <c r="M2948" t="s">
        <v>22</v>
      </c>
      <c r="N2948">
        <v>2018</v>
      </c>
      <c r="O2948" t="s">
        <v>31</v>
      </c>
      <c r="P2948">
        <v>20180807</v>
      </c>
      <c r="Q2948" s="1">
        <v>43319.469444444447</v>
      </c>
    </row>
    <row r="2949" spans="1:17" x14ac:dyDescent="0.2">
      <c r="A2949" t="s">
        <v>262</v>
      </c>
      <c r="B2949" t="s">
        <v>18</v>
      </c>
      <c r="C2949" t="s">
        <v>44</v>
      </c>
      <c r="D2949">
        <v>20171231</v>
      </c>
      <c r="E2949">
        <v>872400000</v>
      </c>
      <c r="F2949" t="s">
        <v>20</v>
      </c>
      <c r="G2949">
        <v>0</v>
      </c>
      <c r="H2949" t="s">
        <v>51</v>
      </c>
      <c r="I2949">
        <v>1411579</v>
      </c>
      <c r="J2949">
        <v>260303916</v>
      </c>
      <c r="K2949">
        <v>7830</v>
      </c>
      <c r="L2949">
        <v>1231</v>
      </c>
      <c r="M2949" t="s">
        <v>22</v>
      </c>
      <c r="N2949">
        <v>2018</v>
      </c>
      <c r="O2949" t="s">
        <v>26</v>
      </c>
      <c r="P2949">
        <v>20180507</v>
      </c>
      <c r="Q2949" s="1">
        <v>43227.491666666669</v>
      </c>
    </row>
    <row r="2950" spans="1:17" x14ac:dyDescent="0.2">
      <c r="A2950" t="s">
        <v>50</v>
      </c>
      <c r="B2950" t="s">
        <v>18</v>
      </c>
      <c r="C2950" t="s">
        <v>461</v>
      </c>
      <c r="D2950">
        <v>20171231</v>
      </c>
      <c r="E2950">
        <v>3400000</v>
      </c>
      <c r="F2950" t="s">
        <v>20</v>
      </c>
      <c r="G2950">
        <v>4</v>
      </c>
      <c r="H2950" t="s">
        <v>50</v>
      </c>
      <c r="I2950">
        <v>1411579</v>
      </c>
      <c r="J2950">
        <v>260303916</v>
      </c>
      <c r="K2950">
        <v>7830</v>
      </c>
      <c r="L2950">
        <v>1231</v>
      </c>
      <c r="M2950" t="s">
        <v>52</v>
      </c>
      <c r="N2950">
        <v>2017</v>
      </c>
      <c r="O2950" t="s">
        <v>53</v>
      </c>
      <c r="P2950">
        <v>20180301</v>
      </c>
      <c r="Q2950" s="1">
        <v>43160.134027777778</v>
      </c>
    </row>
    <row r="2951" spans="1:17" x14ac:dyDescent="0.2">
      <c r="A2951" t="s">
        <v>55</v>
      </c>
      <c r="B2951" t="s">
        <v>18</v>
      </c>
      <c r="C2951" t="s">
        <v>461</v>
      </c>
      <c r="D2951">
        <v>20171231</v>
      </c>
      <c r="E2951">
        <v>3400000</v>
      </c>
      <c r="F2951" t="s">
        <v>20</v>
      </c>
      <c r="G2951">
        <v>4</v>
      </c>
      <c r="H2951" t="s">
        <v>55</v>
      </c>
      <c r="I2951">
        <v>1411579</v>
      </c>
      <c r="J2951">
        <v>260303916</v>
      </c>
      <c r="K2951">
        <v>7830</v>
      </c>
      <c r="L2951">
        <v>1231</v>
      </c>
      <c r="M2951" t="s">
        <v>52</v>
      </c>
      <c r="N2951">
        <v>2018</v>
      </c>
      <c r="O2951" t="s">
        <v>53</v>
      </c>
      <c r="P2951">
        <v>20190301</v>
      </c>
      <c r="Q2951" s="1">
        <v>43525.063888888886</v>
      </c>
    </row>
    <row r="2952" spans="1:17" x14ac:dyDescent="0.2">
      <c r="A2952" t="s">
        <v>50</v>
      </c>
      <c r="B2952" t="s">
        <v>18</v>
      </c>
      <c r="C2952" t="s">
        <v>231</v>
      </c>
      <c r="D2952">
        <v>20171231</v>
      </c>
      <c r="E2952">
        <v>15000000</v>
      </c>
      <c r="F2952" t="s">
        <v>20</v>
      </c>
      <c r="G2952">
        <v>0</v>
      </c>
      <c r="H2952" t="s">
        <v>51</v>
      </c>
      <c r="I2952">
        <v>1411579</v>
      </c>
      <c r="J2952">
        <v>260303916</v>
      </c>
      <c r="K2952">
        <v>7830</v>
      </c>
      <c r="L2952">
        <v>1231</v>
      </c>
      <c r="M2952" t="s">
        <v>52</v>
      </c>
      <c r="N2952">
        <v>2017</v>
      </c>
      <c r="O2952" t="s">
        <v>53</v>
      </c>
      <c r="P2952">
        <v>20180301</v>
      </c>
      <c r="Q2952" s="1">
        <v>43160.134027777778</v>
      </c>
    </row>
    <row r="2953" spans="1:17" x14ac:dyDescent="0.2">
      <c r="A2953" t="s">
        <v>55</v>
      </c>
      <c r="B2953" t="s">
        <v>18</v>
      </c>
      <c r="C2953" t="s">
        <v>231</v>
      </c>
      <c r="D2953">
        <v>20171231</v>
      </c>
      <c r="E2953">
        <v>15000000</v>
      </c>
      <c r="F2953" t="s">
        <v>20</v>
      </c>
      <c r="G2953">
        <v>0</v>
      </c>
      <c r="H2953" t="s">
        <v>56</v>
      </c>
      <c r="I2953">
        <v>1411579</v>
      </c>
      <c r="J2953">
        <v>260303916</v>
      </c>
      <c r="K2953">
        <v>7830</v>
      </c>
      <c r="L2953">
        <v>1231</v>
      </c>
      <c r="M2953" t="s">
        <v>52</v>
      </c>
      <c r="N2953">
        <v>2018</v>
      </c>
      <c r="O2953" t="s">
        <v>53</v>
      </c>
      <c r="P2953">
        <v>20190301</v>
      </c>
      <c r="Q2953" s="1">
        <v>43525.063888888886</v>
      </c>
    </row>
    <row r="2954" spans="1:17" x14ac:dyDescent="0.2">
      <c r="A2954" t="s">
        <v>50</v>
      </c>
      <c r="B2954" t="s">
        <v>18</v>
      </c>
      <c r="C2954" t="s">
        <v>232</v>
      </c>
      <c r="D2954">
        <v>20171231</v>
      </c>
      <c r="E2954">
        <v>72800000</v>
      </c>
      <c r="F2954" t="s">
        <v>20</v>
      </c>
      <c r="G2954">
        <v>0</v>
      </c>
      <c r="H2954" t="s">
        <v>51</v>
      </c>
      <c r="I2954">
        <v>1411579</v>
      </c>
      <c r="J2954">
        <v>260303916</v>
      </c>
      <c r="K2954">
        <v>7830</v>
      </c>
      <c r="L2954">
        <v>1231</v>
      </c>
      <c r="M2954" t="s">
        <v>52</v>
      </c>
      <c r="N2954">
        <v>2017</v>
      </c>
      <c r="O2954" t="s">
        <v>53</v>
      </c>
      <c r="P2954">
        <v>20180301</v>
      </c>
      <c r="Q2954" s="1">
        <v>43160.134027777778</v>
      </c>
    </row>
    <row r="2955" spans="1:17" x14ac:dyDescent="0.2">
      <c r="A2955" t="s">
        <v>55</v>
      </c>
      <c r="B2955" t="s">
        <v>18</v>
      </c>
      <c r="C2955" t="s">
        <v>232</v>
      </c>
      <c r="D2955">
        <v>20171231</v>
      </c>
      <c r="E2955">
        <v>72800000</v>
      </c>
      <c r="F2955" t="s">
        <v>20</v>
      </c>
      <c r="G2955">
        <v>0</v>
      </c>
      <c r="H2955" t="s">
        <v>56</v>
      </c>
      <c r="I2955">
        <v>1411579</v>
      </c>
      <c r="J2955">
        <v>260303916</v>
      </c>
      <c r="K2955">
        <v>7830</v>
      </c>
      <c r="L2955">
        <v>1231</v>
      </c>
      <c r="M2955" t="s">
        <v>52</v>
      </c>
      <c r="N2955">
        <v>2018</v>
      </c>
      <c r="O2955" t="s">
        <v>53</v>
      </c>
      <c r="P2955">
        <v>20190301</v>
      </c>
      <c r="Q2955" s="1">
        <v>43525.063888888886</v>
      </c>
    </row>
    <row r="2956" spans="1:17" x14ac:dyDescent="0.2">
      <c r="A2956" t="s">
        <v>50</v>
      </c>
      <c r="B2956" t="s">
        <v>18</v>
      </c>
      <c r="C2956" t="s">
        <v>187</v>
      </c>
      <c r="D2956">
        <v>20171231</v>
      </c>
      <c r="E2956">
        <v>-3.88</v>
      </c>
      <c r="F2956" t="s">
        <v>20</v>
      </c>
      <c r="G2956">
        <v>4</v>
      </c>
      <c r="H2956" t="s">
        <v>51</v>
      </c>
      <c r="I2956">
        <v>1411579</v>
      </c>
      <c r="J2956">
        <v>260303916</v>
      </c>
      <c r="K2956">
        <v>7830</v>
      </c>
      <c r="L2956">
        <v>1231</v>
      </c>
      <c r="M2956" t="s">
        <v>52</v>
      </c>
      <c r="N2956">
        <v>2017</v>
      </c>
      <c r="O2956" t="s">
        <v>53</v>
      </c>
      <c r="P2956">
        <v>20180301</v>
      </c>
      <c r="Q2956" s="1">
        <v>43160.134027777778</v>
      </c>
    </row>
    <row r="2957" spans="1:17" x14ac:dyDescent="0.2">
      <c r="A2957" t="s">
        <v>55</v>
      </c>
      <c r="B2957" t="s">
        <v>18</v>
      </c>
      <c r="C2957" t="s">
        <v>187</v>
      </c>
      <c r="D2957">
        <v>20171231</v>
      </c>
      <c r="E2957">
        <v>-3.88</v>
      </c>
      <c r="F2957" t="s">
        <v>20</v>
      </c>
      <c r="G2957">
        <v>4</v>
      </c>
      <c r="H2957" t="s">
        <v>56</v>
      </c>
      <c r="I2957">
        <v>1411579</v>
      </c>
      <c r="J2957">
        <v>260303916</v>
      </c>
      <c r="K2957">
        <v>7830</v>
      </c>
      <c r="L2957">
        <v>1231</v>
      </c>
      <c r="M2957" t="s">
        <v>52</v>
      </c>
      <c r="N2957">
        <v>2018</v>
      </c>
      <c r="O2957" t="s">
        <v>53</v>
      </c>
      <c r="P2957">
        <v>20190301</v>
      </c>
      <c r="Q2957" s="1">
        <v>43525.063888888886</v>
      </c>
    </row>
    <row r="2958" spans="1:17" x14ac:dyDescent="0.2">
      <c r="A2958" t="s">
        <v>50</v>
      </c>
      <c r="B2958" t="s">
        <v>18</v>
      </c>
      <c r="C2958" t="s">
        <v>188</v>
      </c>
      <c r="D2958">
        <v>20171231</v>
      </c>
      <c r="E2958">
        <v>-3.88</v>
      </c>
      <c r="F2958" t="s">
        <v>20</v>
      </c>
      <c r="G2958">
        <v>4</v>
      </c>
      <c r="H2958" t="s">
        <v>51</v>
      </c>
      <c r="I2958">
        <v>1411579</v>
      </c>
      <c r="J2958">
        <v>260303916</v>
      </c>
      <c r="K2958">
        <v>7830</v>
      </c>
      <c r="L2958">
        <v>1231</v>
      </c>
      <c r="M2958" t="s">
        <v>52</v>
      </c>
      <c r="N2958">
        <v>2017</v>
      </c>
      <c r="O2958" t="s">
        <v>53</v>
      </c>
      <c r="P2958">
        <v>20180301</v>
      </c>
      <c r="Q2958" s="1">
        <v>43160.134027777778</v>
      </c>
    </row>
    <row r="2959" spans="1:17" x14ac:dyDescent="0.2">
      <c r="A2959" t="s">
        <v>55</v>
      </c>
      <c r="B2959" t="s">
        <v>18</v>
      </c>
      <c r="C2959" t="s">
        <v>188</v>
      </c>
      <c r="D2959">
        <v>20171231</v>
      </c>
      <c r="E2959">
        <v>-3.88</v>
      </c>
      <c r="F2959" t="s">
        <v>20</v>
      </c>
      <c r="G2959">
        <v>4</v>
      </c>
      <c r="H2959" t="s">
        <v>56</v>
      </c>
      <c r="I2959">
        <v>1411579</v>
      </c>
      <c r="J2959">
        <v>260303916</v>
      </c>
      <c r="K2959">
        <v>7830</v>
      </c>
      <c r="L2959">
        <v>1231</v>
      </c>
      <c r="M2959" t="s">
        <v>52</v>
      </c>
      <c r="N2959">
        <v>2018</v>
      </c>
      <c r="O2959" t="s">
        <v>53</v>
      </c>
      <c r="P2959">
        <v>20190301</v>
      </c>
      <c r="Q2959" s="1">
        <v>43525.063888888886</v>
      </c>
    </row>
    <row r="2960" spans="1:17" x14ac:dyDescent="0.2">
      <c r="A2960" t="s">
        <v>50</v>
      </c>
      <c r="B2960" t="s">
        <v>18</v>
      </c>
      <c r="C2960" t="s">
        <v>488</v>
      </c>
      <c r="D2960">
        <v>20171231</v>
      </c>
      <c r="E2960">
        <v>368200000</v>
      </c>
      <c r="F2960" t="s">
        <v>20</v>
      </c>
      <c r="G2960">
        <v>0</v>
      </c>
      <c r="H2960" t="s">
        <v>50</v>
      </c>
      <c r="I2960">
        <v>1411579</v>
      </c>
      <c r="J2960">
        <v>260303916</v>
      </c>
      <c r="K2960">
        <v>7830</v>
      </c>
      <c r="L2960">
        <v>1231</v>
      </c>
      <c r="M2960" t="s">
        <v>52</v>
      </c>
      <c r="N2960">
        <v>2017</v>
      </c>
      <c r="O2960" t="s">
        <v>53</v>
      </c>
      <c r="P2960">
        <v>20180301</v>
      </c>
      <c r="Q2960" s="1">
        <v>43160.134027777778</v>
      </c>
    </row>
    <row r="2961" spans="1:17" x14ac:dyDescent="0.2">
      <c r="A2961" t="s">
        <v>50</v>
      </c>
      <c r="B2961" t="s">
        <v>18</v>
      </c>
      <c r="C2961" t="s">
        <v>489</v>
      </c>
      <c r="D2961">
        <v>20171231</v>
      </c>
      <c r="E2961">
        <v>120300000</v>
      </c>
      <c r="F2961" t="s">
        <v>20</v>
      </c>
      <c r="G2961">
        <v>0</v>
      </c>
      <c r="H2961" t="s">
        <v>50</v>
      </c>
      <c r="I2961">
        <v>1411579</v>
      </c>
      <c r="J2961">
        <v>260303916</v>
      </c>
      <c r="K2961">
        <v>7830</v>
      </c>
      <c r="L2961">
        <v>1231</v>
      </c>
      <c r="M2961" t="s">
        <v>52</v>
      </c>
      <c r="N2961">
        <v>2017</v>
      </c>
      <c r="O2961" t="s">
        <v>53</v>
      </c>
      <c r="P2961">
        <v>20180301</v>
      </c>
      <c r="Q2961" s="1">
        <v>43160.134027777778</v>
      </c>
    </row>
    <row r="2962" spans="1:17" x14ac:dyDescent="0.2">
      <c r="A2962" t="s">
        <v>50</v>
      </c>
      <c r="B2962" t="s">
        <v>18</v>
      </c>
      <c r="C2962" t="s">
        <v>189</v>
      </c>
      <c r="D2962">
        <v>20171231</v>
      </c>
      <c r="E2962">
        <v>-497100000</v>
      </c>
      <c r="F2962" t="s">
        <v>20</v>
      </c>
      <c r="G2962">
        <v>4</v>
      </c>
      <c r="H2962" t="s">
        <v>51</v>
      </c>
      <c r="I2962">
        <v>1411579</v>
      </c>
      <c r="J2962">
        <v>260303916</v>
      </c>
      <c r="K2962">
        <v>7830</v>
      </c>
      <c r="L2962">
        <v>1231</v>
      </c>
      <c r="M2962" t="s">
        <v>52</v>
      </c>
      <c r="N2962">
        <v>2017</v>
      </c>
      <c r="O2962" t="s">
        <v>53</v>
      </c>
      <c r="P2962">
        <v>20180301</v>
      </c>
      <c r="Q2962" s="1">
        <v>43160.134027777778</v>
      </c>
    </row>
    <row r="2963" spans="1:17" x14ac:dyDescent="0.2">
      <c r="A2963" t="s">
        <v>55</v>
      </c>
      <c r="B2963" t="s">
        <v>18</v>
      </c>
      <c r="C2963" t="s">
        <v>189</v>
      </c>
      <c r="D2963">
        <v>20171231</v>
      </c>
      <c r="E2963">
        <v>-497100000</v>
      </c>
      <c r="F2963" t="s">
        <v>20</v>
      </c>
      <c r="G2963">
        <v>4</v>
      </c>
      <c r="H2963" t="s">
        <v>56</v>
      </c>
      <c r="I2963">
        <v>1411579</v>
      </c>
      <c r="J2963">
        <v>260303916</v>
      </c>
      <c r="K2963">
        <v>7830</v>
      </c>
      <c r="L2963">
        <v>1231</v>
      </c>
      <c r="M2963" t="s">
        <v>52</v>
      </c>
      <c r="N2963">
        <v>2018</v>
      </c>
      <c r="O2963" t="s">
        <v>53</v>
      </c>
      <c r="P2963">
        <v>20190301</v>
      </c>
      <c r="Q2963" s="1">
        <v>43525.063888888886</v>
      </c>
    </row>
    <row r="2964" spans="1:17" x14ac:dyDescent="0.2">
      <c r="A2964" t="s">
        <v>50</v>
      </c>
      <c r="B2964" t="s">
        <v>18</v>
      </c>
      <c r="C2964" t="s">
        <v>190</v>
      </c>
      <c r="D2964">
        <v>20171231</v>
      </c>
      <c r="E2964">
        <v>108800000</v>
      </c>
      <c r="F2964" t="s">
        <v>20</v>
      </c>
      <c r="G2964">
        <v>4</v>
      </c>
      <c r="H2964" t="s">
        <v>50</v>
      </c>
      <c r="I2964">
        <v>1411579</v>
      </c>
      <c r="J2964">
        <v>260303916</v>
      </c>
      <c r="K2964">
        <v>7830</v>
      </c>
      <c r="L2964">
        <v>1231</v>
      </c>
      <c r="M2964" t="s">
        <v>52</v>
      </c>
      <c r="N2964">
        <v>2017</v>
      </c>
      <c r="O2964" t="s">
        <v>53</v>
      </c>
      <c r="P2964">
        <v>20180301</v>
      </c>
      <c r="Q2964" s="1">
        <v>43160.134027777778</v>
      </c>
    </row>
    <row r="2965" spans="1:17" x14ac:dyDescent="0.2">
      <c r="A2965" t="s">
        <v>55</v>
      </c>
      <c r="B2965" t="s">
        <v>18</v>
      </c>
      <c r="C2965" t="s">
        <v>190</v>
      </c>
      <c r="D2965">
        <v>20171231</v>
      </c>
      <c r="E2965">
        <v>108800000</v>
      </c>
      <c r="F2965" t="s">
        <v>20</v>
      </c>
      <c r="G2965">
        <v>4</v>
      </c>
      <c r="H2965" t="s">
        <v>55</v>
      </c>
      <c r="I2965">
        <v>1411579</v>
      </c>
      <c r="J2965">
        <v>260303916</v>
      </c>
      <c r="K2965">
        <v>7830</v>
      </c>
      <c r="L2965">
        <v>1231</v>
      </c>
      <c r="M2965" t="s">
        <v>52</v>
      </c>
      <c r="N2965">
        <v>2018</v>
      </c>
      <c r="O2965" t="s">
        <v>53</v>
      </c>
      <c r="P2965">
        <v>20190301</v>
      </c>
      <c r="Q2965" s="1">
        <v>43525.063888888886</v>
      </c>
    </row>
    <row r="2966" spans="1:17" x14ac:dyDescent="0.2">
      <c r="A2966" t="s">
        <v>50</v>
      </c>
      <c r="B2966" t="s">
        <v>18</v>
      </c>
      <c r="C2966" t="s">
        <v>191</v>
      </c>
      <c r="D2966">
        <v>20171231</v>
      </c>
      <c r="E2966">
        <v>5156000000</v>
      </c>
      <c r="F2966" t="s">
        <v>20</v>
      </c>
      <c r="G2966">
        <v>4</v>
      </c>
      <c r="H2966" t="s">
        <v>51</v>
      </c>
      <c r="I2966">
        <v>1411579</v>
      </c>
      <c r="J2966">
        <v>260303916</v>
      </c>
      <c r="K2966">
        <v>7830</v>
      </c>
      <c r="L2966">
        <v>1231</v>
      </c>
      <c r="M2966" t="s">
        <v>52</v>
      </c>
      <c r="N2966">
        <v>2017</v>
      </c>
      <c r="O2966" t="s">
        <v>53</v>
      </c>
      <c r="P2966">
        <v>20180301</v>
      </c>
      <c r="Q2966" s="1">
        <v>43160.134027777778</v>
      </c>
    </row>
    <row r="2967" spans="1:17" x14ac:dyDescent="0.2">
      <c r="A2967" t="s">
        <v>55</v>
      </c>
      <c r="B2967" t="s">
        <v>18</v>
      </c>
      <c r="C2967" t="s">
        <v>191</v>
      </c>
      <c r="D2967">
        <v>20171231</v>
      </c>
      <c r="E2967">
        <v>5156000000</v>
      </c>
      <c r="F2967" t="s">
        <v>20</v>
      </c>
      <c r="G2967">
        <v>4</v>
      </c>
      <c r="H2967" t="s">
        <v>56</v>
      </c>
      <c r="I2967">
        <v>1411579</v>
      </c>
      <c r="J2967">
        <v>260303916</v>
      </c>
      <c r="K2967">
        <v>7830</v>
      </c>
      <c r="L2967">
        <v>1231</v>
      </c>
      <c r="M2967" t="s">
        <v>52</v>
      </c>
      <c r="N2967">
        <v>2018</v>
      </c>
      <c r="O2967" t="s">
        <v>53</v>
      </c>
      <c r="P2967">
        <v>20190301</v>
      </c>
      <c r="Q2967" s="1">
        <v>43525.063888888886</v>
      </c>
    </row>
    <row r="2968" spans="1:17" x14ac:dyDescent="0.2">
      <c r="A2968" t="s">
        <v>50</v>
      </c>
      <c r="B2968" t="s">
        <v>18</v>
      </c>
      <c r="C2968" t="s">
        <v>490</v>
      </c>
      <c r="D2968">
        <v>20171231</v>
      </c>
      <c r="E2968">
        <v>637100000</v>
      </c>
      <c r="F2968" t="s">
        <v>20</v>
      </c>
      <c r="G2968">
        <v>4</v>
      </c>
      <c r="H2968" t="s">
        <v>51</v>
      </c>
      <c r="I2968">
        <v>1411579</v>
      </c>
      <c r="J2968">
        <v>260303916</v>
      </c>
      <c r="K2968">
        <v>7830</v>
      </c>
      <c r="L2968">
        <v>1231</v>
      </c>
      <c r="M2968" t="s">
        <v>52</v>
      </c>
      <c r="N2968">
        <v>2017</v>
      </c>
      <c r="O2968" t="s">
        <v>53</v>
      </c>
      <c r="P2968">
        <v>20180301</v>
      </c>
      <c r="Q2968" s="1">
        <v>43160.134027777778</v>
      </c>
    </row>
    <row r="2969" spans="1:17" x14ac:dyDescent="0.2">
      <c r="A2969" t="s">
        <v>50</v>
      </c>
      <c r="B2969" t="s">
        <v>18</v>
      </c>
      <c r="C2969" t="s">
        <v>491</v>
      </c>
      <c r="D2969">
        <v>20171231</v>
      </c>
      <c r="E2969">
        <v>41600000</v>
      </c>
      <c r="F2969" t="s">
        <v>20</v>
      </c>
      <c r="G2969">
        <v>0</v>
      </c>
      <c r="H2969" t="s">
        <v>51</v>
      </c>
      <c r="I2969">
        <v>1411579</v>
      </c>
      <c r="J2969">
        <v>260303916</v>
      </c>
      <c r="K2969">
        <v>7830</v>
      </c>
      <c r="L2969">
        <v>1231</v>
      </c>
      <c r="M2969" t="s">
        <v>52</v>
      </c>
      <c r="N2969">
        <v>2017</v>
      </c>
      <c r="O2969" t="s">
        <v>53</v>
      </c>
      <c r="P2969">
        <v>20180301</v>
      </c>
      <c r="Q2969" s="1">
        <v>43160.134027777778</v>
      </c>
    </row>
    <row r="2970" spans="1:17" x14ac:dyDescent="0.2">
      <c r="A2970" t="s">
        <v>50</v>
      </c>
      <c r="B2970" t="s">
        <v>18</v>
      </c>
      <c r="C2970" t="s">
        <v>492</v>
      </c>
      <c r="D2970">
        <v>20171231</v>
      </c>
      <c r="E2970">
        <v>58100000</v>
      </c>
      <c r="F2970" t="s">
        <v>20</v>
      </c>
      <c r="G2970">
        <v>0</v>
      </c>
      <c r="H2970" t="s">
        <v>51</v>
      </c>
      <c r="I2970">
        <v>1411579</v>
      </c>
      <c r="J2970">
        <v>260303916</v>
      </c>
      <c r="K2970">
        <v>7830</v>
      </c>
      <c r="L2970">
        <v>1231</v>
      </c>
      <c r="M2970" t="s">
        <v>52</v>
      </c>
      <c r="N2970">
        <v>2017</v>
      </c>
      <c r="O2970" t="s">
        <v>53</v>
      </c>
      <c r="P2970">
        <v>20180301</v>
      </c>
      <c r="Q2970" s="1">
        <v>43160.134027777778</v>
      </c>
    </row>
    <row r="2971" spans="1:17" x14ac:dyDescent="0.2">
      <c r="A2971" t="s">
        <v>50</v>
      </c>
      <c r="B2971" t="s">
        <v>18</v>
      </c>
      <c r="C2971" t="s">
        <v>493</v>
      </c>
      <c r="D2971">
        <v>20171231</v>
      </c>
      <c r="E2971">
        <v>26200000</v>
      </c>
      <c r="F2971" t="s">
        <v>20</v>
      </c>
      <c r="G2971">
        <v>0</v>
      </c>
      <c r="H2971" t="s">
        <v>51</v>
      </c>
      <c r="I2971">
        <v>1411579</v>
      </c>
      <c r="J2971">
        <v>260303916</v>
      </c>
      <c r="K2971">
        <v>7830</v>
      </c>
      <c r="L2971">
        <v>1231</v>
      </c>
      <c r="M2971" t="s">
        <v>52</v>
      </c>
      <c r="N2971">
        <v>2017</v>
      </c>
      <c r="O2971" t="s">
        <v>53</v>
      </c>
      <c r="P2971">
        <v>20180301</v>
      </c>
      <c r="Q2971" s="1">
        <v>43160.134027777778</v>
      </c>
    </row>
    <row r="2972" spans="1:17" x14ac:dyDescent="0.2">
      <c r="A2972" t="s">
        <v>50</v>
      </c>
      <c r="B2972" t="s">
        <v>18</v>
      </c>
      <c r="C2972" t="s">
        <v>494</v>
      </c>
      <c r="D2972">
        <v>20171231</v>
      </c>
      <c r="E2972">
        <v>78900000</v>
      </c>
      <c r="F2972" t="s">
        <v>20</v>
      </c>
      <c r="G2972">
        <v>0</v>
      </c>
      <c r="H2972" t="s">
        <v>51</v>
      </c>
      <c r="I2972">
        <v>1411579</v>
      </c>
      <c r="J2972">
        <v>260303916</v>
      </c>
      <c r="K2972">
        <v>7830</v>
      </c>
      <c r="L2972">
        <v>1231</v>
      </c>
      <c r="M2972" t="s">
        <v>52</v>
      </c>
      <c r="N2972">
        <v>2017</v>
      </c>
      <c r="O2972" t="s">
        <v>53</v>
      </c>
      <c r="P2972">
        <v>20180301</v>
      </c>
      <c r="Q2972" s="1">
        <v>43160.134027777778</v>
      </c>
    </row>
    <row r="2973" spans="1:17" x14ac:dyDescent="0.2">
      <c r="A2973" t="s">
        <v>50</v>
      </c>
      <c r="B2973" t="s">
        <v>18</v>
      </c>
      <c r="C2973" t="s">
        <v>495</v>
      </c>
      <c r="D2973">
        <v>20171231</v>
      </c>
      <c r="E2973">
        <v>23300000</v>
      </c>
      <c r="F2973" t="s">
        <v>20</v>
      </c>
      <c r="G2973">
        <v>0</v>
      </c>
      <c r="H2973" t="s">
        <v>51</v>
      </c>
      <c r="I2973">
        <v>1411579</v>
      </c>
      <c r="J2973">
        <v>260303916</v>
      </c>
      <c r="K2973">
        <v>7830</v>
      </c>
      <c r="L2973">
        <v>1231</v>
      </c>
      <c r="M2973" t="s">
        <v>52</v>
      </c>
      <c r="N2973">
        <v>2017</v>
      </c>
      <c r="O2973" t="s">
        <v>53</v>
      </c>
      <c r="P2973">
        <v>20180301</v>
      </c>
      <c r="Q2973" s="1">
        <v>43160.134027777778</v>
      </c>
    </row>
    <row r="2974" spans="1:17" x14ac:dyDescent="0.2">
      <c r="A2974" t="s">
        <v>50</v>
      </c>
      <c r="B2974" t="s">
        <v>18</v>
      </c>
      <c r="C2974" t="s">
        <v>496</v>
      </c>
      <c r="D2974">
        <v>20171231</v>
      </c>
      <c r="E2974">
        <v>16800000</v>
      </c>
      <c r="F2974" t="s">
        <v>20</v>
      </c>
      <c r="G2974">
        <v>0</v>
      </c>
      <c r="H2974" t="s">
        <v>51</v>
      </c>
      <c r="I2974">
        <v>1411579</v>
      </c>
      <c r="J2974">
        <v>260303916</v>
      </c>
      <c r="K2974">
        <v>7830</v>
      </c>
      <c r="L2974">
        <v>1231</v>
      </c>
      <c r="M2974" t="s">
        <v>52</v>
      </c>
      <c r="N2974">
        <v>2017</v>
      </c>
      <c r="O2974" t="s">
        <v>53</v>
      </c>
      <c r="P2974">
        <v>20180301</v>
      </c>
      <c r="Q2974" s="1">
        <v>43160.134027777778</v>
      </c>
    </row>
    <row r="2975" spans="1:17" x14ac:dyDescent="0.2">
      <c r="A2975" t="s">
        <v>50</v>
      </c>
      <c r="B2975" t="s">
        <v>18</v>
      </c>
      <c r="C2975" t="s">
        <v>497</v>
      </c>
      <c r="D2975">
        <v>20171231</v>
      </c>
      <c r="E2975">
        <v>924700000</v>
      </c>
      <c r="F2975" t="s">
        <v>20</v>
      </c>
      <c r="G2975">
        <v>0</v>
      </c>
      <c r="H2975" t="s">
        <v>50</v>
      </c>
      <c r="I2975">
        <v>1411579</v>
      </c>
      <c r="J2975">
        <v>260303916</v>
      </c>
      <c r="K2975">
        <v>7830</v>
      </c>
      <c r="L2975">
        <v>1231</v>
      </c>
      <c r="M2975" t="s">
        <v>52</v>
      </c>
      <c r="N2975">
        <v>2017</v>
      </c>
      <c r="O2975" t="s">
        <v>53</v>
      </c>
      <c r="P2975">
        <v>20180301</v>
      </c>
      <c r="Q2975" s="1">
        <v>43160.134027777778</v>
      </c>
    </row>
    <row r="2976" spans="1:17" x14ac:dyDescent="0.2">
      <c r="A2976" t="s">
        <v>50</v>
      </c>
      <c r="B2976" t="s">
        <v>18</v>
      </c>
      <c r="C2976" t="s">
        <v>498</v>
      </c>
      <c r="D2976">
        <v>20171231</v>
      </c>
      <c r="E2976">
        <v>114400000</v>
      </c>
      <c r="F2976" t="s">
        <v>20</v>
      </c>
      <c r="G2976">
        <v>0</v>
      </c>
      <c r="H2976" t="s">
        <v>51</v>
      </c>
      <c r="I2976">
        <v>1411579</v>
      </c>
      <c r="J2976">
        <v>260303916</v>
      </c>
      <c r="K2976">
        <v>7830</v>
      </c>
      <c r="L2976">
        <v>1231</v>
      </c>
      <c r="M2976" t="s">
        <v>52</v>
      </c>
      <c r="N2976">
        <v>2017</v>
      </c>
      <c r="O2976" t="s">
        <v>53</v>
      </c>
      <c r="P2976">
        <v>20180301</v>
      </c>
      <c r="Q2976" s="1">
        <v>43160.134027777778</v>
      </c>
    </row>
    <row r="2977" spans="1:17" x14ac:dyDescent="0.2">
      <c r="A2977" t="s">
        <v>50</v>
      </c>
      <c r="B2977" t="s">
        <v>18</v>
      </c>
      <c r="C2977" t="s">
        <v>499</v>
      </c>
      <c r="D2977">
        <v>20171231</v>
      </c>
      <c r="E2977">
        <v>20000000</v>
      </c>
      <c r="F2977" t="s">
        <v>20</v>
      </c>
      <c r="G2977">
        <v>0</v>
      </c>
      <c r="H2977" t="s">
        <v>50</v>
      </c>
      <c r="I2977">
        <v>1411579</v>
      </c>
      <c r="J2977">
        <v>260303916</v>
      </c>
      <c r="K2977">
        <v>7830</v>
      </c>
      <c r="L2977">
        <v>1231</v>
      </c>
      <c r="M2977" t="s">
        <v>52</v>
      </c>
      <c r="N2977">
        <v>2017</v>
      </c>
      <c r="O2977" t="s">
        <v>53</v>
      </c>
      <c r="P2977">
        <v>20180301</v>
      </c>
      <c r="Q2977" s="1">
        <v>43160.134027777778</v>
      </c>
    </row>
    <row r="2978" spans="1:17" x14ac:dyDescent="0.2">
      <c r="A2978" t="s">
        <v>50</v>
      </c>
      <c r="B2978" t="s">
        <v>18</v>
      </c>
      <c r="C2978" t="s">
        <v>500</v>
      </c>
      <c r="D2978">
        <v>20171231</v>
      </c>
      <c r="E2978">
        <v>116000000</v>
      </c>
      <c r="F2978" t="s">
        <v>20</v>
      </c>
      <c r="G2978">
        <v>0</v>
      </c>
      <c r="H2978" t="s">
        <v>51</v>
      </c>
      <c r="I2978">
        <v>1411579</v>
      </c>
      <c r="J2978">
        <v>260303916</v>
      </c>
      <c r="K2978">
        <v>7830</v>
      </c>
      <c r="L2978">
        <v>1231</v>
      </c>
      <c r="M2978" t="s">
        <v>52</v>
      </c>
      <c r="N2978">
        <v>2017</v>
      </c>
      <c r="O2978" t="s">
        <v>53</v>
      </c>
      <c r="P2978">
        <v>20180301</v>
      </c>
      <c r="Q2978" s="1">
        <v>43160.134027777778</v>
      </c>
    </row>
    <row r="2979" spans="1:17" x14ac:dyDescent="0.2">
      <c r="A2979" t="s">
        <v>50</v>
      </c>
      <c r="B2979" t="s">
        <v>18</v>
      </c>
      <c r="C2979" t="s">
        <v>501</v>
      </c>
      <c r="D2979">
        <v>20171231</v>
      </c>
      <c r="E2979">
        <v>29600000</v>
      </c>
      <c r="F2979" t="s">
        <v>20</v>
      </c>
      <c r="G2979">
        <v>0</v>
      </c>
      <c r="H2979" t="s">
        <v>51</v>
      </c>
      <c r="I2979">
        <v>1411579</v>
      </c>
      <c r="J2979">
        <v>260303916</v>
      </c>
      <c r="K2979">
        <v>7830</v>
      </c>
      <c r="L2979">
        <v>1231</v>
      </c>
      <c r="M2979" t="s">
        <v>52</v>
      </c>
      <c r="N2979">
        <v>2017</v>
      </c>
      <c r="O2979" t="s">
        <v>53</v>
      </c>
      <c r="P2979">
        <v>20180301</v>
      </c>
      <c r="Q2979" s="1">
        <v>43160.134027777778</v>
      </c>
    </row>
    <row r="2980" spans="1:17" x14ac:dyDescent="0.2">
      <c r="A2980" t="s">
        <v>50</v>
      </c>
      <c r="B2980" t="s">
        <v>18</v>
      </c>
      <c r="C2980" t="s">
        <v>502</v>
      </c>
      <c r="D2980">
        <v>20171231</v>
      </c>
      <c r="E2980">
        <v>736000000</v>
      </c>
      <c r="F2980" t="s">
        <v>20</v>
      </c>
      <c r="G2980">
        <v>0</v>
      </c>
      <c r="H2980" t="s">
        <v>51</v>
      </c>
      <c r="I2980">
        <v>1411579</v>
      </c>
      <c r="J2980">
        <v>260303916</v>
      </c>
      <c r="K2980">
        <v>7830</v>
      </c>
      <c r="L2980">
        <v>1231</v>
      </c>
      <c r="M2980" t="s">
        <v>52</v>
      </c>
      <c r="N2980">
        <v>2017</v>
      </c>
      <c r="O2980" t="s">
        <v>53</v>
      </c>
      <c r="P2980">
        <v>20180301</v>
      </c>
      <c r="Q2980" s="1">
        <v>43160.134027777778</v>
      </c>
    </row>
    <row r="2981" spans="1:17" x14ac:dyDescent="0.2">
      <c r="A2981" t="s">
        <v>50</v>
      </c>
      <c r="B2981" t="s">
        <v>18</v>
      </c>
      <c r="C2981" t="s">
        <v>233</v>
      </c>
      <c r="D2981">
        <v>20171231</v>
      </c>
      <c r="E2981">
        <v>400000</v>
      </c>
      <c r="F2981" t="s">
        <v>20</v>
      </c>
      <c r="G2981">
        <v>4</v>
      </c>
      <c r="H2981" t="s">
        <v>50</v>
      </c>
      <c r="I2981">
        <v>1411579</v>
      </c>
      <c r="J2981">
        <v>260303916</v>
      </c>
      <c r="K2981">
        <v>7830</v>
      </c>
      <c r="L2981">
        <v>1231</v>
      </c>
      <c r="M2981" t="s">
        <v>52</v>
      </c>
      <c r="N2981">
        <v>2017</v>
      </c>
      <c r="O2981" t="s">
        <v>53</v>
      </c>
      <c r="P2981">
        <v>20180301</v>
      </c>
      <c r="Q2981" s="1">
        <v>43160.134027777778</v>
      </c>
    </row>
    <row r="2982" spans="1:17" x14ac:dyDescent="0.2">
      <c r="A2982" t="s">
        <v>55</v>
      </c>
      <c r="B2982" t="s">
        <v>18</v>
      </c>
      <c r="C2982" t="s">
        <v>233</v>
      </c>
      <c r="D2982">
        <v>20171231</v>
      </c>
      <c r="E2982">
        <v>400000</v>
      </c>
      <c r="F2982" t="s">
        <v>20</v>
      </c>
      <c r="G2982">
        <v>4</v>
      </c>
      <c r="H2982" t="s">
        <v>55</v>
      </c>
      <c r="I2982">
        <v>1411579</v>
      </c>
      <c r="J2982">
        <v>260303916</v>
      </c>
      <c r="K2982">
        <v>7830</v>
      </c>
      <c r="L2982">
        <v>1231</v>
      </c>
      <c r="M2982" t="s">
        <v>52</v>
      </c>
      <c r="N2982">
        <v>2018</v>
      </c>
      <c r="O2982" t="s">
        <v>53</v>
      </c>
      <c r="P2982">
        <v>20190301</v>
      </c>
      <c r="Q2982" s="1">
        <v>43525.063888888886</v>
      </c>
    </row>
    <row r="2983" spans="1:17" x14ac:dyDescent="0.2">
      <c r="A2983" t="s">
        <v>260</v>
      </c>
      <c r="B2983" t="s">
        <v>18</v>
      </c>
      <c r="C2983" t="s">
        <v>45</v>
      </c>
      <c r="D2983">
        <v>20171231</v>
      </c>
      <c r="E2983">
        <v>578900000</v>
      </c>
      <c r="F2983" t="s">
        <v>20</v>
      </c>
      <c r="G2983">
        <v>0</v>
      </c>
      <c r="H2983" t="s">
        <v>260</v>
      </c>
      <c r="I2983">
        <v>1411579</v>
      </c>
      <c r="J2983">
        <v>260303916</v>
      </c>
      <c r="K2983">
        <v>7830</v>
      </c>
      <c r="L2983">
        <v>1231</v>
      </c>
      <c r="M2983" t="s">
        <v>22</v>
      </c>
      <c r="N2983">
        <v>2018</v>
      </c>
      <c r="O2983" t="s">
        <v>23</v>
      </c>
      <c r="P2983">
        <v>20181108</v>
      </c>
      <c r="Q2983" s="1">
        <v>43412.453472222223</v>
      </c>
    </row>
    <row r="2984" spans="1:17" x14ac:dyDescent="0.2">
      <c r="A2984" t="s">
        <v>50</v>
      </c>
      <c r="B2984" t="s">
        <v>18</v>
      </c>
      <c r="C2984" t="s">
        <v>45</v>
      </c>
      <c r="D2984">
        <v>20171231</v>
      </c>
      <c r="E2984">
        <v>578900000</v>
      </c>
      <c r="F2984" t="s">
        <v>20</v>
      </c>
      <c r="G2984">
        <v>0</v>
      </c>
      <c r="H2984" t="s">
        <v>50</v>
      </c>
      <c r="I2984">
        <v>1411579</v>
      </c>
      <c r="J2984">
        <v>260303916</v>
      </c>
      <c r="K2984">
        <v>7830</v>
      </c>
      <c r="L2984">
        <v>1231</v>
      </c>
      <c r="M2984" t="s">
        <v>52</v>
      </c>
      <c r="N2984">
        <v>2017</v>
      </c>
      <c r="O2984" t="s">
        <v>53</v>
      </c>
      <c r="P2984">
        <v>20180301</v>
      </c>
      <c r="Q2984" s="1">
        <v>43160.134027777778</v>
      </c>
    </row>
    <row r="2985" spans="1:17" x14ac:dyDescent="0.2">
      <c r="A2985" t="s">
        <v>55</v>
      </c>
      <c r="B2985" t="s">
        <v>18</v>
      </c>
      <c r="C2985" t="s">
        <v>45</v>
      </c>
      <c r="D2985">
        <v>20171231</v>
      </c>
      <c r="E2985">
        <v>578900000</v>
      </c>
      <c r="F2985" t="s">
        <v>20</v>
      </c>
      <c r="G2985">
        <v>0</v>
      </c>
      <c r="H2985" t="s">
        <v>55</v>
      </c>
      <c r="I2985">
        <v>1411579</v>
      </c>
      <c r="J2985">
        <v>260303916</v>
      </c>
      <c r="K2985">
        <v>7830</v>
      </c>
      <c r="L2985">
        <v>1231</v>
      </c>
      <c r="M2985" t="s">
        <v>52</v>
      </c>
      <c r="N2985">
        <v>2018</v>
      </c>
      <c r="O2985" t="s">
        <v>53</v>
      </c>
      <c r="P2985">
        <v>20190301</v>
      </c>
      <c r="Q2985" s="1">
        <v>43525.063888888886</v>
      </c>
    </row>
    <row r="2986" spans="1:17" x14ac:dyDescent="0.2">
      <c r="A2986" t="s">
        <v>263</v>
      </c>
      <c r="B2986" t="s">
        <v>18</v>
      </c>
      <c r="C2986" t="s">
        <v>45</v>
      </c>
      <c r="D2986">
        <v>20171231</v>
      </c>
      <c r="E2986">
        <v>578900000</v>
      </c>
      <c r="F2986" t="s">
        <v>20</v>
      </c>
      <c r="G2986">
        <v>0</v>
      </c>
      <c r="H2986" t="s">
        <v>263</v>
      </c>
      <c r="I2986">
        <v>1411579</v>
      </c>
      <c r="J2986">
        <v>260303916</v>
      </c>
      <c r="K2986">
        <v>7830</v>
      </c>
      <c r="L2986">
        <v>1231</v>
      </c>
      <c r="M2986" t="s">
        <v>22</v>
      </c>
      <c r="N2986">
        <v>2018</v>
      </c>
      <c r="O2986" t="s">
        <v>31</v>
      </c>
      <c r="P2986">
        <v>20180807</v>
      </c>
      <c r="Q2986" s="1">
        <v>43319.469444444447</v>
      </c>
    </row>
    <row r="2987" spans="1:17" x14ac:dyDescent="0.2">
      <c r="A2987" t="s">
        <v>262</v>
      </c>
      <c r="B2987" t="s">
        <v>18</v>
      </c>
      <c r="C2987" t="s">
        <v>45</v>
      </c>
      <c r="D2987">
        <v>20171231</v>
      </c>
      <c r="E2987">
        <v>578900000</v>
      </c>
      <c r="F2987" t="s">
        <v>20</v>
      </c>
      <c r="G2987">
        <v>0</v>
      </c>
      <c r="H2987" t="s">
        <v>262</v>
      </c>
      <c r="I2987">
        <v>1411579</v>
      </c>
      <c r="J2987">
        <v>260303916</v>
      </c>
      <c r="K2987">
        <v>7830</v>
      </c>
      <c r="L2987">
        <v>1231</v>
      </c>
      <c r="M2987" t="s">
        <v>22</v>
      </c>
      <c r="N2987">
        <v>2018</v>
      </c>
      <c r="O2987" t="s">
        <v>26</v>
      </c>
      <c r="P2987">
        <v>20180507</v>
      </c>
      <c r="Q2987" s="1">
        <v>43227.491666666669</v>
      </c>
    </row>
    <row r="2988" spans="1:17" x14ac:dyDescent="0.2">
      <c r="A2988" t="s">
        <v>50</v>
      </c>
      <c r="B2988" t="s">
        <v>18</v>
      </c>
      <c r="C2988" t="s">
        <v>234</v>
      </c>
      <c r="D2988">
        <v>20171231</v>
      </c>
      <c r="E2988">
        <v>909300000</v>
      </c>
      <c r="F2988" t="s">
        <v>20</v>
      </c>
      <c r="G2988">
        <v>0</v>
      </c>
      <c r="H2988" t="s">
        <v>50</v>
      </c>
      <c r="I2988">
        <v>1411579</v>
      </c>
      <c r="J2988">
        <v>260303916</v>
      </c>
      <c r="K2988">
        <v>7830</v>
      </c>
      <c r="L2988">
        <v>1231</v>
      </c>
      <c r="M2988" t="s">
        <v>52</v>
      </c>
      <c r="N2988">
        <v>2017</v>
      </c>
      <c r="O2988" t="s">
        <v>53</v>
      </c>
      <c r="P2988">
        <v>20180301</v>
      </c>
      <c r="Q2988" s="1">
        <v>43160.134027777778</v>
      </c>
    </row>
    <row r="2989" spans="1:17" x14ac:dyDescent="0.2">
      <c r="A2989" t="s">
        <v>50</v>
      </c>
      <c r="B2989" t="s">
        <v>18</v>
      </c>
      <c r="C2989" t="s">
        <v>235</v>
      </c>
      <c r="D2989">
        <v>20171231</v>
      </c>
      <c r="E2989">
        <v>111800000</v>
      </c>
      <c r="F2989" t="s">
        <v>20</v>
      </c>
      <c r="G2989">
        <v>0</v>
      </c>
      <c r="H2989" t="s">
        <v>50</v>
      </c>
      <c r="I2989">
        <v>1411579</v>
      </c>
      <c r="J2989">
        <v>260303916</v>
      </c>
      <c r="K2989">
        <v>7830</v>
      </c>
      <c r="L2989">
        <v>1231</v>
      </c>
      <c r="M2989" t="s">
        <v>52</v>
      </c>
      <c r="N2989">
        <v>2017</v>
      </c>
      <c r="O2989" t="s">
        <v>53</v>
      </c>
      <c r="P2989">
        <v>20180301</v>
      </c>
      <c r="Q2989" s="1">
        <v>43160.134027777778</v>
      </c>
    </row>
    <row r="2990" spans="1:17" x14ac:dyDescent="0.2">
      <c r="A2990" t="s">
        <v>50</v>
      </c>
      <c r="B2990" t="s">
        <v>18</v>
      </c>
      <c r="C2990" t="s">
        <v>236</v>
      </c>
      <c r="D2990">
        <v>20171231</v>
      </c>
      <c r="E2990">
        <v>85100000</v>
      </c>
      <c r="F2990" t="s">
        <v>20</v>
      </c>
      <c r="G2990">
        <v>0</v>
      </c>
      <c r="H2990" t="s">
        <v>50</v>
      </c>
      <c r="I2990">
        <v>1411579</v>
      </c>
      <c r="J2990">
        <v>260303916</v>
      </c>
      <c r="K2990">
        <v>7830</v>
      </c>
      <c r="L2990">
        <v>1231</v>
      </c>
      <c r="M2990" t="s">
        <v>52</v>
      </c>
      <c r="N2990">
        <v>2017</v>
      </c>
      <c r="O2990" t="s">
        <v>53</v>
      </c>
      <c r="P2990">
        <v>20180301</v>
      </c>
      <c r="Q2990" s="1">
        <v>43160.134027777778</v>
      </c>
    </row>
    <row r="2991" spans="1:17" x14ac:dyDescent="0.2">
      <c r="A2991" t="s">
        <v>50</v>
      </c>
      <c r="B2991" t="s">
        <v>18</v>
      </c>
      <c r="C2991" t="s">
        <v>237</v>
      </c>
      <c r="D2991">
        <v>20171231</v>
      </c>
      <c r="E2991">
        <v>90400000</v>
      </c>
      <c r="F2991" t="s">
        <v>20</v>
      </c>
      <c r="G2991">
        <v>0</v>
      </c>
      <c r="H2991" t="s">
        <v>50</v>
      </c>
      <c r="I2991">
        <v>1411579</v>
      </c>
      <c r="J2991">
        <v>260303916</v>
      </c>
      <c r="K2991">
        <v>7830</v>
      </c>
      <c r="L2991">
        <v>1231</v>
      </c>
      <c r="M2991" t="s">
        <v>52</v>
      </c>
      <c r="N2991">
        <v>2017</v>
      </c>
      <c r="O2991" t="s">
        <v>53</v>
      </c>
      <c r="P2991">
        <v>20180301</v>
      </c>
      <c r="Q2991" s="1">
        <v>43160.134027777778</v>
      </c>
    </row>
    <row r="2992" spans="1:17" x14ac:dyDescent="0.2">
      <c r="A2992" t="s">
        <v>50</v>
      </c>
      <c r="B2992" t="s">
        <v>18</v>
      </c>
      <c r="C2992" t="s">
        <v>238</v>
      </c>
      <c r="D2992">
        <v>20171231</v>
      </c>
      <c r="E2992">
        <v>99200000</v>
      </c>
      <c r="F2992" t="s">
        <v>20</v>
      </c>
      <c r="G2992">
        <v>0</v>
      </c>
      <c r="H2992" t="s">
        <v>50</v>
      </c>
      <c r="I2992">
        <v>1411579</v>
      </c>
      <c r="J2992">
        <v>260303916</v>
      </c>
      <c r="K2992">
        <v>7830</v>
      </c>
      <c r="L2992">
        <v>1231</v>
      </c>
      <c r="M2992" t="s">
        <v>52</v>
      </c>
      <c r="N2992">
        <v>2017</v>
      </c>
      <c r="O2992" t="s">
        <v>53</v>
      </c>
      <c r="P2992">
        <v>20180301</v>
      </c>
      <c r="Q2992" s="1">
        <v>43160.134027777778</v>
      </c>
    </row>
    <row r="2993" spans="1:17" x14ac:dyDescent="0.2">
      <c r="A2993" t="s">
        <v>50</v>
      </c>
      <c r="B2993" t="s">
        <v>18</v>
      </c>
      <c r="C2993" t="s">
        <v>239</v>
      </c>
      <c r="D2993">
        <v>20171231</v>
      </c>
      <c r="E2993">
        <v>103500000</v>
      </c>
      <c r="F2993" t="s">
        <v>20</v>
      </c>
      <c r="G2993">
        <v>0</v>
      </c>
      <c r="H2993" t="s">
        <v>50</v>
      </c>
      <c r="I2993">
        <v>1411579</v>
      </c>
      <c r="J2993">
        <v>260303916</v>
      </c>
      <c r="K2993">
        <v>7830</v>
      </c>
      <c r="L2993">
        <v>1231</v>
      </c>
      <c r="M2993" t="s">
        <v>52</v>
      </c>
      <c r="N2993">
        <v>2017</v>
      </c>
      <c r="O2993" t="s">
        <v>53</v>
      </c>
      <c r="P2993">
        <v>20180301</v>
      </c>
      <c r="Q2993" s="1">
        <v>43160.134027777778</v>
      </c>
    </row>
    <row r="2994" spans="1:17" x14ac:dyDescent="0.2">
      <c r="A2994" t="s">
        <v>50</v>
      </c>
      <c r="B2994" t="s">
        <v>18</v>
      </c>
      <c r="C2994" t="s">
        <v>240</v>
      </c>
      <c r="D2994">
        <v>20171231</v>
      </c>
      <c r="E2994">
        <v>419300000</v>
      </c>
      <c r="F2994" t="s">
        <v>20</v>
      </c>
      <c r="G2994">
        <v>0</v>
      </c>
      <c r="H2994" t="s">
        <v>50</v>
      </c>
      <c r="I2994">
        <v>1411579</v>
      </c>
      <c r="J2994">
        <v>260303916</v>
      </c>
      <c r="K2994">
        <v>7830</v>
      </c>
      <c r="L2994">
        <v>1231</v>
      </c>
      <c r="M2994" t="s">
        <v>52</v>
      </c>
      <c r="N2994">
        <v>2017</v>
      </c>
      <c r="O2994" t="s">
        <v>53</v>
      </c>
      <c r="P2994">
        <v>20180301</v>
      </c>
      <c r="Q2994" s="1">
        <v>43160.134027777778</v>
      </c>
    </row>
    <row r="2995" spans="1:17" x14ac:dyDescent="0.2">
      <c r="A2995" t="s">
        <v>50</v>
      </c>
      <c r="B2995" t="s">
        <v>18</v>
      </c>
      <c r="C2995" t="s">
        <v>241</v>
      </c>
      <c r="D2995">
        <v>20171231</v>
      </c>
      <c r="E2995">
        <v>257900000</v>
      </c>
      <c r="F2995" t="s">
        <v>20</v>
      </c>
      <c r="G2995">
        <v>0</v>
      </c>
      <c r="H2995" t="s">
        <v>50</v>
      </c>
      <c r="I2995">
        <v>1411579</v>
      </c>
      <c r="J2995">
        <v>260303916</v>
      </c>
      <c r="K2995">
        <v>7830</v>
      </c>
      <c r="L2995">
        <v>1231</v>
      </c>
      <c r="M2995" t="s">
        <v>52</v>
      </c>
      <c r="N2995">
        <v>2017</v>
      </c>
      <c r="O2995" t="s">
        <v>53</v>
      </c>
      <c r="P2995">
        <v>20180301</v>
      </c>
      <c r="Q2995" s="1">
        <v>43160.134027777778</v>
      </c>
    </row>
    <row r="2996" spans="1:17" x14ac:dyDescent="0.2">
      <c r="A2996" t="s">
        <v>50</v>
      </c>
      <c r="B2996" t="s">
        <v>18</v>
      </c>
      <c r="C2996" t="s">
        <v>242</v>
      </c>
      <c r="D2996">
        <v>20171231</v>
      </c>
      <c r="E2996">
        <v>39300000</v>
      </c>
      <c r="F2996" t="s">
        <v>20</v>
      </c>
      <c r="G2996">
        <v>0</v>
      </c>
      <c r="H2996" t="s">
        <v>50</v>
      </c>
      <c r="I2996">
        <v>1411579</v>
      </c>
      <c r="J2996">
        <v>260303916</v>
      </c>
      <c r="K2996">
        <v>7830</v>
      </c>
      <c r="L2996">
        <v>1231</v>
      </c>
      <c r="M2996" t="s">
        <v>52</v>
      </c>
      <c r="N2996">
        <v>2017</v>
      </c>
      <c r="O2996" t="s">
        <v>53</v>
      </c>
      <c r="P2996">
        <v>20180301</v>
      </c>
      <c r="Q2996" s="1">
        <v>43160.134027777778</v>
      </c>
    </row>
    <row r="2997" spans="1:17" x14ac:dyDescent="0.2">
      <c r="A2997" t="s">
        <v>50</v>
      </c>
      <c r="B2997" t="s">
        <v>18</v>
      </c>
      <c r="C2997" t="s">
        <v>243</v>
      </c>
      <c r="D2997">
        <v>20171231</v>
      </c>
      <c r="E2997">
        <v>21900000</v>
      </c>
      <c r="F2997" t="s">
        <v>20</v>
      </c>
      <c r="G2997">
        <v>0</v>
      </c>
      <c r="H2997" t="s">
        <v>50</v>
      </c>
      <c r="I2997">
        <v>1411579</v>
      </c>
      <c r="J2997">
        <v>260303916</v>
      </c>
      <c r="K2997">
        <v>7830</v>
      </c>
      <c r="L2997">
        <v>1231</v>
      </c>
      <c r="M2997" t="s">
        <v>52</v>
      </c>
      <c r="N2997">
        <v>2017</v>
      </c>
      <c r="O2997" t="s">
        <v>53</v>
      </c>
      <c r="P2997">
        <v>20180301</v>
      </c>
      <c r="Q2997" s="1">
        <v>43160.134027777778</v>
      </c>
    </row>
    <row r="2998" spans="1:17" x14ac:dyDescent="0.2">
      <c r="A2998" t="s">
        <v>50</v>
      </c>
      <c r="B2998" t="s">
        <v>18</v>
      </c>
      <c r="C2998" t="s">
        <v>244</v>
      </c>
      <c r="D2998">
        <v>20171231</v>
      </c>
      <c r="E2998">
        <v>26100000</v>
      </c>
      <c r="F2998" t="s">
        <v>20</v>
      </c>
      <c r="G2998">
        <v>0</v>
      </c>
      <c r="H2998" t="s">
        <v>50</v>
      </c>
      <c r="I2998">
        <v>1411579</v>
      </c>
      <c r="J2998">
        <v>260303916</v>
      </c>
      <c r="K2998">
        <v>7830</v>
      </c>
      <c r="L2998">
        <v>1231</v>
      </c>
      <c r="M2998" t="s">
        <v>52</v>
      </c>
      <c r="N2998">
        <v>2017</v>
      </c>
      <c r="O2998" t="s">
        <v>53</v>
      </c>
      <c r="P2998">
        <v>20180301</v>
      </c>
      <c r="Q2998" s="1">
        <v>43160.134027777778</v>
      </c>
    </row>
    <row r="2999" spans="1:17" x14ac:dyDescent="0.2">
      <c r="A2999" t="s">
        <v>50</v>
      </c>
      <c r="B2999" t="s">
        <v>18</v>
      </c>
      <c r="C2999" t="s">
        <v>245</v>
      </c>
      <c r="D2999">
        <v>20171231</v>
      </c>
      <c r="E2999">
        <v>30400000</v>
      </c>
      <c r="F2999" t="s">
        <v>20</v>
      </c>
      <c r="G2999">
        <v>0</v>
      </c>
      <c r="H2999" t="s">
        <v>50</v>
      </c>
      <c r="I2999">
        <v>1411579</v>
      </c>
      <c r="J2999">
        <v>260303916</v>
      </c>
      <c r="K2999">
        <v>7830</v>
      </c>
      <c r="L2999">
        <v>1231</v>
      </c>
      <c r="M2999" t="s">
        <v>52</v>
      </c>
      <c r="N2999">
        <v>2017</v>
      </c>
      <c r="O2999" t="s">
        <v>53</v>
      </c>
      <c r="P2999">
        <v>20180301</v>
      </c>
      <c r="Q2999" s="1">
        <v>43160.134027777778</v>
      </c>
    </row>
    <row r="3000" spans="1:17" x14ac:dyDescent="0.2">
      <c r="A3000" t="s">
        <v>50</v>
      </c>
      <c r="B3000" t="s">
        <v>18</v>
      </c>
      <c r="C3000" t="s">
        <v>246</v>
      </c>
      <c r="D3000">
        <v>20171231</v>
      </c>
      <c r="E3000">
        <v>34800000</v>
      </c>
      <c r="F3000" t="s">
        <v>20</v>
      </c>
      <c r="G3000">
        <v>0</v>
      </c>
      <c r="H3000" t="s">
        <v>50</v>
      </c>
      <c r="I3000">
        <v>1411579</v>
      </c>
      <c r="J3000">
        <v>260303916</v>
      </c>
      <c r="K3000">
        <v>7830</v>
      </c>
      <c r="L3000">
        <v>1231</v>
      </c>
      <c r="M3000" t="s">
        <v>52</v>
      </c>
      <c r="N3000">
        <v>2017</v>
      </c>
      <c r="O3000" t="s">
        <v>53</v>
      </c>
      <c r="P3000">
        <v>20180301</v>
      </c>
      <c r="Q3000" s="1">
        <v>43160.134027777778</v>
      </c>
    </row>
    <row r="3001" spans="1:17" x14ac:dyDescent="0.2">
      <c r="A3001" t="s">
        <v>50</v>
      </c>
      <c r="B3001" t="s">
        <v>18</v>
      </c>
      <c r="C3001" t="s">
        <v>247</v>
      </c>
      <c r="D3001">
        <v>20171231</v>
      </c>
      <c r="E3001">
        <v>105400000</v>
      </c>
      <c r="F3001" t="s">
        <v>20</v>
      </c>
      <c r="G3001">
        <v>0</v>
      </c>
      <c r="H3001" t="s">
        <v>50</v>
      </c>
      <c r="I3001">
        <v>1411579</v>
      </c>
      <c r="J3001">
        <v>260303916</v>
      </c>
      <c r="K3001">
        <v>7830</v>
      </c>
      <c r="L3001">
        <v>1231</v>
      </c>
      <c r="M3001" t="s">
        <v>52</v>
      </c>
      <c r="N3001">
        <v>2017</v>
      </c>
      <c r="O3001" t="s">
        <v>53</v>
      </c>
      <c r="P3001">
        <v>20180301</v>
      </c>
      <c r="Q3001" s="1">
        <v>43160.134027777778</v>
      </c>
    </row>
    <row r="3002" spans="1:17" x14ac:dyDescent="0.2">
      <c r="A3002" t="s">
        <v>50</v>
      </c>
      <c r="B3002" t="s">
        <v>18</v>
      </c>
      <c r="C3002" t="s">
        <v>248</v>
      </c>
      <c r="D3002">
        <v>20171231</v>
      </c>
      <c r="E3002">
        <v>651400000</v>
      </c>
      <c r="F3002" t="s">
        <v>20</v>
      </c>
      <c r="G3002">
        <v>0</v>
      </c>
      <c r="H3002" t="s">
        <v>50</v>
      </c>
      <c r="I3002">
        <v>1411579</v>
      </c>
      <c r="J3002">
        <v>260303916</v>
      </c>
      <c r="K3002">
        <v>7830</v>
      </c>
      <c r="L3002">
        <v>1231</v>
      </c>
      <c r="M3002" t="s">
        <v>52</v>
      </c>
      <c r="N3002">
        <v>2017</v>
      </c>
      <c r="O3002" t="s">
        <v>53</v>
      </c>
      <c r="P3002">
        <v>20180301</v>
      </c>
      <c r="Q3002" s="1">
        <v>43160.134027777778</v>
      </c>
    </row>
    <row r="3003" spans="1:17" x14ac:dyDescent="0.2">
      <c r="A3003" t="s">
        <v>50</v>
      </c>
      <c r="B3003" t="s">
        <v>18</v>
      </c>
      <c r="C3003" t="s">
        <v>249</v>
      </c>
      <c r="D3003">
        <v>20171231</v>
      </c>
      <c r="E3003">
        <v>72500000</v>
      </c>
      <c r="F3003" t="s">
        <v>20</v>
      </c>
      <c r="G3003">
        <v>0</v>
      </c>
      <c r="H3003" t="s">
        <v>50</v>
      </c>
      <c r="I3003">
        <v>1411579</v>
      </c>
      <c r="J3003">
        <v>260303916</v>
      </c>
      <c r="K3003">
        <v>7830</v>
      </c>
      <c r="L3003">
        <v>1231</v>
      </c>
      <c r="M3003" t="s">
        <v>52</v>
      </c>
      <c r="N3003">
        <v>2017</v>
      </c>
      <c r="O3003" t="s">
        <v>53</v>
      </c>
      <c r="P3003">
        <v>20180301</v>
      </c>
      <c r="Q3003" s="1">
        <v>43160.134027777778</v>
      </c>
    </row>
    <row r="3004" spans="1:17" x14ac:dyDescent="0.2">
      <c r="A3004" t="s">
        <v>50</v>
      </c>
      <c r="B3004" t="s">
        <v>18</v>
      </c>
      <c r="C3004" t="s">
        <v>250</v>
      </c>
      <c r="D3004">
        <v>20171231</v>
      </c>
      <c r="E3004">
        <v>63200000</v>
      </c>
      <c r="F3004" t="s">
        <v>20</v>
      </c>
      <c r="G3004">
        <v>0</v>
      </c>
      <c r="H3004" t="s">
        <v>50</v>
      </c>
      <c r="I3004">
        <v>1411579</v>
      </c>
      <c r="J3004">
        <v>260303916</v>
      </c>
      <c r="K3004">
        <v>7830</v>
      </c>
      <c r="L3004">
        <v>1231</v>
      </c>
      <c r="M3004" t="s">
        <v>52</v>
      </c>
      <c r="N3004">
        <v>2017</v>
      </c>
      <c r="O3004" t="s">
        <v>53</v>
      </c>
      <c r="P3004">
        <v>20180301</v>
      </c>
      <c r="Q3004" s="1">
        <v>43160.134027777778</v>
      </c>
    </row>
    <row r="3005" spans="1:17" x14ac:dyDescent="0.2">
      <c r="A3005" t="s">
        <v>50</v>
      </c>
      <c r="B3005" t="s">
        <v>18</v>
      </c>
      <c r="C3005" t="s">
        <v>251</v>
      </c>
      <c r="D3005">
        <v>20171231</v>
      </c>
      <c r="E3005">
        <v>64300000</v>
      </c>
      <c r="F3005" t="s">
        <v>20</v>
      </c>
      <c r="G3005">
        <v>0</v>
      </c>
      <c r="H3005" t="s">
        <v>50</v>
      </c>
      <c r="I3005">
        <v>1411579</v>
      </c>
      <c r="J3005">
        <v>260303916</v>
      </c>
      <c r="K3005">
        <v>7830</v>
      </c>
      <c r="L3005">
        <v>1231</v>
      </c>
      <c r="M3005" t="s">
        <v>52</v>
      </c>
      <c r="N3005">
        <v>2017</v>
      </c>
      <c r="O3005" t="s">
        <v>53</v>
      </c>
      <c r="P3005">
        <v>20180301</v>
      </c>
      <c r="Q3005" s="1">
        <v>43160.134027777778</v>
      </c>
    </row>
    <row r="3006" spans="1:17" x14ac:dyDescent="0.2">
      <c r="A3006" t="s">
        <v>50</v>
      </c>
      <c r="B3006" t="s">
        <v>18</v>
      </c>
      <c r="C3006" t="s">
        <v>252</v>
      </c>
      <c r="D3006">
        <v>20171231</v>
      </c>
      <c r="E3006">
        <v>68800000</v>
      </c>
      <c r="F3006" t="s">
        <v>20</v>
      </c>
      <c r="G3006">
        <v>0</v>
      </c>
      <c r="H3006" t="s">
        <v>50</v>
      </c>
      <c r="I3006">
        <v>1411579</v>
      </c>
      <c r="J3006">
        <v>260303916</v>
      </c>
      <c r="K3006">
        <v>7830</v>
      </c>
      <c r="L3006">
        <v>1231</v>
      </c>
      <c r="M3006" t="s">
        <v>52</v>
      </c>
      <c r="N3006">
        <v>2017</v>
      </c>
      <c r="O3006" t="s">
        <v>53</v>
      </c>
      <c r="P3006">
        <v>20180301</v>
      </c>
      <c r="Q3006" s="1">
        <v>43160.134027777778</v>
      </c>
    </row>
    <row r="3007" spans="1:17" x14ac:dyDescent="0.2">
      <c r="A3007" t="s">
        <v>50</v>
      </c>
      <c r="B3007" t="s">
        <v>18</v>
      </c>
      <c r="C3007" t="s">
        <v>253</v>
      </c>
      <c r="D3007">
        <v>20171231</v>
      </c>
      <c r="E3007">
        <v>68700000</v>
      </c>
      <c r="F3007" t="s">
        <v>20</v>
      </c>
      <c r="G3007">
        <v>0</v>
      </c>
      <c r="H3007" t="s">
        <v>50</v>
      </c>
      <c r="I3007">
        <v>1411579</v>
      </c>
      <c r="J3007">
        <v>260303916</v>
      </c>
      <c r="K3007">
        <v>7830</v>
      </c>
      <c r="L3007">
        <v>1231</v>
      </c>
      <c r="M3007" t="s">
        <v>52</v>
      </c>
      <c r="N3007">
        <v>2017</v>
      </c>
      <c r="O3007" t="s">
        <v>53</v>
      </c>
      <c r="P3007">
        <v>20180301</v>
      </c>
      <c r="Q3007" s="1">
        <v>43160.134027777778</v>
      </c>
    </row>
    <row r="3008" spans="1:17" x14ac:dyDescent="0.2">
      <c r="A3008" t="s">
        <v>50</v>
      </c>
      <c r="B3008" t="s">
        <v>18</v>
      </c>
      <c r="C3008" t="s">
        <v>254</v>
      </c>
      <c r="D3008">
        <v>20171231</v>
      </c>
      <c r="E3008">
        <v>313900000</v>
      </c>
      <c r="F3008" t="s">
        <v>20</v>
      </c>
      <c r="G3008">
        <v>0</v>
      </c>
      <c r="H3008" t="s">
        <v>50</v>
      </c>
      <c r="I3008">
        <v>1411579</v>
      </c>
      <c r="J3008">
        <v>260303916</v>
      </c>
      <c r="K3008">
        <v>7830</v>
      </c>
      <c r="L3008">
        <v>1231</v>
      </c>
      <c r="M3008" t="s">
        <v>52</v>
      </c>
      <c r="N3008">
        <v>2017</v>
      </c>
      <c r="O3008" t="s">
        <v>53</v>
      </c>
      <c r="P3008">
        <v>20180301</v>
      </c>
      <c r="Q3008" s="1">
        <v>43160.134027777778</v>
      </c>
    </row>
    <row r="3009" spans="1:17" x14ac:dyDescent="0.2">
      <c r="A3009" t="s">
        <v>50</v>
      </c>
      <c r="B3009" t="s">
        <v>18</v>
      </c>
      <c r="C3009" t="s">
        <v>255</v>
      </c>
      <c r="D3009">
        <v>20171231</v>
      </c>
      <c r="E3009">
        <v>499600000</v>
      </c>
      <c r="F3009" t="s">
        <v>20</v>
      </c>
      <c r="G3009">
        <v>0</v>
      </c>
      <c r="H3009" t="s">
        <v>51</v>
      </c>
      <c r="I3009">
        <v>1411579</v>
      </c>
      <c r="J3009">
        <v>260303916</v>
      </c>
      <c r="K3009">
        <v>7830</v>
      </c>
      <c r="L3009">
        <v>1231</v>
      </c>
      <c r="M3009" t="s">
        <v>52</v>
      </c>
      <c r="N3009">
        <v>2017</v>
      </c>
      <c r="O3009" t="s">
        <v>53</v>
      </c>
      <c r="P3009">
        <v>20180301</v>
      </c>
      <c r="Q3009" s="1">
        <v>43160.134027777778</v>
      </c>
    </row>
    <row r="3010" spans="1:17" x14ac:dyDescent="0.2">
      <c r="A3010" t="s">
        <v>55</v>
      </c>
      <c r="B3010" t="s">
        <v>18</v>
      </c>
      <c r="C3010" t="s">
        <v>255</v>
      </c>
      <c r="D3010">
        <v>20171231</v>
      </c>
      <c r="E3010">
        <v>499600000</v>
      </c>
      <c r="F3010" t="s">
        <v>20</v>
      </c>
      <c r="G3010">
        <v>0</v>
      </c>
      <c r="H3010" t="s">
        <v>56</v>
      </c>
      <c r="I3010">
        <v>1411579</v>
      </c>
      <c r="J3010">
        <v>260303916</v>
      </c>
      <c r="K3010">
        <v>7830</v>
      </c>
      <c r="L3010">
        <v>1231</v>
      </c>
      <c r="M3010" t="s">
        <v>52</v>
      </c>
      <c r="N3010">
        <v>2018</v>
      </c>
      <c r="O3010" t="s">
        <v>53</v>
      </c>
      <c r="P3010">
        <v>20190301</v>
      </c>
      <c r="Q3010" s="1">
        <v>43525.063888888886</v>
      </c>
    </row>
    <row r="3011" spans="1:17" x14ac:dyDescent="0.2">
      <c r="A3011" t="s">
        <v>50</v>
      </c>
      <c r="B3011" t="s">
        <v>18</v>
      </c>
      <c r="C3011" t="s">
        <v>256</v>
      </c>
      <c r="D3011">
        <v>20171231</v>
      </c>
      <c r="E3011">
        <v>134400000</v>
      </c>
      <c r="F3011" t="s">
        <v>20</v>
      </c>
      <c r="G3011">
        <v>0</v>
      </c>
      <c r="H3011" t="s">
        <v>51</v>
      </c>
      <c r="I3011">
        <v>1411579</v>
      </c>
      <c r="J3011">
        <v>260303916</v>
      </c>
      <c r="K3011">
        <v>7830</v>
      </c>
      <c r="L3011">
        <v>1231</v>
      </c>
      <c r="M3011" t="s">
        <v>52</v>
      </c>
      <c r="N3011">
        <v>2017</v>
      </c>
      <c r="O3011" t="s">
        <v>53</v>
      </c>
      <c r="P3011">
        <v>20180301</v>
      </c>
      <c r="Q3011" s="1">
        <v>43160.134027777778</v>
      </c>
    </row>
    <row r="3012" spans="1:17" x14ac:dyDescent="0.2">
      <c r="A3012" t="s">
        <v>55</v>
      </c>
      <c r="B3012" t="s">
        <v>18</v>
      </c>
      <c r="C3012" t="s">
        <v>256</v>
      </c>
      <c r="D3012">
        <v>20171231</v>
      </c>
      <c r="E3012">
        <v>134400000</v>
      </c>
      <c r="F3012" t="s">
        <v>20</v>
      </c>
      <c r="G3012">
        <v>0</v>
      </c>
      <c r="H3012" t="s">
        <v>56</v>
      </c>
      <c r="I3012">
        <v>1411579</v>
      </c>
      <c r="J3012">
        <v>260303916</v>
      </c>
      <c r="K3012">
        <v>7830</v>
      </c>
      <c r="L3012">
        <v>1231</v>
      </c>
      <c r="M3012" t="s">
        <v>52</v>
      </c>
      <c r="N3012">
        <v>2018</v>
      </c>
      <c r="O3012" t="s">
        <v>53</v>
      </c>
      <c r="P3012">
        <v>20190301</v>
      </c>
      <c r="Q3012" s="1">
        <v>43525.063888888886</v>
      </c>
    </row>
    <row r="3013" spans="1:17" x14ac:dyDescent="0.2">
      <c r="A3013" t="s">
        <v>50</v>
      </c>
      <c r="B3013" t="s">
        <v>18</v>
      </c>
      <c r="C3013" t="s">
        <v>257</v>
      </c>
      <c r="D3013">
        <v>20171231</v>
      </c>
      <c r="E3013">
        <v>116100000</v>
      </c>
      <c r="F3013" t="s">
        <v>20</v>
      </c>
      <c r="G3013">
        <v>0</v>
      </c>
      <c r="H3013" t="s">
        <v>51</v>
      </c>
      <c r="I3013">
        <v>1411579</v>
      </c>
      <c r="J3013">
        <v>260303916</v>
      </c>
      <c r="K3013">
        <v>7830</v>
      </c>
      <c r="L3013">
        <v>1231</v>
      </c>
      <c r="M3013" t="s">
        <v>52</v>
      </c>
      <c r="N3013">
        <v>2017</v>
      </c>
      <c r="O3013" t="s">
        <v>53</v>
      </c>
      <c r="P3013">
        <v>20180301</v>
      </c>
      <c r="Q3013" s="1">
        <v>43160.134027777778</v>
      </c>
    </row>
    <row r="3014" spans="1:17" x14ac:dyDescent="0.2">
      <c r="A3014" t="s">
        <v>55</v>
      </c>
      <c r="B3014" t="s">
        <v>18</v>
      </c>
      <c r="C3014" t="s">
        <v>257</v>
      </c>
      <c r="D3014">
        <v>20171231</v>
      </c>
      <c r="E3014">
        <v>116100000</v>
      </c>
      <c r="F3014" t="s">
        <v>20</v>
      </c>
      <c r="G3014">
        <v>0</v>
      </c>
      <c r="H3014" t="s">
        <v>56</v>
      </c>
      <c r="I3014">
        <v>1411579</v>
      </c>
      <c r="J3014">
        <v>260303916</v>
      </c>
      <c r="K3014">
        <v>7830</v>
      </c>
      <c r="L3014">
        <v>1231</v>
      </c>
      <c r="M3014" t="s">
        <v>52</v>
      </c>
      <c r="N3014">
        <v>2018</v>
      </c>
      <c r="O3014" t="s">
        <v>53</v>
      </c>
      <c r="P3014">
        <v>20190301</v>
      </c>
      <c r="Q3014" s="1">
        <v>43525.063888888886</v>
      </c>
    </row>
    <row r="3015" spans="1:17" x14ac:dyDescent="0.2">
      <c r="A3015" t="s">
        <v>50</v>
      </c>
      <c r="B3015" t="s">
        <v>18</v>
      </c>
      <c r="C3015" t="s">
        <v>258</v>
      </c>
      <c r="D3015">
        <v>20171231</v>
      </c>
      <c r="E3015">
        <v>18300000</v>
      </c>
      <c r="F3015" t="s">
        <v>20</v>
      </c>
      <c r="G3015">
        <v>0</v>
      </c>
      <c r="H3015" t="s">
        <v>51</v>
      </c>
      <c r="I3015">
        <v>1411579</v>
      </c>
      <c r="J3015">
        <v>260303916</v>
      </c>
      <c r="K3015">
        <v>7830</v>
      </c>
      <c r="L3015">
        <v>1231</v>
      </c>
      <c r="M3015" t="s">
        <v>52</v>
      </c>
      <c r="N3015">
        <v>2017</v>
      </c>
      <c r="O3015" t="s">
        <v>53</v>
      </c>
      <c r="P3015">
        <v>20180301</v>
      </c>
      <c r="Q3015" s="1">
        <v>43160.134027777778</v>
      </c>
    </row>
    <row r="3016" spans="1:17" x14ac:dyDescent="0.2">
      <c r="A3016" t="s">
        <v>55</v>
      </c>
      <c r="B3016" t="s">
        <v>18</v>
      </c>
      <c r="C3016" t="s">
        <v>258</v>
      </c>
      <c r="D3016">
        <v>20171231</v>
      </c>
      <c r="E3016">
        <v>18300000</v>
      </c>
      <c r="F3016" t="s">
        <v>20</v>
      </c>
      <c r="G3016">
        <v>0</v>
      </c>
      <c r="H3016" t="s">
        <v>56</v>
      </c>
      <c r="I3016">
        <v>1411579</v>
      </c>
      <c r="J3016">
        <v>260303916</v>
      </c>
      <c r="K3016">
        <v>7830</v>
      </c>
      <c r="L3016">
        <v>1231</v>
      </c>
      <c r="M3016" t="s">
        <v>52</v>
      </c>
      <c r="N3016">
        <v>2018</v>
      </c>
      <c r="O3016" t="s">
        <v>53</v>
      </c>
      <c r="P3016">
        <v>20190301</v>
      </c>
      <c r="Q3016" s="1">
        <v>43525.063888888886</v>
      </c>
    </row>
    <row r="3017" spans="1:17" x14ac:dyDescent="0.2">
      <c r="A3017" t="s">
        <v>50</v>
      </c>
      <c r="B3017" t="s">
        <v>18</v>
      </c>
      <c r="C3017" t="s">
        <v>259</v>
      </c>
      <c r="D3017">
        <v>20171231</v>
      </c>
      <c r="E3017">
        <v>83700000</v>
      </c>
      <c r="F3017" t="s">
        <v>20</v>
      </c>
      <c r="G3017">
        <v>0</v>
      </c>
      <c r="H3017" t="s">
        <v>51</v>
      </c>
      <c r="I3017">
        <v>1411579</v>
      </c>
      <c r="J3017">
        <v>260303916</v>
      </c>
      <c r="K3017">
        <v>7830</v>
      </c>
      <c r="L3017">
        <v>1231</v>
      </c>
      <c r="M3017" t="s">
        <v>52</v>
      </c>
      <c r="N3017">
        <v>2017</v>
      </c>
      <c r="O3017" t="s">
        <v>53</v>
      </c>
      <c r="P3017">
        <v>20180301</v>
      </c>
      <c r="Q3017" s="1">
        <v>43160.134027777778</v>
      </c>
    </row>
    <row r="3018" spans="1:17" x14ac:dyDescent="0.2">
      <c r="A3018" t="s">
        <v>55</v>
      </c>
      <c r="B3018" t="s">
        <v>18</v>
      </c>
      <c r="C3018" t="s">
        <v>259</v>
      </c>
      <c r="D3018">
        <v>20171231</v>
      </c>
      <c r="E3018">
        <v>83700000</v>
      </c>
      <c r="F3018" t="s">
        <v>20</v>
      </c>
      <c r="G3018">
        <v>0</v>
      </c>
      <c r="H3018" t="s">
        <v>56</v>
      </c>
      <c r="I3018">
        <v>1411579</v>
      </c>
      <c r="J3018">
        <v>260303916</v>
      </c>
      <c r="K3018">
        <v>7830</v>
      </c>
      <c r="L3018">
        <v>1231</v>
      </c>
      <c r="M3018" t="s">
        <v>52</v>
      </c>
      <c r="N3018">
        <v>2018</v>
      </c>
      <c r="O3018" t="s">
        <v>53</v>
      </c>
      <c r="P3018">
        <v>20190301</v>
      </c>
      <c r="Q3018" s="1">
        <v>43525.063888888886</v>
      </c>
    </row>
    <row r="3019" spans="1:17" x14ac:dyDescent="0.2">
      <c r="A3019" t="s">
        <v>260</v>
      </c>
      <c r="B3019" t="s">
        <v>18</v>
      </c>
      <c r="C3019" t="s">
        <v>46</v>
      </c>
      <c r="D3019">
        <v>20171231</v>
      </c>
      <c r="E3019">
        <v>310000000</v>
      </c>
      <c r="F3019" t="s">
        <v>20</v>
      </c>
      <c r="G3019">
        <v>0</v>
      </c>
      <c r="H3019" t="s">
        <v>56</v>
      </c>
      <c r="I3019">
        <v>1411579</v>
      </c>
      <c r="J3019">
        <v>260303916</v>
      </c>
      <c r="K3019">
        <v>7830</v>
      </c>
      <c r="L3019">
        <v>1231</v>
      </c>
      <c r="M3019" t="s">
        <v>22</v>
      </c>
      <c r="N3019">
        <v>2018</v>
      </c>
      <c r="O3019" t="s">
        <v>23</v>
      </c>
      <c r="P3019">
        <v>20181108</v>
      </c>
      <c r="Q3019" s="1">
        <v>43412.453472222223</v>
      </c>
    </row>
    <row r="3020" spans="1:17" x14ac:dyDescent="0.2">
      <c r="A3020" t="s">
        <v>50</v>
      </c>
      <c r="B3020" t="s">
        <v>18</v>
      </c>
      <c r="C3020" t="s">
        <v>46</v>
      </c>
      <c r="D3020">
        <v>20171231</v>
      </c>
      <c r="E3020">
        <v>310000000</v>
      </c>
      <c r="F3020" t="s">
        <v>20</v>
      </c>
      <c r="G3020">
        <v>0</v>
      </c>
      <c r="H3020" t="s">
        <v>51</v>
      </c>
      <c r="I3020">
        <v>1411579</v>
      </c>
      <c r="J3020">
        <v>260303916</v>
      </c>
      <c r="K3020">
        <v>7830</v>
      </c>
      <c r="L3020">
        <v>1231</v>
      </c>
      <c r="M3020" t="s">
        <v>52</v>
      </c>
      <c r="N3020">
        <v>2017</v>
      </c>
      <c r="O3020" t="s">
        <v>53</v>
      </c>
      <c r="P3020">
        <v>20180301</v>
      </c>
      <c r="Q3020" s="1">
        <v>43160.134027777778</v>
      </c>
    </row>
    <row r="3021" spans="1:17" x14ac:dyDescent="0.2">
      <c r="A3021" t="s">
        <v>55</v>
      </c>
      <c r="B3021" t="s">
        <v>18</v>
      </c>
      <c r="C3021" t="s">
        <v>46</v>
      </c>
      <c r="D3021">
        <v>20171231</v>
      </c>
      <c r="E3021">
        <v>310000000</v>
      </c>
      <c r="F3021" t="s">
        <v>20</v>
      </c>
      <c r="G3021">
        <v>0</v>
      </c>
      <c r="H3021" t="s">
        <v>56</v>
      </c>
      <c r="I3021">
        <v>1411579</v>
      </c>
      <c r="J3021">
        <v>260303916</v>
      </c>
      <c r="K3021">
        <v>7830</v>
      </c>
      <c r="L3021">
        <v>1231</v>
      </c>
      <c r="M3021" t="s">
        <v>52</v>
      </c>
      <c r="N3021">
        <v>2018</v>
      </c>
      <c r="O3021" t="s">
        <v>53</v>
      </c>
      <c r="P3021">
        <v>20190301</v>
      </c>
      <c r="Q3021" s="1">
        <v>43525.063888888886</v>
      </c>
    </row>
    <row r="3022" spans="1:17" x14ac:dyDescent="0.2">
      <c r="A3022" t="s">
        <v>263</v>
      </c>
      <c r="B3022" t="s">
        <v>18</v>
      </c>
      <c r="C3022" t="s">
        <v>46</v>
      </c>
      <c r="D3022">
        <v>20171231</v>
      </c>
      <c r="E3022">
        <v>310000000</v>
      </c>
      <c r="F3022" t="s">
        <v>20</v>
      </c>
      <c r="G3022">
        <v>0</v>
      </c>
      <c r="H3022" t="s">
        <v>51</v>
      </c>
      <c r="I3022">
        <v>1411579</v>
      </c>
      <c r="J3022">
        <v>260303916</v>
      </c>
      <c r="K3022">
        <v>7830</v>
      </c>
      <c r="L3022">
        <v>1231</v>
      </c>
      <c r="M3022" t="s">
        <v>22</v>
      </c>
      <c r="N3022">
        <v>2018</v>
      </c>
      <c r="O3022" t="s">
        <v>31</v>
      </c>
      <c r="P3022">
        <v>20180807</v>
      </c>
      <c r="Q3022" s="1">
        <v>43319.469444444447</v>
      </c>
    </row>
    <row r="3023" spans="1:17" x14ac:dyDescent="0.2">
      <c r="A3023" t="s">
        <v>262</v>
      </c>
      <c r="B3023" t="s">
        <v>18</v>
      </c>
      <c r="C3023" t="s">
        <v>46</v>
      </c>
      <c r="D3023">
        <v>20171231</v>
      </c>
      <c r="E3023">
        <v>310000000</v>
      </c>
      <c r="F3023" t="s">
        <v>20</v>
      </c>
      <c r="G3023">
        <v>0</v>
      </c>
      <c r="H3023" t="s">
        <v>51</v>
      </c>
      <c r="I3023">
        <v>1411579</v>
      </c>
      <c r="J3023">
        <v>260303916</v>
      </c>
      <c r="K3023">
        <v>7830</v>
      </c>
      <c r="L3023">
        <v>1231</v>
      </c>
      <c r="M3023" t="s">
        <v>22</v>
      </c>
      <c r="N3023">
        <v>2018</v>
      </c>
      <c r="O3023" t="s">
        <v>26</v>
      </c>
      <c r="P3023">
        <v>20180507</v>
      </c>
      <c r="Q3023" s="1">
        <v>43227.491666666669</v>
      </c>
    </row>
    <row r="3024" spans="1:17" x14ac:dyDescent="0.2">
      <c r="A3024" t="s">
        <v>50</v>
      </c>
      <c r="B3024" t="s">
        <v>18</v>
      </c>
      <c r="C3024" t="s">
        <v>47</v>
      </c>
      <c r="D3024">
        <v>20171231</v>
      </c>
      <c r="E3024">
        <v>102900000</v>
      </c>
      <c r="F3024" t="s">
        <v>20</v>
      </c>
      <c r="G3024">
        <v>4</v>
      </c>
      <c r="H3024" t="s">
        <v>51</v>
      </c>
      <c r="I3024">
        <v>1411579</v>
      </c>
      <c r="J3024">
        <v>260303916</v>
      </c>
      <c r="K3024">
        <v>7830</v>
      </c>
      <c r="L3024">
        <v>1231</v>
      </c>
      <c r="M3024" t="s">
        <v>52</v>
      </c>
      <c r="N3024">
        <v>2017</v>
      </c>
      <c r="O3024" t="s">
        <v>53</v>
      </c>
      <c r="P3024">
        <v>20180301</v>
      </c>
      <c r="Q3024" s="1">
        <v>43160.134027777778</v>
      </c>
    </row>
    <row r="3025" spans="1:17" x14ac:dyDescent="0.2">
      <c r="A3025" t="s">
        <v>260</v>
      </c>
      <c r="B3025" t="s">
        <v>18</v>
      </c>
      <c r="C3025" t="s">
        <v>261</v>
      </c>
      <c r="D3025">
        <v>20171231</v>
      </c>
      <c r="E3025">
        <v>318300000</v>
      </c>
      <c r="F3025" t="s">
        <v>20</v>
      </c>
      <c r="G3025">
        <v>0</v>
      </c>
      <c r="H3025" t="s">
        <v>56</v>
      </c>
      <c r="I3025">
        <v>1411579</v>
      </c>
      <c r="J3025">
        <v>260303916</v>
      </c>
      <c r="K3025">
        <v>7830</v>
      </c>
      <c r="L3025">
        <v>1231</v>
      </c>
      <c r="M3025" t="s">
        <v>22</v>
      </c>
      <c r="N3025">
        <v>2018</v>
      </c>
      <c r="O3025" t="s">
        <v>23</v>
      </c>
      <c r="P3025">
        <v>20181108</v>
      </c>
      <c r="Q3025" s="1">
        <v>43412.453472222223</v>
      </c>
    </row>
    <row r="3026" spans="1:17" x14ac:dyDescent="0.2">
      <c r="A3026" t="s">
        <v>55</v>
      </c>
      <c r="B3026" t="s">
        <v>18</v>
      </c>
      <c r="C3026" t="s">
        <v>261</v>
      </c>
      <c r="D3026">
        <v>20171231</v>
      </c>
      <c r="E3026">
        <v>318300000</v>
      </c>
      <c r="F3026" t="s">
        <v>20</v>
      </c>
      <c r="G3026">
        <v>0</v>
      </c>
      <c r="H3026" t="s">
        <v>56</v>
      </c>
      <c r="I3026">
        <v>1411579</v>
      </c>
      <c r="J3026">
        <v>260303916</v>
      </c>
      <c r="K3026">
        <v>7830</v>
      </c>
      <c r="L3026">
        <v>1231</v>
      </c>
      <c r="M3026" t="s">
        <v>52</v>
      </c>
      <c r="N3026">
        <v>2018</v>
      </c>
      <c r="O3026" t="s">
        <v>53</v>
      </c>
      <c r="P3026">
        <v>20190301</v>
      </c>
      <c r="Q3026" s="1">
        <v>43525.063888888886</v>
      </c>
    </row>
    <row r="3027" spans="1:17" x14ac:dyDescent="0.2">
      <c r="A3027" t="s">
        <v>503</v>
      </c>
      <c r="B3027" t="s">
        <v>18</v>
      </c>
      <c r="C3027" t="s">
        <v>261</v>
      </c>
      <c r="D3027">
        <v>20171231</v>
      </c>
      <c r="E3027">
        <v>318300000</v>
      </c>
      <c r="F3027" t="s">
        <v>20</v>
      </c>
      <c r="G3027">
        <v>0</v>
      </c>
      <c r="H3027" t="s">
        <v>56</v>
      </c>
      <c r="I3027">
        <v>1411579</v>
      </c>
      <c r="J3027">
        <v>260303916</v>
      </c>
      <c r="K3027">
        <v>7830</v>
      </c>
      <c r="L3027">
        <v>1231</v>
      </c>
      <c r="M3027" t="s">
        <v>22</v>
      </c>
      <c r="N3027">
        <v>2019</v>
      </c>
      <c r="O3027" t="s">
        <v>26</v>
      </c>
      <c r="P3027">
        <v>20190509</v>
      </c>
      <c r="Q3027" s="1">
        <v>43594.147916666669</v>
      </c>
    </row>
    <row r="3028" spans="1:17" x14ac:dyDescent="0.2">
      <c r="A3028" t="s">
        <v>504</v>
      </c>
      <c r="B3028" t="s">
        <v>18</v>
      </c>
      <c r="C3028" t="s">
        <v>261</v>
      </c>
      <c r="D3028">
        <v>20171231</v>
      </c>
      <c r="E3028">
        <v>318300000</v>
      </c>
      <c r="F3028" t="s">
        <v>20</v>
      </c>
      <c r="G3028">
        <v>0</v>
      </c>
      <c r="H3028" t="s">
        <v>505</v>
      </c>
      <c r="I3028">
        <v>1411579</v>
      </c>
      <c r="J3028">
        <v>260303916</v>
      </c>
      <c r="K3028">
        <v>7830</v>
      </c>
      <c r="L3028">
        <v>1231</v>
      </c>
      <c r="M3028" t="s">
        <v>22</v>
      </c>
      <c r="N3028">
        <v>2019</v>
      </c>
      <c r="O3028" t="s">
        <v>31</v>
      </c>
      <c r="P3028">
        <v>20190808</v>
      </c>
      <c r="Q3028" s="1">
        <v>43685.119444444441</v>
      </c>
    </row>
    <row r="3029" spans="1:17" x14ac:dyDescent="0.2">
      <c r="A3029" t="s">
        <v>263</v>
      </c>
      <c r="B3029" t="s">
        <v>18</v>
      </c>
      <c r="C3029" t="s">
        <v>261</v>
      </c>
      <c r="D3029">
        <v>20171231</v>
      </c>
      <c r="E3029">
        <v>318300000</v>
      </c>
      <c r="F3029" t="s">
        <v>20</v>
      </c>
      <c r="G3029">
        <v>0</v>
      </c>
      <c r="H3029" t="s">
        <v>51</v>
      </c>
      <c r="I3029">
        <v>1411579</v>
      </c>
      <c r="J3029">
        <v>260303916</v>
      </c>
      <c r="K3029">
        <v>7830</v>
      </c>
      <c r="L3029">
        <v>1231</v>
      </c>
      <c r="M3029" t="s">
        <v>22</v>
      </c>
      <c r="N3029">
        <v>2018</v>
      </c>
      <c r="O3029" t="s">
        <v>31</v>
      </c>
      <c r="P3029">
        <v>20180807</v>
      </c>
      <c r="Q3029" s="1">
        <v>43319.469444444447</v>
      </c>
    </row>
    <row r="3030" spans="1:17" x14ac:dyDescent="0.2">
      <c r="A3030" t="s">
        <v>262</v>
      </c>
      <c r="B3030" t="s">
        <v>18</v>
      </c>
      <c r="C3030" t="s">
        <v>261</v>
      </c>
      <c r="D3030">
        <v>20171231</v>
      </c>
      <c r="E3030">
        <v>318300000</v>
      </c>
      <c r="F3030" t="s">
        <v>20</v>
      </c>
      <c r="G3030">
        <v>0</v>
      </c>
      <c r="H3030" t="s">
        <v>51</v>
      </c>
      <c r="I3030">
        <v>1411579</v>
      </c>
      <c r="J3030">
        <v>260303916</v>
      </c>
      <c r="K3030">
        <v>7830</v>
      </c>
      <c r="L3030">
        <v>1231</v>
      </c>
      <c r="M3030" t="s">
        <v>22</v>
      </c>
      <c r="N3030">
        <v>2018</v>
      </c>
      <c r="O3030" t="s">
        <v>26</v>
      </c>
      <c r="P3030">
        <v>20180507</v>
      </c>
      <c r="Q3030" s="1">
        <v>43227.491666666669</v>
      </c>
    </row>
    <row r="3031" spans="1:17" x14ac:dyDescent="0.2">
      <c r="A3031" t="s">
        <v>55</v>
      </c>
      <c r="B3031" t="s">
        <v>18</v>
      </c>
      <c r="C3031" t="s">
        <v>264</v>
      </c>
      <c r="D3031">
        <v>20171231</v>
      </c>
      <c r="E3031">
        <v>88100000</v>
      </c>
      <c r="F3031" t="s">
        <v>20</v>
      </c>
      <c r="G3031">
        <v>4</v>
      </c>
      <c r="H3031" t="s">
        <v>56</v>
      </c>
      <c r="I3031">
        <v>1411579</v>
      </c>
      <c r="J3031">
        <v>260303916</v>
      </c>
      <c r="K3031">
        <v>7830</v>
      </c>
      <c r="L3031">
        <v>1231</v>
      </c>
      <c r="M3031" t="s">
        <v>52</v>
      </c>
      <c r="N3031">
        <v>2018</v>
      </c>
      <c r="O3031" t="s">
        <v>53</v>
      </c>
      <c r="P3031">
        <v>20190301</v>
      </c>
      <c r="Q3031" s="1">
        <v>43525.063888888886</v>
      </c>
    </row>
    <row r="3032" spans="1:17" x14ac:dyDescent="0.2">
      <c r="A3032" t="s">
        <v>260</v>
      </c>
      <c r="B3032" t="s">
        <v>18</v>
      </c>
      <c r="C3032" t="s">
        <v>48</v>
      </c>
      <c r="D3032">
        <v>20171231</v>
      </c>
      <c r="F3032" t="s">
        <v>20</v>
      </c>
      <c r="G3032">
        <v>0</v>
      </c>
      <c r="H3032" t="s">
        <v>56</v>
      </c>
      <c r="I3032">
        <v>1411579</v>
      </c>
      <c r="J3032">
        <v>260303916</v>
      </c>
      <c r="K3032">
        <v>7830</v>
      </c>
      <c r="L3032">
        <v>1231</v>
      </c>
      <c r="M3032" t="s">
        <v>22</v>
      </c>
      <c r="N3032">
        <v>2018</v>
      </c>
      <c r="O3032" t="s">
        <v>23</v>
      </c>
      <c r="P3032">
        <v>20181108</v>
      </c>
      <c r="Q3032" s="1">
        <v>43412.453472222223</v>
      </c>
    </row>
    <row r="3033" spans="1:17" x14ac:dyDescent="0.2">
      <c r="A3033" t="s">
        <v>50</v>
      </c>
      <c r="B3033" t="s">
        <v>18</v>
      </c>
      <c r="C3033" t="s">
        <v>48</v>
      </c>
      <c r="D3033">
        <v>20171231</v>
      </c>
      <c r="F3033" t="s">
        <v>20</v>
      </c>
      <c r="G3033">
        <v>0</v>
      </c>
      <c r="H3033" t="s">
        <v>51</v>
      </c>
      <c r="I3033">
        <v>1411579</v>
      </c>
      <c r="J3033">
        <v>260303916</v>
      </c>
      <c r="K3033">
        <v>7830</v>
      </c>
      <c r="L3033">
        <v>1231</v>
      </c>
      <c r="M3033" t="s">
        <v>52</v>
      </c>
      <c r="N3033">
        <v>2017</v>
      </c>
      <c r="O3033" t="s">
        <v>53</v>
      </c>
      <c r="P3033">
        <v>20180301</v>
      </c>
      <c r="Q3033" s="1">
        <v>43160.134027777778</v>
      </c>
    </row>
    <row r="3034" spans="1:17" x14ac:dyDescent="0.2">
      <c r="A3034" t="s">
        <v>55</v>
      </c>
      <c r="B3034" t="s">
        <v>18</v>
      </c>
      <c r="C3034" t="s">
        <v>48</v>
      </c>
      <c r="D3034">
        <v>20171231</v>
      </c>
      <c r="F3034" t="s">
        <v>20</v>
      </c>
      <c r="G3034">
        <v>0</v>
      </c>
      <c r="H3034" t="s">
        <v>56</v>
      </c>
      <c r="I3034">
        <v>1411579</v>
      </c>
      <c r="J3034">
        <v>260303916</v>
      </c>
      <c r="K3034">
        <v>7830</v>
      </c>
      <c r="L3034">
        <v>1231</v>
      </c>
      <c r="M3034" t="s">
        <v>52</v>
      </c>
      <c r="N3034">
        <v>2018</v>
      </c>
      <c r="O3034" t="s">
        <v>53</v>
      </c>
      <c r="P3034">
        <v>20190301</v>
      </c>
      <c r="Q3034" s="1">
        <v>43525.063888888886</v>
      </c>
    </row>
    <row r="3035" spans="1:17" x14ac:dyDescent="0.2">
      <c r="A3035" t="s">
        <v>263</v>
      </c>
      <c r="B3035" t="s">
        <v>18</v>
      </c>
      <c r="C3035" t="s">
        <v>48</v>
      </c>
      <c r="D3035">
        <v>20171231</v>
      </c>
      <c r="F3035" t="s">
        <v>20</v>
      </c>
      <c r="G3035">
        <v>0</v>
      </c>
      <c r="H3035" t="s">
        <v>51</v>
      </c>
      <c r="I3035">
        <v>1411579</v>
      </c>
      <c r="J3035">
        <v>260303916</v>
      </c>
      <c r="K3035">
        <v>7830</v>
      </c>
      <c r="L3035">
        <v>1231</v>
      </c>
      <c r="M3035" t="s">
        <v>22</v>
      </c>
      <c r="N3035">
        <v>2018</v>
      </c>
      <c r="O3035" t="s">
        <v>31</v>
      </c>
      <c r="P3035">
        <v>20180807</v>
      </c>
      <c r="Q3035" s="1">
        <v>43319.469444444447</v>
      </c>
    </row>
    <row r="3036" spans="1:17" x14ac:dyDescent="0.2">
      <c r="A3036" t="s">
        <v>262</v>
      </c>
      <c r="B3036" t="s">
        <v>18</v>
      </c>
      <c r="C3036" t="s">
        <v>48</v>
      </c>
      <c r="D3036">
        <v>20171231</v>
      </c>
      <c r="F3036" t="s">
        <v>20</v>
      </c>
      <c r="G3036">
        <v>0</v>
      </c>
      <c r="H3036" t="s">
        <v>51</v>
      </c>
      <c r="I3036">
        <v>1411579</v>
      </c>
      <c r="J3036">
        <v>260303916</v>
      </c>
      <c r="K3036">
        <v>7830</v>
      </c>
      <c r="L3036">
        <v>1231</v>
      </c>
      <c r="M3036" t="s">
        <v>22</v>
      </c>
      <c r="N3036">
        <v>2018</v>
      </c>
      <c r="O3036" t="s">
        <v>26</v>
      </c>
      <c r="P3036">
        <v>20180507</v>
      </c>
      <c r="Q3036" s="1">
        <v>43227.491666666669</v>
      </c>
    </row>
    <row r="3037" spans="1:17" x14ac:dyDescent="0.2">
      <c r="A3037" t="s">
        <v>50</v>
      </c>
      <c r="B3037" t="s">
        <v>18</v>
      </c>
      <c r="C3037" t="s">
        <v>49</v>
      </c>
      <c r="D3037">
        <v>20171231</v>
      </c>
      <c r="E3037">
        <v>0.2</v>
      </c>
      <c r="F3037" t="s">
        <v>20</v>
      </c>
      <c r="G3037">
        <v>0</v>
      </c>
      <c r="H3037" t="s">
        <v>51</v>
      </c>
      <c r="I3037">
        <v>1411579</v>
      </c>
      <c r="J3037">
        <v>260303916</v>
      </c>
      <c r="K3037">
        <v>7830</v>
      </c>
      <c r="L3037">
        <v>1231</v>
      </c>
      <c r="M3037" t="s">
        <v>52</v>
      </c>
      <c r="N3037">
        <v>2017</v>
      </c>
      <c r="O3037" t="s">
        <v>53</v>
      </c>
      <c r="P3037">
        <v>20180301</v>
      </c>
      <c r="Q3037" s="1">
        <v>43160.134027777778</v>
      </c>
    </row>
    <row r="3038" spans="1:17" x14ac:dyDescent="0.2">
      <c r="A3038" t="s">
        <v>50</v>
      </c>
      <c r="B3038" t="s">
        <v>18</v>
      </c>
      <c r="C3038" t="s">
        <v>57</v>
      </c>
      <c r="D3038">
        <v>20171231</v>
      </c>
      <c r="E3038">
        <v>0.8</v>
      </c>
      <c r="F3038" t="s">
        <v>20</v>
      </c>
      <c r="G3038">
        <v>4</v>
      </c>
      <c r="H3038" t="s">
        <v>51</v>
      </c>
      <c r="I3038">
        <v>1411579</v>
      </c>
      <c r="J3038">
        <v>260303916</v>
      </c>
      <c r="K3038">
        <v>7830</v>
      </c>
      <c r="L3038">
        <v>1231</v>
      </c>
      <c r="M3038" t="s">
        <v>52</v>
      </c>
      <c r="N3038">
        <v>2017</v>
      </c>
      <c r="O3038" t="s">
        <v>53</v>
      </c>
      <c r="P3038">
        <v>20180301</v>
      </c>
      <c r="Q3038" s="1">
        <v>43160.134027777778</v>
      </c>
    </row>
    <row r="3039" spans="1:17" x14ac:dyDescent="0.2">
      <c r="A3039" t="s">
        <v>260</v>
      </c>
      <c r="B3039" t="s">
        <v>18</v>
      </c>
      <c r="C3039" t="s">
        <v>506</v>
      </c>
      <c r="D3039">
        <v>20171231</v>
      </c>
      <c r="E3039">
        <v>75826927</v>
      </c>
      <c r="F3039" t="s">
        <v>63</v>
      </c>
      <c r="G3039">
        <v>0</v>
      </c>
      <c r="H3039" t="s">
        <v>56</v>
      </c>
      <c r="I3039">
        <v>1411579</v>
      </c>
      <c r="J3039">
        <v>260303916</v>
      </c>
      <c r="K3039">
        <v>7830</v>
      </c>
      <c r="L3039">
        <v>1231</v>
      </c>
      <c r="M3039" t="s">
        <v>22</v>
      </c>
      <c r="N3039">
        <v>2018</v>
      </c>
      <c r="O3039" t="s">
        <v>23</v>
      </c>
      <c r="P3039">
        <v>20181108</v>
      </c>
      <c r="Q3039" s="1">
        <v>43412.453472222223</v>
      </c>
    </row>
    <row r="3040" spans="1:17" x14ac:dyDescent="0.2">
      <c r="A3040" t="s">
        <v>50</v>
      </c>
      <c r="B3040" t="s">
        <v>18</v>
      </c>
      <c r="C3040" t="s">
        <v>58</v>
      </c>
      <c r="D3040">
        <v>20171231</v>
      </c>
      <c r="E3040">
        <v>-359100000</v>
      </c>
      <c r="F3040" t="s">
        <v>20</v>
      </c>
      <c r="G3040">
        <v>4</v>
      </c>
      <c r="H3040" t="s">
        <v>51</v>
      </c>
      <c r="I3040">
        <v>1411579</v>
      </c>
      <c r="J3040">
        <v>260303916</v>
      </c>
      <c r="K3040">
        <v>7830</v>
      </c>
      <c r="L3040">
        <v>1231</v>
      </c>
      <c r="M3040" t="s">
        <v>52</v>
      </c>
      <c r="N3040">
        <v>2017</v>
      </c>
      <c r="O3040" t="s">
        <v>53</v>
      </c>
      <c r="P3040">
        <v>20180301</v>
      </c>
      <c r="Q3040" s="1">
        <v>43160.134027777778</v>
      </c>
    </row>
    <row r="3041" spans="1:17" x14ac:dyDescent="0.2">
      <c r="A3041" t="s">
        <v>55</v>
      </c>
      <c r="B3041" t="s">
        <v>18</v>
      </c>
      <c r="C3041" t="s">
        <v>58</v>
      </c>
      <c r="D3041">
        <v>20171231</v>
      </c>
      <c r="E3041">
        <v>-359100000</v>
      </c>
      <c r="F3041" t="s">
        <v>20</v>
      </c>
      <c r="G3041">
        <v>4</v>
      </c>
      <c r="H3041" t="s">
        <v>56</v>
      </c>
      <c r="I3041">
        <v>1411579</v>
      </c>
      <c r="J3041">
        <v>260303916</v>
      </c>
      <c r="K3041">
        <v>7830</v>
      </c>
      <c r="L3041">
        <v>1231</v>
      </c>
      <c r="M3041" t="s">
        <v>52</v>
      </c>
      <c r="N3041">
        <v>2018</v>
      </c>
      <c r="O3041" t="s">
        <v>53</v>
      </c>
      <c r="P3041">
        <v>20190301</v>
      </c>
      <c r="Q3041" s="1">
        <v>43525.063888888886</v>
      </c>
    </row>
    <row r="3042" spans="1:17" x14ac:dyDescent="0.2">
      <c r="A3042" t="s">
        <v>50</v>
      </c>
      <c r="B3042" t="s">
        <v>18</v>
      </c>
      <c r="C3042" t="s">
        <v>265</v>
      </c>
      <c r="D3042">
        <v>20171231</v>
      </c>
      <c r="E3042">
        <v>82700000</v>
      </c>
      <c r="F3042" t="s">
        <v>20</v>
      </c>
      <c r="G3042">
        <v>0</v>
      </c>
      <c r="H3042" t="s">
        <v>51</v>
      </c>
      <c r="I3042">
        <v>1411579</v>
      </c>
      <c r="J3042">
        <v>260303916</v>
      </c>
      <c r="K3042">
        <v>7830</v>
      </c>
      <c r="L3042">
        <v>1231</v>
      </c>
      <c r="M3042" t="s">
        <v>52</v>
      </c>
      <c r="N3042">
        <v>2017</v>
      </c>
      <c r="O3042" t="s">
        <v>53</v>
      </c>
      <c r="P3042">
        <v>20180301</v>
      </c>
      <c r="Q3042" s="1">
        <v>43160.134027777778</v>
      </c>
    </row>
    <row r="3043" spans="1:17" x14ac:dyDescent="0.2">
      <c r="A3043" t="s">
        <v>55</v>
      </c>
      <c r="B3043" t="s">
        <v>18</v>
      </c>
      <c r="C3043" t="s">
        <v>265</v>
      </c>
      <c r="D3043">
        <v>20171231</v>
      </c>
      <c r="E3043">
        <v>82700000</v>
      </c>
      <c r="F3043" t="s">
        <v>20</v>
      </c>
      <c r="G3043">
        <v>0</v>
      </c>
      <c r="H3043" t="s">
        <v>56</v>
      </c>
      <c r="I3043">
        <v>1411579</v>
      </c>
      <c r="J3043">
        <v>260303916</v>
      </c>
      <c r="K3043">
        <v>7830</v>
      </c>
      <c r="L3043">
        <v>1231</v>
      </c>
      <c r="M3043" t="s">
        <v>52</v>
      </c>
      <c r="N3043">
        <v>2018</v>
      </c>
      <c r="O3043" t="s">
        <v>53</v>
      </c>
      <c r="P3043">
        <v>20190301</v>
      </c>
      <c r="Q3043" s="1">
        <v>43525.063888888886</v>
      </c>
    </row>
    <row r="3044" spans="1:17" x14ac:dyDescent="0.2">
      <c r="A3044" t="s">
        <v>260</v>
      </c>
      <c r="B3044" t="s">
        <v>18</v>
      </c>
      <c r="C3044" t="s">
        <v>507</v>
      </c>
      <c r="D3044">
        <v>20171231</v>
      </c>
      <c r="E3044">
        <v>204300000</v>
      </c>
      <c r="F3044" t="s">
        <v>20</v>
      </c>
      <c r="G3044">
        <v>0</v>
      </c>
      <c r="H3044" t="s">
        <v>56</v>
      </c>
      <c r="I3044">
        <v>1411579</v>
      </c>
      <c r="J3044">
        <v>260303916</v>
      </c>
      <c r="K3044">
        <v>7830</v>
      </c>
      <c r="L3044">
        <v>1231</v>
      </c>
      <c r="M3044" t="s">
        <v>22</v>
      </c>
      <c r="N3044">
        <v>2018</v>
      </c>
      <c r="O3044" t="s">
        <v>23</v>
      </c>
      <c r="P3044">
        <v>20181108</v>
      </c>
      <c r="Q3044" s="1">
        <v>43412.453472222223</v>
      </c>
    </row>
    <row r="3045" spans="1:17" x14ac:dyDescent="0.2">
      <c r="A3045" t="s">
        <v>55</v>
      </c>
      <c r="B3045" t="s">
        <v>18</v>
      </c>
      <c r="C3045" t="s">
        <v>507</v>
      </c>
      <c r="D3045">
        <v>20171231</v>
      </c>
      <c r="E3045">
        <v>204300000</v>
      </c>
      <c r="F3045" t="s">
        <v>20</v>
      </c>
      <c r="G3045">
        <v>0</v>
      </c>
      <c r="H3045" t="s">
        <v>56</v>
      </c>
      <c r="I3045">
        <v>1411579</v>
      </c>
      <c r="J3045">
        <v>260303916</v>
      </c>
      <c r="K3045">
        <v>7830</v>
      </c>
      <c r="L3045">
        <v>1231</v>
      </c>
      <c r="M3045" t="s">
        <v>52</v>
      </c>
      <c r="N3045">
        <v>2018</v>
      </c>
      <c r="O3045" t="s">
        <v>53</v>
      </c>
      <c r="P3045">
        <v>20190301</v>
      </c>
      <c r="Q3045" s="1">
        <v>43525.063888888886</v>
      </c>
    </row>
    <row r="3046" spans="1:17" x14ac:dyDescent="0.2">
      <c r="A3046" t="s">
        <v>263</v>
      </c>
      <c r="B3046" t="s">
        <v>18</v>
      </c>
      <c r="C3046" t="s">
        <v>507</v>
      </c>
      <c r="D3046">
        <v>20171231</v>
      </c>
      <c r="E3046">
        <v>204300000</v>
      </c>
      <c r="F3046" t="s">
        <v>20</v>
      </c>
      <c r="G3046">
        <v>0</v>
      </c>
      <c r="H3046" t="s">
        <v>51</v>
      </c>
      <c r="I3046">
        <v>1411579</v>
      </c>
      <c r="J3046">
        <v>260303916</v>
      </c>
      <c r="K3046">
        <v>7830</v>
      </c>
      <c r="L3046">
        <v>1231</v>
      </c>
      <c r="M3046" t="s">
        <v>22</v>
      </c>
      <c r="N3046">
        <v>2018</v>
      </c>
      <c r="O3046" t="s">
        <v>31</v>
      </c>
      <c r="P3046">
        <v>20180807</v>
      </c>
      <c r="Q3046" s="1">
        <v>43319.469444444447</v>
      </c>
    </row>
    <row r="3047" spans="1:17" x14ac:dyDescent="0.2">
      <c r="A3047" t="s">
        <v>262</v>
      </c>
      <c r="B3047" t="s">
        <v>18</v>
      </c>
      <c r="C3047" t="s">
        <v>507</v>
      </c>
      <c r="D3047">
        <v>20171231</v>
      </c>
      <c r="E3047">
        <v>204300000</v>
      </c>
      <c r="F3047" t="s">
        <v>20</v>
      </c>
      <c r="G3047">
        <v>0</v>
      </c>
      <c r="H3047" t="s">
        <v>51</v>
      </c>
      <c r="I3047">
        <v>1411579</v>
      </c>
      <c r="J3047">
        <v>260303916</v>
      </c>
      <c r="K3047">
        <v>7830</v>
      </c>
      <c r="L3047">
        <v>1231</v>
      </c>
      <c r="M3047" t="s">
        <v>22</v>
      </c>
      <c r="N3047">
        <v>2018</v>
      </c>
      <c r="O3047" t="s">
        <v>26</v>
      </c>
      <c r="P3047">
        <v>20180507</v>
      </c>
      <c r="Q3047" s="1">
        <v>43227.491666666669</v>
      </c>
    </row>
    <row r="3048" spans="1:17" x14ac:dyDescent="0.2">
      <c r="A3048" t="s">
        <v>260</v>
      </c>
      <c r="B3048" t="s">
        <v>18</v>
      </c>
      <c r="C3048" t="s">
        <v>508</v>
      </c>
      <c r="D3048">
        <v>20171231</v>
      </c>
      <c r="E3048">
        <v>401000000</v>
      </c>
      <c r="F3048" t="s">
        <v>20</v>
      </c>
      <c r="G3048">
        <v>0</v>
      </c>
      <c r="H3048" t="s">
        <v>56</v>
      </c>
      <c r="I3048">
        <v>1411579</v>
      </c>
      <c r="J3048">
        <v>260303916</v>
      </c>
      <c r="K3048">
        <v>7830</v>
      </c>
      <c r="L3048">
        <v>1231</v>
      </c>
      <c r="M3048" t="s">
        <v>22</v>
      </c>
      <c r="N3048">
        <v>2018</v>
      </c>
      <c r="O3048" t="s">
        <v>23</v>
      </c>
      <c r="P3048">
        <v>20181108</v>
      </c>
      <c r="Q3048" s="1">
        <v>43412.453472222223</v>
      </c>
    </row>
    <row r="3049" spans="1:17" x14ac:dyDescent="0.2">
      <c r="A3049" t="s">
        <v>55</v>
      </c>
      <c r="B3049" t="s">
        <v>18</v>
      </c>
      <c r="C3049" t="s">
        <v>508</v>
      </c>
      <c r="D3049">
        <v>20171231</v>
      </c>
      <c r="E3049">
        <v>401000000</v>
      </c>
      <c r="F3049" t="s">
        <v>20</v>
      </c>
      <c r="G3049">
        <v>0</v>
      </c>
      <c r="H3049" t="s">
        <v>56</v>
      </c>
      <c r="I3049">
        <v>1411579</v>
      </c>
      <c r="J3049">
        <v>260303916</v>
      </c>
      <c r="K3049">
        <v>7830</v>
      </c>
      <c r="L3049">
        <v>1231</v>
      </c>
      <c r="M3049" t="s">
        <v>52</v>
      </c>
      <c r="N3049">
        <v>2018</v>
      </c>
      <c r="O3049" t="s">
        <v>53</v>
      </c>
      <c r="P3049">
        <v>20190301</v>
      </c>
      <c r="Q3049" s="1">
        <v>43525.063888888886</v>
      </c>
    </row>
    <row r="3050" spans="1:17" x14ac:dyDescent="0.2">
      <c r="A3050" t="s">
        <v>263</v>
      </c>
      <c r="B3050" t="s">
        <v>18</v>
      </c>
      <c r="C3050" t="s">
        <v>508</v>
      </c>
      <c r="D3050">
        <v>20171231</v>
      </c>
      <c r="E3050">
        <v>401000000</v>
      </c>
      <c r="F3050" t="s">
        <v>20</v>
      </c>
      <c r="G3050">
        <v>0</v>
      </c>
      <c r="H3050" t="s">
        <v>51</v>
      </c>
      <c r="I3050">
        <v>1411579</v>
      </c>
      <c r="J3050">
        <v>260303916</v>
      </c>
      <c r="K3050">
        <v>7830</v>
      </c>
      <c r="L3050">
        <v>1231</v>
      </c>
      <c r="M3050" t="s">
        <v>22</v>
      </c>
      <c r="N3050">
        <v>2018</v>
      </c>
      <c r="O3050" t="s">
        <v>31</v>
      </c>
      <c r="P3050">
        <v>20180807</v>
      </c>
      <c r="Q3050" s="1">
        <v>43319.469444444447</v>
      </c>
    </row>
    <row r="3051" spans="1:17" x14ac:dyDescent="0.2">
      <c r="A3051" t="s">
        <v>262</v>
      </c>
      <c r="B3051" t="s">
        <v>18</v>
      </c>
      <c r="C3051" t="s">
        <v>508</v>
      </c>
      <c r="D3051">
        <v>20171231</v>
      </c>
      <c r="E3051">
        <v>401000000</v>
      </c>
      <c r="F3051" t="s">
        <v>20</v>
      </c>
      <c r="G3051">
        <v>0</v>
      </c>
      <c r="H3051" t="s">
        <v>51</v>
      </c>
      <c r="I3051">
        <v>1411579</v>
      </c>
      <c r="J3051">
        <v>260303916</v>
      </c>
      <c r="K3051">
        <v>7830</v>
      </c>
      <c r="L3051">
        <v>1231</v>
      </c>
      <c r="M3051" t="s">
        <v>22</v>
      </c>
      <c r="N3051">
        <v>2018</v>
      </c>
      <c r="O3051" t="s">
        <v>26</v>
      </c>
      <c r="P3051">
        <v>20180507</v>
      </c>
      <c r="Q3051" s="1">
        <v>43227.491666666669</v>
      </c>
    </row>
    <row r="3052" spans="1:17" x14ac:dyDescent="0.2">
      <c r="A3052" t="s">
        <v>55</v>
      </c>
      <c r="B3052" t="s">
        <v>18</v>
      </c>
      <c r="C3052" t="s">
        <v>266</v>
      </c>
      <c r="D3052">
        <v>20171231</v>
      </c>
      <c r="E3052">
        <v>52900000</v>
      </c>
      <c r="F3052" t="s">
        <v>20</v>
      </c>
      <c r="G3052">
        <v>4</v>
      </c>
      <c r="H3052" t="s">
        <v>56</v>
      </c>
      <c r="I3052">
        <v>1411579</v>
      </c>
      <c r="J3052">
        <v>260303916</v>
      </c>
      <c r="K3052">
        <v>7830</v>
      </c>
      <c r="L3052">
        <v>1231</v>
      </c>
      <c r="M3052" t="s">
        <v>52</v>
      </c>
      <c r="N3052">
        <v>2018</v>
      </c>
      <c r="O3052" t="s">
        <v>53</v>
      </c>
      <c r="P3052">
        <v>20190301</v>
      </c>
      <c r="Q3052" s="1">
        <v>43525.063888888886</v>
      </c>
    </row>
    <row r="3053" spans="1:17" x14ac:dyDescent="0.2">
      <c r="A3053" t="s">
        <v>260</v>
      </c>
      <c r="B3053" t="s">
        <v>18</v>
      </c>
      <c r="C3053" t="s">
        <v>509</v>
      </c>
      <c r="D3053">
        <v>20171231</v>
      </c>
      <c r="E3053">
        <v>376100000</v>
      </c>
      <c r="F3053" t="s">
        <v>20</v>
      </c>
      <c r="G3053">
        <v>0</v>
      </c>
      <c r="H3053" t="s">
        <v>260</v>
      </c>
      <c r="I3053">
        <v>1411579</v>
      </c>
      <c r="J3053">
        <v>260303916</v>
      </c>
      <c r="K3053">
        <v>7830</v>
      </c>
      <c r="L3053">
        <v>1231</v>
      </c>
      <c r="M3053" t="s">
        <v>22</v>
      </c>
      <c r="N3053">
        <v>2018</v>
      </c>
      <c r="O3053" t="s">
        <v>23</v>
      </c>
      <c r="P3053">
        <v>20181108</v>
      </c>
      <c r="Q3053" s="1">
        <v>43412.453472222223</v>
      </c>
    </row>
    <row r="3054" spans="1:17" x14ac:dyDescent="0.2">
      <c r="A3054" t="s">
        <v>55</v>
      </c>
      <c r="B3054" t="s">
        <v>18</v>
      </c>
      <c r="C3054" t="s">
        <v>509</v>
      </c>
      <c r="D3054">
        <v>20171231</v>
      </c>
      <c r="E3054">
        <v>376100000</v>
      </c>
      <c r="F3054" t="s">
        <v>20</v>
      </c>
      <c r="G3054">
        <v>0</v>
      </c>
      <c r="H3054" t="s">
        <v>55</v>
      </c>
      <c r="I3054">
        <v>1411579</v>
      </c>
      <c r="J3054">
        <v>260303916</v>
      </c>
      <c r="K3054">
        <v>7830</v>
      </c>
      <c r="L3054">
        <v>1231</v>
      </c>
      <c r="M3054" t="s">
        <v>52</v>
      </c>
      <c r="N3054">
        <v>2018</v>
      </c>
      <c r="O3054" t="s">
        <v>53</v>
      </c>
      <c r="P3054">
        <v>20190301</v>
      </c>
      <c r="Q3054" s="1">
        <v>43525.063888888886</v>
      </c>
    </row>
    <row r="3055" spans="1:17" x14ac:dyDescent="0.2">
      <c r="A3055" t="s">
        <v>263</v>
      </c>
      <c r="B3055" t="s">
        <v>18</v>
      </c>
      <c r="C3055" t="s">
        <v>509</v>
      </c>
      <c r="D3055">
        <v>20171231</v>
      </c>
      <c r="E3055">
        <v>376100000</v>
      </c>
      <c r="F3055" t="s">
        <v>20</v>
      </c>
      <c r="G3055">
        <v>0</v>
      </c>
      <c r="H3055" t="s">
        <v>263</v>
      </c>
      <c r="I3055">
        <v>1411579</v>
      </c>
      <c r="J3055">
        <v>260303916</v>
      </c>
      <c r="K3055">
        <v>7830</v>
      </c>
      <c r="L3055">
        <v>1231</v>
      </c>
      <c r="M3055" t="s">
        <v>22</v>
      </c>
      <c r="N3055">
        <v>2018</v>
      </c>
      <c r="O3055" t="s">
        <v>31</v>
      </c>
      <c r="P3055">
        <v>20180807</v>
      </c>
      <c r="Q3055" s="1">
        <v>43319.469444444447</v>
      </c>
    </row>
    <row r="3056" spans="1:17" x14ac:dyDescent="0.2">
      <c r="A3056" t="s">
        <v>262</v>
      </c>
      <c r="B3056" t="s">
        <v>18</v>
      </c>
      <c r="C3056" t="s">
        <v>509</v>
      </c>
      <c r="D3056">
        <v>20171231</v>
      </c>
      <c r="E3056">
        <v>365600000</v>
      </c>
      <c r="F3056" t="s">
        <v>20</v>
      </c>
      <c r="G3056">
        <v>0</v>
      </c>
      <c r="H3056" t="s">
        <v>262</v>
      </c>
      <c r="I3056">
        <v>1411579</v>
      </c>
      <c r="J3056">
        <v>260303916</v>
      </c>
      <c r="K3056">
        <v>7830</v>
      </c>
      <c r="L3056">
        <v>1231</v>
      </c>
      <c r="M3056" t="s">
        <v>22</v>
      </c>
      <c r="N3056">
        <v>2018</v>
      </c>
      <c r="O3056" t="s">
        <v>26</v>
      </c>
      <c r="P3056">
        <v>20180507</v>
      </c>
      <c r="Q3056" s="1">
        <v>43227.491666666669</v>
      </c>
    </row>
    <row r="3057" spans="1:17" x14ac:dyDescent="0.2">
      <c r="A3057" t="s">
        <v>50</v>
      </c>
      <c r="B3057" t="s">
        <v>18</v>
      </c>
      <c r="C3057" t="s">
        <v>59</v>
      </c>
      <c r="D3057">
        <v>20171231</v>
      </c>
      <c r="E3057">
        <v>4977400000</v>
      </c>
      <c r="F3057" t="s">
        <v>20</v>
      </c>
      <c r="G3057">
        <v>4</v>
      </c>
      <c r="H3057" t="s">
        <v>51</v>
      </c>
      <c r="I3057">
        <v>1411579</v>
      </c>
      <c r="J3057">
        <v>260303916</v>
      </c>
      <c r="K3057">
        <v>7830</v>
      </c>
      <c r="L3057">
        <v>1231</v>
      </c>
      <c r="M3057" t="s">
        <v>52</v>
      </c>
      <c r="N3057">
        <v>2017</v>
      </c>
      <c r="O3057" t="s">
        <v>53</v>
      </c>
      <c r="P3057">
        <v>20180301</v>
      </c>
      <c r="Q3057" s="1">
        <v>43160.134027777778</v>
      </c>
    </row>
    <row r="3058" spans="1:17" x14ac:dyDescent="0.2">
      <c r="A3058" t="s">
        <v>55</v>
      </c>
      <c r="B3058" t="s">
        <v>18</v>
      </c>
      <c r="C3058" t="s">
        <v>59</v>
      </c>
      <c r="D3058">
        <v>20171231</v>
      </c>
      <c r="E3058">
        <v>4977200000</v>
      </c>
      <c r="F3058" t="s">
        <v>20</v>
      </c>
      <c r="G3058">
        <v>4</v>
      </c>
      <c r="H3058" t="s">
        <v>56</v>
      </c>
      <c r="I3058">
        <v>1411579</v>
      </c>
      <c r="J3058">
        <v>260303916</v>
      </c>
      <c r="K3058">
        <v>7830</v>
      </c>
      <c r="L3058">
        <v>1231</v>
      </c>
      <c r="M3058" t="s">
        <v>52</v>
      </c>
      <c r="N3058">
        <v>2018</v>
      </c>
      <c r="O3058" t="s">
        <v>53</v>
      </c>
      <c r="P3058">
        <v>20190301</v>
      </c>
      <c r="Q3058" s="1">
        <v>43525.063888888886</v>
      </c>
    </row>
    <row r="3059" spans="1:17" x14ac:dyDescent="0.2">
      <c r="A3059" t="s">
        <v>55</v>
      </c>
      <c r="B3059" t="s">
        <v>18</v>
      </c>
      <c r="C3059" t="s">
        <v>510</v>
      </c>
      <c r="D3059">
        <v>20171231</v>
      </c>
      <c r="E3059">
        <v>52900000</v>
      </c>
      <c r="F3059" t="s">
        <v>20</v>
      </c>
      <c r="G3059">
        <v>0</v>
      </c>
      <c r="H3059" t="s">
        <v>56</v>
      </c>
      <c r="I3059">
        <v>1411579</v>
      </c>
      <c r="J3059">
        <v>260303916</v>
      </c>
      <c r="K3059">
        <v>7830</v>
      </c>
      <c r="L3059">
        <v>1231</v>
      </c>
      <c r="M3059" t="s">
        <v>52</v>
      </c>
      <c r="N3059">
        <v>2018</v>
      </c>
      <c r="O3059" t="s">
        <v>53</v>
      </c>
      <c r="P3059">
        <v>20190301</v>
      </c>
      <c r="Q3059" s="1">
        <v>43525.063888888886</v>
      </c>
    </row>
    <row r="3060" spans="1:17" x14ac:dyDescent="0.2">
      <c r="A3060" t="s">
        <v>55</v>
      </c>
      <c r="B3060" t="s">
        <v>18</v>
      </c>
      <c r="C3060" t="s">
        <v>511</v>
      </c>
      <c r="D3060">
        <v>20171231</v>
      </c>
      <c r="E3060">
        <v>0</v>
      </c>
      <c r="F3060" t="s">
        <v>20</v>
      </c>
      <c r="G3060">
        <v>0</v>
      </c>
      <c r="H3060" t="s">
        <v>56</v>
      </c>
      <c r="I3060">
        <v>1411579</v>
      </c>
      <c r="J3060">
        <v>260303916</v>
      </c>
      <c r="K3060">
        <v>7830</v>
      </c>
      <c r="L3060">
        <v>1231</v>
      </c>
      <c r="M3060" t="s">
        <v>52</v>
      </c>
      <c r="N3060">
        <v>2018</v>
      </c>
      <c r="O3060" t="s">
        <v>53</v>
      </c>
      <c r="P3060">
        <v>20190301</v>
      </c>
      <c r="Q3060" s="1">
        <v>43525.063888888886</v>
      </c>
    </row>
    <row r="3061" spans="1:17" x14ac:dyDescent="0.2">
      <c r="A3061" t="s">
        <v>50</v>
      </c>
      <c r="B3061" t="s">
        <v>18</v>
      </c>
      <c r="C3061" t="s">
        <v>268</v>
      </c>
      <c r="D3061">
        <v>20171231</v>
      </c>
      <c r="E3061">
        <v>-13400000</v>
      </c>
      <c r="F3061" t="s">
        <v>20</v>
      </c>
      <c r="G3061">
        <v>4</v>
      </c>
      <c r="H3061" t="s">
        <v>51</v>
      </c>
      <c r="I3061">
        <v>1411579</v>
      </c>
      <c r="J3061">
        <v>260303916</v>
      </c>
      <c r="K3061">
        <v>7830</v>
      </c>
      <c r="L3061">
        <v>1231</v>
      </c>
      <c r="M3061" t="s">
        <v>52</v>
      </c>
      <c r="N3061">
        <v>2017</v>
      </c>
      <c r="O3061" t="s">
        <v>53</v>
      </c>
      <c r="P3061">
        <v>20180301</v>
      </c>
      <c r="Q3061" s="1">
        <v>43160.134027777778</v>
      </c>
    </row>
    <row r="3062" spans="1:17" x14ac:dyDescent="0.2">
      <c r="A3062" t="s">
        <v>55</v>
      </c>
      <c r="B3062" t="s">
        <v>18</v>
      </c>
      <c r="C3062" t="s">
        <v>268</v>
      </c>
      <c r="D3062">
        <v>20171231</v>
      </c>
      <c r="E3062">
        <v>-13400000</v>
      </c>
      <c r="F3062" t="s">
        <v>20</v>
      </c>
      <c r="G3062">
        <v>4</v>
      </c>
      <c r="H3062" t="s">
        <v>56</v>
      </c>
      <c r="I3062">
        <v>1411579</v>
      </c>
      <c r="J3062">
        <v>260303916</v>
      </c>
      <c r="K3062">
        <v>7830</v>
      </c>
      <c r="L3062">
        <v>1231</v>
      </c>
      <c r="M3062" t="s">
        <v>52</v>
      </c>
      <c r="N3062">
        <v>2018</v>
      </c>
      <c r="O3062" t="s">
        <v>53</v>
      </c>
      <c r="P3062">
        <v>20190301</v>
      </c>
      <c r="Q3062" s="1">
        <v>43525.063888888886</v>
      </c>
    </row>
    <row r="3063" spans="1:17" x14ac:dyDescent="0.2">
      <c r="A3063" t="s">
        <v>50</v>
      </c>
      <c r="B3063" t="s">
        <v>18</v>
      </c>
      <c r="C3063" t="s">
        <v>269</v>
      </c>
      <c r="D3063">
        <v>20171231</v>
      </c>
      <c r="E3063">
        <v>5300000</v>
      </c>
      <c r="F3063" t="s">
        <v>20</v>
      </c>
      <c r="G3063">
        <v>4</v>
      </c>
      <c r="H3063" t="s">
        <v>51</v>
      </c>
      <c r="I3063">
        <v>1411579</v>
      </c>
      <c r="J3063">
        <v>260303916</v>
      </c>
      <c r="K3063">
        <v>7830</v>
      </c>
      <c r="L3063">
        <v>1231</v>
      </c>
      <c r="M3063" t="s">
        <v>52</v>
      </c>
      <c r="N3063">
        <v>2017</v>
      </c>
      <c r="O3063" t="s">
        <v>53</v>
      </c>
      <c r="P3063">
        <v>20180301</v>
      </c>
      <c r="Q3063" s="1">
        <v>43160.134027777778</v>
      </c>
    </row>
    <row r="3064" spans="1:17" x14ac:dyDescent="0.2">
      <c r="A3064" t="s">
        <v>55</v>
      </c>
      <c r="B3064" t="s">
        <v>18</v>
      </c>
      <c r="C3064" t="s">
        <v>269</v>
      </c>
      <c r="D3064">
        <v>20171231</v>
      </c>
      <c r="E3064">
        <v>5300000</v>
      </c>
      <c r="F3064" t="s">
        <v>20</v>
      </c>
      <c r="G3064">
        <v>4</v>
      </c>
      <c r="H3064" t="s">
        <v>56</v>
      </c>
      <c r="I3064">
        <v>1411579</v>
      </c>
      <c r="J3064">
        <v>260303916</v>
      </c>
      <c r="K3064">
        <v>7830</v>
      </c>
      <c r="L3064">
        <v>1231</v>
      </c>
      <c r="M3064" t="s">
        <v>52</v>
      </c>
      <c r="N3064">
        <v>2018</v>
      </c>
      <c r="O3064" t="s">
        <v>53</v>
      </c>
      <c r="P3064">
        <v>20190301</v>
      </c>
      <c r="Q3064" s="1">
        <v>43525.063888888886</v>
      </c>
    </row>
    <row r="3065" spans="1:17" x14ac:dyDescent="0.2">
      <c r="A3065" t="s">
        <v>50</v>
      </c>
      <c r="B3065" t="s">
        <v>18</v>
      </c>
      <c r="C3065" t="s">
        <v>270</v>
      </c>
      <c r="D3065">
        <v>20171231</v>
      </c>
      <c r="E3065">
        <v>-3700000</v>
      </c>
      <c r="F3065" t="s">
        <v>20</v>
      </c>
      <c r="G3065">
        <v>4</v>
      </c>
      <c r="H3065" t="s">
        <v>51</v>
      </c>
      <c r="I3065">
        <v>1411579</v>
      </c>
      <c r="J3065">
        <v>260303916</v>
      </c>
      <c r="K3065">
        <v>7830</v>
      </c>
      <c r="L3065">
        <v>1231</v>
      </c>
      <c r="M3065" t="s">
        <v>52</v>
      </c>
      <c r="N3065">
        <v>2017</v>
      </c>
      <c r="O3065" t="s">
        <v>53</v>
      </c>
      <c r="P3065">
        <v>20180301</v>
      </c>
      <c r="Q3065" s="1">
        <v>43160.134027777778</v>
      </c>
    </row>
    <row r="3066" spans="1:17" x14ac:dyDescent="0.2">
      <c r="A3066" t="s">
        <v>55</v>
      </c>
      <c r="B3066" t="s">
        <v>18</v>
      </c>
      <c r="C3066" t="s">
        <v>270</v>
      </c>
      <c r="D3066">
        <v>20171231</v>
      </c>
      <c r="E3066">
        <v>-3700000</v>
      </c>
      <c r="F3066" t="s">
        <v>20</v>
      </c>
      <c r="G3066">
        <v>4</v>
      </c>
      <c r="H3066" t="s">
        <v>56</v>
      </c>
      <c r="I3066">
        <v>1411579</v>
      </c>
      <c r="J3066">
        <v>260303916</v>
      </c>
      <c r="K3066">
        <v>7830</v>
      </c>
      <c r="L3066">
        <v>1231</v>
      </c>
      <c r="M3066" t="s">
        <v>52</v>
      </c>
      <c r="N3066">
        <v>2018</v>
      </c>
      <c r="O3066" t="s">
        <v>53</v>
      </c>
      <c r="P3066">
        <v>20190301</v>
      </c>
      <c r="Q3066" s="1">
        <v>43525.063888888886</v>
      </c>
    </row>
    <row r="3067" spans="1:17" x14ac:dyDescent="0.2">
      <c r="A3067" t="s">
        <v>50</v>
      </c>
      <c r="B3067" t="s">
        <v>18</v>
      </c>
      <c r="C3067" t="s">
        <v>271</v>
      </c>
      <c r="D3067">
        <v>20171231</v>
      </c>
      <c r="E3067">
        <v>4400000</v>
      </c>
      <c r="F3067" t="s">
        <v>20</v>
      </c>
      <c r="G3067">
        <v>4</v>
      </c>
      <c r="H3067" t="s">
        <v>51</v>
      </c>
      <c r="I3067">
        <v>1411579</v>
      </c>
      <c r="J3067">
        <v>260303916</v>
      </c>
      <c r="K3067">
        <v>7830</v>
      </c>
      <c r="L3067">
        <v>1231</v>
      </c>
      <c r="M3067" t="s">
        <v>52</v>
      </c>
      <c r="N3067">
        <v>2017</v>
      </c>
      <c r="O3067" t="s">
        <v>53</v>
      </c>
      <c r="P3067">
        <v>20180301</v>
      </c>
      <c r="Q3067" s="1">
        <v>43160.134027777778</v>
      </c>
    </row>
    <row r="3068" spans="1:17" x14ac:dyDescent="0.2">
      <c r="A3068" t="s">
        <v>55</v>
      </c>
      <c r="B3068" t="s">
        <v>18</v>
      </c>
      <c r="C3068" t="s">
        <v>271</v>
      </c>
      <c r="D3068">
        <v>20171231</v>
      </c>
      <c r="E3068">
        <v>4400000</v>
      </c>
      <c r="F3068" t="s">
        <v>20</v>
      </c>
      <c r="G3068">
        <v>4</v>
      </c>
      <c r="H3068" t="s">
        <v>56</v>
      </c>
      <c r="I3068">
        <v>1411579</v>
      </c>
      <c r="J3068">
        <v>260303916</v>
      </c>
      <c r="K3068">
        <v>7830</v>
      </c>
      <c r="L3068">
        <v>1231</v>
      </c>
      <c r="M3068" t="s">
        <v>52</v>
      </c>
      <c r="N3068">
        <v>2018</v>
      </c>
      <c r="O3068" t="s">
        <v>53</v>
      </c>
      <c r="P3068">
        <v>20190301</v>
      </c>
      <c r="Q3068" s="1">
        <v>43525.063888888886</v>
      </c>
    </row>
    <row r="3069" spans="1:17" x14ac:dyDescent="0.2">
      <c r="A3069" t="s">
        <v>50</v>
      </c>
      <c r="B3069" t="s">
        <v>18</v>
      </c>
      <c r="C3069" t="s">
        <v>272</v>
      </c>
      <c r="D3069">
        <v>20171231</v>
      </c>
      <c r="E3069">
        <v>15</v>
      </c>
      <c r="F3069" t="s">
        <v>20</v>
      </c>
      <c r="G3069">
        <v>4</v>
      </c>
      <c r="H3069" t="s">
        <v>50</v>
      </c>
      <c r="I3069">
        <v>1411579</v>
      </c>
      <c r="J3069">
        <v>260303916</v>
      </c>
      <c r="K3069">
        <v>7830</v>
      </c>
      <c r="L3069">
        <v>1231</v>
      </c>
      <c r="M3069" t="s">
        <v>52</v>
      </c>
      <c r="N3069">
        <v>2017</v>
      </c>
      <c r="O3069" t="s">
        <v>53</v>
      </c>
      <c r="P3069">
        <v>20180301</v>
      </c>
      <c r="Q3069" s="1">
        <v>43160.134027777778</v>
      </c>
    </row>
    <row r="3070" spans="1:17" x14ac:dyDescent="0.2">
      <c r="A3070" t="s">
        <v>50</v>
      </c>
      <c r="B3070" t="s">
        <v>18</v>
      </c>
      <c r="C3070" t="s">
        <v>273</v>
      </c>
      <c r="D3070">
        <v>20171231</v>
      </c>
      <c r="E3070">
        <v>20</v>
      </c>
      <c r="F3070" t="s">
        <v>274</v>
      </c>
      <c r="G3070">
        <v>4</v>
      </c>
      <c r="H3070" t="s">
        <v>50</v>
      </c>
      <c r="I3070">
        <v>1411579</v>
      </c>
      <c r="J3070">
        <v>260303916</v>
      </c>
      <c r="K3070">
        <v>7830</v>
      </c>
      <c r="L3070">
        <v>1231</v>
      </c>
      <c r="M3070" t="s">
        <v>52</v>
      </c>
      <c r="N3070">
        <v>2017</v>
      </c>
      <c r="O3070" t="s">
        <v>53</v>
      </c>
      <c r="P3070">
        <v>20180301</v>
      </c>
      <c r="Q3070" s="1">
        <v>43160.134027777778</v>
      </c>
    </row>
    <row r="3071" spans="1:17" x14ac:dyDescent="0.2">
      <c r="A3071" t="s">
        <v>50</v>
      </c>
      <c r="B3071" t="s">
        <v>18</v>
      </c>
      <c r="C3071" t="s">
        <v>275</v>
      </c>
      <c r="D3071">
        <v>20171231</v>
      </c>
      <c r="E3071">
        <v>5000</v>
      </c>
      <c r="F3071" t="s">
        <v>274</v>
      </c>
      <c r="G3071">
        <v>4</v>
      </c>
      <c r="H3071" t="s">
        <v>50</v>
      </c>
      <c r="I3071">
        <v>1411579</v>
      </c>
      <c r="J3071">
        <v>260303916</v>
      </c>
      <c r="K3071">
        <v>7830</v>
      </c>
      <c r="L3071">
        <v>1231</v>
      </c>
      <c r="M3071" t="s">
        <v>52</v>
      </c>
      <c r="N3071">
        <v>2017</v>
      </c>
      <c r="O3071" t="s">
        <v>53</v>
      </c>
      <c r="P3071">
        <v>20180301</v>
      </c>
      <c r="Q3071" s="1">
        <v>43160.134027777778</v>
      </c>
    </row>
    <row r="3072" spans="1:17" x14ac:dyDescent="0.2">
      <c r="A3072" t="s">
        <v>50</v>
      </c>
      <c r="B3072" t="s">
        <v>18</v>
      </c>
      <c r="C3072" t="s">
        <v>276</v>
      </c>
      <c r="D3072">
        <v>20171231</v>
      </c>
      <c r="E3072">
        <v>100</v>
      </c>
      <c r="F3072" t="s">
        <v>274</v>
      </c>
      <c r="G3072">
        <v>4</v>
      </c>
      <c r="H3072" t="s">
        <v>50</v>
      </c>
      <c r="I3072">
        <v>1411579</v>
      </c>
      <c r="J3072">
        <v>260303916</v>
      </c>
      <c r="K3072">
        <v>7830</v>
      </c>
      <c r="L3072">
        <v>1231</v>
      </c>
      <c r="M3072" t="s">
        <v>52</v>
      </c>
      <c r="N3072">
        <v>2017</v>
      </c>
      <c r="O3072" t="s">
        <v>53</v>
      </c>
      <c r="P3072">
        <v>20180301</v>
      </c>
      <c r="Q3072" s="1">
        <v>43160.134027777778</v>
      </c>
    </row>
    <row r="3073" spans="1:17" x14ac:dyDescent="0.2">
      <c r="A3073" t="s">
        <v>50</v>
      </c>
      <c r="B3073" t="s">
        <v>18</v>
      </c>
      <c r="C3073" t="s">
        <v>277</v>
      </c>
      <c r="D3073">
        <v>20171231</v>
      </c>
      <c r="E3073">
        <v>5</v>
      </c>
      <c r="F3073" t="s">
        <v>20</v>
      </c>
      <c r="G3073">
        <v>4</v>
      </c>
      <c r="H3073" t="s">
        <v>50</v>
      </c>
      <c r="I3073">
        <v>1411579</v>
      </c>
      <c r="J3073">
        <v>260303916</v>
      </c>
      <c r="K3073">
        <v>7830</v>
      </c>
      <c r="L3073">
        <v>1231</v>
      </c>
      <c r="M3073" t="s">
        <v>52</v>
      </c>
      <c r="N3073">
        <v>2017</v>
      </c>
      <c r="O3073" t="s">
        <v>53</v>
      </c>
      <c r="P3073">
        <v>20180301</v>
      </c>
      <c r="Q3073" s="1">
        <v>43160.134027777778</v>
      </c>
    </row>
    <row r="3074" spans="1:17" x14ac:dyDescent="0.2">
      <c r="A3074" t="s">
        <v>50</v>
      </c>
      <c r="B3074" t="s">
        <v>18</v>
      </c>
      <c r="C3074" t="s">
        <v>278</v>
      </c>
      <c r="D3074">
        <v>20171231</v>
      </c>
      <c r="E3074">
        <v>3360300000</v>
      </c>
      <c r="F3074" t="s">
        <v>20</v>
      </c>
      <c r="G3074">
        <v>0</v>
      </c>
      <c r="H3074" t="s">
        <v>50</v>
      </c>
      <c r="I3074">
        <v>1411579</v>
      </c>
      <c r="J3074">
        <v>260303916</v>
      </c>
      <c r="K3074">
        <v>7830</v>
      </c>
      <c r="L3074">
        <v>1231</v>
      </c>
      <c r="M3074" t="s">
        <v>52</v>
      </c>
      <c r="N3074">
        <v>2017</v>
      </c>
      <c r="O3074" t="s">
        <v>53</v>
      </c>
      <c r="P3074">
        <v>20180301</v>
      </c>
      <c r="Q3074" s="1">
        <v>43160.134027777778</v>
      </c>
    </row>
    <row r="3075" spans="1:17" x14ac:dyDescent="0.2">
      <c r="A3075" t="s">
        <v>50</v>
      </c>
      <c r="B3075" t="s">
        <v>18</v>
      </c>
      <c r="C3075" t="s">
        <v>279</v>
      </c>
      <c r="D3075">
        <v>20171231</v>
      </c>
      <c r="E3075">
        <v>1271000000</v>
      </c>
      <c r="F3075" t="s">
        <v>20</v>
      </c>
      <c r="G3075">
        <v>0</v>
      </c>
      <c r="H3075" t="s">
        <v>50</v>
      </c>
      <c r="I3075">
        <v>1411579</v>
      </c>
      <c r="J3075">
        <v>260303916</v>
      </c>
      <c r="K3075">
        <v>7830</v>
      </c>
      <c r="L3075">
        <v>1231</v>
      </c>
      <c r="M3075" t="s">
        <v>52</v>
      </c>
      <c r="N3075">
        <v>2017</v>
      </c>
      <c r="O3075" t="s">
        <v>53</v>
      </c>
      <c r="P3075">
        <v>20180301</v>
      </c>
      <c r="Q3075" s="1">
        <v>43160.134027777778</v>
      </c>
    </row>
    <row r="3076" spans="1:17" x14ac:dyDescent="0.2">
      <c r="A3076" t="s">
        <v>50</v>
      </c>
      <c r="B3076" t="s">
        <v>18</v>
      </c>
      <c r="C3076" t="s">
        <v>280</v>
      </c>
      <c r="D3076">
        <v>20171231</v>
      </c>
      <c r="E3076">
        <v>87700000</v>
      </c>
      <c r="F3076" t="s">
        <v>20</v>
      </c>
      <c r="G3076">
        <v>0</v>
      </c>
      <c r="H3076" t="s">
        <v>50</v>
      </c>
      <c r="I3076">
        <v>1411579</v>
      </c>
      <c r="J3076">
        <v>260303916</v>
      </c>
      <c r="K3076">
        <v>7830</v>
      </c>
      <c r="L3076">
        <v>1231</v>
      </c>
      <c r="M3076" t="s">
        <v>52</v>
      </c>
      <c r="N3076">
        <v>2017</v>
      </c>
      <c r="O3076" t="s">
        <v>53</v>
      </c>
      <c r="P3076">
        <v>20180301</v>
      </c>
      <c r="Q3076" s="1">
        <v>43160.134027777778</v>
      </c>
    </row>
    <row r="3077" spans="1:17" x14ac:dyDescent="0.2">
      <c r="A3077" t="s">
        <v>50</v>
      </c>
      <c r="B3077" t="s">
        <v>18</v>
      </c>
      <c r="C3077" t="s">
        <v>281</v>
      </c>
      <c r="D3077">
        <v>20171231</v>
      </c>
      <c r="E3077">
        <v>78100000</v>
      </c>
      <c r="F3077" t="s">
        <v>20</v>
      </c>
      <c r="G3077">
        <v>0</v>
      </c>
      <c r="H3077" t="s">
        <v>50</v>
      </c>
      <c r="I3077">
        <v>1411579</v>
      </c>
      <c r="J3077">
        <v>260303916</v>
      </c>
      <c r="K3077">
        <v>7830</v>
      </c>
      <c r="L3077">
        <v>1231</v>
      </c>
      <c r="M3077" t="s">
        <v>52</v>
      </c>
      <c r="N3077">
        <v>2017</v>
      </c>
      <c r="O3077" t="s">
        <v>53</v>
      </c>
      <c r="P3077">
        <v>20180301</v>
      </c>
      <c r="Q3077" s="1">
        <v>43160.134027777778</v>
      </c>
    </row>
    <row r="3078" spans="1:17" x14ac:dyDescent="0.2">
      <c r="A3078" t="s">
        <v>50</v>
      </c>
      <c r="B3078" t="s">
        <v>18</v>
      </c>
      <c r="C3078" t="s">
        <v>282</v>
      </c>
      <c r="D3078">
        <v>20171231</v>
      </c>
      <c r="E3078">
        <v>83900000</v>
      </c>
      <c r="F3078" t="s">
        <v>20</v>
      </c>
      <c r="G3078">
        <v>0</v>
      </c>
      <c r="H3078" t="s">
        <v>50</v>
      </c>
      <c r="I3078">
        <v>1411579</v>
      </c>
      <c r="J3078">
        <v>260303916</v>
      </c>
      <c r="K3078">
        <v>7830</v>
      </c>
      <c r="L3078">
        <v>1231</v>
      </c>
      <c r="M3078" t="s">
        <v>52</v>
      </c>
      <c r="N3078">
        <v>2017</v>
      </c>
      <c r="O3078" t="s">
        <v>53</v>
      </c>
      <c r="P3078">
        <v>20180301</v>
      </c>
      <c r="Q3078" s="1">
        <v>43160.134027777778</v>
      </c>
    </row>
    <row r="3079" spans="1:17" x14ac:dyDescent="0.2">
      <c r="A3079" t="s">
        <v>50</v>
      </c>
      <c r="B3079" t="s">
        <v>18</v>
      </c>
      <c r="C3079" t="s">
        <v>283</v>
      </c>
      <c r="D3079">
        <v>20171231</v>
      </c>
      <c r="E3079">
        <v>82600000</v>
      </c>
      <c r="F3079" t="s">
        <v>20</v>
      </c>
      <c r="G3079">
        <v>0</v>
      </c>
      <c r="H3079" t="s">
        <v>50</v>
      </c>
      <c r="I3079">
        <v>1411579</v>
      </c>
      <c r="J3079">
        <v>260303916</v>
      </c>
      <c r="K3079">
        <v>7830</v>
      </c>
      <c r="L3079">
        <v>1231</v>
      </c>
      <c r="M3079" t="s">
        <v>52</v>
      </c>
      <c r="N3079">
        <v>2017</v>
      </c>
      <c r="O3079" t="s">
        <v>53</v>
      </c>
      <c r="P3079">
        <v>20180301</v>
      </c>
      <c r="Q3079" s="1">
        <v>43160.134027777778</v>
      </c>
    </row>
    <row r="3080" spans="1:17" x14ac:dyDescent="0.2">
      <c r="A3080" t="s">
        <v>50</v>
      </c>
      <c r="B3080" t="s">
        <v>18</v>
      </c>
      <c r="C3080" t="s">
        <v>284</v>
      </c>
      <c r="D3080">
        <v>20171231</v>
      </c>
      <c r="E3080">
        <v>6.5000000000000002E-2</v>
      </c>
      <c r="F3080" t="s">
        <v>30</v>
      </c>
      <c r="G3080">
        <v>4</v>
      </c>
      <c r="H3080" t="s">
        <v>50</v>
      </c>
      <c r="I3080">
        <v>1411579</v>
      </c>
      <c r="J3080">
        <v>260303916</v>
      </c>
      <c r="K3080">
        <v>7830</v>
      </c>
      <c r="L3080">
        <v>1231</v>
      </c>
      <c r="M3080" t="s">
        <v>52</v>
      </c>
      <c r="N3080">
        <v>2017</v>
      </c>
      <c r="O3080" t="s">
        <v>53</v>
      </c>
      <c r="P3080">
        <v>20180301</v>
      </c>
      <c r="Q3080" s="1">
        <v>43160.134027777778</v>
      </c>
    </row>
    <row r="3081" spans="1:17" x14ac:dyDescent="0.2">
      <c r="A3081" t="s">
        <v>50</v>
      </c>
      <c r="B3081" t="s">
        <v>18</v>
      </c>
      <c r="C3081" t="s">
        <v>285</v>
      </c>
      <c r="D3081">
        <v>20171231</v>
      </c>
      <c r="E3081">
        <v>2200000</v>
      </c>
      <c r="F3081" t="s">
        <v>20</v>
      </c>
      <c r="G3081">
        <v>4</v>
      </c>
      <c r="H3081" t="s">
        <v>50</v>
      </c>
      <c r="I3081">
        <v>1411579</v>
      </c>
      <c r="J3081">
        <v>260303916</v>
      </c>
      <c r="K3081">
        <v>7830</v>
      </c>
      <c r="L3081">
        <v>1231</v>
      </c>
      <c r="M3081" t="s">
        <v>52</v>
      </c>
      <c r="N3081">
        <v>2017</v>
      </c>
      <c r="O3081" t="s">
        <v>53</v>
      </c>
      <c r="P3081">
        <v>20180301</v>
      </c>
      <c r="Q3081" s="1">
        <v>43160.134027777778</v>
      </c>
    </row>
    <row r="3082" spans="1:17" x14ac:dyDescent="0.2">
      <c r="A3082" t="s">
        <v>50</v>
      </c>
      <c r="B3082" t="s">
        <v>18</v>
      </c>
      <c r="C3082" t="s">
        <v>286</v>
      </c>
      <c r="D3082">
        <v>20171231</v>
      </c>
      <c r="E3082">
        <v>4963600000</v>
      </c>
      <c r="F3082" t="s">
        <v>20</v>
      </c>
      <c r="G3082">
        <v>0</v>
      </c>
      <c r="H3082" t="s">
        <v>50</v>
      </c>
      <c r="I3082">
        <v>1411579</v>
      </c>
      <c r="J3082">
        <v>260303916</v>
      </c>
      <c r="K3082">
        <v>7830</v>
      </c>
      <c r="L3082">
        <v>1231</v>
      </c>
      <c r="M3082" t="s">
        <v>52</v>
      </c>
      <c r="N3082">
        <v>2017</v>
      </c>
      <c r="O3082" t="s">
        <v>53</v>
      </c>
      <c r="P3082">
        <v>20180301</v>
      </c>
      <c r="Q3082" s="1">
        <v>43160.134027777778</v>
      </c>
    </row>
    <row r="3083" spans="1:17" x14ac:dyDescent="0.2">
      <c r="A3083" t="s">
        <v>50</v>
      </c>
      <c r="B3083" t="s">
        <v>18</v>
      </c>
      <c r="C3083" t="s">
        <v>476</v>
      </c>
      <c r="D3083">
        <v>20171231</v>
      </c>
      <c r="E3083">
        <v>1300000</v>
      </c>
      <c r="F3083" t="s">
        <v>20</v>
      </c>
      <c r="G3083">
        <v>0</v>
      </c>
      <c r="H3083" t="s">
        <v>51</v>
      </c>
      <c r="I3083">
        <v>1411579</v>
      </c>
      <c r="J3083">
        <v>260303916</v>
      </c>
      <c r="K3083">
        <v>7830</v>
      </c>
      <c r="L3083">
        <v>1231</v>
      </c>
      <c r="M3083" t="s">
        <v>52</v>
      </c>
      <c r="N3083">
        <v>2017</v>
      </c>
      <c r="O3083" t="s">
        <v>53</v>
      </c>
      <c r="P3083">
        <v>20180301</v>
      </c>
      <c r="Q3083" s="1">
        <v>43160.134027777778</v>
      </c>
    </row>
    <row r="3084" spans="1:17" x14ac:dyDescent="0.2">
      <c r="A3084" t="s">
        <v>55</v>
      </c>
      <c r="B3084" t="s">
        <v>18</v>
      </c>
      <c r="C3084" t="s">
        <v>476</v>
      </c>
      <c r="D3084">
        <v>20171231</v>
      </c>
      <c r="E3084">
        <v>1300000</v>
      </c>
      <c r="F3084" t="s">
        <v>20</v>
      </c>
      <c r="G3084">
        <v>0</v>
      </c>
      <c r="H3084" t="s">
        <v>56</v>
      </c>
      <c r="I3084">
        <v>1411579</v>
      </c>
      <c r="J3084">
        <v>260303916</v>
      </c>
      <c r="K3084">
        <v>7830</v>
      </c>
      <c r="L3084">
        <v>1231</v>
      </c>
      <c r="M3084" t="s">
        <v>52</v>
      </c>
      <c r="N3084">
        <v>2018</v>
      </c>
      <c r="O3084" t="s">
        <v>53</v>
      </c>
      <c r="P3084">
        <v>20190301</v>
      </c>
      <c r="Q3084" s="1">
        <v>43525.063888888886</v>
      </c>
    </row>
    <row r="3085" spans="1:17" x14ac:dyDescent="0.2">
      <c r="A3085" t="s">
        <v>260</v>
      </c>
      <c r="B3085" t="s">
        <v>18</v>
      </c>
      <c r="C3085" t="s">
        <v>287</v>
      </c>
      <c r="D3085">
        <v>20171231</v>
      </c>
      <c r="E3085">
        <v>-26800000</v>
      </c>
      <c r="F3085" t="s">
        <v>20</v>
      </c>
      <c r="G3085">
        <v>0</v>
      </c>
      <c r="H3085" t="s">
        <v>56</v>
      </c>
      <c r="I3085">
        <v>1411579</v>
      </c>
      <c r="J3085">
        <v>260303916</v>
      </c>
      <c r="K3085">
        <v>7830</v>
      </c>
      <c r="L3085">
        <v>1231</v>
      </c>
      <c r="M3085" t="s">
        <v>22</v>
      </c>
      <c r="N3085">
        <v>2018</v>
      </c>
      <c r="O3085" t="s">
        <v>23</v>
      </c>
      <c r="P3085">
        <v>20181108</v>
      </c>
      <c r="Q3085" s="1">
        <v>43412.453472222223</v>
      </c>
    </row>
    <row r="3086" spans="1:17" x14ac:dyDescent="0.2">
      <c r="A3086" t="s">
        <v>50</v>
      </c>
      <c r="B3086" t="s">
        <v>18</v>
      </c>
      <c r="C3086" t="s">
        <v>287</v>
      </c>
      <c r="D3086">
        <v>20171231</v>
      </c>
      <c r="E3086">
        <v>-26800000</v>
      </c>
      <c r="F3086" t="s">
        <v>20</v>
      </c>
      <c r="G3086">
        <v>0</v>
      </c>
      <c r="H3086" t="s">
        <v>51</v>
      </c>
      <c r="I3086">
        <v>1411579</v>
      </c>
      <c r="J3086">
        <v>260303916</v>
      </c>
      <c r="K3086">
        <v>7830</v>
      </c>
      <c r="L3086">
        <v>1231</v>
      </c>
      <c r="M3086" t="s">
        <v>52</v>
      </c>
      <c r="N3086">
        <v>2017</v>
      </c>
      <c r="O3086" t="s">
        <v>53</v>
      </c>
      <c r="P3086">
        <v>20180301</v>
      </c>
      <c r="Q3086" s="1">
        <v>43160.134027777778</v>
      </c>
    </row>
    <row r="3087" spans="1:17" x14ac:dyDescent="0.2">
      <c r="A3087" t="s">
        <v>55</v>
      </c>
      <c r="B3087" t="s">
        <v>18</v>
      </c>
      <c r="C3087" t="s">
        <v>287</v>
      </c>
      <c r="D3087">
        <v>20171231</v>
      </c>
      <c r="E3087">
        <v>-26800000</v>
      </c>
      <c r="F3087" t="s">
        <v>20</v>
      </c>
      <c r="G3087">
        <v>0</v>
      </c>
      <c r="H3087" t="s">
        <v>56</v>
      </c>
      <c r="I3087">
        <v>1411579</v>
      </c>
      <c r="J3087">
        <v>260303916</v>
      </c>
      <c r="K3087">
        <v>7830</v>
      </c>
      <c r="L3087">
        <v>1231</v>
      </c>
      <c r="M3087" t="s">
        <v>52</v>
      </c>
      <c r="N3087">
        <v>2018</v>
      </c>
      <c r="O3087" t="s">
        <v>53</v>
      </c>
      <c r="P3087">
        <v>20190301</v>
      </c>
      <c r="Q3087" s="1">
        <v>43525.063888888886</v>
      </c>
    </row>
    <row r="3088" spans="1:17" x14ac:dyDescent="0.2">
      <c r="A3088" t="s">
        <v>50</v>
      </c>
      <c r="B3088" t="s">
        <v>18</v>
      </c>
      <c r="C3088" t="s">
        <v>288</v>
      </c>
      <c r="D3088">
        <v>20171231</v>
      </c>
      <c r="E3088">
        <v>26900000</v>
      </c>
      <c r="F3088" t="s">
        <v>20</v>
      </c>
      <c r="G3088">
        <v>0</v>
      </c>
      <c r="H3088" t="s">
        <v>51</v>
      </c>
      <c r="I3088">
        <v>1411579</v>
      </c>
      <c r="J3088">
        <v>260303916</v>
      </c>
      <c r="K3088">
        <v>7830</v>
      </c>
      <c r="L3088">
        <v>1231</v>
      </c>
      <c r="M3088" t="s">
        <v>52</v>
      </c>
      <c r="N3088">
        <v>2017</v>
      </c>
      <c r="O3088" t="s">
        <v>53</v>
      </c>
      <c r="P3088">
        <v>20180301</v>
      </c>
      <c r="Q3088" s="1">
        <v>43160.134027777778</v>
      </c>
    </row>
    <row r="3089" spans="1:17" x14ac:dyDescent="0.2">
      <c r="A3089" t="s">
        <v>55</v>
      </c>
      <c r="B3089" t="s">
        <v>18</v>
      </c>
      <c r="C3089" t="s">
        <v>288</v>
      </c>
      <c r="D3089">
        <v>20171231</v>
      </c>
      <c r="E3089">
        <v>26900000</v>
      </c>
      <c r="F3089" t="s">
        <v>20</v>
      </c>
      <c r="G3089">
        <v>0</v>
      </c>
      <c r="H3089" t="s">
        <v>56</v>
      </c>
      <c r="I3089">
        <v>1411579</v>
      </c>
      <c r="J3089">
        <v>260303916</v>
      </c>
      <c r="K3089">
        <v>7830</v>
      </c>
      <c r="L3089">
        <v>1231</v>
      </c>
      <c r="M3089" t="s">
        <v>52</v>
      </c>
      <c r="N3089">
        <v>2018</v>
      </c>
      <c r="O3089" t="s">
        <v>53</v>
      </c>
      <c r="P3089">
        <v>20190301</v>
      </c>
      <c r="Q3089" s="1">
        <v>43525.063888888886</v>
      </c>
    </row>
    <row r="3090" spans="1:17" x14ac:dyDescent="0.2">
      <c r="A3090" t="s">
        <v>50</v>
      </c>
      <c r="B3090" t="s">
        <v>18</v>
      </c>
      <c r="C3090" t="s">
        <v>289</v>
      </c>
      <c r="D3090">
        <v>20171231</v>
      </c>
      <c r="E3090">
        <v>116400000</v>
      </c>
      <c r="F3090" t="s">
        <v>20</v>
      </c>
      <c r="G3090">
        <v>4</v>
      </c>
      <c r="H3090" t="s">
        <v>51</v>
      </c>
      <c r="I3090">
        <v>1411579</v>
      </c>
      <c r="J3090">
        <v>260303916</v>
      </c>
      <c r="K3090">
        <v>7830</v>
      </c>
      <c r="L3090">
        <v>1231</v>
      </c>
      <c r="M3090" t="s">
        <v>52</v>
      </c>
      <c r="N3090">
        <v>2017</v>
      </c>
      <c r="O3090" t="s">
        <v>53</v>
      </c>
      <c r="P3090">
        <v>20180301</v>
      </c>
      <c r="Q3090" s="1">
        <v>43160.134027777778</v>
      </c>
    </row>
    <row r="3091" spans="1:17" x14ac:dyDescent="0.2">
      <c r="A3091" t="s">
        <v>55</v>
      </c>
      <c r="B3091" t="s">
        <v>18</v>
      </c>
      <c r="C3091" t="s">
        <v>289</v>
      </c>
      <c r="D3091">
        <v>20171231</v>
      </c>
      <c r="E3091">
        <v>116400000</v>
      </c>
      <c r="F3091" t="s">
        <v>20</v>
      </c>
      <c r="G3091">
        <v>4</v>
      </c>
      <c r="H3091" t="s">
        <v>56</v>
      </c>
      <c r="I3091">
        <v>1411579</v>
      </c>
      <c r="J3091">
        <v>260303916</v>
      </c>
      <c r="K3091">
        <v>7830</v>
      </c>
      <c r="L3091">
        <v>1231</v>
      </c>
      <c r="M3091" t="s">
        <v>52</v>
      </c>
      <c r="N3091">
        <v>2018</v>
      </c>
      <c r="O3091" t="s">
        <v>53</v>
      </c>
      <c r="P3091">
        <v>20190301</v>
      </c>
      <c r="Q3091" s="1">
        <v>43525.063888888886</v>
      </c>
    </row>
    <row r="3092" spans="1:17" x14ac:dyDescent="0.2">
      <c r="A3092" t="s">
        <v>260</v>
      </c>
      <c r="B3092" t="s">
        <v>18</v>
      </c>
      <c r="C3092" t="s">
        <v>290</v>
      </c>
      <c r="D3092">
        <v>20171231</v>
      </c>
      <c r="E3092">
        <v>103700000</v>
      </c>
      <c r="F3092" t="s">
        <v>20</v>
      </c>
      <c r="G3092">
        <v>0</v>
      </c>
      <c r="H3092" t="s">
        <v>56</v>
      </c>
      <c r="I3092">
        <v>1411579</v>
      </c>
      <c r="J3092">
        <v>260303916</v>
      </c>
      <c r="K3092">
        <v>7830</v>
      </c>
      <c r="L3092">
        <v>1231</v>
      </c>
      <c r="M3092" t="s">
        <v>22</v>
      </c>
      <c r="N3092">
        <v>2018</v>
      </c>
      <c r="O3092" t="s">
        <v>23</v>
      </c>
      <c r="P3092">
        <v>20181108</v>
      </c>
      <c r="Q3092" s="1">
        <v>43412.453472222223</v>
      </c>
    </row>
    <row r="3093" spans="1:17" x14ac:dyDescent="0.2">
      <c r="A3093" t="s">
        <v>50</v>
      </c>
      <c r="B3093" t="s">
        <v>18</v>
      </c>
      <c r="C3093" t="s">
        <v>290</v>
      </c>
      <c r="D3093">
        <v>20171231</v>
      </c>
      <c r="E3093">
        <v>103700000</v>
      </c>
      <c r="F3093" t="s">
        <v>20</v>
      </c>
      <c r="G3093">
        <v>0</v>
      </c>
      <c r="H3093" t="s">
        <v>51</v>
      </c>
      <c r="I3093">
        <v>1411579</v>
      </c>
      <c r="J3093">
        <v>260303916</v>
      </c>
      <c r="K3093">
        <v>7830</v>
      </c>
      <c r="L3093">
        <v>1231</v>
      </c>
      <c r="M3093" t="s">
        <v>52</v>
      </c>
      <c r="N3093">
        <v>2017</v>
      </c>
      <c r="O3093" t="s">
        <v>53</v>
      </c>
      <c r="P3093">
        <v>20180301</v>
      </c>
      <c r="Q3093" s="1">
        <v>43160.134027777778</v>
      </c>
    </row>
    <row r="3094" spans="1:17" x14ac:dyDescent="0.2">
      <c r="A3094" t="s">
        <v>55</v>
      </c>
      <c r="B3094" t="s">
        <v>18</v>
      </c>
      <c r="C3094" t="s">
        <v>290</v>
      </c>
      <c r="D3094">
        <v>20171231</v>
      </c>
      <c r="E3094">
        <v>103700000</v>
      </c>
      <c r="F3094" t="s">
        <v>20</v>
      </c>
      <c r="G3094">
        <v>0</v>
      </c>
      <c r="H3094" t="s">
        <v>56</v>
      </c>
      <c r="I3094">
        <v>1411579</v>
      </c>
      <c r="J3094">
        <v>260303916</v>
      </c>
      <c r="K3094">
        <v>7830</v>
      </c>
      <c r="L3094">
        <v>1231</v>
      </c>
      <c r="M3094" t="s">
        <v>52</v>
      </c>
      <c r="N3094">
        <v>2018</v>
      </c>
      <c r="O3094" t="s">
        <v>53</v>
      </c>
      <c r="P3094">
        <v>20190301</v>
      </c>
      <c r="Q3094" s="1">
        <v>43525.063888888886</v>
      </c>
    </row>
    <row r="3095" spans="1:17" x14ac:dyDescent="0.2">
      <c r="A3095" t="s">
        <v>50</v>
      </c>
      <c r="B3095" t="s">
        <v>18</v>
      </c>
      <c r="C3095" t="s">
        <v>291</v>
      </c>
      <c r="D3095">
        <v>20171231</v>
      </c>
      <c r="E3095">
        <v>9500000</v>
      </c>
      <c r="F3095" t="s">
        <v>20</v>
      </c>
      <c r="G3095">
        <v>0</v>
      </c>
      <c r="H3095" t="s">
        <v>51</v>
      </c>
      <c r="I3095">
        <v>1411579</v>
      </c>
      <c r="J3095">
        <v>260303916</v>
      </c>
      <c r="K3095">
        <v>7830</v>
      </c>
      <c r="L3095">
        <v>1231</v>
      </c>
      <c r="M3095" t="s">
        <v>52</v>
      </c>
      <c r="N3095">
        <v>2017</v>
      </c>
      <c r="O3095" t="s">
        <v>53</v>
      </c>
      <c r="P3095">
        <v>20180301</v>
      </c>
      <c r="Q3095" s="1">
        <v>43160.134027777778</v>
      </c>
    </row>
    <row r="3096" spans="1:17" x14ac:dyDescent="0.2">
      <c r="A3096" t="s">
        <v>55</v>
      </c>
      <c r="B3096" t="s">
        <v>18</v>
      </c>
      <c r="C3096" t="s">
        <v>291</v>
      </c>
      <c r="D3096">
        <v>20171231</v>
      </c>
      <c r="E3096">
        <v>9500000</v>
      </c>
      <c r="F3096" t="s">
        <v>20</v>
      </c>
      <c r="G3096">
        <v>0</v>
      </c>
      <c r="H3096" t="s">
        <v>56</v>
      </c>
      <c r="I3096">
        <v>1411579</v>
      </c>
      <c r="J3096">
        <v>260303916</v>
      </c>
      <c r="K3096">
        <v>7830</v>
      </c>
      <c r="L3096">
        <v>1231</v>
      </c>
      <c r="M3096" t="s">
        <v>52</v>
      </c>
      <c r="N3096">
        <v>2018</v>
      </c>
      <c r="O3096" t="s">
        <v>53</v>
      </c>
      <c r="P3096">
        <v>20190301</v>
      </c>
      <c r="Q3096" s="1">
        <v>43525.063888888886</v>
      </c>
    </row>
    <row r="3097" spans="1:17" x14ac:dyDescent="0.2">
      <c r="A3097" t="s">
        <v>50</v>
      </c>
      <c r="B3097" t="s">
        <v>18</v>
      </c>
      <c r="C3097" t="s">
        <v>292</v>
      </c>
      <c r="D3097">
        <v>20171231</v>
      </c>
      <c r="E3097">
        <v>-5500000</v>
      </c>
      <c r="F3097" t="s">
        <v>20</v>
      </c>
      <c r="G3097">
        <v>4</v>
      </c>
      <c r="H3097" t="s">
        <v>51</v>
      </c>
      <c r="I3097">
        <v>1411579</v>
      </c>
      <c r="J3097">
        <v>260303916</v>
      </c>
      <c r="K3097">
        <v>7830</v>
      </c>
      <c r="L3097">
        <v>1231</v>
      </c>
      <c r="M3097" t="s">
        <v>52</v>
      </c>
      <c r="N3097">
        <v>2017</v>
      </c>
      <c r="O3097" t="s">
        <v>53</v>
      </c>
      <c r="P3097">
        <v>20180301</v>
      </c>
      <c r="Q3097" s="1">
        <v>43160.134027777778</v>
      </c>
    </row>
    <row r="3098" spans="1:17" x14ac:dyDescent="0.2">
      <c r="A3098" t="s">
        <v>55</v>
      </c>
      <c r="B3098" t="s">
        <v>18</v>
      </c>
      <c r="C3098" t="s">
        <v>292</v>
      </c>
      <c r="D3098">
        <v>20171231</v>
      </c>
      <c r="E3098">
        <v>-5500000</v>
      </c>
      <c r="F3098" t="s">
        <v>20</v>
      </c>
      <c r="G3098">
        <v>4</v>
      </c>
      <c r="H3098" t="s">
        <v>56</v>
      </c>
      <c r="I3098">
        <v>1411579</v>
      </c>
      <c r="J3098">
        <v>260303916</v>
      </c>
      <c r="K3098">
        <v>7830</v>
      </c>
      <c r="L3098">
        <v>1231</v>
      </c>
      <c r="M3098" t="s">
        <v>52</v>
      </c>
      <c r="N3098">
        <v>2018</v>
      </c>
      <c r="O3098" t="s">
        <v>53</v>
      </c>
      <c r="P3098">
        <v>20190301</v>
      </c>
      <c r="Q3098" s="1">
        <v>43525.063888888886</v>
      </c>
    </row>
    <row r="3099" spans="1:17" x14ac:dyDescent="0.2">
      <c r="A3099" t="s">
        <v>260</v>
      </c>
      <c r="B3099" t="s">
        <v>18</v>
      </c>
      <c r="C3099" t="s">
        <v>209</v>
      </c>
      <c r="D3099">
        <v>20171231</v>
      </c>
      <c r="E3099">
        <v>28900000</v>
      </c>
      <c r="F3099" t="s">
        <v>20</v>
      </c>
      <c r="G3099">
        <v>0</v>
      </c>
      <c r="H3099" t="s">
        <v>56</v>
      </c>
      <c r="I3099">
        <v>1411579</v>
      </c>
      <c r="J3099">
        <v>260303916</v>
      </c>
      <c r="K3099">
        <v>7830</v>
      </c>
      <c r="L3099">
        <v>1231</v>
      </c>
      <c r="M3099" t="s">
        <v>22</v>
      </c>
      <c r="N3099">
        <v>2018</v>
      </c>
      <c r="O3099" t="s">
        <v>23</v>
      </c>
      <c r="P3099">
        <v>20181108</v>
      </c>
      <c r="Q3099" s="1">
        <v>43412.453472222223</v>
      </c>
    </row>
    <row r="3100" spans="1:17" x14ac:dyDescent="0.2">
      <c r="A3100" t="s">
        <v>50</v>
      </c>
      <c r="B3100" t="s">
        <v>18</v>
      </c>
      <c r="C3100" t="s">
        <v>209</v>
      </c>
      <c r="D3100">
        <v>20171231</v>
      </c>
      <c r="E3100">
        <v>28900000</v>
      </c>
      <c r="F3100" t="s">
        <v>20</v>
      </c>
      <c r="G3100">
        <v>0</v>
      </c>
      <c r="H3100" t="s">
        <v>51</v>
      </c>
      <c r="I3100">
        <v>1411579</v>
      </c>
      <c r="J3100">
        <v>260303916</v>
      </c>
      <c r="K3100">
        <v>7830</v>
      </c>
      <c r="L3100">
        <v>1231</v>
      </c>
      <c r="M3100" t="s">
        <v>52</v>
      </c>
      <c r="N3100">
        <v>2017</v>
      </c>
      <c r="O3100" t="s">
        <v>53</v>
      </c>
      <c r="P3100">
        <v>20180301</v>
      </c>
      <c r="Q3100" s="1">
        <v>43160.134027777778</v>
      </c>
    </row>
    <row r="3101" spans="1:17" x14ac:dyDescent="0.2">
      <c r="A3101" t="s">
        <v>55</v>
      </c>
      <c r="B3101" t="s">
        <v>18</v>
      </c>
      <c r="C3101" t="s">
        <v>209</v>
      </c>
      <c r="D3101">
        <v>20171231</v>
      </c>
      <c r="E3101">
        <v>28900000</v>
      </c>
      <c r="F3101" t="s">
        <v>20</v>
      </c>
      <c r="G3101">
        <v>0</v>
      </c>
      <c r="H3101" t="s">
        <v>56</v>
      </c>
      <c r="I3101">
        <v>1411579</v>
      </c>
      <c r="J3101">
        <v>260303916</v>
      </c>
      <c r="K3101">
        <v>7830</v>
      </c>
      <c r="L3101">
        <v>1231</v>
      </c>
      <c r="M3101" t="s">
        <v>52</v>
      </c>
      <c r="N3101">
        <v>2018</v>
      </c>
      <c r="O3101" t="s">
        <v>53</v>
      </c>
      <c r="P3101">
        <v>20190301</v>
      </c>
      <c r="Q3101" s="1">
        <v>43525.063888888886</v>
      </c>
    </row>
    <row r="3102" spans="1:17" x14ac:dyDescent="0.2">
      <c r="A3102" t="s">
        <v>263</v>
      </c>
      <c r="B3102" t="s">
        <v>18</v>
      </c>
      <c r="C3102" t="s">
        <v>209</v>
      </c>
      <c r="D3102">
        <v>20171231</v>
      </c>
      <c r="E3102">
        <v>28900000</v>
      </c>
      <c r="F3102" t="s">
        <v>20</v>
      </c>
      <c r="G3102">
        <v>0</v>
      </c>
      <c r="H3102" t="s">
        <v>51</v>
      </c>
      <c r="I3102">
        <v>1411579</v>
      </c>
      <c r="J3102">
        <v>260303916</v>
      </c>
      <c r="K3102">
        <v>7830</v>
      </c>
      <c r="L3102">
        <v>1231</v>
      </c>
      <c r="M3102" t="s">
        <v>22</v>
      </c>
      <c r="N3102">
        <v>2018</v>
      </c>
      <c r="O3102" t="s">
        <v>31</v>
      </c>
      <c r="P3102">
        <v>20180807</v>
      </c>
      <c r="Q3102" s="1">
        <v>43319.469444444447</v>
      </c>
    </row>
    <row r="3103" spans="1:17" x14ac:dyDescent="0.2">
      <c r="A3103" t="s">
        <v>262</v>
      </c>
      <c r="B3103" t="s">
        <v>18</v>
      </c>
      <c r="C3103" t="s">
        <v>209</v>
      </c>
      <c r="D3103">
        <v>20171231</v>
      </c>
      <c r="E3103">
        <v>28900000</v>
      </c>
      <c r="F3103" t="s">
        <v>20</v>
      </c>
      <c r="G3103">
        <v>0</v>
      </c>
      <c r="H3103" t="s">
        <v>51</v>
      </c>
      <c r="I3103">
        <v>1411579</v>
      </c>
      <c r="J3103">
        <v>260303916</v>
      </c>
      <c r="K3103">
        <v>7830</v>
      </c>
      <c r="L3103">
        <v>1231</v>
      </c>
      <c r="M3103" t="s">
        <v>22</v>
      </c>
      <c r="N3103">
        <v>2018</v>
      </c>
      <c r="O3103" t="s">
        <v>26</v>
      </c>
      <c r="P3103">
        <v>20180507</v>
      </c>
      <c r="Q3103" s="1">
        <v>43227.491666666669</v>
      </c>
    </row>
    <row r="3104" spans="1:17" x14ac:dyDescent="0.2">
      <c r="A3104" t="s">
        <v>50</v>
      </c>
      <c r="B3104" t="s">
        <v>18</v>
      </c>
      <c r="C3104" t="s">
        <v>64</v>
      </c>
      <c r="D3104">
        <v>20171231</v>
      </c>
      <c r="E3104">
        <v>157800000</v>
      </c>
      <c r="F3104" t="s">
        <v>20</v>
      </c>
      <c r="G3104">
        <v>4</v>
      </c>
      <c r="H3104" t="s">
        <v>51</v>
      </c>
      <c r="I3104">
        <v>1411579</v>
      </c>
      <c r="J3104">
        <v>260303916</v>
      </c>
      <c r="K3104">
        <v>7830</v>
      </c>
      <c r="L3104">
        <v>1231</v>
      </c>
      <c r="M3104" t="s">
        <v>52</v>
      </c>
      <c r="N3104">
        <v>2017</v>
      </c>
      <c r="O3104" t="s">
        <v>53</v>
      </c>
      <c r="P3104">
        <v>20180301</v>
      </c>
      <c r="Q3104" s="1">
        <v>43160.134027777778</v>
      </c>
    </row>
    <row r="3105" spans="1:17" x14ac:dyDescent="0.2">
      <c r="A3105" t="s">
        <v>55</v>
      </c>
      <c r="B3105" t="s">
        <v>18</v>
      </c>
      <c r="C3105" t="s">
        <v>64</v>
      </c>
      <c r="D3105">
        <v>20171231</v>
      </c>
      <c r="E3105">
        <v>157800000</v>
      </c>
      <c r="F3105" t="s">
        <v>20</v>
      </c>
      <c r="G3105">
        <v>4</v>
      </c>
      <c r="H3105" t="s">
        <v>56</v>
      </c>
      <c r="I3105">
        <v>1411579</v>
      </c>
      <c r="J3105">
        <v>260303916</v>
      </c>
      <c r="K3105">
        <v>7830</v>
      </c>
      <c r="L3105">
        <v>1231</v>
      </c>
      <c r="M3105" t="s">
        <v>52</v>
      </c>
      <c r="N3105">
        <v>2018</v>
      </c>
      <c r="O3105" t="s">
        <v>53</v>
      </c>
      <c r="P3105">
        <v>20190301</v>
      </c>
      <c r="Q3105" s="1">
        <v>43525.063888888886</v>
      </c>
    </row>
    <row r="3106" spans="1:17" x14ac:dyDescent="0.2">
      <c r="A3106" t="s">
        <v>260</v>
      </c>
      <c r="B3106" t="s">
        <v>18</v>
      </c>
      <c r="C3106" t="s">
        <v>293</v>
      </c>
      <c r="D3106">
        <v>20171231</v>
      </c>
      <c r="E3106">
        <v>49600000</v>
      </c>
      <c r="F3106" t="s">
        <v>20</v>
      </c>
      <c r="G3106">
        <v>0</v>
      </c>
      <c r="H3106" t="s">
        <v>56</v>
      </c>
      <c r="I3106">
        <v>1411579</v>
      </c>
      <c r="J3106">
        <v>260303916</v>
      </c>
      <c r="K3106">
        <v>7830</v>
      </c>
      <c r="L3106">
        <v>1231</v>
      </c>
      <c r="M3106" t="s">
        <v>22</v>
      </c>
      <c r="N3106">
        <v>2018</v>
      </c>
      <c r="O3106" t="s">
        <v>23</v>
      </c>
      <c r="P3106">
        <v>20181108</v>
      </c>
      <c r="Q3106" s="1">
        <v>43412.453472222223</v>
      </c>
    </row>
    <row r="3107" spans="1:17" x14ac:dyDescent="0.2">
      <c r="A3107" t="s">
        <v>50</v>
      </c>
      <c r="B3107" t="s">
        <v>18</v>
      </c>
      <c r="C3107" t="s">
        <v>293</v>
      </c>
      <c r="D3107">
        <v>20171231</v>
      </c>
      <c r="E3107">
        <v>49600000</v>
      </c>
      <c r="F3107" t="s">
        <v>20</v>
      </c>
      <c r="G3107">
        <v>0</v>
      </c>
      <c r="H3107" t="s">
        <v>51</v>
      </c>
      <c r="I3107">
        <v>1411579</v>
      </c>
      <c r="J3107">
        <v>260303916</v>
      </c>
      <c r="K3107">
        <v>7830</v>
      </c>
      <c r="L3107">
        <v>1231</v>
      </c>
      <c r="M3107" t="s">
        <v>52</v>
      </c>
      <c r="N3107">
        <v>2017</v>
      </c>
      <c r="O3107" t="s">
        <v>53</v>
      </c>
      <c r="P3107">
        <v>20180301</v>
      </c>
      <c r="Q3107" s="1">
        <v>43160.134027777778</v>
      </c>
    </row>
    <row r="3108" spans="1:17" x14ac:dyDescent="0.2">
      <c r="A3108" t="s">
        <v>55</v>
      </c>
      <c r="B3108" t="s">
        <v>18</v>
      </c>
      <c r="C3108" t="s">
        <v>293</v>
      </c>
      <c r="D3108">
        <v>20171231</v>
      </c>
      <c r="E3108">
        <v>49600000</v>
      </c>
      <c r="F3108" t="s">
        <v>20</v>
      </c>
      <c r="G3108">
        <v>0</v>
      </c>
      <c r="H3108" t="s">
        <v>56</v>
      </c>
      <c r="I3108">
        <v>1411579</v>
      </c>
      <c r="J3108">
        <v>260303916</v>
      </c>
      <c r="K3108">
        <v>7830</v>
      </c>
      <c r="L3108">
        <v>1231</v>
      </c>
      <c r="M3108" t="s">
        <v>52</v>
      </c>
      <c r="N3108">
        <v>2018</v>
      </c>
      <c r="O3108" t="s">
        <v>53</v>
      </c>
      <c r="P3108">
        <v>20190301</v>
      </c>
      <c r="Q3108" s="1">
        <v>43525.063888888886</v>
      </c>
    </row>
    <row r="3109" spans="1:17" x14ac:dyDescent="0.2">
      <c r="A3109" t="s">
        <v>263</v>
      </c>
      <c r="B3109" t="s">
        <v>18</v>
      </c>
      <c r="C3109" t="s">
        <v>293</v>
      </c>
      <c r="D3109">
        <v>20171231</v>
      </c>
      <c r="E3109">
        <v>49600000</v>
      </c>
      <c r="F3109" t="s">
        <v>20</v>
      </c>
      <c r="G3109">
        <v>0</v>
      </c>
      <c r="H3109" t="s">
        <v>51</v>
      </c>
      <c r="I3109">
        <v>1411579</v>
      </c>
      <c r="J3109">
        <v>260303916</v>
      </c>
      <c r="K3109">
        <v>7830</v>
      </c>
      <c r="L3109">
        <v>1231</v>
      </c>
      <c r="M3109" t="s">
        <v>22</v>
      </c>
      <c r="N3109">
        <v>2018</v>
      </c>
      <c r="O3109" t="s">
        <v>31</v>
      </c>
      <c r="P3109">
        <v>20180807</v>
      </c>
      <c r="Q3109" s="1">
        <v>43319.469444444447</v>
      </c>
    </row>
    <row r="3110" spans="1:17" x14ac:dyDescent="0.2">
      <c r="A3110" t="s">
        <v>262</v>
      </c>
      <c r="B3110" t="s">
        <v>18</v>
      </c>
      <c r="C3110" t="s">
        <v>293</v>
      </c>
      <c r="D3110">
        <v>20171231</v>
      </c>
      <c r="E3110">
        <v>49600000</v>
      </c>
      <c r="F3110" t="s">
        <v>20</v>
      </c>
      <c r="G3110">
        <v>0</v>
      </c>
      <c r="H3110" t="s">
        <v>51</v>
      </c>
      <c r="I3110">
        <v>1411579</v>
      </c>
      <c r="J3110">
        <v>260303916</v>
      </c>
      <c r="K3110">
        <v>7830</v>
      </c>
      <c r="L3110">
        <v>1231</v>
      </c>
      <c r="M3110" t="s">
        <v>22</v>
      </c>
      <c r="N3110">
        <v>2018</v>
      </c>
      <c r="O3110" t="s">
        <v>26</v>
      </c>
      <c r="P3110">
        <v>20180507</v>
      </c>
      <c r="Q3110" s="1">
        <v>43227.491666666669</v>
      </c>
    </row>
    <row r="3111" spans="1:17" x14ac:dyDescent="0.2">
      <c r="A3111" t="s">
        <v>50</v>
      </c>
      <c r="B3111" t="s">
        <v>18</v>
      </c>
      <c r="C3111" t="s">
        <v>294</v>
      </c>
      <c r="D3111">
        <v>20171231</v>
      </c>
      <c r="E3111">
        <v>467700000</v>
      </c>
      <c r="F3111" t="s">
        <v>20</v>
      </c>
      <c r="G3111">
        <v>0</v>
      </c>
      <c r="H3111" t="s">
        <v>51</v>
      </c>
      <c r="I3111">
        <v>1411579</v>
      </c>
      <c r="J3111">
        <v>260303916</v>
      </c>
      <c r="K3111">
        <v>7830</v>
      </c>
      <c r="L3111">
        <v>1231</v>
      </c>
      <c r="M3111" t="s">
        <v>52</v>
      </c>
      <c r="N3111">
        <v>2017</v>
      </c>
      <c r="O3111" t="s">
        <v>53</v>
      </c>
      <c r="P3111">
        <v>20180301</v>
      </c>
      <c r="Q3111" s="1">
        <v>43160.134027777778</v>
      </c>
    </row>
    <row r="3112" spans="1:17" x14ac:dyDescent="0.2">
      <c r="A3112" t="s">
        <v>55</v>
      </c>
      <c r="B3112" t="s">
        <v>18</v>
      </c>
      <c r="C3112" t="s">
        <v>294</v>
      </c>
      <c r="D3112">
        <v>20171231</v>
      </c>
      <c r="E3112">
        <v>467700000</v>
      </c>
      <c r="F3112" t="s">
        <v>20</v>
      </c>
      <c r="G3112">
        <v>0</v>
      </c>
      <c r="H3112" t="s">
        <v>56</v>
      </c>
      <c r="I3112">
        <v>1411579</v>
      </c>
      <c r="J3112">
        <v>260303916</v>
      </c>
      <c r="K3112">
        <v>7830</v>
      </c>
      <c r="L3112">
        <v>1231</v>
      </c>
      <c r="M3112" t="s">
        <v>52</v>
      </c>
      <c r="N3112">
        <v>2018</v>
      </c>
      <c r="O3112" t="s">
        <v>53</v>
      </c>
      <c r="P3112">
        <v>20190301</v>
      </c>
      <c r="Q3112" s="1">
        <v>43525.063888888886</v>
      </c>
    </row>
    <row r="3113" spans="1:17" x14ac:dyDescent="0.2">
      <c r="A3113" t="s">
        <v>50</v>
      </c>
      <c r="B3113" t="s">
        <v>18</v>
      </c>
      <c r="C3113" t="s">
        <v>65</v>
      </c>
      <c r="D3113">
        <v>20171231</v>
      </c>
      <c r="E3113">
        <v>401000000</v>
      </c>
      <c r="F3113" t="s">
        <v>20</v>
      </c>
      <c r="G3113">
        <v>0</v>
      </c>
      <c r="H3113" t="s">
        <v>51</v>
      </c>
      <c r="I3113">
        <v>1411579</v>
      </c>
      <c r="J3113">
        <v>260303916</v>
      </c>
      <c r="K3113">
        <v>7830</v>
      </c>
      <c r="L3113">
        <v>1231</v>
      </c>
      <c r="M3113" t="s">
        <v>52</v>
      </c>
      <c r="N3113">
        <v>2017</v>
      </c>
      <c r="O3113" t="s">
        <v>53</v>
      </c>
      <c r="P3113">
        <v>20180301</v>
      </c>
      <c r="Q3113" s="1">
        <v>43160.134027777778</v>
      </c>
    </row>
    <row r="3114" spans="1:17" x14ac:dyDescent="0.2">
      <c r="A3114" t="s">
        <v>50</v>
      </c>
      <c r="B3114" t="s">
        <v>18</v>
      </c>
      <c r="C3114" t="s">
        <v>295</v>
      </c>
      <c r="D3114">
        <v>20171231</v>
      </c>
      <c r="E3114">
        <v>46900000</v>
      </c>
      <c r="F3114" t="s">
        <v>20</v>
      </c>
      <c r="G3114">
        <v>4</v>
      </c>
      <c r="H3114" t="s">
        <v>51</v>
      </c>
      <c r="I3114">
        <v>1411579</v>
      </c>
      <c r="J3114">
        <v>260303916</v>
      </c>
      <c r="K3114">
        <v>7830</v>
      </c>
      <c r="L3114">
        <v>1231</v>
      </c>
      <c r="M3114" t="s">
        <v>52</v>
      </c>
      <c r="N3114">
        <v>2017</v>
      </c>
      <c r="O3114" t="s">
        <v>53</v>
      </c>
      <c r="P3114">
        <v>20180301</v>
      </c>
      <c r="Q3114" s="1">
        <v>43160.134027777778</v>
      </c>
    </row>
    <row r="3115" spans="1:17" x14ac:dyDescent="0.2">
      <c r="A3115" t="s">
        <v>55</v>
      </c>
      <c r="B3115" t="s">
        <v>18</v>
      </c>
      <c r="C3115" t="s">
        <v>295</v>
      </c>
      <c r="D3115">
        <v>20171231</v>
      </c>
      <c r="E3115">
        <v>46900000</v>
      </c>
      <c r="F3115" t="s">
        <v>20</v>
      </c>
      <c r="G3115">
        <v>4</v>
      </c>
      <c r="H3115" t="s">
        <v>56</v>
      </c>
      <c r="I3115">
        <v>1411579</v>
      </c>
      <c r="J3115">
        <v>260303916</v>
      </c>
      <c r="K3115">
        <v>7830</v>
      </c>
      <c r="L3115">
        <v>1231</v>
      </c>
      <c r="M3115" t="s">
        <v>52</v>
      </c>
      <c r="N3115">
        <v>2018</v>
      </c>
      <c r="O3115" t="s">
        <v>53</v>
      </c>
      <c r="P3115">
        <v>20190301</v>
      </c>
      <c r="Q3115" s="1">
        <v>43525.063888888886</v>
      </c>
    </row>
    <row r="3116" spans="1:17" x14ac:dyDescent="0.2">
      <c r="A3116" t="s">
        <v>50</v>
      </c>
      <c r="B3116" t="s">
        <v>18</v>
      </c>
      <c r="C3116" t="s">
        <v>296</v>
      </c>
      <c r="D3116">
        <v>20171231</v>
      </c>
      <c r="E3116">
        <v>144700000</v>
      </c>
      <c r="F3116" t="s">
        <v>20</v>
      </c>
      <c r="G3116">
        <v>0</v>
      </c>
      <c r="H3116" t="s">
        <v>50</v>
      </c>
      <c r="I3116">
        <v>1411579</v>
      </c>
      <c r="J3116">
        <v>260303916</v>
      </c>
      <c r="K3116">
        <v>7830</v>
      </c>
      <c r="L3116">
        <v>1231</v>
      </c>
      <c r="M3116" t="s">
        <v>52</v>
      </c>
      <c r="N3116">
        <v>2017</v>
      </c>
      <c r="O3116" t="s">
        <v>53</v>
      </c>
      <c r="P3116">
        <v>20180301</v>
      </c>
      <c r="Q3116" s="1">
        <v>43160.134027777778</v>
      </c>
    </row>
    <row r="3117" spans="1:17" x14ac:dyDescent="0.2">
      <c r="A3117" t="s">
        <v>55</v>
      </c>
      <c r="B3117" t="s">
        <v>18</v>
      </c>
      <c r="C3117" t="s">
        <v>296</v>
      </c>
      <c r="D3117">
        <v>20171231</v>
      </c>
      <c r="E3117">
        <v>144700000</v>
      </c>
      <c r="F3117" t="s">
        <v>20</v>
      </c>
      <c r="G3117">
        <v>0</v>
      </c>
      <c r="H3117" t="s">
        <v>55</v>
      </c>
      <c r="I3117">
        <v>1411579</v>
      </c>
      <c r="J3117">
        <v>260303916</v>
      </c>
      <c r="K3117">
        <v>7830</v>
      </c>
      <c r="L3117">
        <v>1231</v>
      </c>
      <c r="M3117" t="s">
        <v>52</v>
      </c>
      <c r="N3117">
        <v>2018</v>
      </c>
      <c r="O3117" t="s">
        <v>53</v>
      </c>
      <c r="P3117">
        <v>20190301</v>
      </c>
      <c r="Q3117" s="1">
        <v>43525.063888888886</v>
      </c>
    </row>
    <row r="3118" spans="1:17" x14ac:dyDescent="0.2">
      <c r="A3118" t="s">
        <v>50</v>
      </c>
      <c r="B3118" t="s">
        <v>18</v>
      </c>
      <c r="C3118" t="s">
        <v>299</v>
      </c>
      <c r="D3118">
        <v>20171231</v>
      </c>
      <c r="E3118">
        <v>187000000</v>
      </c>
      <c r="F3118" t="s">
        <v>20</v>
      </c>
      <c r="G3118">
        <v>0</v>
      </c>
      <c r="H3118" t="s">
        <v>51</v>
      </c>
      <c r="I3118">
        <v>1411579</v>
      </c>
      <c r="J3118">
        <v>260303916</v>
      </c>
      <c r="K3118">
        <v>7830</v>
      </c>
      <c r="L3118">
        <v>1231</v>
      </c>
      <c r="M3118" t="s">
        <v>52</v>
      </c>
      <c r="N3118">
        <v>2017</v>
      </c>
      <c r="O3118" t="s">
        <v>53</v>
      </c>
      <c r="P3118">
        <v>20180301</v>
      </c>
      <c r="Q3118" s="1">
        <v>43160.134027777778</v>
      </c>
    </row>
    <row r="3119" spans="1:17" x14ac:dyDescent="0.2">
      <c r="A3119" t="s">
        <v>55</v>
      </c>
      <c r="B3119" t="s">
        <v>18</v>
      </c>
      <c r="C3119" t="s">
        <v>299</v>
      </c>
      <c r="D3119">
        <v>20171231</v>
      </c>
      <c r="E3119">
        <v>187000000</v>
      </c>
      <c r="F3119" t="s">
        <v>20</v>
      </c>
      <c r="G3119">
        <v>0</v>
      </c>
      <c r="H3119" t="s">
        <v>56</v>
      </c>
      <c r="I3119">
        <v>1411579</v>
      </c>
      <c r="J3119">
        <v>260303916</v>
      </c>
      <c r="K3119">
        <v>7830</v>
      </c>
      <c r="L3119">
        <v>1231</v>
      </c>
      <c r="M3119" t="s">
        <v>52</v>
      </c>
      <c r="N3119">
        <v>2018</v>
      </c>
      <c r="O3119" t="s">
        <v>53</v>
      </c>
      <c r="P3119">
        <v>20190301</v>
      </c>
      <c r="Q3119" s="1">
        <v>43525.063888888886</v>
      </c>
    </row>
    <row r="3120" spans="1:17" x14ac:dyDescent="0.2">
      <c r="A3120" t="s">
        <v>50</v>
      </c>
      <c r="B3120" t="s">
        <v>18</v>
      </c>
      <c r="C3120" t="s">
        <v>300</v>
      </c>
      <c r="D3120">
        <v>20171231</v>
      </c>
      <c r="E3120">
        <v>818100000</v>
      </c>
      <c r="F3120" t="s">
        <v>20</v>
      </c>
      <c r="G3120">
        <v>0</v>
      </c>
      <c r="H3120" t="s">
        <v>51</v>
      </c>
      <c r="I3120">
        <v>1411579</v>
      </c>
      <c r="J3120">
        <v>260303916</v>
      </c>
      <c r="K3120">
        <v>7830</v>
      </c>
      <c r="L3120">
        <v>1231</v>
      </c>
      <c r="M3120" t="s">
        <v>52</v>
      </c>
      <c r="N3120">
        <v>2017</v>
      </c>
      <c r="O3120" t="s">
        <v>53</v>
      </c>
      <c r="P3120">
        <v>20180301</v>
      </c>
      <c r="Q3120" s="1">
        <v>43160.134027777778</v>
      </c>
    </row>
    <row r="3121" spans="1:17" x14ac:dyDescent="0.2">
      <c r="A3121" t="s">
        <v>55</v>
      </c>
      <c r="B3121" t="s">
        <v>18</v>
      </c>
      <c r="C3121" t="s">
        <v>300</v>
      </c>
      <c r="D3121">
        <v>20171231</v>
      </c>
      <c r="E3121">
        <v>818100000</v>
      </c>
      <c r="F3121" t="s">
        <v>20</v>
      </c>
      <c r="G3121">
        <v>0</v>
      </c>
      <c r="H3121" t="s">
        <v>56</v>
      </c>
      <c r="I3121">
        <v>1411579</v>
      </c>
      <c r="J3121">
        <v>260303916</v>
      </c>
      <c r="K3121">
        <v>7830</v>
      </c>
      <c r="L3121">
        <v>1231</v>
      </c>
      <c r="M3121" t="s">
        <v>52</v>
      </c>
      <c r="N3121">
        <v>2018</v>
      </c>
      <c r="O3121" t="s">
        <v>53</v>
      </c>
      <c r="P3121">
        <v>20190301</v>
      </c>
      <c r="Q3121" s="1">
        <v>43525.063888888886</v>
      </c>
    </row>
    <row r="3122" spans="1:17" x14ac:dyDescent="0.2">
      <c r="A3122" t="s">
        <v>50</v>
      </c>
      <c r="B3122" t="s">
        <v>18</v>
      </c>
      <c r="C3122" t="s">
        <v>301</v>
      </c>
      <c r="D3122">
        <v>20171231</v>
      </c>
      <c r="E3122">
        <v>165700000</v>
      </c>
      <c r="F3122" t="s">
        <v>20</v>
      </c>
      <c r="G3122">
        <v>0</v>
      </c>
      <c r="H3122" t="s">
        <v>50</v>
      </c>
      <c r="I3122">
        <v>1411579</v>
      </c>
      <c r="J3122">
        <v>260303916</v>
      </c>
      <c r="K3122">
        <v>7830</v>
      </c>
      <c r="L3122">
        <v>1231</v>
      </c>
      <c r="M3122" t="s">
        <v>52</v>
      </c>
      <c r="N3122">
        <v>2017</v>
      </c>
      <c r="O3122" t="s">
        <v>53</v>
      </c>
      <c r="P3122">
        <v>20180301</v>
      </c>
      <c r="Q3122" s="1">
        <v>43160.134027777778</v>
      </c>
    </row>
    <row r="3123" spans="1:17" x14ac:dyDescent="0.2">
      <c r="A3123" t="s">
        <v>55</v>
      </c>
      <c r="B3123" t="s">
        <v>18</v>
      </c>
      <c r="C3123" t="s">
        <v>301</v>
      </c>
      <c r="D3123">
        <v>20171231</v>
      </c>
      <c r="E3123">
        <v>165700000</v>
      </c>
      <c r="F3123" t="s">
        <v>20</v>
      </c>
      <c r="G3123">
        <v>0</v>
      </c>
      <c r="H3123" t="s">
        <v>55</v>
      </c>
      <c r="I3123">
        <v>1411579</v>
      </c>
      <c r="J3123">
        <v>260303916</v>
      </c>
      <c r="K3123">
        <v>7830</v>
      </c>
      <c r="L3123">
        <v>1231</v>
      </c>
      <c r="M3123" t="s">
        <v>52</v>
      </c>
      <c r="N3123">
        <v>2018</v>
      </c>
      <c r="O3123" t="s">
        <v>53</v>
      </c>
      <c r="P3123">
        <v>20190301</v>
      </c>
      <c r="Q3123" s="1">
        <v>43525.063888888886</v>
      </c>
    </row>
    <row r="3124" spans="1:17" x14ac:dyDescent="0.2">
      <c r="A3124" t="s">
        <v>260</v>
      </c>
      <c r="B3124" t="s">
        <v>18</v>
      </c>
      <c r="C3124" t="s">
        <v>302</v>
      </c>
      <c r="D3124">
        <v>20171231</v>
      </c>
      <c r="E3124">
        <v>20700000</v>
      </c>
      <c r="F3124" t="s">
        <v>20</v>
      </c>
      <c r="G3124">
        <v>0</v>
      </c>
      <c r="H3124" t="s">
        <v>56</v>
      </c>
      <c r="I3124">
        <v>1411579</v>
      </c>
      <c r="J3124">
        <v>260303916</v>
      </c>
      <c r="K3124">
        <v>7830</v>
      </c>
      <c r="L3124">
        <v>1231</v>
      </c>
      <c r="M3124" t="s">
        <v>22</v>
      </c>
      <c r="N3124">
        <v>2018</v>
      </c>
      <c r="O3124" t="s">
        <v>23</v>
      </c>
      <c r="P3124">
        <v>20181108</v>
      </c>
      <c r="Q3124" s="1">
        <v>43412.453472222223</v>
      </c>
    </row>
    <row r="3125" spans="1:17" x14ac:dyDescent="0.2">
      <c r="A3125" t="s">
        <v>263</v>
      </c>
      <c r="B3125" t="s">
        <v>18</v>
      </c>
      <c r="C3125" t="s">
        <v>302</v>
      </c>
      <c r="D3125">
        <v>20171231</v>
      </c>
      <c r="E3125">
        <v>20700000</v>
      </c>
      <c r="F3125" t="s">
        <v>20</v>
      </c>
      <c r="G3125">
        <v>0</v>
      </c>
      <c r="H3125" t="s">
        <v>51</v>
      </c>
      <c r="I3125">
        <v>1411579</v>
      </c>
      <c r="J3125">
        <v>260303916</v>
      </c>
      <c r="K3125">
        <v>7830</v>
      </c>
      <c r="L3125">
        <v>1231</v>
      </c>
      <c r="M3125" t="s">
        <v>22</v>
      </c>
      <c r="N3125">
        <v>2018</v>
      </c>
      <c r="O3125" t="s">
        <v>31</v>
      </c>
      <c r="P3125">
        <v>20180807</v>
      </c>
      <c r="Q3125" s="1">
        <v>43319.469444444447</v>
      </c>
    </row>
    <row r="3126" spans="1:17" x14ac:dyDescent="0.2">
      <c r="A3126" t="s">
        <v>262</v>
      </c>
      <c r="B3126" t="s">
        <v>18</v>
      </c>
      <c r="C3126" t="s">
        <v>302</v>
      </c>
      <c r="D3126">
        <v>20171231</v>
      </c>
      <c r="E3126">
        <v>20700000</v>
      </c>
      <c r="F3126" t="s">
        <v>20</v>
      </c>
      <c r="G3126">
        <v>0</v>
      </c>
      <c r="H3126" t="s">
        <v>51</v>
      </c>
      <c r="I3126">
        <v>1411579</v>
      </c>
      <c r="J3126">
        <v>260303916</v>
      </c>
      <c r="K3126">
        <v>7830</v>
      </c>
      <c r="L3126">
        <v>1231</v>
      </c>
      <c r="M3126" t="s">
        <v>22</v>
      </c>
      <c r="N3126">
        <v>2018</v>
      </c>
      <c r="O3126" t="s">
        <v>26</v>
      </c>
      <c r="P3126">
        <v>20180507</v>
      </c>
      <c r="Q3126" s="1">
        <v>43227.491666666669</v>
      </c>
    </row>
    <row r="3127" spans="1:17" x14ac:dyDescent="0.2">
      <c r="A3127" t="s">
        <v>50</v>
      </c>
      <c r="B3127" t="s">
        <v>18</v>
      </c>
      <c r="C3127" t="s">
        <v>303</v>
      </c>
      <c r="D3127">
        <v>20171231</v>
      </c>
      <c r="E3127">
        <v>479700000</v>
      </c>
      <c r="F3127" t="s">
        <v>20</v>
      </c>
      <c r="G3127">
        <v>0</v>
      </c>
      <c r="H3127" t="s">
        <v>51</v>
      </c>
      <c r="I3127">
        <v>1411579</v>
      </c>
      <c r="J3127">
        <v>260303916</v>
      </c>
      <c r="K3127">
        <v>7830</v>
      </c>
      <c r="L3127">
        <v>1231</v>
      </c>
      <c r="M3127" t="s">
        <v>52</v>
      </c>
      <c r="N3127">
        <v>2017</v>
      </c>
      <c r="O3127" t="s">
        <v>53</v>
      </c>
      <c r="P3127">
        <v>20180301</v>
      </c>
      <c r="Q3127" s="1">
        <v>43160.134027777778</v>
      </c>
    </row>
    <row r="3128" spans="1:17" x14ac:dyDescent="0.2">
      <c r="A3128" t="s">
        <v>55</v>
      </c>
      <c r="B3128" t="s">
        <v>18</v>
      </c>
      <c r="C3128" t="s">
        <v>303</v>
      </c>
      <c r="D3128">
        <v>20171231</v>
      </c>
      <c r="E3128">
        <v>479700000</v>
      </c>
      <c r="F3128" t="s">
        <v>20</v>
      </c>
      <c r="G3128">
        <v>0</v>
      </c>
      <c r="H3128" t="s">
        <v>56</v>
      </c>
      <c r="I3128">
        <v>1411579</v>
      </c>
      <c r="J3128">
        <v>260303916</v>
      </c>
      <c r="K3128">
        <v>7830</v>
      </c>
      <c r="L3128">
        <v>1231</v>
      </c>
      <c r="M3128" t="s">
        <v>52</v>
      </c>
      <c r="N3128">
        <v>2018</v>
      </c>
      <c r="O3128" t="s">
        <v>53</v>
      </c>
      <c r="P3128">
        <v>20190301</v>
      </c>
      <c r="Q3128" s="1">
        <v>43525.063888888886</v>
      </c>
    </row>
    <row r="3129" spans="1:17" x14ac:dyDescent="0.2">
      <c r="A3129" t="s">
        <v>50</v>
      </c>
      <c r="B3129" t="s">
        <v>18</v>
      </c>
      <c r="C3129" t="s">
        <v>304</v>
      </c>
      <c r="D3129">
        <v>20171231</v>
      </c>
      <c r="E3129">
        <v>265100000</v>
      </c>
      <c r="F3129" t="s">
        <v>20</v>
      </c>
      <c r="G3129">
        <v>0</v>
      </c>
      <c r="H3129" t="s">
        <v>51</v>
      </c>
      <c r="I3129">
        <v>1411579</v>
      </c>
      <c r="J3129">
        <v>260303916</v>
      </c>
      <c r="K3129">
        <v>7830</v>
      </c>
      <c r="L3129">
        <v>1231</v>
      </c>
      <c r="M3129" t="s">
        <v>52</v>
      </c>
      <c r="N3129">
        <v>2017</v>
      </c>
      <c r="O3129" t="s">
        <v>53</v>
      </c>
      <c r="P3129">
        <v>20180301</v>
      </c>
      <c r="Q3129" s="1">
        <v>43160.134027777778</v>
      </c>
    </row>
    <row r="3130" spans="1:17" x14ac:dyDescent="0.2">
      <c r="A3130" t="s">
        <v>55</v>
      </c>
      <c r="B3130" t="s">
        <v>18</v>
      </c>
      <c r="C3130" t="s">
        <v>304</v>
      </c>
      <c r="D3130">
        <v>20171231</v>
      </c>
      <c r="E3130">
        <v>265100000</v>
      </c>
      <c r="F3130" t="s">
        <v>20</v>
      </c>
      <c r="G3130">
        <v>0</v>
      </c>
      <c r="H3130" t="s">
        <v>56</v>
      </c>
      <c r="I3130">
        <v>1411579</v>
      </c>
      <c r="J3130">
        <v>260303916</v>
      </c>
      <c r="K3130">
        <v>7830</v>
      </c>
      <c r="L3130">
        <v>1231</v>
      </c>
      <c r="M3130" t="s">
        <v>52</v>
      </c>
      <c r="N3130">
        <v>2018</v>
      </c>
      <c r="O3130" t="s">
        <v>53</v>
      </c>
      <c r="P3130">
        <v>20190301</v>
      </c>
      <c r="Q3130" s="1">
        <v>43525.063888888886</v>
      </c>
    </row>
    <row r="3131" spans="1:17" x14ac:dyDescent="0.2">
      <c r="A3131" t="s">
        <v>50</v>
      </c>
      <c r="B3131" t="s">
        <v>18</v>
      </c>
      <c r="C3131" t="s">
        <v>305</v>
      </c>
      <c r="D3131">
        <v>20171231</v>
      </c>
      <c r="E3131">
        <v>16600000</v>
      </c>
      <c r="F3131" t="s">
        <v>20</v>
      </c>
      <c r="G3131">
        <v>0</v>
      </c>
      <c r="H3131" t="s">
        <v>51</v>
      </c>
      <c r="I3131">
        <v>1411579</v>
      </c>
      <c r="J3131">
        <v>260303916</v>
      </c>
      <c r="K3131">
        <v>7830</v>
      </c>
      <c r="L3131">
        <v>1231</v>
      </c>
      <c r="M3131" t="s">
        <v>52</v>
      </c>
      <c r="N3131">
        <v>2017</v>
      </c>
      <c r="O3131" t="s">
        <v>53</v>
      </c>
      <c r="P3131">
        <v>20180301</v>
      </c>
      <c r="Q3131" s="1">
        <v>43160.134027777778</v>
      </c>
    </row>
    <row r="3132" spans="1:17" x14ac:dyDescent="0.2">
      <c r="A3132" t="s">
        <v>55</v>
      </c>
      <c r="B3132" t="s">
        <v>18</v>
      </c>
      <c r="C3132" t="s">
        <v>305</v>
      </c>
      <c r="D3132">
        <v>20171231</v>
      </c>
      <c r="E3132">
        <v>16600000</v>
      </c>
      <c r="F3132" t="s">
        <v>20</v>
      </c>
      <c r="G3132">
        <v>0</v>
      </c>
      <c r="H3132" t="s">
        <v>56</v>
      </c>
      <c r="I3132">
        <v>1411579</v>
      </c>
      <c r="J3132">
        <v>260303916</v>
      </c>
      <c r="K3132">
        <v>7830</v>
      </c>
      <c r="L3132">
        <v>1231</v>
      </c>
      <c r="M3132" t="s">
        <v>52</v>
      </c>
      <c r="N3132">
        <v>2018</v>
      </c>
      <c r="O3132" t="s">
        <v>53</v>
      </c>
      <c r="P3132">
        <v>20190301</v>
      </c>
      <c r="Q3132" s="1">
        <v>43525.063888888886</v>
      </c>
    </row>
    <row r="3133" spans="1:17" x14ac:dyDescent="0.2">
      <c r="A3133" t="s">
        <v>50</v>
      </c>
      <c r="B3133" t="s">
        <v>18</v>
      </c>
      <c r="C3133" t="s">
        <v>306</v>
      </c>
      <c r="D3133">
        <v>20171231</v>
      </c>
      <c r="E3133">
        <v>22000000</v>
      </c>
      <c r="F3133" t="s">
        <v>20</v>
      </c>
      <c r="G3133">
        <v>0</v>
      </c>
      <c r="H3133" t="s">
        <v>51</v>
      </c>
      <c r="I3133">
        <v>1411579</v>
      </c>
      <c r="J3133">
        <v>260303916</v>
      </c>
      <c r="K3133">
        <v>7830</v>
      </c>
      <c r="L3133">
        <v>1231</v>
      </c>
      <c r="M3133" t="s">
        <v>52</v>
      </c>
      <c r="N3133">
        <v>2017</v>
      </c>
      <c r="O3133" t="s">
        <v>53</v>
      </c>
      <c r="P3133">
        <v>20180301</v>
      </c>
      <c r="Q3133" s="1">
        <v>43160.134027777778</v>
      </c>
    </row>
    <row r="3134" spans="1:17" x14ac:dyDescent="0.2">
      <c r="A3134" t="s">
        <v>55</v>
      </c>
      <c r="B3134" t="s">
        <v>18</v>
      </c>
      <c r="C3134" t="s">
        <v>306</v>
      </c>
      <c r="D3134">
        <v>20171231</v>
      </c>
      <c r="E3134">
        <v>22000000</v>
      </c>
      <c r="F3134" t="s">
        <v>20</v>
      </c>
      <c r="G3134">
        <v>0</v>
      </c>
      <c r="H3134" t="s">
        <v>56</v>
      </c>
      <c r="I3134">
        <v>1411579</v>
      </c>
      <c r="J3134">
        <v>260303916</v>
      </c>
      <c r="K3134">
        <v>7830</v>
      </c>
      <c r="L3134">
        <v>1231</v>
      </c>
      <c r="M3134" t="s">
        <v>52</v>
      </c>
      <c r="N3134">
        <v>2018</v>
      </c>
      <c r="O3134" t="s">
        <v>53</v>
      </c>
      <c r="P3134">
        <v>20190301</v>
      </c>
      <c r="Q3134" s="1">
        <v>43525.063888888886</v>
      </c>
    </row>
    <row r="3135" spans="1:17" x14ac:dyDescent="0.2">
      <c r="A3135" t="s">
        <v>50</v>
      </c>
      <c r="B3135" t="s">
        <v>18</v>
      </c>
      <c r="C3135" t="s">
        <v>307</v>
      </c>
      <c r="D3135">
        <v>20171231</v>
      </c>
      <c r="E3135">
        <v>17000000</v>
      </c>
      <c r="F3135" t="s">
        <v>20</v>
      </c>
      <c r="G3135">
        <v>0</v>
      </c>
      <c r="H3135" t="s">
        <v>51</v>
      </c>
      <c r="I3135">
        <v>1411579</v>
      </c>
      <c r="J3135">
        <v>260303916</v>
      </c>
      <c r="K3135">
        <v>7830</v>
      </c>
      <c r="L3135">
        <v>1231</v>
      </c>
      <c r="M3135" t="s">
        <v>52</v>
      </c>
      <c r="N3135">
        <v>2017</v>
      </c>
      <c r="O3135" t="s">
        <v>53</v>
      </c>
      <c r="P3135">
        <v>20180301</v>
      </c>
      <c r="Q3135" s="1">
        <v>43160.134027777778</v>
      </c>
    </row>
    <row r="3136" spans="1:17" x14ac:dyDescent="0.2">
      <c r="A3136" t="s">
        <v>55</v>
      </c>
      <c r="B3136" t="s">
        <v>18</v>
      </c>
      <c r="C3136" t="s">
        <v>307</v>
      </c>
      <c r="D3136">
        <v>20171231</v>
      </c>
      <c r="E3136">
        <v>17000000</v>
      </c>
      <c r="F3136" t="s">
        <v>20</v>
      </c>
      <c r="G3136">
        <v>0</v>
      </c>
      <c r="H3136" t="s">
        <v>56</v>
      </c>
      <c r="I3136">
        <v>1411579</v>
      </c>
      <c r="J3136">
        <v>260303916</v>
      </c>
      <c r="K3136">
        <v>7830</v>
      </c>
      <c r="L3136">
        <v>1231</v>
      </c>
      <c r="M3136" t="s">
        <v>52</v>
      </c>
      <c r="N3136">
        <v>2018</v>
      </c>
      <c r="O3136" t="s">
        <v>53</v>
      </c>
      <c r="P3136">
        <v>20190301</v>
      </c>
      <c r="Q3136" s="1">
        <v>43525.063888888886</v>
      </c>
    </row>
    <row r="3137" spans="1:17" x14ac:dyDescent="0.2">
      <c r="A3137" t="s">
        <v>50</v>
      </c>
      <c r="B3137" t="s">
        <v>18</v>
      </c>
      <c r="C3137" t="s">
        <v>308</v>
      </c>
      <c r="D3137">
        <v>20171231</v>
      </c>
      <c r="E3137">
        <v>338400000</v>
      </c>
      <c r="F3137" t="s">
        <v>20</v>
      </c>
      <c r="G3137">
        <v>0</v>
      </c>
      <c r="H3137" t="s">
        <v>51</v>
      </c>
      <c r="I3137">
        <v>1411579</v>
      </c>
      <c r="J3137">
        <v>260303916</v>
      </c>
      <c r="K3137">
        <v>7830</v>
      </c>
      <c r="L3137">
        <v>1231</v>
      </c>
      <c r="M3137" t="s">
        <v>52</v>
      </c>
      <c r="N3137">
        <v>2017</v>
      </c>
      <c r="O3137" t="s">
        <v>53</v>
      </c>
      <c r="P3137">
        <v>20180301</v>
      </c>
      <c r="Q3137" s="1">
        <v>43160.134027777778</v>
      </c>
    </row>
    <row r="3138" spans="1:17" x14ac:dyDescent="0.2">
      <c r="A3138" t="s">
        <v>55</v>
      </c>
      <c r="B3138" t="s">
        <v>18</v>
      </c>
      <c r="C3138" t="s">
        <v>308</v>
      </c>
      <c r="D3138">
        <v>20171231</v>
      </c>
      <c r="E3138">
        <v>338400000</v>
      </c>
      <c r="F3138" t="s">
        <v>20</v>
      </c>
      <c r="G3138">
        <v>0</v>
      </c>
      <c r="H3138" t="s">
        <v>56</v>
      </c>
      <c r="I3138">
        <v>1411579</v>
      </c>
      <c r="J3138">
        <v>260303916</v>
      </c>
      <c r="K3138">
        <v>7830</v>
      </c>
      <c r="L3138">
        <v>1231</v>
      </c>
      <c r="M3138" t="s">
        <v>52</v>
      </c>
      <c r="N3138">
        <v>2018</v>
      </c>
      <c r="O3138" t="s">
        <v>53</v>
      </c>
      <c r="P3138">
        <v>20190301</v>
      </c>
      <c r="Q3138" s="1">
        <v>43525.063888888886</v>
      </c>
    </row>
    <row r="3139" spans="1:17" x14ac:dyDescent="0.2">
      <c r="A3139" t="s">
        <v>50</v>
      </c>
      <c r="B3139" t="s">
        <v>18</v>
      </c>
      <c r="C3139" t="s">
        <v>309</v>
      </c>
      <c r="D3139">
        <v>20171231</v>
      </c>
      <c r="E3139">
        <v>500400000</v>
      </c>
      <c r="F3139" t="s">
        <v>20</v>
      </c>
      <c r="G3139">
        <v>0</v>
      </c>
      <c r="H3139" t="s">
        <v>51</v>
      </c>
      <c r="I3139">
        <v>1411579</v>
      </c>
      <c r="J3139">
        <v>260303916</v>
      </c>
      <c r="K3139">
        <v>7830</v>
      </c>
      <c r="L3139">
        <v>1231</v>
      </c>
      <c r="M3139" t="s">
        <v>52</v>
      </c>
      <c r="N3139">
        <v>2017</v>
      </c>
      <c r="O3139" t="s">
        <v>53</v>
      </c>
      <c r="P3139">
        <v>20180301</v>
      </c>
      <c r="Q3139" s="1">
        <v>43160.134027777778</v>
      </c>
    </row>
    <row r="3140" spans="1:17" x14ac:dyDescent="0.2">
      <c r="A3140" t="s">
        <v>55</v>
      </c>
      <c r="B3140" t="s">
        <v>18</v>
      </c>
      <c r="C3140" t="s">
        <v>309</v>
      </c>
      <c r="D3140">
        <v>20171231</v>
      </c>
      <c r="E3140">
        <v>500400000</v>
      </c>
      <c r="F3140" t="s">
        <v>20</v>
      </c>
      <c r="G3140">
        <v>0</v>
      </c>
      <c r="H3140" t="s">
        <v>56</v>
      </c>
      <c r="I3140">
        <v>1411579</v>
      </c>
      <c r="J3140">
        <v>260303916</v>
      </c>
      <c r="K3140">
        <v>7830</v>
      </c>
      <c r="L3140">
        <v>1231</v>
      </c>
      <c r="M3140" t="s">
        <v>52</v>
      </c>
      <c r="N3140">
        <v>2018</v>
      </c>
      <c r="O3140" t="s">
        <v>53</v>
      </c>
      <c r="P3140">
        <v>20190301</v>
      </c>
      <c r="Q3140" s="1">
        <v>43525.063888888886</v>
      </c>
    </row>
    <row r="3141" spans="1:17" x14ac:dyDescent="0.2">
      <c r="A3141" t="s">
        <v>50</v>
      </c>
      <c r="B3141" t="s">
        <v>18</v>
      </c>
      <c r="C3141" t="s">
        <v>310</v>
      </c>
      <c r="D3141">
        <v>20171231</v>
      </c>
      <c r="E3141">
        <v>5100000</v>
      </c>
      <c r="F3141" t="s">
        <v>20</v>
      </c>
      <c r="G3141">
        <v>0</v>
      </c>
      <c r="H3141" t="s">
        <v>50</v>
      </c>
      <c r="I3141">
        <v>1411579</v>
      </c>
      <c r="J3141">
        <v>260303916</v>
      </c>
      <c r="K3141">
        <v>7830</v>
      </c>
      <c r="L3141">
        <v>1231</v>
      </c>
      <c r="M3141" t="s">
        <v>52</v>
      </c>
      <c r="N3141">
        <v>2017</v>
      </c>
      <c r="O3141" t="s">
        <v>53</v>
      </c>
      <c r="P3141">
        <v>20180301</v>
      </c>
      <c r="Q3141" s="1">
        <v>43160.134027777778</v>
      </c>
    </row>
    <row r="3142" spans="1:17" x14ac:dyDescent="0.2">
      <c r="A3142" t="s">
        <v>55</v>
      </c>
      <c r="B3142" t="s">
        <v>18</v>
      </c>
      <c r="C3142" t="s">
        <v>310</v>
      </c>
      <c r="D3142">
        <v>20171231</v>
      </c>
      <c r="E3142">
        <v>90800000</v>
      </c>
      <c r="F3142" t="s">
        <v>20</v>
      </c>
      <c r="G3142">
        <v>0</v>
      </c>
      <c r="H3142" t="s">
        <v>55</v>
      </c>
      <c r="I3142">
        <v>1411579</v>
      </c>
      <c r="J3142">
        <v>260303916</v>
      </c>
      <c r="K3142">
        <v>7830</v>
      </c>
      <c r="L3142">
        <v>1231</v>
      </c>
      <c r="M3142" t="s">
        <v>52</v>
      </c>
      <c r="N3142">
        <v>2018</v>
      </c>
      <c r="O3142" t="s">
        <v>53</v>
      </c>
      <c r="P3142">
        <v>20190301</v>
      </c>
      <c r="Q3142" s="1">
        <v>43525.063888888886</v>
      </c>
    </row>
    <row r="3143" spans="1:17" x14ac:dyDescent="0.2">
      <c r="A3143" t="s">
        <v>50</v>
      </c>
      <c r="B3143" t="s">
        <v>18</v>
      </c>
      <c r="C3143" t="s">
        <v>311</v>
      </c>
      <c r="D3143">
        <v>20171231</v>
      </c>
      <c r="E3143">
        <v>126400000</v>
      </c>
      <c r="F3143" t="s">
        <v>20</v>
      </c>
      <c r="G3143">
        <v>0</v>
      </c>
      <c r="H3143" t="s">
        <v>51</v>
      </c>
      <c r="I3143">
        <v>1411579</v>
      </c>
      <c r="J3143">
        <v>260303916</v>
      </c>
      <c r="K3143">
        <v>7830</v>
      </c>
      <c r="L3143">
        <v>1231</v>
      </c>
      <c r="M3143" t="s">
        <v>52</v>
      </c>
      <c r="N3143">
        <v>2017</v>
      </c>
      <c r="O3143" t="s">
        <v>53</v>
      </c>
      <c r="P3143">
        <v>20180301</v>
      </c>
      <c r="Q3143" s="1">
        <v>43160.134027777778</v>
      </c>
    </row>
    <row r="3144" spans="1:17" x14ac:dyDescent="0.2">
      <c r="A3144" t="s">
        <v>55</v>
      </c>
      <c r="B3144" t="s">
        <v>18</v>
      </c>
      <c r="C3144" t="s">
        <v>311</v>
      </c>
      <c r="D3144">
        <v>20171231</v>
      </c>
      <c r="E3144">
        <v>126400000</v>
      </c>
      <c r="F3144" t="s">
        <v>20</v>
      </c>
      <c r="G3144">
        <v>0</v>
      </c>
      <c r="H3144" t="s">
        <v>56</v>
      </c>
      <c r="I3144">
        <v>1411579</v>
      </c>
      <c r="J3144">
        <v>260303916</v>
      </c>
      <c r="K3144">
        <v>7830</v>
      </c>
      <c r="L3144">
        <v>1231</v>
      </c>
      <c r="M3144" t="s">
        <v>52</v>
      </c>
      <c r="N3144">
        <v>2018</v>
      </c>
      <c r="O3144" t="s">
        <v>53</v>
      </c>
      <c r="P3144">
        <v>20190301</v>
      </c>
      <c r="Q3144" s="1">
        <v>43525.063888888886</v>
      </c>
    </row>
    <row r="3145" spans="1:17" x14ac:dyDescent="0.2">
      <c r="A3145" t="s">
        <v>50</v>
      </c>
      <c r="B3145" t="s">
        <v>18</v>
      </c>
      <c r="C3145" t="s">
        <v>312</v>
      </c>
      <c r="D3145">
        <v>20171231</v>
      </c>
      <c r="E3145">
        <v>149700000</v>
      </c>
      <c r="F3145" t="s">
        <v>20</v>
      </c>
      <c r="G3145">
        <v>0</v>
      </c>
      <c r="H3145" t="s">
        <v>51</v>
      </c>
      <c r="I3145">
        <v>1411579</v>
      </c>
      <c r="J3145">
        <v>260303916</v>
      </c>
      <c r="K3145">
        <v>7830</v>
      </c>
      <c r="L3145">
        <v>1231</v>
      </c>
      <c r="M3145" t="s">
        <v>52</v>
      </c>
      <c r="N3145">
        <v>2017</v>
      </c>
      <c r="O3145" t="s">
        <v>53</v>
      </c>
      <c r="P3145">
        <v>20180301</v>
      </c>
      <c r="Q3145" s="1">
        <v>43160.134027777778</v>
      </c>
    </row>
    <row r="3146" spans="1:17" x14ac:dyDescent="0.2">
      <c r="A3146" t="s">
        <v>55</v>
      </c>
      <c r="B3146" t="s">
        <v>18</v>
      </c>
      <c r="C3146" t="s">
        <v>312</v>
      </c>
      <c r="D3146">
        <v>20171231</v>
      </c>
      <c r="E3146">
        <v>64000000</v>
      </c>
      <c r="F3146" t="s">
        <v>20</v>
      </c>
      <c r="G3146">
        <v>0</v>
      </c>
      <c r="H3146" t="s">
        <v>56</v>
      </c>
      <c r="I3146">
        <v>1411579</v>
      </c>
      <c r="J3146">
        <v>260303916</v>
      </c>
      <c r="K3146">
        <v>7830</v>
      </c>
      <c r="L3146">
        <v>1231</v>
      </c>
      <c r="M3146" t="s">
        <v>52</v>
      </c>
      <c r="N3146">
        <v>2018</v>
      </c>
      <c r="O3146" t="s">
        <v>53</v>
      </c>
      <c r="P3146">
        <v>20190301</v>
      </c>
      <c r="Q3146" s="1">
        <v>43525.063888888886</v>
      </c>
    </row>
    <row r="3147" spans="1:17" x14ac:dyDescent="0.2">
      <c r="A3147" t="s">
        <v>50</v>
      </c>
      <c r="B3147" t="s">
        <v>18</v>
      </c>
      <c r="C3147" t="s">
        <v>512</v>
      </c>
      <c r="D3147">
        <v>20171231</v>
      </c>
      <c r="E3147">
        <v>400000</v>
      </c>
      <c r="F3147" t="s">
        <v>20</v>
      </c>
      <c r="G3147">
        <v>0</v>
      </c>
      <c r="H3147" t="s">
        <v>51</v>
      </c>
      <c r="I3147">
        <v>1411579</v>
      </c>
      <c r="J3147">
        <v>260303916</v>
      </c>
      <c r="K3147">
        <v>7830</v>
      </c>
      <c r="L3147">
        <v>1231</v>
      </c>
      <c r="M3147" t="s">
        <v>52</v>
      </c>
      <c r="N3147">
        <v>2017</v>
      </c>
      <c r="O3147" t="s">
        <v>53</v>
      </c>
      <c r="P3147">
        <v>20180301</v>
      </c>
      <c r="Q3147" s="1">
        <v>43160.134027777778</v>
      </c>
    </row>
    <row r="3148" spans="1:17" x14ac:dyDescent="0.2">
      <c r="A3148" t="s">
        <v>55</v>
      </c>
      <c r="B3148" t="s">
        <v>18</v>
      </c>
      <c r="C3148" t="s">
        <v>512</v>
      </c>
      <c r="D3148">
        <v>20171231</v>
      </c>
      <c r="E3148">
        <v>400000</v>
      </c>
      <c r="F3148" t="s">
        <v>20</v>
      </c>
      <c r="G3148">
        <v>0</v>
      </c>
      <c r="H3148" t="s">
        <v>56</v>
      </c>
      <c r="I3148">
        <v>1411579</v>
      </c>
      <c r="J3148">
        <v>260303916</v>
      </c>
      <c r="K3148">
        <v>7830</v>
      </c>
      <c r="L3148">
        <v>1231</v>
      </c>
      <c r="M3148" t="s">
        <v>52</v>
      </c>
      <c r="N3148">
        <v>2018</v>
      </c>
      <c r="O3148" t="s">
        <v>53</v>
      </c>
      <c r="P3148">
        <v>20190301</v>
      </c>
      <c r="Q3148" s="1">
        <v>43525.063888888886</v>
      </c>
    </row>
    <row r="3149" spans="1:17" x14ac:dyDescent="0.2">
      <c r="A3149" t="s">
        <v>50</v>
      </c>
      <c r="B3149" t="s">
        <v>18</v>
      </c>
      <c r="C3149" t="s">
        <v>313</v>
      </c>
      <c r="D3149">
        <v>20171231</v>
      </c>
      <c r="E3149">
        <v>209700000</v>
      </c>
      <c r="F3149" t="s">
        <v>20</v>
      </c>
      <c r="G3149">
        <v>0</v>
      </c>
      <c r="H3149" t="s">
        <v>51</v>
      </c>
      <c r="I3149">
        <v>1411579</v>
      </c>
      <c r="J3149">
        <v>260303916</v>
      </c>
      <c r="K3149">
        <v>7830</v>
      </c>
      <c r="L3149">
        <v>1231</v>
      </c>
      <c r="M3149" t="s">
        <v>52</v>
      </c>
      <c r="N3149">
        <v>2017</v>
      </c>
      <c r="O3149" t="s">
        <v>53</v>
      </c>
      <c r="P3149">
        <v>20180301</v>
      </c>
      <c r="Q3149" s="1">
        <v>43160.134027777778</v>
      </c>
    </row>
    <row r="3150" spans="1:17" x14ac:dyDescent="0.2">
      <c r="A3150" t="s">
        <v>55</v>
      </c>
      <c r="B3150" t="s">
        <v>18</v>
      </c>
      <c r="C3150" t="s">
        <v>313</v>
      </c>
      <c r="D3150">
        <v>20171231</v>
      </c>
      <c r="E3150">
        <v>209700000</v>
      </c>
      <c r="F3150" t="s">
        <v>20</v>
      </c>
      <c r="G3150">
        <v>0</v>
      </c>
      <c r="H3150" t="s">
        <v>56</v>
      </c>
      <c r="I3150">
        <v>1411579</v>
      </c>
      <c r="J3150">
        <v>260303916</v>
      </c>
      <c r="K3150">
        <v>7830</v>
      </c>
      <c r="L3150">
        <v>1231</v>
      </c>
      <c r="M3150" t="s">
        <v>52</v>
      </c>
      <c r="N3150">
        <v>2018</v>
      </c>
      <c r="O3150" t="s">
        <v>53</v>
      </c>
      <c r="P3150">
        <v>20190301</v>
      </c>
      <c r="Q3150" s="1">
        <v>43525.063888888886</v>
      </c>
    </row>
    <row r="3151" spans="1:17" x14ac:dyDescent="0.2">
      <c r="A3151" t="s">
        <v>50</v>
      </c>
      <c r="B3151" t="s">
        <v>18</v>
      </c>
      <c r="C3151" t="s">
        <v>314</v>
      </c>
      <c r="D3151">
        <v>20171231</v>
      </c>
      <c r="E3151">
        <v>9100000</v>
      </c>
      <c r="F3151" t="s">
        <v>20</v>
      </c>
      <c r="G3151">
        <v>0</v>
      </c>
      <c r="H3151" t="s">
        <v>50</v>
      </c>
      <c r="I3151">
        <v>1411579</v>
      </c>
      <c r="J3151">
        <v>260303916</v>
      </c>
      <c r="K3151">
        <v>7830</v>
      </c>
      <c r="L3151">
        <v>1231</v>
      </c>
      <c r="M3151" t="s">
        <v>52</v>
      </c>
      <c r="N3151">
        <v>2017</v>
      </c>
      <c r="O3151" t="s">
        <v>53</v>
      </c>
      <c r="P3151">
        <v>20180301</v>
      </c>
      <c r="Q3151" s="1">
        <v>43160.134027777778</v>
      </c>
    </row>
    <row r="3152" spans="1:17" x14ac:dyDescent="0.2">
      <c r="A3152" t="s">
        <v>55</v>
      </c>
      <c r="B3152" t="s">
        <v>18</v>
      </c>
      <c r="C3152" t="s">
        <v>314</v>
      </c>
      <c r="D3152">
        <v>20171231</v>
      </c>
      <c r="E3152">
        <v>9100000</v>
      </c>
      <c r="F3152" t="s">
        <v>20</v>
      </c>
      <c r="G3152">
        <v>0</v>
      </c>
      <c r="H3152" t="s">
        <v>55</v>
      </c>
      <c r="I3152">
        <v>1411579</v>
      </c>
      <c r="J3152">
        <v>260303916</v>
      </c>
      <c r="K3152">
        <v>7830</v>
      </c>
      <c r="L3152">
        <v>1231</v>
      </c>
      <c r="M3152" t="s">
        <v>52</v>
      </c>
      <c r="N3152">
        <v>2018</v>
      </c>
      <c r="O3152" t="s">
        <v>53</v>
      </c>
      <c r="P3152">
        <v>20190301</v>
      </c>
      <c r="Q3152" s="1">
        <v>43525.063888888886</v>
      </c>
    </row>
    <row r="3153" spans="1:17" x14ac:dyDescent="0.2">
      <c r="A3153" t="s">
        <v>50</v>
      </c>
      <c r="B3153" t="s">
        <v>18</v>
      </c>
      <c r="C3153" t="s">
        <v>68</v>
      </c>
      <c r="D3153">
        <v>20171231</v>
      </c>
      <c r="E3153">
        <v>600000</v>
      </c>
      <c r="F3153" t="s">
        <v>20</v>
      </c>
      <c r="G3153">
        <v>4</v>
      </c>
      <c r="H3153" t="s">
        <v>51</v>
      </c>
      <c r="I3153">
        <v>1411579</v>
      </c>
      <c r="J3153">
        <v>260303916</v>
      </c>
      <c r="K3153">
        <v>7830</v>
      </c>
      <c r="L3153">
        <v>1231</v>
      </c>
      <c r="M3153" t="s">
        <v>52</v>
      </c>
      <c r="N3153">
        <v>2017</v>
      </c>
      <c r="O3153" t="s">
        <v>53</v>
      </c>
      <c r="P3153">
        <v>20180301</v>
      </c>
      <c r="Q3153" s="1">
        <v>43160.134027777778</v>
      </c>
    </row>
    <row r="3154" spans="1:17" x14ac:dyDescent="0.2">
      <c r="A3154" t="s">
        <v>55</v>
      </c>
      <c r="B3154" t="s">
        <v>18</v>
      </c>
      <c r="C3154" t="s">
        <v>68</v>
      </c>
      <c r="D3154">
        <v>20171231</v>
      </c>
      <c r="E3154">
        <v>600000</v>
      </c>
      <c r="F3154" t="s">
        <v>20</v>
      </c>
      <c r="G3154">
        <v>4</v>
      </c>
      <c r="H3154" t="s">
        <v>56</v>
      </c>
      <c r="I3154">
        <v>1411579</v>
      </c>
      <c r="J3154">
        <v>260303916</v>
      </c>
      <c r="K3154">
        <v>7830</v>
      </c>
      <c r="L3154">
        <v>1231</v>
      </c>
      <c r="M3154" t="s">
        <v>52</v>
      </c>
      <c r="N3154">
        <v>2018</v>
      </c>
      <c r="O3154" t="s">
        <v>53</v>
      </c>
      <c r="P3154">
        <v>20190301</v>
      </c>
      <c r="Q3154" s="1">
        <v>43525.063888888886</v>
      </c>
    </row>
    <row r="3155" spans="1:17" x14ac:dyDescent="0.2">
      <c r="A3155" t="s">
        <v>50</v>
      </c>
      <c r="B3155" t="s">
        <v>18</v>
      </c>
      <c r="C3155" t="s">
        <v>315</v>
      </c>
      <c r="D3155">
        <v>20171231</v>
      </c>
      <c r="E3155">
        <v>4400000</v>
      </c>
      <c r="F3155" t="s">
        <v>20</v>
      </c>
      <c r="G3155">
        <v>4</v>
      </c>
      <c r="H3155" t="s">
        <v>51</v>
      </c>
      <c r="I3155">
        <v>1411579</v>
      </c>
      <c r="J3155">
        <v>260303916</v>
      </c>
      <c r="K3155">
        <v>7830</v>
      </c>
      <c r="L3155">
        <v>1231</v>
      </c>
      <c r="M3155" t="s">
        <v>52</v>
      </c>
      <c r="N3155">
        <v>2017</v>
      </c>
      <c r="O3155" t="s">
        <v>53</v>
      </c>
      <c r="P3155">
        <v>20180301</v>
      </c>
      <c r="Q3155" s="1">
        <v>43160.134027777778</v>
      </c>
    </row>
    <row r="3156" spans="1:17" x14ac:dyDescent="0.2">
      <c r="A3156" t="s">
        <v>55</v>
      </c>
      <c r="B3156" t="s">
        <v>18</v>
      </c>
      <c r="C3156" t="s">
        <v>315</v>
      </c>
      <c r="D3156">
        <v>20171231</v>
      </c>
      <c r="E3156">
        <v>4400000</v>
      </c>
      <c r="F3156" t="s">
        <v>20</v>
      </c>
      <c r="G3156">
        <v>4</v>
      </c>
      <c r="H3156" t="s">
        <v>56</v>
      </c>
      <c r="I3156">
        <v>1411579</v>
      </c>
      <c r="J3156">
        <v>260303916</v>
      </c>
      <c r="K3156">
        <v>7830</v>
      </c>
      <c r="L3156">
        <v>1231</v>
      </c>
      <c r="M3156" t="s">
        <v>52</v>
      </c>
      <c r="N3156">
        <v>2018</v>
      </c>
      <c r="O3156" t="s">
        <v>53</v>
      </c>
      <c r="P3156">
        <v>20190301</v>
      </c>
      <c r="Q3156" s="1">
        <v>43525.063888888886</v>
      </c>
    </row>
    <row r="3157" spans="1:17" x14ac:dyDescent="0.2">
      <c r="A3157" t="s">
        <v>50</v>
      </c>
      <c r="B3157" t="s">
        <v>18</v>
      </c>
      <c r="C3157" t="s">
        <v>316</v>
      </c>
      <c r="D3157">
        <v>20171231</v>
      </c>
      <c r="E3157">
        <v>0.03</v>
      </c>
      <c r="F3157" t="s">
        <v>30</v>
      </c>
      <c r="G3157">
        <v>4</v>
      </c>
      <c r="H3157" t="s">
        <v>50</v>
      </c>
      <c r="I3157">
        <v>1411579</v>
      </c>
      <c r="J3157">
        <v>260303916</v>
      </c>
      <c r="K3157">
        <v>7830</v>
      </c>
      <c r="L3157">
        <v>1231</v>
      </c>
      <c r="M3157" t="s">
        <v>52</v>
      </c>
      <c r="N3157">
        <v>2017</v>
      </c>
      <c r="O3157" t="s">
        <v>53</v>
      </c>
      <c r="P3157">
        <v>20180301</v>
      </c>
      <c r="Q3157" s="1">
        <v>43160.134027777778</v>
      </c>
    </row>
    <row r="3158" spans="1:17" x14ac:dyDescent="0.2">
      <c r="A3158" t="s">
        <v>50</v>
      </c>
      <c r="B3158" t="s">
        <v>18</v>
      </c>
      <c r="C3158" t="s">
        <v>317</v>
      </c>
      <c r="D3158">
        <v>20171231</v>
      </c>
      <c r="E3158">
        <v>0.05</v>
      </c>
      <c r="F3158" t="s">
        <v>30</v>
      </c>
      <c r="G3158">
        <v>4</v>
      </c>
      <c r="H3158" t="s">
        <v>50</v>
      </c>
      <c r="I3158">
        <v>1411579</v>
      </c>
      <c r="J3158">
        <v>260303916</v>
      </c>
      <c r="K3158">
        <v>7830</v>
      </c>
      <c r="L3158">
        <v>1231</v>
      </c>
      <c r="M3158" t="s">
        <v>52</v>
      </c>
      <c r="N3158">
        <v>2017</v>
      </c>
      <c r="O3158" t="s">
        <v>53</v>
      </c>
      <c r="P3158">
        <v>20180301</v>
      </c>
      <c r="Q3158" s="1">
        <v>43160.134027777778</v>
      </c>
    </row>
    <row r="3159" spans="1:17" x14ac:dyDescent="0.2">
      <c r="A3159" t="s">
        <v>50</v>
      </c>
      <c r="B3159" t="s">
        <v>18</v>
      </c>
      <c r="C3159" t="s">
        <v>318</v>
      </c>
      <c r="D3159">
        <v>20171231</v>
      </c>
      <c r="E3159">
        <v>1</v>
      </c>
      <c r="F3159" t="s">
        <v>30</v>
      </c>
      <c r="G3159">
        <v>4</v>
      </c>
      <c r="H3159" t="s">
        <v>50</v>
      </c>
      <c r="I3159">
        <v>1411579</v>
      </c>
      <c r="J3159">
        <v>260303916</v>
      </c>
      <c r="K3159">
        <v>7830</v>
      </c>
      <c r="L3159">
        <v>1231</v>
      </c>
      <c r="M3159" t="s">
        <v>52</v>
      </c>
      <c r="N3159">
        <v>2017</v>
      </c>
      <c r="O3159" t="s">
        <v>53</v>
      </c>
      <c r="P3159">
        <v>20180301</v>
      </c>
      <c r="Q3159" s="1">
        <v>43160.134027777778</v>
      </c>
    </row>
    <row r="3160" spans="1:17" x14ac:dyDescent="0.2">
      <c r="A3160" t="s">
        <v>50</v>
      </c>
      <c r="B3160" t="s">
        <v>18</v>
      </c>
      <c r="C3160" t="s">
        <v>319</v>
      </c>
      <c r="D3160">
        <v>20171231</v>
      </c>
      <c r="E3160">
        <v>0.5</v>
      </c>
      <c r="F3160" t="s">
        <v>30</v>
      </c>
      <c r="G3160">
        <v>4</v>
      </c>
      <c r="H3160" t="s">
        <v>50</v>
      </c>
      <c r="I3160">
        <v>1411579</v>
      </c>
      <c r="J3160">
        <v>260303916</v>
      </c>
      <c r="K3160">
        <v>7830</v>
      </c>
      <c r="L3160">
        <v>1231</v>
      </c>
      <c r="M3160" t="s">
        <v>52</v>
      </c>
      <c r="N3160">
        <v>2017</v>
      </c>
      <c r="O3160" t="s">
        <v>53</v>
      </c>
      <c r="P3160">
        <v>20180301</v>
      </c>
      <c r="Q3160" s="1">
        <v>43160.134027777778</v>
      </c>
    </row>
    <row r="3161" spans="1:17" x14ac:dyDescent="0.2">
      <c r="A3161" t="s">
        <v>50</v>
      </c>
      <c r="B3161" t="s">
        <v>18</v>
      </c>
      <c r="C3161" t="s">
        <v>320</v>
      </c>
      <c r="D3161">
        <v>20171231</v>
      </c>
      <c r="E3161">
        <v>495200000</v>
      </c>
      <c r="F3161" t="s">
        <v>20</v>
      </c>
      <c r="G3161">
        <v>4</v>
      </c>
      <c r="H3161" t="s">
        <v>51</v>
      </c>
      <c r="I3161">
        <v>1411579</v>
      </c>
      <c r="J3161">
        <v>260303916</v>
      </c>
      <c r="K3161">
        <v>7830</v>
      </c>
      <c r="L3161">
        <v>1231</v>
      </c>
      <c r="M3161" t="s">
        <v>52</v>
      </c>
      <c r="N3161">
        <v>2017</v>
      </c>
      <c r="O3161" t="s">
        <v>53</v>
      </c>
      <c r="P3161">
        <v>20180301</v>
      </c>
      <c r="Q3161" s="1">
        <v>43160.134027777778</v>
      </c>
    </row>
    <row r="3162" spans="1:17" x14ac:dyDescent="0.2">
      <c r="A3162" t="s">
        <v>55</v>
      </c>
      <c r="B3162" t="s">
        <v>18</v>
      </c>
      <c r="C3162" t="s">
        <v>320</v>
      </c>
      <c r="D3162">
        <v>20171231</v>
      </c>
      <c r="E3162">
        <v>495200000</v>
      </c>
      <c r="F3162" t="s">
        <v>20</v>
      </c>
      <c r="G3162">
        <v>4</v>
      </c>
      <c r="H3162" t="s">
        <v>56</v>
      </c>
      <c r="I3162">
        <v>1411579</v>
      </c>
      <c r="J3162">
        <v>260303916</v>
      </c>
      <c r="K3162">
        <v>7830</v>
      </c>
      <c r="L3162">
        <v>1231</v>
      </c>
      <c r="M3162" t="s">
        <v>52</v>
      </c>
      <c r="N3162">
        <v>2018</v>
      </c>
      <c r="O3162" t="s">
        <v>53</v>
      </c>
      <c r="P3162">
        <v>20190301</v>
      </c>
      <c r="Q3162" s="1">
        <v>43525.063888888886</v>
      </c>
    </row>
    <row r="3163" spans="1:17" x14ac:dyDescent="0.2">
      <c r="A3163" t="s">
        <v>50</v>
      </c>
      <c r="B3163" t="s">
        <v>18</v>
      </c>
      <c r="C3163" t="s">
        <v>69</v>
      </c>
      <c r="D3163">
        <v>20171231</v>
      </c>
      <c r="E3163">
        <v>538600000</v>
      </c>
      <c r="F3163" t="s">
        <v>20</v>
      </c>
      <c r="G3163">
        <v>4</v>
      </c>
      <c r="H3163" t="s">
        <v>51</v>
      </c>
      <c r="I3163">
        <v>1411579</v>
      </c>
      <c r="J3163">
        <v>260303916</v>
      </c>
      <c r="K3163">
        <v>7830</v>
      </c>
      <c r="L3163">
        <v>1231</v>
      </c>
      <c r="M3163" t="s">
        <v>52</v>
      </c>
      <c r="N3163">
        <v>2017</v>
      </c>
      <c r="O3163" t="s">
        <v>53</v>
      </c>
      <c r="P3163">
        <v>20180301</v>
      </c>
      <c r="Q3163" s="1">
        <v>43160.134027777778</v>
      </c>
    </row>
    <row r="3164" spans="1:17" x14ac:dyDescent="0.2">
      <c r="A3164" t="s">
        <v>55</v>
      </c>
      <c r="B3164" t="s">
        <v>18</v>
      </c>
      <c r="C3164" t="s">
        <v>69</v>
      </c>
      <c r="D3164">
        <v>20171231</v>
      </c>
      <c r="E3164">
        <v>538600000</v>
      </c>
      <c r="F3164" t="s">
        <v>20</v>
      </c>
      <c r="G3164">
        <v>4</v>
      </c>
      <c r="H3164" t="s">
        <v>56</v>
      </c>
      <c r="I3164">
        <v>1411579</v>
      </c>
      <c r="J3164">
        <v>260303916</v>
      </c>
      <c r="K3164">
        <v>7830</v>
      </c>
      <c r="L3164">
        <v>1231</v>
      </c>
      <c r="M3164" t="s">
        <v>52</v>
      </c>
      <c r="N3164">
        <v>2018</v>
      </c>
      <c r="O3164" t="s">
        <v>53</v>
      </c>
      <c r="P3164">
        <v>20190301</v>
      </c>
      <c r="Q3164" s="1">
        <v>43525.063888888886</v>
      </c>
    </row>
    <row r="3165" spans="1:17" x14ac:dyDescent="0.2">
      <c r="A3165" t="s">
        <v>260</v>
      </c>
      <c r="B3165" t="s">
        <v>18</v>
      </c>
      <c r="C3165" t="s">
        <v>321</v>
      </c>
      <c r="D3165">
        <v>20171231</v>
      </c>
      <c r="E3165">
        <v>80000000</v>
      </c>
      <c r="F3165" t="s">
        <v>20</v>
      </c>
      <c r="G3165">
        <v>0</v>
      </c>
      <c r="H3165" t="s">
        <v>56</v>
      </c>
      <c r="I3165">
        <v>1411579</v>
      </c>
      <c r="J3165">
        <v>260303916</v>
      </c>
      <c r="K3165">
        <v>7830</v>
      </c>
      <c r="L3165">
        <v>1231</v>
      </c>
      <c r="M3165" t="s">
        <v>22</v>
      </c>
      <c r="N3165">
        <v>2018</v>
      </c>
      <c r="O3165" t="s">
        <v>23</v>
      </c>
      <c r="P3165">
        <v>20181108</v>
      </c>
      <c r="Q3165" s="1">
        <v>43412.453472222223</v>
      </c>
    </row>
    <row r="3166" spans="1:17" x14ac:dyDescent="0.2">
      <c r="A3166" t="s">
        <v>50</v>
      </c>
      <c r="B3166" t="s">
        <v>18</v>
      </c>
      <c r="C3166" t="s">
        <v>321</v>
      </c>
      <c r="D3166">
        <v>20171231</v>
      </c>
      <c r="E3166">
        <v>80000000</v>
      </c>
      <c r="F3166" t="s">
        <v>20</v>
      </c>
      <c r="G3166">
        <v>0</v>
      </c>
      <c r="H3166" t="s">
        <v>51</v>
      </c>
      <c r="I3166">
        <v>1411579</v>
      </c>
      <c r="J3166">
        <v>260303916</v>
      </c>
      <c r="K3166">
        <v>7830</v>
      </c>
      <c r="L3166">
        <v>1231</v>
      </c>
      <c r="M3166" t="s">
        <v>52</v>
      </c>
      <c r="N3166">
        <v>2017</v>
      </c>
      <c r="O3166" t="s">
        <v>53</v>
      </c>
      <c r="P3166">
        <v>20180301</v>
      </c>
      <c r="Q3166" s="1">
        <v>43160.134027777778</v>
      </c>
    </row>
    <row r="3167" spans="1:17" x14ac:dyDescent="0.2">
      <c r="A3167" t="s">
        <v>55</v>
      </c>
      <c r="B3167" t="s">
        <v>18</v>
      </c>
      <c r="C3167" t="s">
        <v>321</v>
      </c>
      <c r="D3167">
        <v>20171231</v>
      </c>
      <c r="E3167">
        <v>80000000</v>
      </c>
      <c r="F3167" t="s">
        <v>20</v>
      </c>
      <c r="G3167">
        <v>0</v>
      </c>
      <c r="H3167" t="s">
        <v>56</v>
      </c>
      <c r="I3167">
        <v>1411579</v>
      </c>
      <c r="J3167">
        <v>260303916</v>
      </c>
      <c r="K3167">
        <v>7830</v>
      </c>
      <c r="L3167">
        <v>1231</v>
      </c>
      <c r="M3167" t="s">
        <v>52</v>
      </c>
      <c r="N3167">
        <v>2018</v>
      </c>
      <c r="O3167" t="s">
        <v>53</v>
      </c>
      <c r="P3167">
        <v>20190301</v>
      </c>
      <c r="Q3167" s="1">
        <v>43525.063888888886</v>
      </c>
    </row>
    <row r="3168" spans="1:17" x14ac:dyDescent="0.2">
      <c r="A3168" t="s">
        <v>263</v>
      </c>
      <c r="B3168" t="s">
        <v>18</v>
      </c>
      <c r="C3168" t="s">
        <v>321</v>
      </c>
      <c r="D3168">
        <v>20171231</v>
      </c>
      <c r="E3168">
        <v>80000000</v>
      </c>
      <c r="F3168" t="s">
        <v>20</v>
      </c>
      <c r="G3168">
        <v>0</v>
      </c>
      <c r="H3168" t="s">
        <v>51</v>
      </c>
      <c r="I3168">
        <v>1411579</v>
      </c>
      <c r="J3168">
        <v>260303916</v>
      </c>
      <c r="K3168">
        <v>7830</v>
      </c>
      <c r="L3168">
        <v>1231</v>
      </c>
      <c r="M3168" t="s">
        <v>22</v>
      </c>
      <c r="N3168">
        <v>2018</v>
      </c>
      <c r="O3168" t="s">
        <v>31</v>
      </c>
      <c r="P3168">
        <v>20180807</v>
      </c>
      <c r="Q3168" s="1">
        <v>43319.469444444447</v>
      </c>
    </row>
    <row r="3169" spans="1:17" x14ac:dyDescent="0.2">
      <c r="A3169" t="s">
        <v>262</v>
      </c>
      <c r="B3169" t="s">
        <v>18</v>
      </c>
      <c r="C3169" t="s">
        <v>321</v>
      </c>
      <c r="D3169">
        <v>20171231</v>
      </c>
      <c r="E3169">
        <v>80000000</v>
      </c>
      <c r="F3169" t="s">
        <v>20</v>
      </c>
      <c r="G3169">
        <v>0</v>
      </c>
      <c r="H3169" t="s">
        <v>51</v>
      </c>
      <c r="I3169">
        <v>1411579</v>
      </c>
      <c r="J3169">
        <v>260303916</v>
      </c>
      <c r="K3169">
        <v>7830</v>
      </c>
      <c r="L3169">
        <v>1231</v>
      </c>
      <c r="M3169" t="s">
        <v>22</v>
      </c>
      <c r="N3169">
        <v>2018</v>
      </c>
      <c r="O3169" t="s">
        <v>26</v>
      </c>
      <c r="P3169">
        <v>20180507</v>
      </c>
      <c r="Q3169" s="1">
        <v>43227.491666666669</v>
      </c>
    </row>
    <row r="3170" spans="1:17" x14ac:dyDescent="0.2">
      <c r="A3170" t="s">
        <v>50</v>
      </c>
      <c r="B3170" t="s">
        <v>18</v>
      </c>
      <c r="C3170" t="s">
        <v>19</v>
      </c>
      <c r="D3170">
        <v>20171231</v>
      </c>
      <c r="E3170">
        <v>25900000</v>
      </c>
      <c r="F3170" t="s">
        <v>20</v>
      </c>
      <c r="G3170">
        <v>0</v>
      </c>
      <c r="H3170" t="s">
        <v>51</v>
      </c>
      <c r="I3170">
        <v>1411579</v>
      </c>
      <c r="J3170">
        <v>260303916</v>
      </c>
      <c r="K3170">
        <v>7830</v>
      </c>
      <c r="L3170">
        <v>1231</v>
      </c>
      <c r="M3170" t="s">
        <v>52</v>
      </c>
      <c r="N3170">
        <v>2017</v>
      </c>
      <c r="O3170" t="s">
        <v>53</v>
      </c>
      <c r="P3170">
        <v>20180301</v>
      </c>
      <c r="Q3170" s="1">
        <v>43160.134027777778</v>
      </c>
    </row>
    <row r="3171" spans="1:17" x14ac:dyDescent="0.2">
      <c r="A3171" t="s">
        <v>50</v>
      </c>
      <c r="B3171" t="s">
        <v>18</v>
      </c>
      <c r="C3171" t="s">
        <v>70</v>
      </c>
      <c r="D3171">
        <v>20171231</v>
      </c>
      <c r="E3171">
        <v>1100000</v>
      </c>
      <c r="F3171" t="s">
        <v>20</v>
      </c>
      <c r="G3171">
        <v>0</v>
      </c>
      <c r="H3171" t="s">
        <v>51</v>
      </c>
      <c r="I3171">
        <v>1411579</v>
      </c>
      <c r="J3171">
        <v>260303916</v>
      </c>
      <c r="K3171">
        <v>7830</v>
      </c>
      <c r="L3171">
        <v>1231</v>
      </c>
      <c r="M3171" t="s">
        <v>52</v>
      </c>
      <c r="N3171">
        <v>2017</v>
      </c>
      <c r="O3171" t="s">
        <v>53</v>
      </c>
      <c r="P3171">
        <v>20180301</v>
      </c>
      <c r="Q3171" s="1">
        <v>43160.134027777778</v>
      </c>
    </row>
    <row r="3172" spans="1:17" x14ac:dyDescent="0.2">
      <c r="A3172" t="s">
        <v>55</v>
      </c>
      <c r="B3172" t="s">
        <v>18</v>
      </c>
      <c r="C3172" t="s">
        <v>70</v>
      </c>
      <c r="D3172">
        <v>20171231</v>
      </c>
      <c r="E3172">
        <v>1100000</v>
      </c>
      <c r="F3172" t="s">
        <v>20</v>
      </c>
      <c r="G3172">
        <v>0</v>
      </c>
      <c r="H3172" t="s">
        <v>56</v>
      </c>
      <c r="I3172">
        <v>1411579</v>
      </c>
      <c r="J3172">
        <v>260303916</v>
      </c>
      <c r="K3172">
        <v>7830</v>
      </c>
      <c r="L3172">
        <v>1231</v>
      </c>
      <c r="M3172" t="s">
        <v>52</v>
      </c>
      <c r="N3172">
        <v>2018</v>
      </c>
      <c r="O3172" t="s">
        <v>53</v>
      </c>
      <c r="P3172">
        <v>20190301</v>
      </c>
      <c r="Q3172" s="1">
        <v>43525.063888888886</v>
      </c>
    </row>
    <row r="3173" spans="1:17" x14ac:dyDescent="0.2">
      <c r="A3173" t="s">
        <v>50</v>
      </c>
      <c r="B3173" t="s">
        <v>18</v>
      </c>
      <c r="C3173" t="s">
        <v>513</v>
      </c>
      <c r="D3173">
        <v>20171231</v>
      </c>
      <c r="E3173">
        <v>350000000</v>
      </c>
      <c r="F3173" t="s">
        <v>20</v>
      </c>
      <c r="G3173">
        <v>4</v>
      </c>
      <c r="H3173" t="s">
        <v>51</v>
      </c>
      <c r="I3173">
        <v>1411579</v>
      </c>
      <c r="J3173">
        <v>260303916</v>
      </c>
      <c r="K3173">
        <v>7830</v>
      </c>
      <c r="L3173">
        <v>1231</v>
      </c>
      <c r="M3173" t="s">
        <v>52</v>
      </c>
      <c r="N3173">
        <v>2017</v>
      </c>
      <c r="O3173" t="s">
        <v>53</v>
      </c>
      <c r="P3173">
        <v>20180301</v>
      </c>
      <c r="Q3173" s="1">
        <v>43160.134027777778</v>
      </c>
    </row>
    <row r="3174" spans="1:17" x14ac:dyDescent="0.2">
      <c r="A3174" t="s">
        <v>50</v>
      </c>
      <c r="B3174" t="s">
        <v>18</v>
      </c>
      <c r="C3174" t="s">
        <v>71</v>
      </c>
      <c r="D3174">
        <v>20171231</v>
      </c>
      <c r="E3174">
        <v>-3.8</v>
      </c>
      <c r="F3174" t="s">
        <v>20</v>
      </c>
      <c r="G3174">
        <v>4</v>
      </c>
      <c r="H3174" t="s">
        <v>51</v>
      </c>
      <c r="I3174">
        <v>1411579</v>
      </c>
      <c r="J3174">
        <v>260303916</v>
      </c>
      <c r="K3174">
        <v>7830</v>
      </c>
      <c r="L3174">
        <v>1231</v>
      </c>
      <c r="M3174" t="s">
        <v>52</v>
      </c>
      <c r="N3174">
        <v>2017</v>
      </c>
      <c r="O3174" t="s">
        <v>53</v>
      </c>
      <c r="P3174">
        <v>20180301</v>
      </c>
      <c r="Q3174" s="1">
        <v>43160.134027777778</v>
      </c>
    </row>
    <row r="3175" spans="1:17" x14ac:dyDescent="0.2">
      <c r="A3175" t="s">
        <v>50</v>
      </c>
      <c r="B3175" t="s">
        <v>18</v>
      </c>
      <c r="C3175" t="s">
        <v>71</v>
      </c>
      <c r="D3175">
        <v>20171231</v>
      </c>
      <c r="E3175">
        <v>-2.14</v>
      </c>
      <c r="F3175" t="s">
        <v>20</v>
      </c>
      <c r="G3175">
        <v>1</v>
      </c>
      <c r="H3175" t="s">
        <v>51</v>
      </c>
      <c r="I3175">
        <v>1411579</v>
      </c>
      <c r="J3175">
        <v>260303916</v>
      </c>
      <c r="K3175">
        <v>7830</v>
      </c>
      <c r="L3175">
        <v>1231</v>
      </c>
      <c r="M3175" t="s">
        <v>52</v>
      </c>
      <c r="N3175">
        <v>2017</v>
      </c>
      <c r="O3175" t="s">
        <v>53</v>
      </c>
      <c r="P3175">
        <v>20180301</v>
      </c>
      <c r="Q3175" s="1">
        <v>43160.134027777778</v>
      </c>
    </row>
    <row r="3176" spans="1:17" x14ac:dyDescent="0.2">
      <c r="A3176" t="s">
        <v>55</v>
      </c>
      <c r="B3176" t="s">
        <v>18</v>
      </c>
      <c r="C3176" t="s">
        <v>71</v>
      </c>
      <c r="D3176">
        <v>20171231</v>
      </c>
      <c r="E3176">
        <v>-3.8</v>
      </c>
      <c r="F3176" t="s">
        <v>20</v>
      </c>
      <c r="G3176">
        <v>4</v>
      </c>
      <c r="H3176" t="s">
        <v>56</v>
      </c>
      <c r="I3176">
        <v>1411579</v>
      </c>
      <c r="J3176">
        <v>260303916</v>
      </c>
      <c r="K3176">
        <v>7830</v>
      </c>
      <c r="L3176">
        <v>1231</v>
      </c>
      <c r="M3176" t="s">
        <v>52</v>
      </c>
      <c r="N3176">
        <v>2018</v>
      </c>
      <c r="O3176" t="s">
        <v>53</v>
      </c>
      <c r="P3176">
        <v>20190301</v>
      </c>
      <c r="Q3176" s="1">
        <v>43525.063888888886</v>
      </c>
    </row>
    <row r="3177" spans="1:17" x14ac:dyDescent="0.2">
      <c r="A3177" t="s">
        <v>50</v>
      </c>
      <c r="B3177" t="s">
        <v>18</v>
      </c>
      <c r="C3177" t="s">
        <v>72</v>
      </c>
      <c r="D3177">
        <v>20171231</v>
      </c>
      <c r="E3177">
        <v>-2.14</v>
      </c>
      <c r="F3177" t="s">
        <v>20</v>
      </c>
      <c r="G3177">
        <v>1</v>
      </c>
      <c r="H3177" t="s">
        <v>51</v>
      </c>
      <c r="I3177">
        <v>1411579</v>
      </c>
      <c r="J3177">
        <v>260303916</v>
      </c>
      <c r="K3177">
        <v>7830</v>
      </c>
      <c r="L3177">
        <v>1231</v>
      </c>
      <c r="M3177" t="s">
        <v>52</v>
      </c>
      <c r="N3177">
        <v>2017</v>
      </c>
      <c r="O3177" t="s">
        <v>53</v>
      </c>
      <c r="P3177">
        <v>20180301</v>
      </c>
      <c r="Q3177" s="1">
        <v>43160.134027777778</v>
      </c>
    </row>
    <row r="3178" spans="1:17" x14ac:dyDescent="0.2">
      <c r="A3178" t="s">
        <v>50</v>
      </c>
      <c r="B3178" t="s">
        <v>18</v>
      </c>
      <c r="C3178" t="s">
        <v>72</v>
      </c>
      <c r="D3178">
        <v>20171231</v>
      </c>
      <c r="E3178">
        <v>-3.8</v>
      </c>
      <c r="F3178" t="s">
        <v>20</v>
      </c>
      <c r="G3178">
        <v>4</v>
      </c>
      <c r="H3178" t="s">
        <v>51</v>
      </c>
      <c r="I3178">
        <v>1411579</v>
      </c>
      <c r="J3178">
        <v>260303916</v>
      </c>
      <c r="K3178">
        <v>7830</v>
      </c>
      <c r="L3178">
        <v>1231</v>
      </c>
      <c r="M3178" t="s">
        <v>52</v>
      </c>
      <c r="N3178">
        <v>2017</v>
      </c>
      <c r="O3178" t="s">
        <v>53</v>
      </c>
      <c r="P3178">
        <v>20180301</v>
      </c>
      <c r="Q3178" s="1">
        <v>43160.134027777778</v>
      </c>
    </row>
    <row r="3179" spans="1:17" x14ac:dyDescent="0.2">
      <c r="A3179" t="s">
        <v>55</v>
      </c>
      <c r="B3179" t="s">
        <v>18</v>
      </c>
      <c r="C3179" t="s">
        <v>72</v>
      </c>
      <c r="D3179">
        <v>20171231</v>
      </c>
      <c r="E3179">
        <v>-3.8</v>
      </c>
      <c r="F3179" t="s">
        <v>20</v>
      </c>
      <c r="G3179">
        <v>4</v>
      </c>
      <c r="H3179" t="s">
        <v>56</v>
      </c>
      <c r="I3179">
        <v>1411579</v>
      </c>
      <c r="J3179">
        <v>260303916</v>
      </c>
      <c r="K3179">
        <v>7830</v>
      </c>
      <c r="L3179">
        <v>1231</v>
      </c>
      <c r="M3179" t="s">
        <v>52</v>
      </c>
      <c r="N3179">
        <v>2018</v>
      </c>
      <c r="O3179" t="s">
        <v>53</v>
      </c>
      <c r="P3179">
        <v>20190301</v>
      </c>
      <c r="Q3179" s="1">
        <v>43525.063888888886</v>
      </c>
    </row>
    <row r="3180" spans="1:17" x14ac:dyDescent="0.2">
      <c r="A3180" t="s">
        <v>50</v>
      </c>
      <c r="B3180" t="s">
        <v>18</v>
      </c>
      <c r="C3180" t="s">
        <v>73</v>
      </c>
      <c r="D3180">
        <v>20171231</v>
      </c>
      <c r="E3180">
        <v>17100000</v>
      </c>
      <c r="F3180" t="s">
        <v>20</v>
      </c>
      <c r="G3180">
        <v>4</v>
      </c>
      <c r="H3180" t="s">
        <v>51</v>
      </c>
      <c r="I3180">
        <v>1411579</v>
      </c>
      <c r="J3180">
        <v>260303916</v>
      </c>
      <c r="K3180">
        <v>7830</v>
      </c>
      <c r="L3180">
        <v>1231</v>
      </c>
      <c r="M3180" t="s">
        <v>52</v>
      </c>
      <c r="N3180">
        <v>2017</v>
      </c>
      <c r="O3180" t="s">
        <v>53</v>
      </c>
      <c r="P3180">
        <v>20180301</v>
      </c>
      <c r="Q3180" s="1">
        <v>43160.134027777778</v>
      </c>
    </row>
    <row r="3181" spans="1:17" x14ac:dyDescent="0.2">
      <c r="A3181" t="s">
        <v>55</v>
      </c>
      <c r="B3181" t="s">
        <v>18</v>
      </c>
      <c r="C3181" t="s">
        <v>73</v>
      </c>
      <c r="D3181">
        <v>20171231</v>
      </c>
      <c r="E3181">
        <v>17700000</v>
      </c>
      <c r="F3181" t="s">
        <v>20</v>
      </c>
      <c r="G3181">
        <v>4</v>
      </c>
      <c r="H3181" t="s">
        <v>56</v>
      </c>
      <c r="I3181">
        <v>1411579</v>
      </c>
      <c r="J3181">
        <v>260303916</v>
      </c>
      <c r="K3181">
        <v>7830</v>
      </c>
      <c r="L3181">
        <v>1231</v>
      </c>
      <c r="M3181" t="s">
        <v>52</v>
      </c>
      <c r="N3181">
        <v>2018</v>
      </c>
      <c r="O3181" t="s">
        <v>53</v>
      </c>
      <c r="P3181">
        <v>20190301</v>
      </c>
      <c r="Q3181" s="1">
        <v>43525.063888888886</v>
      </c>
    </row>
    <row r="3182" spans="1:17" x14ac:dyDescent="0.2">
      <c r="A3182" t="s">
        <v>50</v>
      </c>
      <c r="B3182" t="s">
        <v>18</v>
      </c>
      <c r="C3182" t="s">
        <v>75</v>
      </c>
      <c r="D3182">
        <v>20171231</v>
      </c>
      <c r="E3182">
        <v>-0.46300000000000002</v>
      </c>
      <c r="F3182" t="s">
        <v>30</v>
      </c>
      <c r="G3182">
        <v>4</v>
      </c>
      <c r="H3182" t="s">
        <v>51</v>
      </c>
      <c r="I3182">
        <v>1411579</v>
      </c>
      <c r="J3182">
        <v>260303916</v>
      </c>
      <c r="K3182">
        <v>7830</v>
      </c>
      <c r="L3182">
        <v>1231</v>
      </c>
      <c r="M3182" t="s">
        <v>52</v>
      </c>
      <c r="N3182">
        <v>2017</v>
      </c>
      <c r="O3182" t="s">
        <v>53</v>
      </c>
      <c r="P3182">
        <v>20180301</v>
      </c>
      <c r="Q3182" s="1">
        <v>43160.134027777778</v>
      </c>
    </row>
    <row r="3183" spans="1:17" x14ac:dyDescent="0.2">
      <c r="A3183" t="s">
        <v>55</v>
      </c>
      <c r="B3183" t="s">
        <v>18</v>
      </c>
      <c r="C3183" t="s">
        <v>75</v>
      </c>
      <c r="D3183">
        <v>20171231</v>
      </c>
      <c r="E3183">
        <v>-0.46300000000000002</v>
      </c>
      <c r="F3183" t="s">
        <v>30</v>
      </c>
      <c r="G3183">
        <v>4</v>
      </c>
      <c r="H3183" t="s">
        <v>56</v>
      </c>
      <c r="I3183">
        <v>1411579</v>
      </c>
      <c r="J3183">
        <v>260303916</v>
      </c>
      <c r="K3183">
        <v>7830</v>
      </c>
      <c r="L3183">
        <v>1231</v>
      </c>
      <c r="M3183" t="s">
        <v>52</v>
      </c>
      <c r="N3183">
        <v>2018</v>
      </c>
      <c r="O3183" t="s">
        <v>53</v>
      </c>
      <c r="P3183">
        <v>20190301</v>
      </c>
      <c r="Q3183" s="1">
        <v>43525.063888888886</v>
      </c>
    </row>
    <row r="3184" spans="1:17" x14ac:dyDescent="0.2">
      <c r="A3184" t="s">
        <v>260</v>
      </c>
      <c r="B3184" t="s">
        <v>18</v>
      </c>
      <c r="C3184" t="s">
        <v>514</v>
      </c>
      <c r="D3184">
        <v>20171231</v>
      </c>
      <c r="E3184">
        <v>0.35</v>
      </c>
      <c r="F3184" t="s">
        <v>30</v>
      </c>
      <c r="G3184">
        <v>4</v>
      </c>
      <c r="H3184" t="s">
        <v>56</v>
      </c>
      <c r="I3184">
        <v>1411579</v>
      </c>
      <c r="J3184">
        <v>260303916</v>
      </c>
      <c r="K3184">
        <v>7830</v>
      </c>
      <c r="L3184">
        <v>1231</v>
      </c>
      <c r="M3184" t="s">
        <v>22</v>
      </c>
      <c r="N3184">
        <v>2018</v>
      </c>
      <c r="O3184" t="s">
        <v>23</v>
      </c>
      <c r="P3184">
        <v>20181108</v>
      </c>
      <c r="Q3184" s="1">
        <v>43412.453472222223</v>
      </c>
    </row>
    <row r="3185" spans="1:17" x14ac:dyDescent="0.2">
      <c r="A3185" t="s">
        <v>260</v>
      </c>
      <c r="B3185" t="s">
        <v>18</v>
      </c>
      <c r="C3185" t="s">
        <v>514</v>
      </c>
      <c r="D3185">
        <v>20171231</v>
      </c>
      <c r="E3185">
        <v>0.21</v>
      </c>
      <c r="F3185" t="s">
        <v>30</v>
      </c>
      <c r="G3185">
        <v>0</v>
      </c>
      <c r="H3185" t="s">
        <v>56</v>
      </c>
      <c r="I3185">
        <v>1411579</v>
      </c>
      <c r="J3185">
        <v>260303916</v>
      </c>
      <c r="K3185">
        <v>7830</v>
      </c>
      <c r="L3185">
        <v>1231</v>
      </c>
      <c r="M3185" t="s">
        <v>22</v>
      </c>
      <c r="N3185">
        <v>2018</v>
      </c>
      <c r="O3185" t="s">
        <v>23</v>
      </c>
      <c r="P3185">
        <v>20181108</v>
      </c>
      <c r="Q3185" s="1">
        <v>43412.453472222223</v>
      </c>
    </row>
    <row r="3186" spans="1:17" x14ac:dyDescent="0.2">
      <c r="A3186" t="s">
        <v>55</v>
      </c>
      <c r="B3186" t="s">
        <v>18</v>
      </c>
      <c r="C3186" t="s">
        <v>514</v>
      </c>
      <c r="D3186">
        <v>20171231</v>
      </c>
      <c r="E3186">
        <v>0.35</v>
      </c>
      <c r="F3186" t="s">
        <v>30</v>
      </c>
      <c r="G3186">
        <v>0</v>
      </c>
      <c r="H3186" t="s">
        <v>56</v>
      </c>
      <c r="I3186">
        <v>1411579</v>
      </c>
      <c r="J3186">
        <v>260303916</v>
      </c>
      <c r="K3186">
        <v>7830</v>
      </c>
      <c r="L3186">
        <v>1231</v>
      </c>
      <c r="M3186" t="s">
        <v>52</v>
      </c>
      <c r="N3186">
        <v>2018</v>
      </c>
      <c r="O3186" t="s">
        <v>53</v>
      </c>
      <c r="P3186">
        <v>20190301</v>
      </c>
      <c r="Q3186" s="1">
        <v>43525.063888888886</v>
      </c>
    </row>
    <row r="3187" spans="1:17" x14ac:dyDescent="0.2">
      <c r="A3187" t="s">
        <v>263</v>
      </c>
      <c r="B3187" t="s">
        <v>18</v>
      </c>
      <c r="C3187" t="s">
        <v>514</v>
      </c>
      <c r="D3187">
        <v>20171231</v>
      </c>
      <c r="E3187">
        <v>0.35</v>
      </c>
      <c r="F3187" t="s">
        <v>30</v>
      </c>
      <c r="G3187">
        <v>4</v>
      </c>
      <c r="H3187" t="s">
        <v>51</v>
      </c>
      <c r="I3187">
        <v>1411579</v>
      </c>
      <c r="J3187">
        <v>260303916</v>
      </c>
      <c r="K3187">
        <v>7830</v>
      </c>
      <c r="L3187">
        <v>1231</v>
      </c>
      <c r="M3187" t="s">
        <v>22</v>
      </c>
      <c r="N3187">
        <v>2018</v>
      </c>
      <c r="O3187" t="s">
        <v>31</v>
      </c>
      <c r="P3187">
        <v>20180807</v>
      </c>
      <c r="Q3187" s="1">
        <v>43319.469444444447</v>
      </c>
    </row>
    <row r="3188" spans="1:17" x14ac:dyDescent="0.2">
      <c r="A3188" t="s">
        <v>263</v>
      </c>
      <c r="B3188" t="s">
        <v>18</v>
      </c>
      <c r="C3188" t="s">
        <v>514</v>
      </c>
      <c r="D3188">
        <v>20171231</v>
      </c>
      <c r="E3188">
        <v>0.21</v>
      </c>
      <c r="F3188" t="s">
        <v>30</v>
      </c>
      <c r="G3188">
        <v>0</v>
      </c>
      <c r="H3188" t="s">
        <v>51</v>
      </c>
      <c r="I3188">
        <v>1411579</v>
      </c>
      <c r="J3188">
        <v>260303916</v>
      </c>
      <c r="K3188">
        <v>7830</v>
      </c>
      <c r="L3188">
        <v>1231</v>
      </c>
      <c r="M3188" t="s">
        <v>22</v>
      </c>
      <c r="N3188">
        <v>2018</v>
      </c>
      <c r="O3188" t="s">
        <v>31</v>
      </c>
      <c r="P3188">
        <v>20180807</v>
      </c>
      <c r="Q3188" s="1">
        <v>43319.469444444447</v>
      </c>
    </row>
    <row r="3189" spans="1:17" x14ac:dyDescent="0.2">
      <c r="A3189" t="s">
        <v>262</v>
      </c>
      <c r="B3189" t="s">
        <v>18</v>
      </c>
      <c r="C3189" t="s">
        <v>514</v>
      </c>
      <c r="D3189">
        <v>20171231</v>
      </c>
      <c r="E3189">
        <v>0.35</v>
      </c>
      <c r="F3189" t="s">
        <v>30</v>
      </c>
      <c r="G3189">
        <v>4</v>
      </c>
      <c r="H3189" t="s">
        <v>51</v>
      </c>
      <c r="I3189">
        <v>1411579</v>
      </c>
      <c r="J3189">
        <v>260303916</v>
      </c>
      <c r="K3189">
        <v>7830</v>
      </c>
      <c r="L3189">
        <v>1231</v>
      </c>
      <c r="M3189" t="s">
        <v>22</v>
      </c>
      <c r="N3189">
        <v>2018</v>
      </c>
      <c r="O3189" t="s">
        <v>26</v>
      </c>
      <c r="P3189">
        <v>20180507</v>
      </c>
      <c r="Q3189" s="1">
        <v>43227.491666666669</v>
      </c>
    </row>
    <row r="3190" spans="1:17" x14ac:dyDescent="0.2">
      <c r="A3190" t="s">
        <v>262</v>
      </c>
      <c r="B3190" t="s">
        <v>18</v>
      </c>
      <c r="C3190" t="s">
        <v>514</v>
      </c>
      <c r="D3190">
        <v>20171231</v>
      </c>
      <c r="E3190">
        <v>0.21</v>
      </c>
      <c r="F3190" t="s">
        <v>30</v>
      </c>
      <c r="G3190">
        <v>0</v>
      </c>
      <c r="H3190" t="s">
        <v>51</v>
      </c>
      <c r="I3190">
        <v>1411579</v>
      </c>
      <c r="J3190">
        <v>260303916</v>
      </c>
      <c r="K3190">
        <v>7830</v>
      </c>
      <c r="L3190">
        <v>1231</v>
      </c>
      <c r="M3190" t="s">
        <v>22</v>
      </c>
      <c r="N3190">
        <v>2018</v>
      </c>
      <c r="O3190" t="s">
        <v>26</v>
      </c>
      <c r="P3190">
        <v>20180507</v>
      </c>
      <c r="Q3190" s="1">
        <v>43227.491666666669</v>
      </c>
    </row>
    <row r="3191" spans="1:17" x14ac:dyDescent="0.2">
      <c r="A3191" t="s">
        <v>50</v>
      </c>
      <c r="B3191" t="s">
        <v>18</v>
      </c>
      <c r="C3191" t="s">
        <v>323</v>
      </c>
      <c r="D3191">
        <v>20171231</v>
      </c>
      <c r="E3191">
        <v>88600000</v>
      </c>
      <c r="F3191" t="s">
        <v>20</v>
      </c>
      <c r="G3191">
        <v>4</v>
      </c>
      <c r="H3191" t="s">
        <v>50</v>
      </c>
      <c r="I3191">
        <v>1411579</v>
      </c>
      <c r="J3191">
        <v>260303916</v>
      </c>
      <c r="K3191">
        <v>7830</v>
      </c>
      <c r="L3191">
        <v>1231</v>
      </c>
      <c r="M3191" t="s">
        <v>52</v>
      </c>
      <c r="N3191">
        <v>2017</v>
      </c>
      <c r="O3191" t="s">
        <v>53</v>
      </c>
      <c r="P3191">
        <v>20180301</v>
      </c>
      <c r="Q3191" s="1">
        <v>43160.134027777778</v>
      </c>
    </row>
    <row r="3192" spans="1:17" x14ac:dyDescent="0.2">
      <c r="A3192" t="s">
        <v>55</v>
      </c>
      <c r="B3192" t="s">
        <v>18</v>
      </c>
      <c r="C3192" t="s">
        <v>323</v>
      </c>
      <c r="D3192">
        <v>20171231</v>
      </c>
      <c r="E3192">
        <v>88600000</v>
      </c>
      <c r="F3192" t="s">
        <v>20</v>
      </c>
      <c r="G3192">
        <v>4</v>
      </c>
      <c r="H3192" t="s">
        <v>55</v>
      </c>
      <c r="I3192">
        <v>1411579</v>
      </c>
      <c r="J3192">
        <v>260303916</v>
      </c>
      <c r="K3192">
        <v>7830</v>
      </c>
      <c r="L3192">
        <v>1231</v>
      </c>
      <c r="M3192" t="s">
        <v>52</v>
      </c>
      <c r="N3192">
        <v>2018</v>
      </c>
      <c r="O3192" t="s">
        <v>53</v>
      </c>
      <c r="P3192">
        <v>20190301</v>
      </c>
      <c r="Q3192" s="1">
        <v>43525.063888888886</v>
      </c>
    </row>
    <row r="3193" spans="1:17" x14ac:dyDescent="0.2">
      <c r="A3193" t="s">
        <v>50</v>
      </c>
      <c r="B3193" t="s">
        <v>18</v>
      </c>
      <c r="C3193" t="s">
        <v>76</v>
      </c>
      <c r="D3193">
        <v>20171231</v>
      </c>
      <c r="E3193">
        <v>8900000</v>
      </c>
      <c r="F3193" t="s">
        <v>20</v>
      </c>
      <c r="G3193">
        <v>0</v>
      </c>
      <c r="H3193" t="s">
        <v>51</v>
      </c>
      <c r="I3193">
        <v>1411579</v>
      </c>
      <c r="J3193">
        <v>260303916</v>
      </c>
      <c r="K3193">
        <v>7830</v>
      </c>
      <c r="L3193">
        <v>1231</v>
      </c>
      <c r="M3193" t="s">
        <v>52</v>
      </c>
      <c r="N3193">
        <v>2017</v>
      </c>
      <c r="O3193" t="s">
        <v>53</v>
      </c>
      <c r="P3193">
        <v>20180301</v>
      </c>
      <c r="Q3193" s="1">
        <v>43160.134027777778</v>
      </c>
    </row>
    <row r="3194" spans="1:17" x14ac:dyDescent="0.2">
      <c r="A3194" t="s">
        <v>50</v>
      </c>
      <c r="B3194" t="s">
        <v>18</v>
      </c>
      <c r="C3194" t="s">
        <v>77</v>
      </c>
      <c r="D3194">
        <v>20171231</v>
      </c>
      <c r="E3194">
        <v>45400000</v>
      </c>
      <c r="F3194" t="s">
        <v>20</v>
      </c>
      <c r="G3194">
        <v>4</v>
      </c>
      <c r="H3194" t="s">
        <v>51</v>
      </c>
      <c r="I3194">
        <v>1411579</v>
      </c>
      <c r="J3194">
        <v>260303916</v>
      </c>
      <c r="K3194">
        <v>7830</v>
      </c>
      <c r="L3194">
        <v>1231</v>
      </c>
      <c r="M3194" t="s">
        <v>52</v>
      </c>
      <c r="N3194">
        <v>2017</v>
      </c>
      <c r="O3194" t="s">
        <v>53</v>
      </c>
      <c r="P3194">
        <v>20180301</v>
      </c>
      <c r="Q3194" s="1">
        <v>43160.134027777778</v>
      </c>
    </row>
    <row r="3195" spans="1:17" x14ac:dyDescent="0.2">
      <c r="A3195" t="s">
        <v>55</v>
      </c>
      <c r="B3195" t="s">
        <v>18</v>
      </c>
      <c r="C3195" t="s">
        <v>77</v>
      </c>
      <c r="D3195">
        <v>20171231</v>
      </c>
      <c r="E3195">
        <v>45400000</v>
      </c>
      <c r="F3195" t="s">
        <v>20</v>
      </c>
      <c r="G3195">
        <v>4</v>
      </c>
      <c r="H3195" t="s">
        <v>56</v>
      </c>
      <c r="I3195">
        <v>1411579</v>
      </c>
      <c r="J3195">
        <v>260303916</v>
      </c>
      <c r="K3195">
        <v>7830</v>
      </c>
      <c r="L3195">
        <v>1231</v>
      </c>
      <c r="M3195" t="s">
        <v>52</v>
      </c>
      <c r="N3195">
        <v>2018</v>
      </c>
      <c r="O3195" t="s">
        <v>53</v>
      </c>
      <c r="P3195">
        <v>20190301</v>
      </c>
      <c r="Q3195" s="1">
        <v>43525.063888888886</v>
      </c>
    </row>
    <row r="3196" spans="1:17" x14ac:dyDescent="0.2">
      <c r="A3196" t="s">
        <v>50</v>
      </c>
      <c r="B3196" t="s">
        <v>18</v>
      </c>
      <c r="C3196" t="s">
        <v>464</v>
      </c>
      <c r="D3196">
        <v>20171231</v>
      </c>
      <c r="E3196">
        <v>3500000</v>
      </c>
      <c r="F3196" t="s">
        <v>20</v>
      </c>
      <c r="G3196">
        <v>0</v>
      </c>
      <c r="H3196" t="s">
        <v>51</v>
      </c>
      <c r="I3196">
        <v>1411579</v>
      </c>
      <c r="J3196">
        <v>260303916</v>
      </c>
      <c r="K3196">
        <v>7830</v>
      </c>
      <c r="L3196">
        <v>1231</v>
      </c>
      <c r="M3196" t="s">
        <v>52</v>
      </c>
      <c r="N3196">
        <v>2017</v>
      </c>
      <c r="O3196" t="s">
        <v>53</v>
      </c>
      <c r="P3196">
        <v>20180301</v>
      </c>
      <c r="Q3196" s="1">
        <v>43160.134027777778</v>
      </c>
    </row>
    <row r="3197" spans="1:17" x14ac:dyDescent="0.2">
      <c r="A3197" t="s">
        <v>55</v>
      </c>
      <c r="B3197" t="s">
        <v>18</v>
      </c>
      <c r="C3197" t="s">
        <v>464</v>
      </c>
      <c r="D3197">
        <v>20171231</v>
      </c>
      <c r="E3197">
        <v>3500000</v>
      </c>
      <c r="F3197" t="s">
        <v>20</v>
      </c>
      <c r="G3197">
        <v>0</v>
      </c>
      <c r="H3197" t="s">
        <v>56</v>
      </c>
      <c r="I3197">
        <v>1411579</v>
      </c>
      <c r="J3197">
        <v>260303916</v>
      </c>
      <c r="K3197">
        <v>7830</v>
      </c>
      <c r="L3197">
        <v>1231</v>
      </c>
      <c r="M3197" t="s">
        <v>52</v>
      </c>
      <c r="N3197">
        <v>2018</v>
      </c>
      <c r="O3197" t="s">
        <v>53</v>
      </c>
      <c r="P3197">
        <v>20190301</v>
      </c>
      <c r="Q3197" s="1">
        <v>43525.063888888886</v>
      </c>
    </row>
    <row r="3198" spans="1:17" x14ac:dyDescent="0.2">
      <c r="A3198" t="s">
        <v>50</v>
      </c>
      <c r="B3198" t="s">
        <v>18</v>
      </c>
      <c r="C3198" t="s">
        <v>324</v>
      </c>
      <c r="D3198">
        <v>20171231</v>
      </c>
      <c r="E3198">
        <v>2159400000</v>
      </c>
      <c r="F3198" t="s">
        <v>20</v>
      </c>
      <c r="G3198">
        <v>0</v>
      </c>
      <c r="H3198" t="s">
        <v>51</v>
      </c>
      <c r="I3198">
        <v>1411579</v>
      </c>
      <c r="J3198">
        <v>260303916</v>
      </c>
      <c r="K3198">
        <v>7830</v>
      </c>
      <c r="L3198">
        <v>1231</v>
      </c>
      <c r="M3198" t="s">
        <v>52</v>
      </c>
      <c r="N3198">
        <v>2017</v>
      </c>
      <c r="O3198" t="s">
        <v>53</v>
      </c>
      <c r="P3198">
        <v>20180301</v>
      </c>
      <c r="Q3198" s="1">
        <v>43160.134027777778</v>
      </c>
    </row>
    <row r="3199" spans="1:17" x14ac:dyDescent="0.2">
      <c r="A3199" t="s">
        <v>55</v>
      </c>
      <c r="B3199" t="s">
        <v>18</v>
      </c>
      <c r="C3199" t="s">
        <v>324</v>
      </c>
      <c r="D3199">
        <v>20171231</v>
      </c>
      <c r="E3199">
        <v>2159400000</v>
      </c>
      <c r="F3199" t="s">
        <v>20</v>
      </c>
      <c r="G3199">
        <v>0</v>
      </c>
      <c r="H3199" t="s">
        <v>56</v>
      </c>
      <c r="I3199">
        <v>1411579</v>
      </c>
      <c r="J3199">
        <v>260303916</v>
      </c>
      <c r="K3199">
        <v>7830</v>
      </c>
      <c r="L3199">
        <v>1231</v>
      </c>
      <c r="M3199" t="s">
        <v>52</v>
      </c>
      <c r="N3199">
        <v>2018</v>
      </c>
      <c r="O3199" t="s">
        <v>53</v>
      </c>
      <c r="P3199">
        <v>20190301</v>
      </c>
      <c r="Q3199" s="1">
        <v>43525.063888888886</v>
      </c>
    </row>
    <row r="3200" spans="1:17" x14ac:dyDescent="0.2">
      <c r="A3200" t="s">
        <v>50</v>
      </c>
      <c r="B3200" t="s">
        <v>18</v>
      </c>
      <c r="C3200" t="s">
        <v>78</v>
      </c>
      <c r="D3200">
        <v>20171231</v>
      </c>
      <c r="E3200">
        <v>959400000</v>
      </c>
      <c r="F3200" t="s">
        <v>20</v>
      </c>
      <c r="G3200">
        <v>4</v>
      </c>
      <c r="H3200" t="s">
        <v>50</v>
      </c>
      <c r="I3200">
        <v>1411579</v>
      </c>
      <c r="J3200">
        <v>260303916</v>
      </c>
      <c r="K3200">
        <v>7830</v>
      </c>
      <c r="L3200">
        <v>1231</v>
      </c>
      <c r="M3200" t="s">
        <v>52</v>
      </c>
      <c r="N3200">
        <v>2017</v>
      </c>
      <c r="O3200" t="s">
        <v>53</v>
      </c>
      <c r="P3200">
        <v>20180301</v>
      </c>
      <c r="Q3200" s="1">
        <v>43160.134027777778</v>
      </c>
    </row>
    <row r="3201" spans="1:17" x14ac:dyDescent="0.2">
      <c r="A3201" t="s">
        <v>55</v>
      </c>
      <c r="B3201" t="s">
        <v>18</v>
      </c>
      <c r="C3201" t="s">
        <v>78</v>
      </c>
      <c r="D3201">
        <v>20171231</v>
      </c>
      <c r="E3201">
        <v>959400000</v>
      </c>
      <c r="F3201" t="s">
        <v>20</v>
      </c>
      <c r="G3201">
        <v>4</v>
      </c>
      <c r="H3201" t="s">
        <v>55</v>
      </c>
      <c r="I3201">
        <v>1411579</v>
      </c>
      <c r="J3201">
        <v>260303916</v>
      </c>
      <c r="K3201">
        <v>7830</v>
      </c>
      <c r="L3201">
        <v>1231</v>
      </c>
      <c r="M3201" t="s">
        <v>52</v>
      </c>
      <c r="N3201">
        <v>2018</v>
      </c>
      <c r="O3201" t="s">
        <v>53</v>
      </c>
      <c r="P3201">
        <v>20190301</v>
      </c>
      <c r="Q3201" s="1">
        <v>43525.063888888886</v>
      </c>
    </row>
    <row r="3202" spans="1:17" x14ac:dyDescent="0.2">
      <c r="A3202" t="s">
        <v>50</v>
      </c>
      <c r="B3202" t="s">
        <v>18</v>
      </c>
      <c r="C3202" t="s">
        <v>325</v>
      </c>
      <c r="D3202">
        <v>20171231</v>
      </c>
      <c r="E3202">
        <v>402400000</v>
      </c>
      <c r="F3202" t="s">
        <v>20</v>
      </c>
      <c r="G3202">
        <v>0</v>
      </c>
      <c r="H3202" t="s">
        <v>51</v>
      </c>
      <c r="I3202">
        <v>1411579</v>
      </c>
      <c r="J3202">
        <v>260303916</v>
      </c>
      <c r="K3202">
        <v>7830</v>
      </c>
      <c r="L3202">
        <v>1231</v>
      </c>
      <c r="M3202" t="s">
        <v>52</v>
      </c>
      <c r="N3202">
        <v>2017</v>
      </c>
      <c r="O3202" t="s">
        <v>53</v>
      </c>
      <c r="P3202">
        <v>20180301</v>
      </c>
      <c r="Q3202" s="1">
        <v>43160.134027777778</v>
      </c>
    </row>
    <row r="3203" spans="1:17" x14ac:dyDescent="0.2">
      <c r="A3203" t="s">
        <v>55</v>
      </c>
      <c r="B3203" t="s">
        <v>18</v>
      </c>
      <c r="C3203" t="s">
        <v>325</v>
      </c>
      <c r="D3203">
        <v>20171231</v>
      </c>
      <c r="E3203">
        <v>402400000</v>
      </c>
      <c r="F3203" t="s">
        <v>20</v>
      </c>
      <c r="G3203">
        <v>0</v>
      </c>
      <c r="H3203" t="s">
        <v>56</v>
      </c>
      <c r="I3203">
        <v>1411579</v>
      </c>
      <c r="J3203">
        <v>260303916</v>
      </c>
      <c r="K3203">
        <v>7830</v>
      </c>
      <c r="L3203">
        <v>1231</v>
      </c>
      <c r="M3203" t="s">
        <v>52</v>
      </c>
      <c r="N3203">
        <v>2018</v>
      </c>
      <c r="O3203" t="s">
        <v>53</v>
      </c>
      <c r="P3203">
        <v>20190301</v>
      </c>
      <c r="Q3203" s="1">
        <v>43525.063888888886</v>
      </c>
    </row>
    <row r="3204" spans="1:17" x14ac:dyDescent="0.2">
      <c r="A3204" t="s">
        <v>50</v>
      </c>
      <c r="B3204" t="s">
        <v>18</v>
      </c>
      <c r="C3204" t="s">
        <v>326</v>
      </c>
      <c r="D3204">
        <v>20171231</v>
      </c>
      <c r="E3204">
        <v>295400000</v>
      </c>
      <c r="F3204" t="s">
        <v>20</v>
      </c>
      <c r="G3204">
        <v>0</v>
      </c>
      <c r="H3204" t="s">
        <v>51</v>
      </c>
      <c r="I3204">
        <v>1411579</v>
      </c>
      <c r="J3204">
        <v>260303916</v>
      </c>
      <c r="K3204">
        <v>7830</v>
      </c>
      <c r="L3204">
        <v>1231</v>
      </c>
      <c r="M3204" t="s">
        <v>52</v>
      </c>
      <c r="N3204">
        <v>2017</v>
      </c>
      <c r="O3204" t="s">
        <v>53</v>
      </c>
      <c r="P3204">
        <v>20180301</v>
      </c>
      <c r="Q3204" s="1">
        <v>43160.134027777778</v>
      </c>
    </row>
    <row r="3205" spans="1:17" x14ac:dyDescent="0.2">
      <c r="A3205" t="s">
        <v>55</v>
      </c>
      <c r="B3205" t="s">
        <v>18</v>
      </c>
      <c r="C3205" t="s">
        <v>326</v>
      </c>
      <c r="D3205">
        <v>20171231</v>
      </c>
      <c r="E3205">
        <v>295400000</v>
      </c>
      <c r="F3205" t="s">
        <v>20</v>
      </c>
      <c r="G3205">
        <v>0</v>
      </c>
      <c r="H3205" t="s">
        <v>56</v>
      </c>
      <c r="I3205">
        <v>1411579</v>
      </c>
      <c r="J3205">
        <v>260303916</v>
      </c>
      <c r="K3205">
        <v>7830</v>
      </c>
      <c r="L3205">
        <v>1231</v>
      </c>
      <c r="M3205" t="s">
        <v>52</v>
      </c>
      <c r="N3205">
        <v>2018</v>
      </c>
      <c r="O3205" t="s">
        <v>53</v>
      </c>
      <c r="P3205">
        <v>20190301</v>
      </c>
      <c r="Q3205" s="1">
        <v>43525.063888888886</v>
      </c>
    </row>
    <row r="3206" spans="1:17" x14ac:dyDescent="0.2">
      <c r="A3206" t="s">
        <v>50</v>
      </c>
      <c r="B3206" t="s">
        <v>18</v>
      </c>
      <c r="C3206" t="s">
        <v>327</v>
      </c>
      <c r="D3206">
        <v>20171231</v>
      </c>
      <c r="E3206">
        <v>567800000</v>
      </c>
      <c r="F3206" t="s">
        <v>20</v>
      </c>
      <c r="G3206">
        <v>0</v>
      </c>
      <c r="H3206" t="s">
        <v>51</v>
      </c>
      <c r="I3206">
        <v>1411579</v>
      </c>
      <c r="J3206">
        <v>260303916</v>
      </c>
      <c r="K3206">
        <v>7830</v>
      </c>
      <c r="L3206">
        <v>1231</v>
      </c>
      <c r="M3206" t="s">
        <v>52</v>
      </c>
      <c r="N3206">
        <v>2017</v>
      </c>
      <c r="O3206" t="s">
        <v>53</v>
      </c>
      <c r="P3206">
        <v>20180301</v>
      </c>
      <c r="Q3206" s="1">
        <v>43160.134027777778</v>
      </c>
    </row>
    <row r="3207" spans="1:17" x14ac:dyDescent="0.2">
      <c r="A3207" t="s">
        <v>55</v>
      </c>
      <c r="B3207" t="s">
        <v>18</v>
      </c>
      <c r="C3207" t="s">
        <v>327</v>
      </c>
      <c r="D3207">
        <v>20171231</v>
      </c>
      <c r="E3207">
        <v>567800000</v>
      </c>
      <c r="F3207" t="s">
        <v>20</v>
      </c>
      <c r="G3207">
        <v>0</v>
      </c>
      <c r="H3207" t="s">
        <v>56</v>
      </c>
      <c r="I3207">
        <v>1411579</v>
      </c>
      <c r="J3207">
        <v>260303916</v>
      </c>
      <c r="K3207">
        <v>7830</v>
      </c>
      <c r="L3207">
        <v>1231</v>
      </c>
      <c r="M3207" t="s">
        <v>52</v>
      </c>
      <c r="N3207">
        <v>2018</v>
      </c>
      <c r="O3207" t="s">
        <v>53</v>
      </c>
      <c r="P3207">
        <v>20190301</v>
      </c>
      <c r="Q3207" s="1">
        <v>43525.063888888886</v>
      </c>
    </row>
    <row r="3208" spans="1:17" x14ac:dyDescent="0.2">
      <c r="A3208" t="s">
        <v>50</v>
      </c>
      <c r="B3208" t="s">
        <v>18</v>
      </c>
      <c r="C3208" t="s">
        <v>328</v>
      </c>
      <c r="D3208">
        <v>20171231</v>
      </c>
      <c r="E3208">
        <v>1591600000</v>
      </c>
      <c r="F3208" t="s">
        <v>20</v>
      </c>
      <c r="G3208">
        <v>0</v>
      </c>
      <c r="H3208" t="s">
        <v>51</v>
      </c>
      <c r="I3208">
        <v>1411579</v>
      </c>
      <c r="J3208">
        <v>260303916</v>
      </c>
      <c r="K3208">
        <v>7830</v>
      </c>
      <c r="L3208">
        <v>1231</v>
      </c>
      <c r="M3208" t="s">
        <v>52</v>
      </c>
      <c r="N3208">
        <v>2017</v>
      </c>
      <c r="O3208" t="s">
        <v>53</v>
      </c>
      <c r="P3208">
        <v>20180301</v>
      </c>
      <c r="Q3208" s="1">
        <v>43160.134027777778</v>
      </c>
    </row>
    <row r="3209" spans="1:17" x14ac:dyDescent="0.2">
      <c r="A3209" t="s">
        <v>55</v>
      </c>
      <c r="B3209" t="s">
        <v>18</v>
      </c>
      <c r="C3209" t="s">
        <v>328</v>
      </c>
      <c r="D3209">
        <v>20171231</v>
      </c>
      <c r="E3209">
        <v>1591600000</v>
      </c>
      <c r="F3209" t="s">
        <v>20</v>
      </c>
      <c r="G3209">
        <v>0</v>
      </c>
      <c r="H3209" t="s">
        <v>56</v>
      </c>
      <c r="I3209">
        <v>1411579</v>
      </c>
      <c r="J3209">
        <v>260303916</v>
      </c>
      <c r="K3209">
        <v>7830</v>
      </c>
      <c r="L3209">
        <v>1231</v>
      </c>
      <c r="M3209" t="s">
        <v>52</v>
      </c>
      <c r="N3209">
        <v>2018</v>
      </c>
      <c r="O3209" t="s">
        <v>53</v>
      </c>
      <c r="P3209">
        <v>20190301</v>
      </c>
      <c r="Q3209" s="1">
        <v>43525.063888888886</v>
      </c>
    </row>
    <row r="3210" spans="1:17" x14ac:dyDescent="0.2">
      <c r="A3210" t="s">
        <v>50</v>
      </c>
      <c r="B3210" t="s">
        <v>18</v>
      </c>
      <c r="C3210" t="s">
        <v>329</v>
      </c>
      <c r="D3210">
        <v>20171231</v>
      </c>
      <c r="E3210">
        <v>2159400000</v>
      </c>
      <c r="F3210" t="s">
        <v>20</v>
      </c>
      <c r="G3210">
        <v>0</v>
      </c>
      <c r="H3210" t="s">
        <v>51</v>
      </c>
      <c r="I3210">
        <v>1411579</v>
      </c>
      <c r="J3210">
        <v>260303916</v>
      </c>
      <c r="K3210">
        <v>7830</v>
      </c>
      <c r="L3210">
        <v>1231</v>
      </c>
      <c r="M3210" t="s">
        <v>52</v>
      </c>
      <c r="N3210">
        <v>2017</v>
      </c>
      <c r="O3210" t="s">
        <v>53</v>
      </c>
      <c r="P3210">
        <v>20180301</v>
      </c>
      <c r="Q3210" s="1">
        <v>43160.134027777778</v>
      </c>
    </row>
    <row r="3211" spans="1:17" x14ac:dyDescent="0.2">
      <c r="A3211" t="s">
        <v>55</v>
      </c>
      <c r="B3211" t="s">
        <v>18</v>
      </c>
      <c r="C3211" t="s">
        <v>329</v>
      </c>
      <c r="D3211">
        <v>20171231</v>
      </c>
      <c r="E3211">
        <v>2159400000</v>
      </c>
      <c r="F3211" t="s">
        <v>20</v>
      </c>
      <c r="G3211">
        <v>0</v>
      </c>
      <c r="H3211" t="s">
        <v>56</v>
      </c>
      <c r="I3211">
        <v>1411579</v>
      </c>
      <c r="J3211">
        <v>260303916</v>
      </c>
      <c r="K3211">
        <v>7830</v>
      </c>
      <c r="L3211">
        <v>1231</v>
      </c>
      <c r="M3211" t="s">
        <v>52</v>
      </c>
      <c r="N3211">
        <v>2018</v>
      </c>
      <c r="O3211" t="s">
        <v>53</v>
      </c>
      <c r="P3211">
        <v>20190301</v>
      </c>
      <c r="Q3211" s="1">
        <v>43525.063888888886</v>
      </c>
    </row>
    <row r="3212" spans="1:17" x14ac:dyDescent="0.2">
      <c r="A3212" t="s">
        <v>50</v>
      </c>
      <c r="B3212" t="s">
        <v>18</v>
      </c>
      <c r="C3212" t="s">
        <v>79</v>
      </c>
      <c r="D3212">
        <v>20171231</v>
      </c>
      <c r="E3212">
        <v>226000000</v>
      </c>
      <c r="F3212" t="s">
        <v>20</v>
      </c>
      <c r="G3212">
        <v>4</v>
      </c>
      <c r="H3212" t="s">
        <v>51</v>
      </c>
      <c r="I3212">
        <v>1411579</v>
      </c>
      <c r="J3212">
        <v>260303916</v>
      </c>
      <c r="K3212">
        <v>7830</v>
      </c>
      <c r="L3212">
        <v>1231</v>
      </c>
      <c r="M3212" t="s">
        <v>52</v>
      </c>
      <c r="N3212">
        <v>2017</v>
      </c>
      <c r="O3212" t="s">
        <v>53</v>
      </c>
      <c r="P3212">
        <v>20180301</v>
      </c>
      <c r="Q3212" s="1">
        <v>43160.134027777778</v>
      </c>
    </row>
    <row r="3213" spans="1:17" x14ac:dyDescent="0.2">
      <c r="A3213" t="s">
        <v>55</v>
      </c>
      <c r="B3213" t="s">
        <v>18</v>
      </c>
      <c r="C3213" t="s">
        <v>79</v>
      </c>
      <c r="D3213">
        <v>20171231</v>
      </c>
      <c r="E3213">
        <v>226000000</v>
      </c>
      <c r="F3213" t="s">
        <v>20</v>
      </c>
      <c r="G3213">
        <v>4</v>
      </c>
      <c r="H3213" t="s">
        <v>56</v>
      </c>
      <c r="I3213">
        <v>1411579</v>
      </c>
      <c r="J3213">
        <v>260303916</v>
      </c>
      <c r="K3213">
        <v>7830</v>
      </c>
      <c r="L3213">
        <v>1231</v>
      </c>
      <c r="M3213" t="s">
        <v>52</v>
      </c>
      <c r="N3213">
        <v>2018</v>
      </c>
      <c r="O3213" t="s">
        <v>53</v>
      </c>
      <c r="P3213">
        <v>20190301</v>
      </c>
      <c r="Q3213" s="1">
        <v>43525.063888888886</v>
      </c>
    </row>
    <row r="3214" spans="1:17" x14ac:dyDescent="0.2">
      <c r="A3214" t="s">
        <v>50</v>
      </c>
      <c r="B3214" t="s">
        <v>18</v>
      </c>
      <c r="C3214" t="s">
        <v>330</v>
      </c>
      <c r="D3214">
        <v>20171231</v>
      </c>
      <c r="E3214">
        <v>1757000000</v>
      </c>
      <c r="F3214" t="s">
        <v>20</v>
      </c>
      <c r="G3214">
        <v>0</v>
      </c>
      <c r="H3214" t="s">
        <v>51</v>
      </c>
      <c r="I3214">
        <v>1411579</v>
      </c>
      <c r="J3214">
        <v>260303916</v>
      </c>
      <c r="K3214">
        <v>7830</v>
      </c>
      <c r="L3214">
        <v>1231</v>
      </c>
      <c r="M3214" t="s">
        <v>52</v>
      </c>
      <c r="N3214">
        <v>2017</v>
      </c>
      <c r="O3214" t="s">
        <v>53</v>
      </c>
      <c r="P3214">
        <v>20180301</v>
      </c>
      <c r="Q3214" s="1">
        <v>43160.134027777778</v>
      </c>
    </row>
    <row r="3215" spans="1:17" x14ac:dyDescent="0.2">
      <c r="A3215" t="s">
        <v>55</v>
      </c>
      <c r="B3215" t="s">
        <v>18</v>
      </c>
      <c r="C3215" t="s">
        <v>330</v>
      </c>
      <c r="D3215">
        <v>20171231</v>
      </c>
      <c r="E3215">
        <v>1757000000</v>
      </c>
      <c r="F3215" t="s">
        <v>20</v>
      </c>
      <c r="G3215">
        <v>0</v>
      </c>
      <c r="H3215" t="s">
        <v>56</v>
      </c>
      <c r="I3215">
        <v>1411579</v>
      </c>
      <c r="J3215">
        <v>260303916</v>
      </c>
      <c r="K3215">
        <v>7830</v>
      </c>
      <c r="L3215">
        <v>1231</v>
      </c>
      <c r="M3215" t="s">
        <v>52</v>
      </c>
      <c r="N3215">
        <v>2018</v>
      </c>
      <c r="O3215" t="s">
        <v>53</v>
      </c>
      <c r="P3215">
        <v>20190301</v>
      </c>
      <c r="Q3215" s="1">
        <v>43525.063888888886</v>
      </c>
    </row>
    <row r="3216" spans="1:17" x14ac:dyDescent="0.2">
      <c r="A3216" t="s">
        <v>50</v>
      </c>
      <c r="B3216" t="s">
        <v>18</v>
      </c>
      <c r="C3216" t="s">
        <v>331</v>
      </c>
      <c r="D3216">
        <v>20171231</v>
      </c>
      <c r="E3216">
        <v>1296200000</v>
      </c>
      <c r="F3216" t="s">
        <v>20</v>
      </c>
      <c r="G3216">
        <v>0</v>
      </c>
      <c r="H3216" t="s">
        <v>51</v>
      </c>
      <c r="I3216">
        <v>1411579</v>
      </c>
      <c r="J3216">
        <v>260303916</v>
      </c>
      <c r="K3216">
        <v>7830</v>
      </c>
      <c r="L3216">
        <v>1231</v>
      </c>
      <c r="M3216" t="s">
        <v>52</v>
      </c>
      <c r="N3216">
        <v>2017</v>
      </c>
      <c r="O3216" t="s">
        <v>53</v>
      </c>
      <c r="P3216">
        <v>20180301</v>
      </c>
      <c r="Q3216" s="1">
        <v>43160.134027777778</v>
      </c>
    </row>
    <row r="3217" spans="1:17" x14ac:dyDescent="0.2">
      <c r="A3217" t="s">
        <v>55</v>
      </c>
      <c r="B3217" t="s">
        <v>18</v>
      </c>
      <c r="C3217" t="s">
        <v>331</v>
      </c>
      <c r="D3217">
        <v>20171231</v>
      </c>
      <c r="E3217">
        <v>1296200000</v>
      </c>
      <c r="F3217" t="s">
        <v>20</v>
      </c>
      <c r="G3217">
        <v>0</v>
      </c>
      <c r="H3217" t="s">
        <v>56</v>
      </c>
      <c r="I3217">
        <v>1411579</v>
      </c>
      <c r="J3217">
        <v>260303916</v>
      </c>
      <c r="K3217">
        <v>7830</v>
      </c>
      <c r="L3217">
        <v>1231</v>
      </c>
      <c r="M3217" t="s">
        <v>52</v>
      </c>
      <c r="N3217">
        <v>2018</v>
      </c>
      <c r="O3217" t="s">
        <v>53</v>
      </c>
      <c r="P3217">
        <v>20190301</v>
      </c>
      <c r="Q3217" s="1">
        <v>43525.063888888886</v>
      </c>
    </row>
    <row r="3218" spans="1:17" x14ac:dyDescent="0.2">
      <c r="A3218" t="s">
        <v>50</v>
      </c>
      <c r="B3218" t="s">
        <v>18</v>
      </c>
      <c r="C3218" t="s">
        <v>80</v>
      </c>
      <c r="D3218">
        <v>20171231</v>
      </c>
      <c r="E3218">
        <v>1185400000</v>
      </c>
      <c r="F3218" t="s">
        <v>20</v>
      </c>
      <c r="G3218">
        <v>4</v>
      </c>
      <c r="H3218" t="s">
        <v>51</v>
      </c>
      <c r="I3218">
        <v>1411579</v>
      </c>
      <c r="J3218">
        <v>260303916</v>
      </c>
      <c r="K3218">
        <v>7830</v>
      </c>
      <c r="L3218">
        <v>1231</v>
      </c>
      <c r="M3218" t="s">
        <v>52</v>
      </c>
      <c r="N3218">
        <v>2017</v>
      </c>
      <c r="O3218" t="s">
        <v>53</v>
      </c>
      <c r="P3218">
        <v>20180301</v>
      </c>
      <c r="Q3218" s="1">
        <v>43160.134027777778</v>
      </c>
    </row>
    <row r="3219" spans="1:17" x14ac:dyDescent="0.2">
      <c r="A3219" t="s">
        <v>55</v>
      </c>
      <c r="B3219" t="s">
        <v>18</v>
      </c>
      <c r="C3219" t="s">
        <v>80</v>
      </c>
      <c r="D3219">
        <v>20171231</v>
      </c>
      <c r="E3219">
        <v>1185400000</v>
      </c>
      <c r="F3219" t="s">
        <v>20</v>
      </c>
      <c r="G3219">
        <v>4</v>
      </c>
      <c r="H3219" t="s">
        <v>56</v>
      </c>
      <c r="I3219">
        <v>1411579</v>
      </c>
      <c r="J3219">
        <v>260303916</v>
      </c>
      <c r="K3219">
        <v>7830</v>
      </c>
      <c r="L3219">
        <v>1231</v>
      </c>
      <c r="M3219" t="s">
        <v>52</v>
      </c>
      <c r="N3219">
        <v>2018</v>
      </c>
      <c r="O3219" t="s">
        <v>53</v>
      </c>
      <c r="P3219">
        <v>20190301</v>
      </c>
      <c r="Q3219" s="1">
        <v>43525.063888888886</v>
      </c>
    </row>
    <row r="3220" spans="1:17" x14ac:dyDescent="0.2">
      <c r="A3220" t="s">
        <v>50</v>
      </c>
      <c r="B3220" t="s">
        <v>18</v>
      </c>
      <c r="C3220" t="s">
        <v>332</v>
      </c>
      <c r="D3220">
        <v>20171231</v>
      </c>
      <c r="E3220">
        <v>389500000</v>
      </c>
      <c r="F3220" t="s">
        <v>20</v>
      </c>
      <c r="G3220">
        <v>0</v>
      </c>
      <c r="H3220" t="s">
        <v>51</v>
      </c>
      <c r="I3220">
        <v>1411579</v>
      </c>
      <c r="J3220">
        <v>260303916</v>
      </c>
      <c r="K3220">
        <v>7830</v>
      </c>
      <c r="L3220">
        <v>1231</v>
      </c>
      <c r="M3220" t="s">
        <v>52</v>
      </c>
      <c r="N3220">
        <v>2017</v>
      </c>
      <c r="O3220" t="s">
        <v>53</v>
      </c>
      <c r="P3220">
        <v>20180301</v>
      </c>
      <c r="Q3220" s="1">
        <v>43160.134027777778</v>
      </c>
    </row>
    <row r="3221" spans="1:17" x14ac:dyDescent="0.2">
      <c r="A3221" t="s">
        <v>55</v>
      </c>
      <c r="B3221" t="s">
        <v>18</v>
      </c>
      <c r="C3221" t="s">
        <v>332</v>
      </c>
      <c r="D3221">
        <v>20171231</v>
      </c>
      <c r="E3221">
        <v>389500000</v>
      </c>
      <c r="F3221" t="s">
        <v>20</v>
      </c>
      <c r="G3221">
        <v>0</v>
      </c>
      <c r="H3221" t="s">
        <v>56</v>
      </c>
      <c r="I3221">
        <v>1411579</v>
      </c>
      <c r="J3221">
        <v>260303916</v>
      </c>
      <c r="K3221">
        <v>7830</v>
      </c>
      <c r="L3221">
        <v>1231</v>
      </c>
      <c r="M3221" t="s">
        <v>52</v>
      </c>
      <c r="N3221">
        <v>2018</v>
      </c>
      <c r="O3221" t="s">
        <v>53</v>
      </c>
      <c r="P3221">
        <v>20190301</v>
      </c>
      <c r="Q3221" s="1">
        <v>43525.063888888886</v>
      </c>
    </row>
    <row r="3222" spans="1:17" x14ac:dyDescent="0.2">
      <c r="A3222" t="s">
        <v>55</v>
      </c>
      <c r="B3222" t="s">
        <v>18</v>
      </c>
      <c r="C3222" t="s">
        <v>515</v>
      </c>
      <c r="D3222">
        <v>20171231</v>
      </c>
      <c r="E3222">
        <v>229400000</v>
      </c>
      <c r="F3222" t="s">
        <v>20</v>
      </c>
      <c r="G3222">
        <v>0</v>
      </c>
      <c r="H3222" t="s">
        <v>55</v>
      </c>
      <c r="I3222">
        <v>1411579</v>
      </c>
      <c r="J3222">
        <v>260303916</v>
      </c>
      <c r="K3222">
        <v>7830</v>
      </c>
      <c r="L3222">
        <v>1231</v>
      </c>
      <c r="M3222" t="s">
        <v>52</v>
      </c>
      <c r="N3222">
        <v>2018</v>
      </c>
      <c r="O3222" t="s">
        <v>53</v>
      </c>
      <c r="P3222">
        <v>20190301</v>
      </c>
      <c r="Q3222" s="1">
        <v>43525.063888888886</v>
      </c>
    </row>
    <row r="3223" spans="1:17" x14ac:dyDescent="0.2">
      <c r="A3223" t="s">
        <v>50</v>
      </c>
      <c r="B3223" t="s">
        <v>18</v>
      </c>
      <c r="C3223" t="s">
        <v>81</v>
      </c>
      <c r="D3223">
        <v>20171231</v>
      </c>
      <c r="E3223">
        <v>1604300000</v>
      </c>
      <c r="F3223" t="s">
        <v>20</v>
      </c>
      <c r="G3223">
        <v>4</v>
      </c>
      <c r="H3223" t="s">
        <v>50</v>
      </c>
      <c r="I3223">
        <v>1411579</v>
      </c>
      <c r="J3223">
        <v>260303916</v>
      </c>
      <c r="K3223">
        <v>7830</v>
      </c>
      <c r="L3223">
        <v>1231</v>
      </c>
      <c r="M3223" t="s">
        <v>52</v>
      </c>
      <c r="N3223">
        <v>2017</v>
      </c>
      <c r="O3223" t="s">
        <v>53</v>
      </c>
      <c r="P3223">
        <v>20180301</v>
      </c>
      <c r="Q3223" s="1">
        <v>43160.134027777778</v>
      </c>
    </row>
    <row r="3224" spans="1:17" x14ac:dyDescent="0.2">
      <c r="A3224" t="s">
        <v>260</v>
      </c>
      <c r="B3224" t="s">
        <v>18</v>
      </c>
      <c r="C3224" t="s">
        <v>333</v>
      </c>
      <c r="D3224">
        <v>20171231</v>
      </c>
      <c r="E3224">
        <v>55500000</v>
      </c>
      <c r="F3224" t="s">
        <v>20</v>
      </c>
      <c r="G3224">
        <v>0</v>
      </c>
      <c r="H3224" t="s">
        <v>56</v>
      </c>
      <c r="I3224">
        <v>1411579</v>
      </c>
      <c r="J3224">
        <v>260303916</v>
      </c>
      <c r="K3224">
        <v>7830</v>
      </c>
      <c r="L3224">
        <v>1231</v>
      </c>
      <c r="M3224" t="s">
        <v>22</v>
      </c>
      <c r="N3224">
        <v>2018</v>
      </c>
      <c r="O3224" t="s">
        <v>23</v>
      </c>
      <c r="P3224">
        <v>20181108</v>
      </c>
      <c r="Q3224" s="1">
        <v>43412.453472222223</v>
      </c>
    </row>
    <row r="3225" spans="1:17" x14ac:dyDescent="0.2">
      <c r="A3225" t="s">
        <v>50</v>
      </c>
      <c r="B3225" t="s">
        <v>18</v>
      </c>
      <c r="C3225" t="s">
        <v>333</v>
      </c>
      <c r="D3225">
        <v>20171231</v>
      </c>
      <c r="E3225">
        <v>55500000</v>
      </c>
      <c r="F3225" t="s">
        <v>20</v>
      </c>
      <c r="G3225">
        <v>0</v>
      </c>
      <c r="H3225" t="s">
        <v>51</v>
      </c>
      <c r="I3225">
        <v>1411579</v>
      </c>
      <c r="J3225">
        <v>260303916</v>
      </c>
      <c r="K3225">
        <v>7830</v>
      </c>
      <c r="L3225">
        <v>1231</v>
      </c>
      <c r="M3225" t="s">
        <v>52</v>
      </c>
      <c r="N3225">
        <v>2017</v>
      </c>
      <c r="O3225" t="s">
        <v>53</v>
      </c>
      <c r="P3225">
        <v>20180301</v>
      </c>
      <c r="Q3225" s="1">
        <v>43160.134027777778</v>
      </c>
    </row>
    <row r="3226" spans="1:17" x14ac:dyDescent="0.2">
      <c r="A3226" t="s">
        <v>263</v>
      </c>
      <c r="B3226" t="s">
        <v>18</v>
      </c>
      <c r="C3226" t="s">
        <v>333</v>
      </c>
      <c r="D3226">
        <v>20171231</v>
      </c>
      <c r="E3226">
        <v>55500000</v>
      </c>
      <c r="F3226" t="s">
        <v>20</v>
      </c>
      <c r="G3226">
        <v>0</v>
      </c>
      <c r="H3226" t="s">
        <v>51</v>
      </c>
      <c r="I3226">
        <v>1411579</v>
      </c>
      <c r="J3226">
        <v>260303916</v>
      </c>
      <c r="K3226">
        <v>7830</v>
      </c>
      <c r="L3226">
        <v>1231</v>
      </c>
      <c r="M3226" t="s">
        <v>22</v>
      </c>
      <c r="N3226">
        <v>2018</v>
      </c>
      <c r="O3226" t="s">
        <v>31</v>
      </c>
      <c r="P3226">
        <v>20180807</v>
      </c>
      <c r="Q3226" s="1">
        <v>43319.469444444447</v>
      </c>
    </row>
    <row r="3227" spans="1:17" x14ac:dyDescent="0.2">
      <c r="A3227" t="s">
        <v>262</v>
      </c>
      <c r="B3227" t="s">
        <v>18</v>
      </c>
      <c r="C3227" t="s">
        <v>333</v>
      </c>
      <c r="D3227">
        <v>20171231</v>
      </c>
      <c r="E3227">
        <v>55500000</v>
      </c>
      <c r="F3227" t="s">
        <v>20</v>
      </c>
      <c r="G3227">
        <v>0</v>
      </c>
      <c r="H3227" t="s">
        <v>51</v>
      </c>
      <c r="I3227">
        <v>1411579</v>
      </c>
      <c r="J3227">
        <v>260303916</v>
      </c>
      <c r="K3227">
        <v>7830</v>
      </c>
      <c r="L3227">
        <v>1231</v>
      </c>
      <c r="M3227" t="s">
        <v>22</v>
      </c>
      <c r="N3227">
        <v>2018</v>
      </c>
      <c r="O3227" t="s">
        <v>26</v>
      </c>
      <c r="P3227">
        <v>20180507</v>
      </c>
      <c r="Q3227" s="1">
        <v>43227.491666666669</v>
      </c>
    </row>
    <row r="3228" spans="1:17" x14ac:dyDescent="0.2">
      <c r="A3228" t="s">
        <v>50</v>
      </c>
      <c r="B3228" t="s">
        <v>18</v>
      </c>
      <c r="C3228" t="s">
        <v>334</v>
      </c>
      <c r="D3228">
        <v>20171231</v>
      </c>
      <c r="E3228">
        <v>20000000</v>
      </c>
      <c r="F3228" t="s">
        <v>20</v>
      </c>
      <c r="G3228">
        <v>0</v>
      </c>
      <c r="H3228" t="s">
        <v>51</v>
      </c>
      <c r="I3228">
        <v>1411579</v>
      </c>
      <c r="J3228">
        <v>260303916</v>
      </c>
      <c r="K3228">
        <v>7830</v>
      </c>
      <c r="L3228">
        <v>1231</v>
      </c>
      <c r="M3228" t="s">
        <v>52</v>
      </c>
      <c r="N3228">
        <v>2017</v>
      </c>
      <c r="O3228" t="s">
        <v>53</v>
      </c>
      <c r="P3228">
        <v>20180301</v>
      </c>
      <c r="Q3228" s="1">
        <v>43160.134027777778</v>
      </c>
    </row>
    <row r="3229" spans="1:17" x14ac:dyDescent="0.2">
      <c r="A3229" t="s">
        <v>50</v>
      </c>
      <c r="B3229" t="s">
        <v>18</v>
      </c>
      <c r="C3229" t="s">
        <v>335</v>
      </c>
      <c r="D3229">
        <v>20171231</v>
      </c>
      <c r="E3229">
        <v>13400000</v>
      </c>
      <c r="F3229" t="s">
        <v>20</v>
      </c>
      <c r="G3229">
        <v>0</v>
      </c>
      <c r="H3229" t="s">
        <v>51</v>
      </c>
      <c r="I3229">
        <v>1411579</v>
      </c>
      <c r="J3229">
        <v>260303916</v>
      </c>
      <c r="K3229">
        <v>7830</v>
      </c>
      <c r="L3229">
        <v>1231</v>
      </c>
      <c r="M3229" t="s">
        <v>52</v>
      </c>
      <c r="N3229">
        <v>2017</v>
      </c>
      <c r="O3229" t="s">
        <v>53</v>
      </c>
      <c r="P3229">
        <v>20180301</v>
      </c>
      <c r="Q3229" s="1">
        <v>43160.134027777778</v>
      </c>
    </row>
    <row r="3230" spans="1:17" x14ac:dyDescent="0.2">
      <c r="A3230" t="s">
        <v>50</v>
      </c>
      <c r="B3230" t="s">
        <v>18</v>
      </c>
      <c r="C3230" t="s">
        <v>336</v>
      </c>
      <c r="D3230">
        <v>20171231</v>
      </c>
      <c r="E3230">
        <v>15200000</v>
      </c>
      <c r="F3230" t="s">
        <v>20</v>
      </c>
      <c r="G3230">
        <v>0</v>
      </c>
      <c r="H3230" t="s">
        <v>51</v>
      </c>
      <c r="I3230">
        <v>1411579</v>
      </c>
      <c r="J3230">
        <v>260303916</v>
      </c>
      <c r="K3230">
        <v>7830</v>
      </c>
      <c r="L3230">
        <v>1231</v>
      </c>
      <c r="M3230" t="s">
        <v>52</v>
      </c>
      <c r="N3230">
        <v>2017</v>
      </c>
      <c r="O3230" t="s">
        <v>53</v>
      </c>
      <c r="P3230">
        <v>20180301</v>
      </c>
      <c r="Q3230" s="1">
        <v>43160.134027777778</v>
      </c>
    </row>
    <row r="3231" spans="1:17" x14ac:dyDescent="0.2">
      <c r="A3231" t="s">
        <v>50</v>
      </c>
      <c r="B3231" t="s">
        <v>18</v>
      </c>
      <c r="C3231" t="s">
        <v>337</v>
      </c>
      <c r="D3231">
        <v>20171231</v>
      </c>
      <c r="E3231">
        <v>16700000</v>
      </c>
      <c r="F3231" t="s">
        <v>20</v>
      </c>
      <c r="G3231">
        <v>0</v>
      </c>
      <c r="H3231" t="s">
        <v>51</v>
      </c>
      <c r="I3231">
        <v>1411579</v>
      </c>
      <c r="J3231">
        <v>260303916</v>
      </c>
      <c r="K3231">
        <v>7830</v>
      </c>
      <c r="L3231">
        <v>1231</v>
      </c>
      <c r="M3231" t="s">
        <v>52</v>
      </c>
      <c r="N3231">
        <v>2017</v>
      </c>
      <c r="O3231" t="s">
        <v>53</v>
      </c>
      <c r="P3231">
        <v>20180301</v>
      </c>
      <c r="Q3231" s="1">
        <v>43160.134027777778</v>
      </c>
    </row>
    <row r="3232" spans="1:17" x14ac:dyDescent="0.2">
      <c r="A3232" t="s">
        <v>50</v>
      </c>
      <c r="B3232" t="s">
        <v>18</v>
      </c>
      <c r="C3232" t="s">
        <v>338</v>
      </c>
      <c r="D3232">
        <v>20171231</v>
      </c>
      <c r="E3232">
        <v>17900000</v>
      </c>
      <c r="F3232" t="s">
        <v>20</v>
      </c>
      <c r="G3232">
        <v>0</v>
      </c>
      <c r="H3232" t="s">
        <v>51</v>
      </c>
      <c r="I3232">
        <v>1411579</v>
      </c>
      <c r="J3232">
        <v>260303916</v>
      </c>
      <c r="K3232">
        <v>7830</v>
      </c>
      <c r="L3232">
        <v>1231</v>
      </c>
      <c r="M3232" t="s">
        <v>52</v>
      </c>
      <c r="N3232">
        <v>2017</v>
      </c>
      <c r="O3232" t="s">
        <v>53</v>
      </c>
      <c r="P3232">
        <v>20180301</v>
      </c>
      <c r="Q3232" s="1">
        <v>43160.134027777778</v>
      </c>
    </row>
    <row r="3233" spans="1:17" x14ac:dyDescent="0.2">
      <c r="A3233" t="s">
        <v>50</v>
      </c>
      <c r="B3233" t="s">
        <v>18</v>
      </c>
      <c r="C3233" t="s">
        <v>339</v>
      </c>
      <c r="D3233">
        <v>20171231</v>
      </c>
      <c r="E3233">
        <v>266600000</v>
      </c>
      <c r="F3233" t="s">
        <v>20</v>
      </c>
      <c r="G3233">
        <v>0</v>
      </c>
      <c r="H3233" t="s">
        <v>51</v>
      </c>
      <c r="I3233">
        <v>1411579</v>
      </c>
      <c r="J3233">
        <v>260303916</v>
      </c>
      <c r="K3233">
        <v>7830</v>
      </c>
      <c r="L3233">
        <v>1231</v>
      </c>
      <c r="M3233" t="s">
        <v>52</v>
      </c>
      <c r="N3233">
        <v>2017</v>
      </c>
      <c r="O3233" t="s">
        <v>53</v>
      </c>
      <c r="P3233">
        <v>20180301</v>
      </c>
      <c r="Q3233" s="1">
        <v>43160.134027777778</v>
      </c>
    </row>
    <row r="3234" spans="1:17" x14ac:dyDescent="0.2">
      <c r="A3234" t="s">
        <v>50</v>
      </c>
      <c r="B3234" t="s">
        <v>18</v>
      </c>
      <c r="C3234" t="s">
        <v>82</v>
      </c>
      <c r="D3234">
        <v>20171231</v>
      </c>
      <c r="E3234">
        <v>252100000</v>
      </c>
      <c r="F3234" t="s">
        <v>20</v>
      </c>
      <c r="G3234">
        <v>4</v>
      </c>
      <c r="H3234" t="s">
        <v>51</v>
      </c>
      <c r="I3234">
        <v>1411579</v>
      </c>
      <c r="J3234">
        <v>260303916</v>
      </c>
      <c r="K3234">
        <v>7830</v>
      </c>
      <c r="L3234">
        <v>1231</v>
      </c>
      <c r="M3234" t="s">
        <v>52</v>
      </c>
      <c r="N3234">
        <v>2017</v>
      </c>
      <c r="O3234" t="s">
        <v>53</v>
      </c>
      <c r="P3234">
        <v>20180301</v>
      </c>
      <c r="Q3234" s="1">
        <v>43160.134027777778</v>
      </c>
    </row>
    <row r="3235" spans="1:17" x14ac:dyDescent="0.2">
      <c r="A3235" t="s">
        <v>50</v>
      </c>
      <c r="B3235" t="s">
        <v>18</v>
      </c>
      <c r="C3235" t="s">
        <v>83</v>
      </c>
      <c r="D3235">
        <v>20171231</v>
      </c>
      <c r="E3235">
        <v>1548400000</v>
      </c>
      <c r="F3235" t="s">
        <v>20</v>
      </c>
      <c r="G3235">
        <v>4</v>
      </c>
      <c r="H3235" t="s">
        <v>51</v>
      </c>
      <c r="I3235">
        <v>1411579</v>
      </c>
      <c r="J3235">
        <v>260303916</v>
      </c>
      <c r="K3235">
        <v>7830</v>
      </c>
      <c r="L3235">
        <v>1231</v>
      </c>
      <c r="M3235" t="s">
        <v>52</v>
      </c>
      <c r="N3235">
        <v>2017</v>
      </c>
      <c r="O3235" t="s">
        <v>53</v>
      </c>
      <c r="P3235">
        <v>20180301</v>
      </c>
      <c r="Q3235" s="1">
        <v>43160.134027777778</v>
      </c>
    </row>
    <row r="3236" spans="1:17" x14ac:dyDescent="0.2">
      <c r="A3236" t="s">
        <v>50</v>
      </c>
      <c r="B3236" t="s">
        <v>18</v>
      </c>
      <c r="C3236" t="s">
        <v>449</v>
      </c>
      <c r="D3236">
        <v>20171231</v>
      </c>
      <c r="E3236">
        <v>3000000</v>
      </c>
      <c r="F3236" t="s">
        <v>20</v>
      </c>
      <c r="G3236">
        <v>4</v>
      </c>
      <c r="H3236" t="s">
        <v>51</v>
      </c>
      <c r="I3236">
        <v>1411579</v>
      </c>
      <c r="J3236">
        <v>260303916</v>
      </c>
      <c r="K3236">
        <v>7830</v>
      </c>
      <c r="L3236">
        <v>1231</v>
      </c>
      <c r="M3236" t="s">
        <v>52</v>
      </c>
      <c r="N3236">
        <v>2017</v>
      </c>
      <c r="O3236" t="s">
        <v>53</v>
      </c>
      <c r="P3236">
        <v>20180301</v>
      </c>
      <c r="Q3236" s="1">
        <v>43160.134027777778</v>
      </c>
    </row>
    <row r="3237" spans="1:17" x14ac:dyDescent="0.2">
      <c r="A3237" t="s">
        <v>55</v>
      </c>
      <c r="B3237" t="s">
        <v>18</v>
      </c>
      <c r="C3237" t="s">
        <v>449</v>
      </c>
      <c r="D3237">
        <v>20171231</v>
      </c>
      <c r="E3237">
        <v>3000000</v>
      </c>
      <c r="F3237" t="s">
        <v>20</v>
      </c>
      <c r="G3237">
        <v>4</v>
      </c>
      <c r="H3237" t="s">
        <v>56</v>
      </c>
      <c r="I3237">
        <v>1411579</v>
      </c>
      <c r="J3237">
        <v>260303916</v>
      </c>
      <c r="K3237">
        <v>7830</v>
      </c>
      <c r="L3237">
        <v>1231</v>
      </c>
      <c r="M3237" t="s">
        <v>52</v>
      </c>
      <c r="N3237">
        <v>2018</v>
      </c>
      <c r="O3237" t="s">
        <v>53</v>
      </c>
      <c r="P3237">
        <v>20190301</v>
      </c>
      <c r="Q3237" s="1">
        <v>43525.063888888886</v>
      </c>
    </row>
    <row r="3238" spans="1:17" x14ac:dyDescent="0.2">
      <c r="A3238" t="s">
        <v>50</v>
      </c>
      <c r="B3238" t="s">
        <v>18</v>
      </c>
      <c r="C3238" t="s">
        <v>84</v>
      </c>
      <c r="D3238">
        <v>20171231</v>
      </c>
      <c r="E3238">
        <v>-3000000</v>
      </c>
      <c r="F3238" t="s">
        <v>20</v>
      </c>
      <c r="G3238">
        <v>4</v>
      </c>
      <c r="H3238" t="s">
        <v>51</v>
      </c>
      <c r="I3238">
        <v>1411579</v>
      </c>
      <c r="J3238">
        <v>260303916</v>
      </c>
      <c r="K3238">
        <v>7830</v>
      </c>
      <c r="L3238">
        <v>1231</v>
      </c>
      <c r="M3238" t="s">
        <v>52</v>
      </c>
      <c r="N3238">
        <v>2017</v>
      </c>
      <c r="O3238" t="s">
        <v>53</v>
      </c>
      <c r="P3238">
        <v>20180301</v>
      </c>
      <c r="Q3238" s="1">
        <v>43160.134027777778</v>
      </c>
    </row>
    <row r="3239" spans="1:17" x14ac:dyDescent="0.2">
      <c r="A3239" t="s">
        <v>55</v>
      </c>
      <c r="B3239" t="s">
        <v>18</v>
      </c>
      <c r="C3239" t="s">
        <v>84</v>
      </c>
      <c r="D3239">
        <v>20171231</v>
      </c>
      <c r="E3239">
        <v>-3000000</v>
      </c>
      <c r="F3239" t="s">
        <v>20</v>
      </c>
      <c r="G3239">
        <v>4</v>
      </c>
      <c r="H3239" t="s">
        <v>56</v>
      </c>
      <c r="I3239">
        <v>1411579</v>
      </c>
      <c r="J3239">
        <v>260303916</v>
      </c>
      <c r="K3239">
        <v>7830</v>
      </c>
      <c r="L3239">
        <v>1231</v>
      </c>
      <c r="M3239" t="s">
        <v>52</v>
      </c>
      <c r="N3239">
        <v>2018</v>
      </c>
      <c r="O3239" t="s">
        <v>53</v>
      </c>
      <c r="P3239">
        <v>20190301</v>
      </c>
      <c r="Q3239" s="1">
        <v>43525.063888888886</v>
      </c>
    </row>
    <row r="3240" spans="1:17" x14ac:dyDescent="0.2">
      <c r="A3240" t="s">
        <v>50</v>
      </c>
      <c r="B3240" t="s">
        <v>18</v>
      </c>
      <c r="C3240" t="s">
        <v>85</v>
      </c>
      <c r="D3240">
        <v>20171231</v>
      </c>
      <c r="E3240">
        <v>2500000</v>
      </c>
      <c r="F3240" t="s">
        <v>20</v>
      </c>
      <c r="G3240">
        <v>4</v>
      </c>
      <c r="H3240" t="s">
        <v>51</v>
      </c>
      <c r="I3240">
        <v>1411579</v>
      </c>
      <c r="J3240">
        <v>260303916</v>
      </c>
      <c r="K3240">
        <v>7830</v>
      </c>
      <c r="L3240">
        <v>1231</v>
      </c>
      <c r="M3240" t="s">
        <v>52</v>
      </c>
      <c r="N3240">
        <v>2017</v>
      </c>
      <c r="O3240" t="s">
        <v>53</v>
      </c>
      <c r="P3240">
        <v>20180301</v>
      </c>
      <c r="Q3240" s="1">
        <v>43160.134027777778</v>
      </c>
    </row>
    <row r="3241" spans="1:17" x14ac:dyDescent="0.2">
      <c r="A3241" t="s">
        <v>55</v>
      </c>
      <c r="B3241" t="s">
        <v>18</v>
      </c>
      <c r="C3241" t="s">
        <v>85</v>
      </c>
      <c r="D3241">
        <v>20171231</v>
      </c>
      <c r="E3241">
        <v>2500000</v>
      </c>
      <c r="F3241" t="s">
        <v>20</v>
      </c>
      <c r="G3241">
        <v>4</v>
      </c>
      <c r="H3241" t="s">
        <v>56</v>
      </c>
      <c r="I3241">
        <v>1411579</v>
      </c>
      <c r="J3241">
        <v>260303916</v>
      </c>
      <c r="K3241">
        <v>7830</v>
      </c>
      <c r="L3241">
        <v>1231</v>
      </c>
      <c r="M3241" t="s">
        <v>52</v>
      </c>
      <c r="N3241">
        <v>2018</v>
      </c>
      <c r="O3241" t="s">
        <v>53</v>
      </c>
      <c r="P3241">
        <v>20190301</v>
      </c>
      <c r="Q3241" s="1">
        <v>43525.063888888886</v>
      </c>
    </row>
    <row r="3242" spans="1:17" x14ac:dyDescent="0.2">
      <c r="A3242" t="s">
        <v>50</v>
      </c>
      <c r="B3242" t="s">
        <v>18</v>
      </c>
      <c r="C3242" t="s">
        <v>450</v>
      </c>
      <c r="D3242">
        <v>20171231</v>
      </c>
      <c r="E3242">
        <v>-500000</v>
      </c>
      <c r="F3242" t="s">
        <v>20</v>
      </c>
      <c r="G3242">
        <v>4</v>
      </c>
      <c r="H3242" t="s">
        <v>50</v>
      </c>
      <c r="I3242">
        <v>1411579</v>
      </c>
      <c r="J3242">
        <v>260303916</v>
      </c>
      <c r="K3242">
        <v>7830</v>
      </c>
      <c r="L3242">
        <v>1231</v>
      </c>
      <c r="M3242" t="s">
        <v>52</v>
      </c>
      <c r="N3242">
        <v>2017</v>
      </c>
      <c r="O3242" t="s">
        <v>53</v>
      </c>
      <c r="P3242">
        <v>20180301</v>
      </c>
      <c r="Q3242" s="1">
        <v>43160.134027777778</v>
      </c>
    </row>
    <row r="3243" spans="1:17" x14ac:dyDescent="0.2">
      <c r="A3243" t="s">
        <v>55</v>
      </c>
      <c r="B3243" t="s">
        <v>18</v>
      </c>
      <c r="C3243" t="s">
        <v>450</v>
      </c>
      <c r="D3243">
        <v>20171231</v>
      </c>
      <c r="E3243">
        <v>-500000</v>
      </c>
      <c r="F3243" t="s">
        <v>20</v>
      </c>
      <c r="G3243">
        <v>4</v>
      </c>
      <c r="H3243" t="s">
        <v>55</v>
      </c>
      <c r="I3243">
        <v>1411579</v>
      </c>
      <c r="J3243">
        <v>260303916</v>
      </c>
      <c r="K3243">
        <v>7830</v>
      </c>
      <c r="L3243">
        <v>1231</v>
      </c>
      <c r="M3243" t="s">
        <v>52</v>
      </c>
      <c r="N3243">
        <v>2018</v>
      </c>
      <c r="O3243" t="s">
        <v>53</v>
      </c>
      <c r="P3243">
        <v>20190301</v>
      </c>
      <c r="Q3243" s="1">
        <v>43525.063888888886</v>
      </c>
    </row>
    <row r="3244" spans="1:17" x14ac:dyDescent="0.2">
      <c r="A3244" t="s">
        <v>50</v>
      </c>
      <c r="B3244" t="s">
        <v>18</v>
      </c>
      <c r="C3244" t="s">
        <v>452</v>
      </c>
      <c r="D3244">
        <v>20171231</v>
      </c>
      <c r="E3244">
        <v>22600000</v>
      </c>
      <c r="F3244" t="s">
        <v>20</v>
      </c>
      <c r="G3244">
        <v>4</v>
      </c>
      <c r="H3244" t="s">
        <v>51</v>
      </c>
      <c r="I3244">
        <v>1411579</v>
      </c>
      <c r="J3244">
        <v>260303916</v>
      </c>
      <c r="K3244">
        <v>7830</v>
      </c>
      <c r="L3244">
        <v>1231</v>
      </c>
      <c r="M3244" t="s">
        <v>52</v>
      </c>
      <c r="N3244">
        <v>2017</v>
      </c>
      <c r="O3244" t="s">
        <v>53</v>
      </c>
      <c r="P3244">
        <v>20180301</v>
      </c>
      <c r="Q3244" s="1">
        <v>43160.134027777778</v>
      </c>
    </row>
    <row r="3245" spans="1:17" x14ac:dyDescent="0.2">
      <c r="A3245" t="s">
        <v>55</v>
      </c>
      <c r="B3245" t="s">
        <v>18</v>
      </c>
      <c r="C3245" t="s">
        <v>478</v>
      </c>
      <c r="D3245">
        <v>20171231</v>
      </c>
      <c r="E3245">
        <v>-400000</v>
      </c>
      <c r="F3245" t="s">
        <v>20</v>
      </c>
      <c r="G3245">
        <v>4</v>
      </c>
      <c r="H3245" t="s">
        <v>56</v>
      </c>
      <c r="I3245">
        <v>1411579</v>
      </c>
      <c r="J3245">
        <v>260303916</v>
      </c>
      <c r="K3245">
        <v>7830</v>
      </c>
      <c r="L3245">
        <v>1231</v>
      </c>
      <c r="M3245" t="s">
        <v>52</v>
      </c>
      <c r="N3245">
        <v>2018</v>
      </c>
      <c r="O3245" t="s">
        <v>53</v>
      </c>
      <c r="P3245">
        <v>20190301</v>
      </c>
      <c r="Q3245" s="1">
        <v>43525.063888888886</v>
      </c>
    </row>
    <row r="3246" spans="1:17" x14ac:dyDescent="0.2">
      <c r="A3246" t="s">
        <v>50</v>
      </c>
      <c r="B3246" t="s">
        <v>18</v>
      </c>
      <c r="C3246" t="s">
        <v>340</v>
      </c>
      <c r="D3246">
        <v>20171231</v>
      </c>
      <c r="E3246">
        <v>22100000</v>
      </c>
      <c r="F3246" t="s">
        <v>20</v>
      </c>
      <c r="G3246">
        <v>4</v>
      </c>
      <c r="H3246" t="s">
        <v>50</v>
      </c>
      <c r="I3246">
        <v>1411579</v>
      </c>
      <c r="J3246">
        <v>260303916</v>
      </c>
      <c r="K3246">
        <v>7830</v>
      </c>
      <c r="L3246">
        <v>1231</v>
      </c>
      <c r="M3246" t="s">
        <v>52</v>
      </c>
      <c r="N3246">
        <v>2017</v>
      </c>
      <c r="O3246" t="s">
        <v>53</v>
      </c>
      <c r="P3246">
        <v>20180301</v>
      </c>
      <c r="Q3246" s="1">
        <v>43160.134027777778</v>
      </c>
    </row>
    <row r="3247" spans="1:17" x14ac:dyDescent="0.2">
      <c r="A3247" t="s">
        <v>55</v>
      </c>
      <c r="B3247" t="s">
        <v>18</v>
      </c>
      <c r="C3247" t="s">
        <v>340</v>
      </c>
      <c r="D3247">
        <v>20171231</v>
      </c>
      <c r="E3247">
        <v>22100000</v>
      </c>
      <c r="F3247" t="s">
        <v>20</v>
      </c>
      <c r="G3247">
        <v>4</v>
      </c>
      <c r="H3247" t="s">
        <v>55</v>
      </c>
      <c r="I3247">
        <v>1411579</v>
      </c>
      <c r="J3247">
        <v>260303916</v>
      </c>
      <c r="K3247">
        <v>7830</v>
      </c>
      <c r="L3247">
        <v>1231</v>
      </c>
      <c r="M3247" t="s">
        <v>52</v>
      </c>
      <c r="N3247">
        <v>2018</v>
      </c>
      <c r="O3247" t="s">
        <v>53</v>
      </c>
      <c r="P3247">
        <v>20190301</v>
      </c>
      <c r="Q3247" s="1">
        <v>43525.063888888886</v>
      </c>
    </row>
    <row r="3248" spans="1:17" x14ac:dyDescent="0.2">
      <c r="A3248" t="s">
        <v>50</v>
      </c>
      <c r="B3248" t="s">
        <v>18</v>
      </c>
      <c r="C3248" t="s">
        <v>341</v>
      </c>
      <c r="D3248">
        <v>20171231</v>
      </c>
      <c r="E3248">
        <v>1000000</v>
      </c>
      <c r="F3248" t="s">
        <v>20</v>
      </c>
      <c r="G3248">
        <v>0</v>
      </c>
      <c r="H3248" t="s">
        <v>50</v>
      </c>
      <c r="I3248">
        <v>1411579</v>
      </c>
      <c r="J3248">
        <v>260303916</v>
      </c>
      <c r="K3248">
        <v>7830</v>
      </c>
      <c r="L3248">
        <v>1231</v>
      </c>
      <c r="M3248" t="s">
        <v>52</v>
      </c>
      <c r="N3248">
        <v>2017</v>
      </c>
      <c r="O3248" t="s">
        <v>53</v>
      </c>
      <c r="P3248">
        <v>20180301</v>
      </c>
      <c r="Q3248" s="1">
        <v>43160.134027777778</v>
      </c>
    </row>
    <row r="3249" spans="1:17" x14ac:dyDescent="0.2">
      <c r="A3249" t="s">
        <v>50</v>
      </c>
      <c r="B3249" t="s">
        <v>18</v>
      </c>
      <c r="C3249" t="s">
        <v>342</v>
      </c>
      <c r="D3249">
        <v>20171231</v>
      </c>
      <c r="E3249">
        <v>500000</v>
      </c>
      <c r="F3249" t="s">
        <v>20</v>
      </c>
      <c r="G3249">
        <v>0</v>
      </c>
      <c r="H3249" t="s">
        <v>50</v>
      </c>
      <c r="I3249">
        <v>1411579</v>
      </c>
      <c r="J3249">
        <v>260303916</v>
      </c>
      <c r="K3249">
        <v>7830</v>
      </c>
      <c r="L3249">
        <v>1231</v>
      </c>
      <c r="M3249" t="s">
        <v>52</v>
      </c>
      <c r="N3249">
        <v>2017</v>
      </c>
      <c r="O3249" t="s">
        <v>53</v>
      </c>
      <c r="P3249">
        <v>20180301</v>
      </c>
      <c r="Q3249" s="1">
        <v>43160.134027777778</v>
      </c>
    </row>
    <row r="3250" spans="1:17" x14ac:dyDescent="0.2">
      <c r="A3250" t="s">
        <v>260</v>
      </c>
      <c r="B3250" t="s">
        <v>18</v>
      </c>
      <c r="C3250" t="s">
        <v>86</v>
      </c>
      <c r="D3250">
        <v>20171231</v>
      </c>
      <c r="E3250">
        <v>4931700000</v>
      </c>
      <c r="F3250" t="s">
        <v>20</v>
      </c>
      <c r="G3250">
        <v>0</v>
      </c>
      <c r="H3250" t="s">
        <v>56</v>
      </c>
      <c r="I3250">
        <v>1411579</v>
      </c>
      <c r="J3250">
        <v>260303916</v>
      </c>
      <c r="K3250">
        <v>7830</v>
      </c>
      <c r="L3250">
        <v>1231</v>
      </c>
      <c r="M3250" t="s">
        <v>22</v>
      </c>
      <c r="N3250">
        <v>2018</v>
      </c>
      <c r="O3250" t="s">
        <v>23</v>
      </c>
      <c r="P3250">
        <v>20181108</v>
      </c>
      <c r="Q3250" s="1">
        <v>43412.453472222223</v>
      </c>
    </row>
    <row r="3251" spans="1:17" x14ac:dyDescent="0.2">
      <c r="A3251" t="s">
        <v>50</v>
      </c>
      <c r="B3251" t="s">
        <v>18</v>
      </c>
      <c r="C3251" t="s">
        <v>86</v>
      </c>
      <c r="D3251">
        <v>20171231</v>
      </c>
      <c r="E3251">
        <v>4931700000</v>
      </c>
      <c r="F3251" t="s">
        <v>20</v>
      </c>
      <c r="G3251">
        <v>0</v>
      </c>
      <c r="H3251" t="s">
        <v>51</v>
      </c>
      <c r="I3251">
        <v>1411579</v>
      </c>
      <c r="J3251">
        <v>260303916</v>
      </c>
      <c r="K3251">
        <v>7830</v>
      </c>
      <c r="L3251">
        <v>1231</v>
      </c>
      <c r="M3251" t="s">
        <v>52</v>
      </c>
      <c r="N3251">
        <v>2017</v>
      </c>
      <c r="O3251" t="s">
        <v>53</v>
      </c>
      <c r="P3251">
        <v>20180301</v>
      </c>
      <c r="Q3251" s="1">
        <v>43160.134027777778</v>
      </c>
    </row>
    <row r="3252" spans="1:17" x14ac:dyDescent="0.2">
      <c r="A3252" t="s">
        <v>55</v>
      </c>
      <c r="B3252" t="s">
        <v>18</v>
      </c>
      <c r="C3252" t="s">
        <v>86</v>
      </c>
      <c r="D3252">
        <v>20171231</v>
      </c>
      <c r="E3252">
        <v>4931700000</v>
      </c>
      <c r="F3252" t="s">
        <v>20</v>
      </c>
      <c r="G3252">
        <v>0</v>
      </c>
      <c r="H3252" t="s">
        <v>56</v>
      </c>
      <c r="I3252">
        <v>1411579</v>
      </c>
      <c r="J3252">
        <v>260303916</v>
      </c>
      <c r="K3252">
        <v>7830</v>
      </c>
      <c r="L3252">
        <v>1231</v>
      </c>
      <c r="M3252" t="s">
        <v>52</v>
      </c>
      <c r="N3252">
        <v>2018</v>
      </c>
      <c r="O3252" t="s">
        <v>53</v>
      </c>
      <c r="P3252">
        <v>20190301</v>
      </c>
      <c r="Q3252" s="1">
        <v>43525.063888888886</v>
      </c>
    </row>
    <row r="3253" spans="1:17" x14ac:dyDescent="0.2">
      <c r="A3253" t="s">
        <v>263</v>
      </c>
      <c r="B3253" t="s">
        <v>18</v>
      </c>
      <c r="C3253" t="s">
        <v>86</v>
      </c>
      <c r="D3253">
        <v>20171231</v>
      </c>
      <c r="E3253">
        <v>4931700000</v>
      </c>
      <c r="F3253" t="s">
        <v>20</v>
      </c>
      <c r="G3253">
        <v>0</v>
      </c>
      <c r="H3253" t="s">
        <v>51</v>
      </c>
      <c r="I3253">
        <v>1411579</v>
      </c>
      <c r="J3253">
        <v>260303916</v>
      </c>
      <c r="K3253">
        <v>7830</v>
      </c>
      <c r="L3253">
        <v>1231</v>
      </c>
      <c r="M3253" t="s">
        <v>22</v>
      </c>
      <c r="N3253">
        <v>2018</v>
      </c>
      <c r="O3253" t="s">
        <v>31</v>
      </c>
      <c r="P3253">
        <v>20180807</v>
      </c>
      <c r="Q3253" s="1">
        <v>43319.469444444447</v>
      </c>
    </row>
    <row r="3254" spans="1:17" x14ac:dyDescent="0.2">
      <c r="A3254" t="s">
        <v>262</v>
      </c>
      <c r="B3254" t="s">
        <v>18</v>
      </c>
      <c r="C3254" t="s">
        <v>86</v>
      </c>
      <c r="D3254">
        <v>20171231</v>
      </c>
      <c r="E3254">
        <v>4931700000</v>
      </c>
      <c r="F3254" t="s">
        <v>20</v>
      </c>
      <c r="G3254">
        <v>0</v>
      </c>
      <c r="H3254" t="s">
        <v>51</v>
      </c>
      <c r="I3254">
        <v>1411579</v>
      </c>
      <c r="J3254">
        <v>260303916</v>
      </c>
      <c r="K3254">
        <v>7830</v>
      </c>
      <c r="L3254">
        <v>1231</v>
      </c>
      <c r="M3254" t="s">
        <v>22</v>
      </c>
      <c r="N3254">
        <v>2018</v>
      </c>
      <c r="O3254" t="s">
        <v>26</v>
      </c>
      <c r="P3254">
        <v>20180507</v>
      </c>
      <c r="Q3254" s="1">
        <v>43227.491666666669</v>
      </c>
    </row>
    <row r="3255" spans="1:17" x14ac:dyDescent="0.2">
      <c r="A3255" t="s">
        <v>50</v>
      </c>
      <c r="B3255" t="s">
        <v>18</v>
      </c>
      <c r="C3255" t="s">
        <v>343</v>
      </c>
      <c r="D3255">
        <v>20171231</v>
      </c>
      <c r="E3255">
        <v>0</v>
      </c>
      <c r="F3255" t="s">
        <v>20</v>
      </c>
      <c r="G3255">
        <v>4</v>
      </c>
      <c r="H3255" t="s">
        <v>51</v>
      </c>
      <c r="I3255">
        <v>1411579</v>
      </c>
      <c r="J3255">
        <v>260303916</v>
      </c>
      <c r="K3255">
        <v>7830</v>
      </c>
      <c r="L3255">
        <v>1231</v>
      </c>
      <c r="M3255" t="s">
        <v>52</v>
      </c>
      <c r="N3255">
        <v>2017</v>
      </c>
      <c r="O3255" t="s">
        <v>53</v>
      </c>
      <c r="P3255">
        <v>20180301</v>
      </c>
      <c r="Q3255" s="1">
        <v>43160.134027777778</v>
      </c>
    </row>
    <row r="3256" spans="1:17" x14ac:dyDescent="0.2">
      <c r="A3256" t="s">
        <v>50</v>
      </c>
      <c r="B3256" t="s">
        <v>18</v>
      </c>
      <c r="C3256" t="s">
        <v>344</v>
      </c>
      <c r="D3256">
        <v>20171231</v>
      </c>
      <c r="E3256">
        <v>145500000</v>
      </c>
      <c r="F3256" t="s">
        <v>20</v>
      </c>
      <c r="G3256">
        <v>4</v>
      </c>
      <c r="H3256" t="s">
        <v>51</v>
      </c>
      <c r="I3256">
        <v>1411579</v>
      </c>
      <c r="J3256">
        <v>260303916</v>
      </c>
      <c r="K3256">
        <v>7830</v>
      </c>
      <c r="L3256">
        <v>1231</v>
      </c>
      <c r="M3256" t="s">
        <v>52</v>
      </c>
      <c r="N3256">
        <v>2017</v>
      </c>
      <c r="O3256" t="s">
        <v>53</v>
      </c>
      <c r="P3256">
        <v>20180301</v>
      </c>
      <c r="Q3256" s="1">
        <v>43160.134027777778</v>
      </c>
    </row>
    <row r="3257" spans="1:17" x14ac:dyDescent="0.2">
      <c r="A3257" t="s">
        <v>55</v>
      </c>
      <c r="B3257" t="s">
        <v>18</v>
      </c>
      <c r="C3257" t="s">
        <v>344</v>
      </c>
      <c r="D3257">
        <v>20171231</v>
      </c>
      <c r="E3257">
        <v>145500000</v>
      </c>
      <c r="F3257" t="s">
        <v>20</v>
      </c>
      <c r="G3257">
        <v>4</v>
      </c>
      <c r="H3257" t="s">
        <v>56</v>
      </c>
      <c r="I3257">
        <v>1411579</v>
      </c>
      <c r="J3257">
        <v>260303916</v>
      </c>
      <c r="K3257">
        <v>7830</v>
      </c>
      <c r="L3257">
        <v>1231</v>
      </c>
      <c r="M3257" t="s">
        <v>52</v>
      </c>
      <c r="N3257">
        <v>2018</v>
      </c>
      <c r="O3257" t="s">
        <v>53</v>
      </c>
      <c r="P3257">
        <v>20190301</v>
      </c>
      <c r="Q3257" s="1">
        <v>43525.063888888886</v>
      </c>
    </row>
    <row r="3258" spans="1:17" x14ac:dyDescent="0.2">
      <c r="A3258" t="s">
        <v>50</v>
      </c>
      <c r="B3258" t="s">
        <v>18</v>
      </c>
      <c r="C3258" t="s">
        <v>345</v>
      </c>
      <c r="D3258">
        <v>20171231</v>
      </c>
      <c r="E3258">
        <v>0</v>
      </c>
      <c r="F3258" t="s">
        <v>20</v>
      </c>
      <c r="G3258">
        <v>4</v>
      </c>
      <c r="H3258" t="s">
        <v>51</v>
      </c>
      <c r="I3258">
        <v>1411579</v>
      </c>
      <c r="J3258">
        <v>260303916</v>
      </c>
      <c r="K3258">
        <v>7830</v>
      </c>
      <c r="L3258">
        <v>1231</v>
      </c>
      <c r="M3258" t="s">
        <v>52</v>
      </c>
      <c r="N3258">
        <v>2017</v>
      </c>
      <c r="O3258" t="s">
        <v>53</v>
      </c>
      <c r="P3258">
        <v>20180301</v>
      </c>
      <c r="Q3258" s="1">
        <v>43160.134027777778</v>
      </c>
    </row>
    <row r="3259" spans="1:17" x14ac:dyDescent="0.2">
      <c r="A3259" t="s">
        <v>50</v>
      </c>
      <c r="B3259" t="s">
        <v>18</v>
      </c>
      <c r="C3259" t="s">
        <v>346</v>
      </c>
      <c r="D3259">
        <v>20171231</v>
      </c>
      <c r="E3259">
        <v>0</v>
      </c>
      <c r="F3259" t="s">
        <v>20</v>
      </c>
      <c r="G3259">
        <v>4</v>
      </c>
      <c r="H3259" t="s">
        <v>51</v>
      </c>
      <c r="I3259">
        <v>1411579</v>
      </c>
      <c r="J3259">
        <v>260303916</v>
      </c>
      <c r="K3259">
        <v>7830</v>
      </c>
      <c r="L3259">
        <v>1231</v>
      </c>
      <c r="M3259" t="s">
        <v>52</v>
      </c>
      <c r="N3259">
        <v>2017</v>
      </c>
      <c r="O3259" t="s">
        <v>53</v>
      </c>
      <c r="P3259">
        <v>20180301</v>
      </c>
      <c r="Q3259" s="1">
        <v>43160.134027777778</v>
      </c>
    </row>
    <row r="3260" spans="1:17" x14ac:dyDescent="0.2">
      <c r="A3260" t="s">
        <v>55</v>
      </c>
      <c r="B3260" t="s">
        <v>18</v>
      </c>
      <c r="C3260" t="s">
        <v>346</v>
      </c>
      <c r="D3260">
        <v>20171231</v>
      </c>
      <c r="E3260">
        <v>0</v>
      </c>
      <c r="F3260" t="s">
        <v>20</v>
      </c>
      <c r="G3260">
        <v>4</v>
      </c>
      <c r="H3260" t="s">
        <v>56</v>
      </c>
      <c r="I3260">
        <v>1411579</v>
      </c>
      <c r="J3260">
        <v>260303916</v>
      </c>
      <c r="K3260">
        <v>7830</v>
      </c>
      <c r="L3260">
        <v>1231</v>
      </c>
      <c r="M3260" t="s">
        <v>52</v>
      </c>
      <c r="N3260">
        <v>2018</v>
      </c>
      <c r="O3260" t="s">
        <v>53</v>
      </c>
      <c r="P3260">
        <v>20190301</v>
      </c>
      <c r="Q3260" s="1">
        <v>43525.063888888886</v>
      </c>
    </row>
    <row r="3261" spans="1:17" x14ac:dyDescent="0.2">
      <c r="A3261" t="s">
        <v>50</v>
      </c>
      <c r="B3261" t="s">
        <v>18</v>
      </c>
      <c r="C3261" t="s">
        <v>465</v>
      </c>
      <c r="D3261">
        <v>20171231</v>
      </c>
      <c r="E3261">
        <v>208000000</v>
      </c>
      <c r="F3261" t="s">
        <v>20</v>
      </c>
      <c r="G3261">
        <v>4</v>
      </c>
      <c r="H3261" t="s">
        <v>51</v>
      </c>
      <c r="I3261">
        <v>1411579</v>
      </c>
      <c r="J3261">
        <v>260303916</v>
      </c>
      <c r="K3261">
        <v>7830</v>
      </c>
      <c r="L3261">
        <v>1231</v>
      </c>
      <c r="M3261" t="s">
        <v>52</v>
      </c>
      <c r="N3261">
        <v>2017</v>
      </c>
      <c r="O3261" t="s">
        <v>53</v>
      </c>
      <c r="P3261">
        <v>20180301</v>
      </c>
      <c r="Q3261" s="1">
        <v>43160.134027777778</v>
      </c>
    </row>
    <row r="3262" spans="1:17" x14ac:dyDescent="0.2">
      <c r="A3262" t="s">
        <v>55</v>
      </c>
      <c r="B3262" t="s">
        <v>18</v>
      </c>
      <c r="C3262" t="s">
        <v>465</v>
      </c>
      <c r="D3262">
        <v>20171231</v>
      </c>
      <c r="E3262">
        <v>208000000</v>
      </c>
      <c r="F3262" t="s">
        <v>20</v>
      </c>
      <c r="G3262">
        <v>4</v>
      </c>
      <c r="H3262" t="s">
        <v>56</v>
      </c>
      <c r="I3262">
        <v>1411579</v>
      </c>
      <c r="J3262">
        <v>260303916</v>
      </c>
      <c r="K3262">
        <v>7830</v>
      </c>
      <c r="L3262">
        <v>1231</v>
      </c>
      <c r="M3262" t="s">
        <v>52</v>
      </c>
      <c r="N3262">
        <v>2018</v>
      </c>
      <c r="O3262" t="s">
        <v>53</v>
      </c>
      <c r="P3262">
        <v>20190301</v>
      </c>
      <c r="Q3262" s="1">
        <v>43525.063888888886</v>
      </c>
    </row>
    <row r="3263" spans="1:17" x14ac:dyDescent="0.2">
      <c r="A3263" t="s">
        <v>50</v>
      </c>
      <c r="B3263" t="s">
        <v>18</v>
      </c>
      <c r="C3263" t="s">
        <v>347</v>
      </c>
      <c r="D3263">
        <v>20171231</v>
      </c>
      <c r="E3263">
        <v>43600000</v>
      </c>
      <c r="F3263" t="s">
        <v>20</v>
      </c>
      <c r="G3263">
        <v>4</v>
      </c>
      <c r="H3263" t="s">
        <v>51</v>
      </c>
      <c r="I3263">
        <v>1411579</v>
      </c>
      <c r="J3263">
        <v>260303916</v>
      </c>
      <c r="K3263">
        <v>7830</v>
      </c>
      <c r="L3263">
        <v>1231</v>
      </c>
      <c r="M3263" t="s">
        <v>52</v>
      </c>
      <c r="N3263">
        <v>2017</v>
      </c>
      <c r="O3263" t="s">
        <v>53</v>
      </c>
      <c r="P3263">
        <v>20180301</v>
      </c>
      <c r="Q3263" s="1">
        <v>43160.134027777778</v>
      </c>
    </row>
    <row r="3264" spans="1:17" x14ac:dyDescent="0.2">
      <c r="A3264" t="s">
        <v>55</v>
      </c>
      <c r="B3264" t="s">
        <v>18</v>
      </c>
      <c r="C3264" t="s">
        <v>347</v>
      </c>
      <c r="D3264">
        <v>20171231</v>
      </c>
      <c r="E3264">
        <v>43600000</v>
      </c>
      <c r="F3264" t="s">
        <v>20</v>
      </c>
      <c r="G3264">
        <v>4</v>
      </c>
      <c r="H3264" t="s">
        <v>56</v>
      </c>
      <c r="I3264">
        <v>1411579</v>
      </c>
      <c r="J3264">
        <v>260303916</v>
      </c>
      <c r="K3264">
        <v>7830</v>
      </c>
      <c r="L3264">
        <v>1231</v>
      </c>
      <c r="M3264" t="s">
        <v>52</v>
      </c>
      <c r="N3264">
        <v>2018</v>
      </c>
      <c r="O3264" t="s">
        <v>53</v>
      </c>
      <c r="P3264">
        <v>20190301</v>
      </c>
      <c r="Q3264" s="1">
        <v>43525.063888888886</v>
      </c>
    </row>
    <row r="3265" spans="1:17" x14ac:dyDescent="0.2">
      <c r="A3265" t="s">
        <v>50</v>
      </c>
      <c r="B3265" t="s">
        <v>18</v>
      </c>
      <c r="C3265" t="s">
        <v>348</v>
      </c>
      <c r="D3265">
        <v>20171231</v>
      </c>
      <c r="E3265">
        <v>8200000</v>
      </c>
      <c r="F3265" t="s">
        <v>20</v>
      </c>
      <c r="G3265">
        <v>0</v>
      </c>
      <c r="H3265" t="s">
        <v>51</v>
      </c>
      <c r="I3265">
        <v>1411579</v>
      </c>
      <c r="J3265">
        <v>260303916</v>
      </c>
      <c r="K3265">
        <v>7830</v>
      </c>
      <c r="L3265">
        <v>1231</v>
      </c>
      <c r="M3265" t="s">
        <v>52</v>
      </c>
      <c r="N3265">
        <v>2017</v>
      </c>
      <c r="O3265" t="s">
        <v>53</v>
      </c>
      <c r="P3265">
        <v>20180301</v>
      </c>
      <c r="Q3265" s="1">
        <v>43160.134027777778</v>
      </c>
    </row>
    <row r="3266" spans="1:17" x14ac:dyDescent="0.2">
      <c r="A3266" t="s">
        <v>55</v>
      </c>
      <c r="B3266" t="s">
        <v>18</v>
      </c>
      <c r="C3266" t="s">
        <v>348</v>
      </c>
      <c r="D3266">
        <v>20171231</v>
      </c>
      <c r="E3266">
        <v>8200000</v>
      </c>
      <c r="F3266" t="s">
        <v>20</v>
      </c>
      <c r="G3266">
        <v>0</v>
      </c>
      <c r="H3266" t="s">
        <v>56</v>
      </c>
      <c r="I3266">
        <v>1411579</v>
      </c>
      <c r="J3266">
        <v>260303916</v>
      </c>
      <c r="K3266">
        <v>7830</v>
      </c>
      <c r="L3266">
        <v>1231</v>
      </c>
      <c r="M3266" t="s">
        <v>52</v>
      </c>
      <c r="N3266">
        <v>2018</v>
      </c>
      <c r="O3266" t="s">
        <v>53</v>
      </c>
      <c r="P3266">
        <v>20190301</v>
      </c>
      <c r="Q3266" s="1">
        <v>43525.063888888886</v>
      </c>
    </row>
    <row r="3267" spans="1:17" x14ac:dyDescent="0.2">
      <c r="A3267" t="s">
        <v>50</v>
      </c>
      <c r="B3267" t="s">
        <v>18</v>
      </c>
      <c r="C3267" t="s">
        <v>88</v>
      </c>
      <c r="D3267">
        <v>20171231</v>
      </c>
      <c r="E3267">
        <v>-487200000</v>
      </c>
      <c r="F3267" t="s">
        <v>20</v>
      </c>
      <c r="G3267">
        <v>4</v>
      </c>
      <c r="H3267" t="s">
        <v>51</v>
      </c>
      <c r="I3267">
        <v>1411579</v>
      </c>
      <c r="J3267">
        <v>260303916</v>
      </c>
      <c r="K3267">
        <v>7830</v>
      </c>
      <c r="L3267">
        <v>1231</v>
      </c>
      <c r="M3267" t="s">
        <v>52</v>
      </c>
      <c r="N3267">
        <v>2017</v>
      </c>
      <c r="O3267" t="s">
        <v>53</v>
      </c>
      <c r="P3267">
        <v>20180301</v>
      </c>
      <c r="Q3267" s="1">
        <v>43160.134027777778</v>
      </c>
    </row>
    <row r="3268" spans="1:17" x14ac:dyDescent="0.2">
      <c r="A3268" t="s">
        <v>55</v>
      </c>
      <c r="B3268" t="s">
        <v>18</v>
      </c>
      <c r="C3268" t="s">
        <v>88</v>
      </c>
      <c r="D3268">
        <v>20171231</v>
      </c>
      <c r="E3268">
        <v>-487200000</v>
      </c>
      <c r="F3268" t="s">
        <v>20</v>
      </c>
      <c r="G3268">
        <v>4</v>
      </c>
      <c r="H3268" t="s">
        <v>56</v>
      </c>
      <c r="I3268">
        <v>1411579</v>
      </c>
      <c r="J3268">
        <v>260303916</v>
      </c>
      <c r="K3268">
        <v>7830</v>
      </c>
      <c r="L3268">
        <v>1231</v>
      </c>
      <c r="M3268" t="s">
        <v>52</v>
      </c>
      <c r="N3268">
        <v>2018</v>
      </c>
      <c r="O3268" t="s">
        <v>53</v>
      </c>
      <c r="P3268">
        <v>20190301</v>
      </c>
      <c r="Q3268" s="1">
        <v>43525.063888888886</v>
      </c>
    </row>
    <row r="3269" spans="1:17" x14ac:dyDescent="0.2">
      <c r="A3269" t="s">
        <v>50</v>
      </c>
      <c r="B3269" t="s">
        <v>18</v>
      </c>
      <c r="C3269" t="s">
        <v>349</v>
      </c>
      <c r="D3269">
        <v>20171231</v>
      </c>
      <c r="E3269">
        <v>-333100000</v>
      </c>
      <c r="F3269" t="s">
        <v>20</v>
      </c>
      <c r="G3269">
        <v>4</v>
      </c>
      <c r="H3269" t="s">
        <v>50</v>
      </c>
      <c r="I3269">
        <v>1411579</v>
      </c>
      <c r="J3269">
        <v>260303916</v>
      </c>
      <c r="K3269">
        <v>7830</v>
      </c>
      <c r="L3269">
        <v>1231</v>
      </c>
      <c r="M3269" t="s">
        <v>52</v>
      </c>
      <c r="N3269">
        <v>2017</v>
      </c>
      <c r="O3269" t="s">
        <v>53</v>
      </c>
      <c r="P3269">
        <v>20180301</v>
      </c>
      <c r="Q3269" s="1">
        <v>43160.134027777778</v>
      </c>
    </row>
    <row r="3270" spans="1:17" x14ac:dyDescent="0.2">
      <c r="A3270" t="s">
        <v>55</v>
      </c>
      <c r="B3270" t="s">
        <v>18</v>
      </c>
      <c r="C3270" t="s">
        <v>349</v>
      </c>
      <c r="D3270">
        <v>20171231</v>
      </c>
      <c r="E3270">
        <v>-333100000</v>
      </c>
      <c r="F3270" t="s">
        <v>20</v>
      </c>
      <c r="G3270">
        <v>4</v>
      </c>
      <c r="H3270" t="s">
        <v>55</v>
      </c>
      <c r="I3270">
        <v>1411579</v>
      </c>
      <c r="J3270">
        <v>260303916</v>
      </c>
      <c r="K3270">
        <v>7830</v>
      </c>
      <c r="L3270">
        <v>1231</v>
      </c>
      <c r="M3270" t="s">
        <v>52</v>
      </c>
      <c r="N3270">
        <v>2018</v>
      </c>
      <c r="O3270" t="s">
        <v>53</v>
      </c>
      <c r="P3270">
        <v>20190301</v>
      </c>
      <c r="Q3270" s="1">
        <v>43525.063888888886</v>
      </c>
    </row>
    <row r="3271" spans="1:17" x14ac:dyDescent="0.2">
      <c r="A3271" t="s">
        <v>50</v>
      </c>
      <c r="B3271" t="s">
        <v>18</v>
      </c>
      <c r="C3271" t="s">
        <v>350</v>
      </c>
      <c r="D3271">
        <v>20171231</v>
      </c>
      <c r="E3271">
        <v>-362300000</v>
      </c>
      <c r="F3271" t="s">
        <v>20</v>
      </c>
      <c r="G3271">
        <v>4</v>
      </c>
      <c r="H3271" t="s">
        <v>51</v>
      </c>
      <c r="I3271">
        <v>1411579</v>
      </c>
      <c r="J3271">
        <v>260303916</v>
      </c>
      <c r="K3271">
        <v>7830</v>
      </c>
      <c r="L3271">
        <v>1231</v>
      </c>
      <c r="M3271" t="s">
        <v>52</v>
      </c>
      <c r="N3271">
        <v>2017</v>
      </c>
      <c r="O3271" t="s">
        <v>53</v>
      </c>
      <c r="P3271">
        <v>20180301</v>
      </c>
      <c r="Q3271" s="1">
        <v>43160.134027777778</v>
      </c>
    </row>
    <row r="3272" spans="1:17" x14ac:dyDescent="0.2">
      <c r="A3272" t="s">
        <v>55</v>
      </c>
      <c r="B3272" t="s">
        <v>18</v>
      </c>
      <c r="C3272" t="s">
        <v>350</v>
      </c>
      <c r="D3272">
        <v>20171231</v>
      </c>
      <c r="E3272">
        <v>-362300000</v>
      </c>
      <c r="F3272" t="s">
        <v>20</v>
      </c>
      <c r="G3272">
        <v>4</v>
      </c>
      <c r="H3272" t="s">
        <v>56</v>
      </c>
      <c r="I3272">
        <v>1411579</v>
      </c>
      <c r="J3272">
        <v>260303916</v>
      </c>
      <c r="K3272">
        <v>7830</v>
      </c>
      <c r="L3272">
        <v>1231</v>
      </c>
      <c r="M3272" t="s">
        <v>52</v>
      </c>
      <c r="N3272">
        <v>2018</v>
      </c>
      <c r="O3272" t="s">
        <v>53</v>
      </c>
      <c r="P3272">
        <v>20190301</v>
      </c>
      <c r="Q3272" s="1">
        <v>43525.063888888886</v>
      </c>
    </row>
    <row r="3273" spans="1:17" x14ac:dyDescent="0.2">
      <c r="A3273" t="s">
        <v>50</v>
      </c>
      <c r="B3273" t="s">
        <v>18</v>
      </c>
      <c r="C3273" t="s">
        <v>89</v>
      </c>
      <c r="D3273">
        <v>20171231</v>
      </c>
      <c r="E3273">
        <v>-333100000</v>
      </c>
      <c r="F3273" t="s">
        <v>20</v>
      </c>
      <c r="G3273">
        <v>4</v>
      </c>
      <c r="H3273" t="s">
        <v>51</v>
      </c>
      <c r="I3273">
        <v>1411579</v>
      </c>
      <c r="J3273">
        <v>260303916</v>
      </c>
      <c r="K3273">
        <v>7830</v>
      </c>
      <c r="L3273">
        <v>1231</v>
      </c>
      <c r="M3273" t="s">
        <v>52</v>
      </c>
      <c r="N3273">
        <v>2017</v>
      </c>
      <c r="O3273" t="s">
        <v>53</v>
      </c>
      <c r="P3273">
        <v>20180301</v>
      </c>
      <c r="Q3273" s="1">
        <v>43160.134027777778</v>
      </c>
    </row>
    <row r="3274" spans="1:17" x14ac:dyDescent="0.2">
      <c r="A3274" t="s">
        <v>55</v>
      </c>
      <c r="B3274" t="s">
        <v>18</v>
      </c>
      <c r="C3274" t="s">
        <v>89</v>
      </c>
      <c r="D3274">
        <v>20171231</v>
      </c>
      <c r="E3274">
        <v>-333100000</v>
      </c>
      <c r="F3274" t="s">
        <v>20</v>
      </c>
      <c r="G3274">
        <v>4</v>
      </c>
      <c r="H3274" t="s">
        <v>56</v>
      </c>
      <c r="I3274">
        <v>1411579</v>
      </c>
      <c r="J3274">
        <v>260303916</v>
      </c>
      <c r="K3274">
        <v>7830</v>
      </c>
      <c r="L3274">
        <v>1231</v>
      </c>
      <c r="M3274" t="s">
        <v>52</v>
      </c>
      <c r="N3274">
        <v>2018</v>
      </c>
      <c r="O3274" t="s">
        <v>53</v>
      </c>
      <c r="P3274">
        <v>20190301</v>
      </c>
      <c r="Q3274" s="1">
        <v>43525.063888888886</v>
      </c>
    </row>
    <row r="3275" spans="1:17" x14ac:dyDescent="0.2">
      <c r="A3275" t="s">
        <v>50</v>
      </c>
      <c r="B3275" t="s">
        <v>18</v>
      </c>
      <c r="C3275" t="s">
        <v>351</v>
      </c>
      <c r="D3275">
        <v>20171231</v>
      </c>
      <c r="E3275">
        <v>29200000</v>
      </c>
      <c r="F3275" t="s">
        <v>20</v>
      </c>
      <c r="G3275">
        <v>4</v>
      </c>
      <c r="H3275" t="s">
        <v>51</v>
      </c>
      <c r="I3275">
        <v>1411579</v>
      </c>
      <c r="J3275">
        <v>260303916</v>
      </c>
      <c r="K3275">
        <v>7830</v>
      </c>
      <c r="L3275">
        <v>1231</v>
      </c>
      <c r="M3275" t="s">
        <v>52</v>
      </c>
      <c r="N3275">
        <v>2017</v>
      </c>
      <c r="O3275" t="s">
        <v>53</v>
      </c>
      <c r="P3275">
        <v>20180301</v>
      </c>
      <c r="Q3275" s="1">
        <v>43160.134027777778</v>
      </c>
    </row>
    <row r="3276" spans="1:17" x14ac:dyDescent="0.2">
      <c r="A3276" t="s">
        <v>55</v>
      </c>
      <c r="B3276" t="s">
        <v>18</v>
      </c>
      <c r="C3276" t="s">
        <v>351</v>
      </c>
      <c r="D3276">
        <v>20171231</v>
      </c>
      <c r="E3276">
        <v>29200000</v>
      </c>
      <c r="F3276" t="s">
        <v>20</v>
      </c>
      <c r="G3276">
        <v>4</v>
      </c>
      <c r="H3276" t="s">
        <v>56</v>
      </c>
      <c r="I3276">
        <v>1411579</v>
      </c>
      <c r="J3276">
        <v>260303916</v>
      </c>
      <c r="K3276">
        <v>7830</v>
      </c>
      <c r="L3276">
        <v>1231</v>
      </c>
      <c r="M3276" t="s">
        <v>52</v>
      </c>
      <c r="N3276">
        <v>2018</v>
      </c>
      <c r="O3276" t="s">
        <v>53</v>
      </c>
      <c r="P3276">
        <v>20190301</v>
      </c>
      <c r="Q3276" s="1">
        <v>43525.063888888886</v>
      </c>
    </row>
    <row r="3277" spans="1:17" x14ac:dyDescent="0.2">
      <c r="A3277" t="s">
        <v>50</v>
      </c>
      <c r="B3277" t="s">
        <v>18</v>
      </c>
      <c r="C3277" t="s">
        <v>90</v>
      </c>
      <c r="D3277">
        <v>20171231</v>
      </c>
      <c r="E3277">
        <v>-3.8</v>
      </c>
      <c r="F3277" t="s">
        <v>20</v>
      </c>
      <c r="G3277">
        <v>4</v>
      </c>
      <c r="H3277" t="s">
        <v>51</v>
      </c>
      <c r="I3277">
        <v>1411579</v>
      </c>
      <c r="J3277">
        <v>260303916</v>
      </c>
      <c r="K3277">
        <v>7830</v>
      </c>
      <c r="L3277">
        <v>1231</v>
      </c>
      <c r="M3277" t="s">
        <v>52</v>
      </c>
      <c r="N3277">
        <v>2017</v>
      </c>
      <c r="O3277" t="s">
        <v>53</v>
      </c>
      <c r="P3277">
        <v>20180301</v>
      </c>
      <c r="Q3277" s="1">
        <v>43160.134027777778</v>
      </c>
    </row>
    <row r="3278" spans="1:17" x14ac:dyDescent="0.2">
      <c r="A3278" t="s">
        <v>55</v>
      </c>
      <c r="B3278" t="s">
        <v>18</v>
      </c>
      <c r="C3278" t="s">
        <v>90</v>
      </c>
      <c r="D3278">
        <v>20171231</v>
      </c>
      <c r="E3278">
        <v>-2.14</v>
      </c>
      <c r="F3278" t="s">
        <v>20</v>
      </c>
      <c r="G3278">
        <v>1</v>
      </c>
      <c r="H3278" t="s">
        <v>56</v>
      </c>
      <c r="I3278">
        <v>1411579</v>
      </c>
      <c r="J3278">
        <v>260303916</v>
      </c>
      <c r="K3278">
        <v>7830</v>
      </c>
      <c r="L3278">
        <v>1231</v>
      </c>
      <c r="M3278" t="s">
        <v>52</v>
      </c>
      <c r="N3278">
        <v>2018</v>
      </c>
      <c r="O3278" t="s">
        <v>53</v>
      </c>
      <c r="P3278">
        <v>20190301</v>
      </c>
      <c r="Q3278" s="1">
        <v>43525.063888888886</v>
      </c>
    </row>
    <row r="3279" spans="1:17" x14ac:dyDescent="0.2">
      <c r="A3279" t="s">
        <v>55</v>
      </c>
      <c r="B3279" t="s">
        <v>18</v>
      </c>
      <c r="C3279" t="s">
        <v>90</v>
      </c>
      <c r="D3279">
        <v>20171231</v>
      </c>
      <c r="E3279">
        <v>-3.8</v>
      </c>
      <c r="F3279" t="s">
        <v>20</v>
      </c>
      <c r="G3279">
        <v>4</v>
      </c>
      <c r="H3279" t="s">
        <v>56</v>
      </c>
      <c r="I3279">
        <v>1411579</v>
      </c>
      <c r="J3279">
        <v>260303916</v>
      </c>
      <c r="K3279">
        <v>7830</v>
      </c>
      <c r="L3279">
        <v>1231</v>
      </c>
      <c r="M3279" t="s">
        <v>52</v>
      </c>
      <c r="N3279">
        <v>2018</v>
      </c>
      <c r="O3279" t="s">
        <v>53</v>
      </c>
      <c r="P3279">
        <v>20190301</v>
      </c>
      <c r="Q3279" s="1">
        <v>43525.063888888886</v>
      </c>
    </row>
    <row r="3280" spans="1:17" x14ac:dyDescent="0.2">
      <c r="A3280" t="s">
        <v>50</v>
      </c>
      <c r="B3280" t="s">
        <v>18</v>
      </c>
      <c r="C3280" t="s">
        <v>91</v>
      </c>
      <c r="D3280">
        <v>20171231</v>
      </c>
      <c r="E3280">
        <v>-3.8</v>
      </c>
      <c r="F3280" t="s">
        <v>20</v>
      </c>
      <c r="G3280">
        <v>4</v>
      </c>
      <c r="H3280" t="s">
        <v>51</v>
      </c>
      <c r="I3280">
        <v>1411579</v>
      </c>
      <c r="J3280">
        <v>260303916</v>
      </c>
      <c r="K3280">
        <v>7830</v>
      </c>
      <c r="L3280">
        <v>1231</v>
      </c>
      <c r="M3280" t="s">
        <v>52</v>
      </c>
      <c r="N3280">
        <v>2017</v>
      </c>
      <c r="O3280" t="s">
        <v>53</v>
      </c>
      <c r="P3280">
        <v>20180301</v>
      </c>
      <c r="Q3280" s="1">
        <v>43160.134027777778</v>
      </c>
    </row>
    <row r="3281" spans="1:17" x14ac:dyDescent="0.2">
      <c r="A3281" t="s">
        <v>55</v>
      </c>
      <c r="B3281" t="s">
        <v>18</v>
      </c>
      <c r="C3281" t="s">
        <v>91</v>
      </c>
      <c r="D3281">
        <v>20171231</v>
      </c>
      <c r="E3281">
        <v>-3.8</v>
      </c>
      <c r="F3281" t="s">
        <v>20</v>
      </c>
      <c r="G3281">
        <v>4</v>
      </c>
      <c r="H3281" t="s">
        <v>56</v>
      </c>
      <c r="I3281">
        <v>1411579</v>
      </c>
      <c r="J3281">
        <v>260303916</v>
      </c>
      <c r="K3281">
        <v>7830</v>
      </c>
      <c r="L3281">
        <v>1231</v>
      </c>
      <c r="M3281" t="s">
        <v>52</v>
      </c>
      <c r="N3281">
        <v>2018</v>
      </c>
      <c r="O3281" t="s">
        <v>53</v>
      </c>
      <c r="P3281">
        <v>20190301</v>
      </c>
      <c r="Q3281" s="1">
        <v>43525.063888888886</v>
      </c>
    </row>
    <row r="3282" spans="1:17" x14ac:dyDescent="0.2">
      <c r="A3282" t="s">
        <v>55</v>
      </c>
      <c r="B3282" t="s">
        <v>18</v>
      </c>
      <c r="C3282" t="s">
        <v>91</v>
      </c>
      <c r="D3282">
        <v>20171231</v>
      </c>
      <c r="E3282">
        <v>-2.14</v>
      </c>
      <c r="F3282" t="s">
        <v>20</v>
      </c>
      <c r="G3282">
        <v>1</v>
      </c>
      <c r="H3282" t="s">
        <v>56</v>
      </c>
      <c r="I3282">
        <v>1411579</v>
      </c>
      <c r="J3282">
        <v>260303916</v>
      </c>
      <c r="K3282">
        <v>7830</v>
      </c>
      <c r="L3282">
        <v>1231</v>
      </c>
      <c r="M3282" t="s">
        <v>52</v>
      </c>
      <c r="N3282">
        <v>2018</v>
      </c>
      <c r="O3282" t="s">
        <v>53</v>
      </c>
      <c r="P3282">
        <v>20190301</v>
      </c>
      <c r="Q3282" s="1">
        <v>43525.063888888886</v>
      </c>
    </row>
    <row r="3283" spans="1:17" x14ac:dyDescent="0.2">
      <c r="A3283" t="s">
        <v>50</v>
      </c>
      <c r="B3283" t="s">
        <v>18</v>
      </c>
      <c r="C3283" t="s">
        <v>92</v>
      </c>
      <c r="D3283">
        <v>20171231</v>
      </c>
      <c r="E3283">
        <v>-185200000</v>
      </c>
      <c r="F3283" t="s">
        <v>20</v>
      </c>
      <c r="G3283">
        <v>4</v>
      </c>
      <c r="H3283" t="s">
        <v>51</v>
      </c>
      <c r="I3283">
        <v>1411579</v>
      </c>
      <c r="J3283">
        <v>260303916</v>
      </c>
      <c r="K3283">
        <v>7830</v>
      </c>
      <c r="L3283">
        <v>1231</v>
      </c>
      <c r="M3283" t="s">
        <v>52</v>
      </c>
      <c r="N3283">
        <v>2017</v>
      </c>
      <c r="O3283" t="s">
        <v>53</v>
      </c>
      <c r="P3283">
        <v>20180301</v>
      </c>
      <c r="Q3283" s="1">
        <v>43160.134027777778</v>
      </c>
    </row>
    <row r="3284" spans="1:17" x14ac:dyDescent="0.2">
      <c r="A3284" t="s">
        <v>55</v>
      </c>
      <c r="B3284" t="s">
        <v>18</v>
      </c>
      <c r="C3284" t="s">
        <v>92</v>
      </c>
      <c r="D3284">
        <v>20171231</v>
      </c>
      <c r="E3284">
        <v>-185200000</v>
      </c>
      <c r="F3284" t="s">
        <v>20</v>
      </c>
      <c r="G3284">
        <v>4</v>
      </c>
      <c r="H3284" t="s">
        <v>56</v>
      </c>
      <c r="I3284">
        <v>1411579</v>
      </c>
      <c r="J3284">
        <v>260303916</v>
      </c>
      <c r="K3284">
        <v>7830</v>
      </c>
      <c r="L3284">
        <v>1231</v>
      </c>
      <c r="M3284" t="s">
        <v>52</v>
      </c>
      <c r="N3284">
        <v>2018</v>
      </c>
      <c r="O3284" t="s">
        <v>53</v>
      </c>
      <c r="P3284">
        <v>20190301</v>
      </c>
      <c r="Q3284" s="1">
        <v>43525.063888888886</v>
      </c>
    </row>
    <row r="3285" spans="1:17" x14ac:dyDescent="0.2">
      <c r="A3285" t="s">
        <v>50</v>
      </c>
      <c r="B3285" t="s">
        <v>18</v>
      </c>
      <c r="C3285" t="s">
        <v>93</v>
      </c>
      <c r="D3285">
        <v>20171231</v>
      </c>
      <c r="E3285">
        <v>3900000</v>
      </c>
      <c r="F3285" t="s">
        <v>20</v>
      </c>
      <c r="G3285">
        <v>4</v>
      </c>
      <c r="H3285" t="s">
        <v>51</v>
      </c>
      <c r="I3285">
        <v>1411579</v>
      </c>
      <c r="J3285">
        <v>260303916</v>
      </c>
      <c r="K3285">
        <v>7830</v>
      </c>
      <c r="L3285">
        <v>1231</v>
      </c>
      <c r="M3285" t="s">
        <v>52</v>
      </c>
      <c r="N3285">
        <v>2017</v>
      </c>
      <c r="O3285" t="s">
        <v>53</v>
      </c>
      <c r="P3285">
        <v>20180301</v>
      </c>
      <c r="Q3285" s="1">
        <v>43160.134027777778</v>
      </c>
    </row>
    <row r="3286" spans="1:17" x14ac:dyDescent="0.2">
      <c r="A3286" t="s">
        <v>55</v>
      </c>
      <c r="B3286" t="s">
        <v>18</v>
      </c>
      <c r="C3286" t="s">
        <v>93</v>
      </c>
      <c r="D3286">
        <v>20171231</v>
      </c>
      <c r="E3286">
        <v>3900000</v>
      </c>
      <c r="F3286" t="s">
        <v>20</v>
      </c>
      <c r="G3286">
        <v>4</v>
      </c>
      <c r="H3286" t="s">
        <v>56</v>
      </c>
      <c r="I3286">
        <v>1411579</v>
      </c>
      <c r="J3286">
        <v>260303916</v>
      </c>
      <c r="K3286">
        <v>7830</v>
      </c>
      <c r="L3286">
        <v>1231</v>
      </c>
      <c r="M3286" t="s">
        <v>52</v>
      </c>
      <c r="N3286">
        <v>2018</v>
      </c>
      <c r="O3286" t="s">
        <v>53</v>
      </c>
      <c r="P3286">
        <v>20190301</v>
      </c>
      <c r="Q3286" s="1">
        <v>43525.063888888886</v>
      </c>
    </row>
    <row r="3287" spans="1:17" x14ac:dyDescent="0.2">
      <c r="A3287" t="s">
        <v>50</v>
      </c>
      <c r="B3287" t="s">
        <v>18</v>
      </c>
      <c r="C3287" t="s">
        <v>94</v>
      </c>
      <c r="D3287">
        <v>20171231</v>
      </c>
      <c r="E3287">
        <v>154100000</v>
      </c>
      <c r="F3287" t="s">
        <v>20</v>
      </c>
      <c r="G3287">
        <v>4</v>
      </c>
      <c r="H3287" t="s">
        <v>51</v>
      </c>
      <c r="I3287">
        <v>1411579</v>
      </c>
      <c r="J3287">
        <v>260303916</v>
      </c>
      <c r="K3287">
        <v>7830</v>
      </c>
      <c r="L3287">
        <v>1231</v>
      </c>
      <c r="M3287" t="s">
        <v>52</v>
      </c>
      <c r="N3287">
        <v>2017</v>
      </c>
      <c r="O3287" t="s">
        <v>53</v>
      </c>
      <c r="P3287">
        <v>20180301</v>
      </c>
      <c r="Q3287" s="1">
        <v>43160.134027777778</v>
      </c>
    </row>
    <row r="3288" spans="1:17" x14ac:dyDescent="0.2">
      <c r="A3288" t="s">
        <v>55</v>
      </c>
      <c r="B3288" t="s">
        <v>18</v>
      </c>
      <c r="C3288" t="s">
        <v>94</v>
      </c>
      <c r="D3288">
        <v>20171231</v>
      </c>
      <c r="E3288">
        <v>154100000</v>
      </c>
      <c r="F3288" t="s">
        <v>20</v>
      </c>
      <c r="G3288">
        <v>4</v>
      </c>
      <c r="H3288" t="s">
        <v>56</v>
      </c>
      <c r="I3288">
        <v>1411579</v>
      </c>
      <c r="J3288">
        <v>260303916</v>
      </c>
      <c r="K3288">
        <v>7830</v>
      </c>
      <c r="L3288">
        <v>1231</v>
      </c>
      <c r="M3288" t="s">
        <v>52</v>
      </c>
      <c r="N3288">
        <v>2018</v>
      </c>
      <c r="O3288" t="s">
        <v>53</v>
      </c>
      <c r="P3288">
        <v>20190301</v>
      </c>
      <c r="Q3288" s="1">
        <v>43525.063888888886</v>
      </c>
    </row>
    <row r="3289" spans="1:17" x14ac:dyDescent="0.2">
      <c r="A3289" t="s">
        <v>50</v>
      </c>
      <c r="B3289" t="s">
        <v>18</v>
      </c>
      <c r="C3289" t="s">
        <v>355</v>
      </c>
      <c r="D3289">
        <v>20171231</v>
      </c>
      <c r="E3289">
        <v>154100000</v>
      </c>
      <c r="F3289" t="s">
        <v>20</v>
      </c>
      <c r="G3289">
        <v>4</v>
      </c>
      <c r="H3289" t="s">
        <v>50</v>
      </c>
      <c r="I3289">
        <v>1411579</v>
      </c>
      <c r="J3289">
        <v>260303916</v>
      </c>
      <c r="K3289">
        <v>7830</v>
      </c>
      <c r="L3289">
        <v>1231</v>
      </c>
      <c r="M3289" t="s">
        <v>52</v>
      </c>
      <c r="N3289">
        <v>2017</v>
      </c>
      <c r="O3289" t="s">
        <v>53</v>
      </c>
      <c r="P3289">
        <v>20180301</v>
      </c>
      <c r="Q3289" s="1">
        <v>43160.134027777778</v>
      </c>
    </row>
    <row r="3290" spans="1:17" x14ac:dyDescent="0.2">
      <c r="A3290" t="s">
        <v>55</v>
      </c>
      <c r="B3290" t="s">
        <v>18</v>
      </c>
      <c r="C3290" t="s">
        <v>355</v>
      </c>
      <c r="D3290">
        <v>20171231</v>
      </c>
      <c r="E3290">
        <v>154100000</v>
      </c>
      <c r="F3290" t="s">
        <v>20</v>
      </c>
      <c r="G3290">
        <v>4</v>
      </c>
      <c r="H3290" t="s">
        <v>55</v>
      </c>
      <c r="I3290">
        <v>1411579</v>
      </c>
      <c r="J3290">
        <v>260303916</v>
      </c>
      <c r="K3290">
        <v>7830</v>
      </c>
      <c r="L3290">
        <v>1231</v>
      </c>
      <c r="M3290" t="s">
        <v>52</v>
      </c>
      <c r="N3290">
        <v>2018</v>
      </c>
      <c r="O3290" t="s">
        <v>53</v>
      </c>
      <c r="P3290">
        <v>20190301</v>
      </c>
      <c r="Q3290" s="1">
        <v>43525.063888888886</v>
      </c>
    </row>
    <row r="3291" spans="1:17" x14ac:dyDescent="0.2">
      <c r="A3291" t="s">
        <v>50</v>
      </c>
      <c r="B3291" t="s">
        <v>18</v>
      </c>
      <c r="C3291" t="s">
        <v>356</v>
      </c>
      <c r="D3291">
        <v>20171231</v>
      </c>
      <c r="E3291">
        <v>220600000</v>
      </c>
      <c r="F3291" t="s">
        <v>20</v>
      </c>
      <c r="G3291">
        <v>4</v>
      </c>
      <c r="H3291" t="s">
        <v>51</v>
      </c>
      <c r="I3291">
        <v>1411579</v>
      </c>
      <c r="J3291">
        <v>260303916</v>
      </c>
      <c r="K3291">
        <v>7830</v>
      </c>
      <c r="L3291">
        <v>1231</v>
      </c>
      <c r="M3291" t="s">
        <v>52</v>
      </c>
      <c r="N3291">
        <v>2017</v>
      </c>
      <c r="O3291" t="s">
        <v>53</v>
      </c>
      <c r="P3291">
        <v>20180301</v>
      </c>
      <c r="Q3291" s="1">
        <v>43160.134027777778</v>
      </c>
    </row>
    <row r="3292" spans="1:17" x14ac:dyDescent="0.2">
      <c r="A3292" t="s">
        <v>55</v>
      </c>
      <c r="B3292" t="s">
        <v>18</v>
      </c>
      <c r="C3292" t="s">
        <v>356</v>
      </c>
      <c r="D3292">
        <v>20171231</v>
      </c>
      <c r="E3292">
        <v>220600000</v>
      </c>
      <c r="F3292" t="s">
        <v>20</v>
      </c>
      <c r="G3292">
        <v>4</v>
      </c>
      <c r="H3292" t="s">
        <v>56</v>
      </c>
      <c r="I3292">
        <v>1411579</v>
      </c>
      <c r="J3292">
        <v>260303916</v>
      </c>
      <c r="K3292">
        <v>7830</v>
      </c>
      <c r="L3292">
        <v>1231</v>
      </c>
      <c r="M3292" t="s">
        <v>52</v>
      </c>
      <c r="N3292">
        <v>2018</v>
      </c>
      <c r="O3292" t="s">
        <v>53</v>
      </c>
      <c r="P3292">
        <v>20190301</v>
      </c>
      <c r="Q3292" s="1">
        <v>43525.063888888886</v>
      </c>
    </row>
    <row r="3293" spans="1:17" x14ac:dyDescent="0.2">
      <c r="A3293" t="s">
        <v>50</v>
      </c>
      <c r="B3293" t="s">
        <v>18</v>
      </c>
      <c r="C3293" t="s">
        <v>357</v>
      </c>
      <c r="D3293">
        <v>20171231</v>
      </c>
      <c r="E3293">
        <v>-15300000</v>
      </c>
      <c r="F3293" t="s">
        <v>20</v>
      </c>
      <c r="G3293">
        <v>4</v>
      </c>
      <c r="H3293" t="s">
        <v>51</v>
      </c>
      <c r="I3293">
        <v>1411579</v>
      </c>
      <c r="J3293">
        <v>260303916</v>
      </c>
      <c r="K3293">
        <v>7830</v>
      </c>
      <c r="L3293">
        <v>1231</v>
      </c>
      <c r="M3293" t="s">
        <v>52</v>
      </c>
      <c r="N3293">
        <v>2017</v>
      </c>
      <c r="O3293" t="s">
        <v>53</v>
      </c>
      <c r="P3293">
        <v>20180301</v>
      </c>
      <c r="Q3293" s="1">
        <v>43160.134027777778</v>
      </c>
    </row>
    <row r="3294" spans="1:17" x14ac:dyDescent="0.2">
      <c r="A3294" t="s">
        <v>55</v>
      </c>
      <c r="B3294" t="s">
        <v>18</v>
      </c>
      <c r="C3294" t="s">
        <v>357</v>
      </c>
      <c r="D3294">
        <v>20171231</v>
      </c>
      <c r="E3294">
        <v>-15300000</v>
      </c>
      <c r="F3294" t="s">
        <v>20</v>
      </c>
      <c r="G3294">
        <v>4</v>
      </c>
      <c r="H3294" t="s">
        <v>56</v>
      </c>
      <c r="I3294">
        <v>1411579</v>
      </c>
      <c r="J3294">
        <v>260303916</v>
      </c>
      <c r="K3294">
        <v>7830</v>
      </c>
      <c r="L3294">
        <v>1231</v>
      </c>
      <c r="M3294" t="s">
        <v>52</v>
      </c>
      <c r="N3294">
        <v>2018</v>
      </c>
      <c r="O3294" t="s">
        <v>53</v>
      </c>
      <c r="P3294">
        <v>20190301</v>
      </c>
      <c r="Q3294" s="1">
        <v>43525.063888888886</v>
      </c>
    </row>
    <row r="3295" spans="1:17" x14ac:dyDescent="0.2">
      <c r="A3295" t="s">
        <v>50</v>
      </c>
      <c r="B3295" t="s">
        <v>18</v>
      </c>
      <c r="C3295" t="s">
        <v>358</v>
      </c>
      <c r="D3295">
        <v>20171231</v>
      </c>
      <c r="E3295">
        <v>-116600000</v>
      </c>
      <c r="F3295" t="s">
        <v>20</v>
      </c>
      <c r="G3295">
        <v>4</v>
      </c>
      <c r="H3295" t="s">
        <v>51</v>
      </c>
      <c r="I3295">
        <v>1411579</v>
      </c>
      <c r="J3295">
        <v>260303916</v>
      </c>
      <c r="K3295">
        <v>7830</v>
      </c>
      <c r="L3295">
        <v>1231</v>
      </c>
      <c r="M3295" t="s">
        <v>52</v>
      </c>
      <c r="N3295">
        <v>2017</v>
      </c>
      <c r="O3295" t="s">
        <v>53</v>
      </c>
      <c r="P3295">
        <v>20180301</v>
      </c>
      <c r="Q3295" s="1">
        <v>43160.134027777778</v>
      </c>
    </row>
    <row r="3296" spans="1:17" x14ac:dyDescent="0.2">
      <c r="A3296" t="s">
        <v>55</v>
      </c>
      <c r="B3296" t="s">
        <v>18</v>
      </c>
      <c r="C3296" t="s">
        <v>358</v>
      </c>
      <c r="D3296">
        <v>20171231</v>
      </c>
      <c r="E3296">
        <v>-116600000</v>
      </c>
      <c r="F3296" t="s">
        <v>20</v>
      </c>
      <c r="G3296">
        <v>4</v>
      </c>
      <c r="H3296" t="s">
        <v>56</v>
      </c>
      <c r="I3296">
        <v>1411579</v>
      </c>
      <c r="J3296">
        <v>260303916</v>
      </c>
      <c r="K3296">
        <v>7830</v>
      </c>
      <c r="L3296">
        <v>1231</v>
      </c>
      <c r="M3296" t="s">
        <v>52</v>
      </c>
      <c r="N3296">
        <v>2018</v>
      </c>
      <c r="O3296" t="s">
        <v>53</v>
      </c>
      <c r="P3296">
        <v>20190301</v>
      </c>
      <c r="Q3296" s="1">
        <v>43525.063888888886</v>
      </c>
    </row>
    <row r="3297" spans="1:17" x14ac:dyDescent="0.2">
      <c r="A3297" t="s">
        <v>50</v>
      </c>
      <c r="B3297" t="s">
        <v>18</v>
      </c>
      <c r="C3297" t="s">
        <v>359</v>
      </c>
      <c r="D3297">
        <v>20171231</v>
      </c>
      <c r="E3297">
        <v>4900000</v>
      </c>
      <c r="F3297" t="s">
        <v>20</v>
      </c>
      <c r="G3297">
        <v>4</v>
      </c>
      <c r="H3297" t="s">
        <v>51</v>
      </c>
      <c r="I3297">
        <v>1411579</v>
      </c>
      <c r="J3297">
        <v>260303916</v>
      </c>
      <c r="K3297">
        <v>7830</v>
      </c>
      <c r="L3297">
        <v>1231</v>
      </c>
      <c r="M3297" t="s">
        <v>52</v>
      </c>
      <c r="N3297">
        <v>2017</v>
      </c>
      <c r="O3297" t="s">
        <v>53</v>
      </c>
      <c r="P3297">
        <v>20180301</v>
      </c>
      <c r="Q3297" s="1">
        <v>43160.134027777778</v>
      </c>
    </row>
    <row r="3298" spans="1:17" x14ac:dyDescent="0.2">
      <c r="A3298" t="s">
        <v>55</v>
      </c>
      <c r="B3298" t="s">
        <v>18</v>
      </c>
      <c r="C3298" t="s">
        <v>359</v>
      </c>
      <c r="D3298">
        <v>20171231</v>
      </c>
      <c r="E3298">
        <v>4900000</v>
      </c>
      <c r="F3298" t="s">
        <v>20</v>
      </c>
      <c r="G3298">
        <v>4</v>
      </c>
      <c r="H3298" t="s">
        <v>56</v>
      </c>
      <c r="I3298">
        <v>1411579</v>
      </c>
      <c r="J3298">
        <v>260303916</v>
      </c>
      <c r="K3298">
        <v>7830</v>
      </c>
      <c r="L3298">
        <v>1231</v>
      </c>
      <c r="M3298" t="s">
        <v>52</v>
      </c>
      <c r="N3298">
        <v>2018</v>
      </c>
      <c r="O3298" t="s">
        <v>53</v>
      </c>
      <c r="P3298">
        <v>20190301</v>
      </c>
      <c r="Q3298" s="1">
        <v>43525.063888888886</v>
      </c>
    </row>
    <row r="3299" spans="1:17" x14ac:dyDescent="0.2">
      <c r="A3299" t="s">
        <v>260</v>
      </c>
      <c r="B3299" t="s">
        <v>18</v>
      </c>
      <c r="C3299" t="s">
        <v>516</v>
      </c>
      <c r="D3299">
        <v>20171231</v>
      </c>
      <c r="E3299">
        <v>0</v>
      </c>
      <c r="F3299" t="s">
        <v>517</v>
      </c>
      <c r="G3299">
        <v>4</v>
      </c>
      <c r="H3299" t="s">
        <v>56</v>
      </c>
      <c r="I3299">
        <v>1411579</v>
      </c>
      <c r="J3299">
        <v>260303916</v>
      </c>
      <c r="K3299">
        <v>7830</v>
      </c>
      <c r="L3299">
        <v>1231</v>
      </c>
      <c r="M3299" t="s">
        <v>22</v>
      </c>
      <c r="N3299">
        <v>2018</v>
      </c>
      <c r="O3299" t="s">
        <v>23</v>
      </c>
      <c r="P3299">
        <v>20181108</v>
      </c>
      <c r="Q3299" s="1">
        <v>43412.453472222223</v>
      </c>
    </row>
    <row r="3300" spans="1:17" x14ac:dyDescent="0.2">
      <c r="A3300" t="s">
        <v>50</v>
      </c>
      <c r="B3300" t="s">
        <v>18</v>
      </c>
      <c r="C3300" t="s">
        <v>516</v>
      </c>
      <c r="D3300">
        <v>20171231</v>
      </c>
      <c r="E3300">
        <v>0</v>
      </c>
      <c r="F3300" t="s">
        <v>20</v>
      </c>
      <c r="G3300">
        <v>0</v>
      </c>
      <c r="H3300" t="s">
        <v>51</v>
      </c>
      <c r="I3300">
        <v>1411579</v>
      </c>
      <c r="J3300">
        <v>260303916</v>
      </c>
      <c r="K3300">
        <v>7830</v>
      </c>
      <c r="L3300">
        <v>1231</v>
      </c>
      <c r="M3300" t="s">
        <v>52</v>
      </c>
      <c r="N3300">
        <v>2017</v>
      </c>
      <c r="O3300" t="s">
        <v>53</v>
      </c>
      <c r="P3300">
        <v>20180301</v>
      </c>
      <c r="Q3300" s="1">
        <v>43160.134027777778</v>
      </c>
    </row>
    <row r="3301" spans="1:17" x14ac:dyDescent="0.2">
      <c r="A3301" t="s">
        <v>263</v>
      </c>
      <c r="B3301" t="s">
        <v>18</v>
      </c>
      <c r="C3301" t="s">
        <v>516</v>
      </c>
      <c r="D3301">
        <v>20171231</v>
      </c>
      <c r="E3301">
        <v>0</v>
      </c>
      <c r="F3301" t="s">
        <v>517</v>
      </c>
      <c r="G3301">
        <v>4</v>
      </c>
      <c r="H3301" t="s">
        <v>51</v>
      </c>
      <c r="I3301">
        <v>1411579</v>
      </c>
      <c r="J3301">
        <v>260303916</v>
      </c>
      <c r="K3301">
        <v>7830</v>
      </c>
      <c r="L3301">
        <v>1231</v>
      </c>
      <c r="M3301" t="s">
        <v>22</v>
      </c>
      <c r="N3301">
        <v>2018</v>
      </c>
      <c r="O3301" t="s">
        <v>31</v>
      </c>
      <c r="P3301">
        <v>20180807</v>
      </c>
      <c r="Q3301" s="1">
        <v>43319.469444444447</v>
      </c>
    </row>
    <row r="3302" spans="1:17" x14ac:dyDescent="0.2">
      <c r="A3302" t="s">
        <v>262</v>
      </c>
      <c r="B3302" t="s">
        <v>18</v>
      </c>
      <c r="C3302" t="s">
        <v>516</v>
      </c>
      <c r="D3302">
        <v>20171231</v>
      </c>
      <c r="E3302">
        <v>0</v>
      </c>
      <c r="F3302" t="s">
        <v>517</v>
      </c>
      <c r="G3302">
        <v>4</v>
      </c>
      <c r="H3302" t="s">
        <v>51</v>
      </c>
      <c r="I3302">
        <v>1411579</v>
      </c>
      <c r="J3302">
        <v>260303916</v>
      </c>
      <c r="K3302">
        <v>7830</v>
      </c>
      <c r="L3302">
        <v>1231</v>
      </c>
      <c r="M3302" t="s">
        <v>22</v>
      </c>
      <c r="N3302">
        <v>2018</v>
      </c>
      <c r="O3302" t="s">
        <v>26</v>
      </c>
      <c r="P3302">
        <v>20180507</v>
      </c>
      <c r="Q3302" s="1">
        <v>43227.491666666669</v>
      </c>
    </row>
    <row r="3303" spans="1:17" x14ac:dyDescent="0.2">
      <c r="A3303" t="s">
        <v>50</v>
      </c>
      <c r="B3303" t="s">
        <v>18</v>
      </c>
      <c r="C3303" t="s">
        <v>360</v>
      </c>
      <c r="D3303">
        <v>20171231</v>
      </c>
      <c r="E3303">
        <v>-17600000</v>
      </c>
      <c r="F3303" t="s">
        <v>20</v>
      </c>
      <c r="G3303">
        <v>4</v>
      </c>
      <c r="H3303" t="s">
        <v>51</v>
      </c>
      <c r="I3303">
        <v>1411579</v>
      </c>
      <c r="J3303">
        <v>260303916</v>
      </c>
      <c r="K3303">
        <v>7830</v>
      </c>
      <c r="L3303">
        <v>1231</v>
      </c>
      <c r="M3303" t="s">
        <v>52</v>
      </c>
      <c r="N3303">
        <v>2017</v>
      </c>
      <c r="O3303" t="s">
        <v>53</v>
      </c>
      <c r="P3303">
        <v>20180301</v>
      </c>
      <c r="Q3303" s="1">
        <v>43160.134027777778</v>
      </c>
    </row>
    <row r="3304" spans="1:17" x14ac:dyDescent="0.2">
      <c r="A3304" t="s">
        <v>55</v>
      </c>
      <c r="B3304" t="s">
        <v>18</v>
      </c>
      <c r="C3304" t="s">
        <v>360</v>
      </c>
      <c r="D3304">
        <v>20171231</v>
      </c>
      <c r="E3304">
        <v>-17600000</v>
      </c>
      <c r="F3304" t="s">
        <v>20</v>
      </c>
      <c r="G3304">
        <v>4</v>
      </c>
      <c r="H3304" t="s">
        <v>56</v>
      </c>
      <c r="I3304">
        <v>1411579</v>
      </c>
      <c r="J3304">
        <v>260303916</v>
      </c>
      <c r="K3304">
        <v>7830</v>
      </c>
      <c r="L3304">
        <v>1231</v>
      </c>
      <c r="M3304" t="s">
        <v>52</v>
      </c>
      <c r="N3304">
        <v>2018</v>
      </c>
      <c r="O3304" t="s">
        <v>53</v>
      </c>
      <c r="P3304">
        <v>20190301</v>
      </c>
      <c r="Q3304" s="1">
        <v>43525.063888888886</v>
      </c>
    </row>
    <row r="3305" spans="1:17" x14ac:dyDescent="0.2">
      <c r="A3305" t="s">
        <v>50</v>
      </c>
      <c r="B3305" t="s">
        <v>18</v>
      </c>
      <c r="C3305" t="s">
        <v>361</v>
      </c>
      <c r="D3305">
        <v>20171231</v>
      </c>
      <c r="E3305">
        <v>5200000</v>
      </c>
      <c r="F3305" t="s">
        <v>20</v>
      </c>
      <c r="G3305">
        <v>4</v>
      </c>
      <c r="H3305" t="s">
        <v>51</v>
      </c>
      <c r="I3305">
        <v>1411579</v>
      </c>
      <c r="J3305">
        <v>260303916</v>
      </c>
      <c r="K3305">
        <v>7830</v>
      </c>
      <c r="L3305">
        <v>1231</v>
      </c>
      <c r="M3305" t="s">
        <v>52</v>
      </c>
      <c r="N3305">
        <v>2017</v>
      </c>
      <c r="O3305" t="s">
        <v>53</v>
      </c>
      <c r="P3305">
        <v>20180301</v>
      </c>
      <c r="Q3305" s="1">
        <v>43160.134027777778</v>
      </c>
    </row>
    <row r="3306" spans="1:17" x14ac:dyDescent="0.2">
      <c r="A3306" t="s">
        <v>55</v>
      </c>
      <c r="B3306" t="s">
        <v>18</v>
      </c>
      <c r="C3306" t="s">
        <v>361</v>
      </c>
      <c r="D3306">
        <v>20171231</v>
      </c>
      <c r="E3306">
        <v>5200000</v>
      </c>
      <c r="F3306" t="s">
        <v>20</v>
      </c>
      <c r="G3306">
        <v>4</v>
      </c>
      <c r="H3306" t="s">
        <v>56</v>
      </c>
      <c r="I3306">
        <v>1411579</v>
      </c>
      <c r="J3306">
        <v>260303916</v>
      </c>
      <c r="K3306">
        <v>7830</v>
      </c>
      <c r="L3306">
        <v>1231</v>
      </c>
      <c r="M3306" t="s">
        <v>52</v>
      </c>
      <c r="N3306">
        <v>2018</v>
      </c>
      <c r="O3306" t="s">
        <v>53</v>
      </c>
      <c r="P3306">
        <v>20190301</v>
      </c>
      <c r="Q3306" s="1">
        <v>43525.063888888886</v>
      </c>
    </row>
    <row r="3307" spans="1:17" x14ac:dyDescent="0.2">
      <c r="A3307" t="s">
        <v>50</v>
      </c>
      <c r="B3307" t="s">
        <v>18</v>
      </c>
      <c r="C3307" t="s">
        <v>95</v>
      </c>
      <c r="D3307">
        <v>20171231</v>
      </c>
      <c r="E3307">
        <v>10900000</v>
      </c>
      <c r="F3307" t="s">
        <v>20</v>
      </c>
      <c r="G3307">
        <v>4</v>
      </c>
      <c r="H3307" t="s">
        <v>51</v>
      </c>
      <c r="I3307">
        <v>1411579</v>
      </c>
      <c r="J3307">
        <v>260303916</v>
      </c>
      <c r="K3307">
        <v>7830</v>
      </c>
      <c r="L3307">
        <v>1231</v>
      </c>
      <c r="M3307" t="s">
        <v>52</v>
      </c>
      <c r="N3307">
        <v>2017</v>
      </c>
      <c r="O3307" t="s">
        <v>53</v>
      </c>
      <c r="P3307">
        <v>20180301</v>
      </c>
      <c r="Q3307" s="1">
        <v>43160.134027777778</v>
      </c>
    </row>
    <row r="3308" spans="1:17" x14ac:dyDescent="0.2">
      <c r="A3308" t="s">
        <v>55</v>
      </c>
      <c r="B3308" t="s">
        <v>18</v>
      </c>
      <c r="C3308" t="s">
        <v>95</v>
      </c>
      <c r="D3308">
        <v>20171231</v>
      </c>
      <c r="E3308">
        <v>10900000</v>
      </c>
      <c r="F3308" t="s">
        <v>20</v>
      </c>
      <c r="G3308">
        <v>4</v>
      </c>
      <c r="H3308" t="s">
        <v>56</v>
      </c>
      <c r="I3308">
        <v>1411579</v>
      </c>
      <c r="J3308">
        <v>260303916</v>
      </c>
      <c r="K3308">
        <v>7830</v>
      </c>
      <c r="L3308">
        <v>1231</v>
      </c>
      <c r="M3308" t="s">
        <v>52</v>
      </c>
      <c r="N3308">
        <v>2018</v>
      </c>
      <c r="O3308" t="s">
        <v>53</v>
      </c>
      <c r="P3308">
        <v>20190301</v>
      </c>
      <c r="Q3308" s="1">
        <v>43525.063888888886</v>
      </c>
    </row>
    <row r="3309" spans="1:17" x14ac:dyDescent="0.2">
      <c r="A3309" t="s">
        <v>50</v>
      </c>
      <c r="B3309" t="s">
        <v>18</v>
      </c>
      <c r="C3309" t="s">
        <v>362</v>
      </c>
      <c r="D3309">
        <v>20171231</v>
      </c>
      <c r="E3309">
        <v>26500000</v>
      </c>
      <c r="F3309" t="s">
        <v>20</v>
      </c>
      <c r="G3309">
        <v>0</v>
      </c>
      <c r="H3309" t="s">
        <v>51</v>
      </c>
      <c r="I3309">
        <v>1411579</v>
      </c>
      <c r="J3309">
        <v>260303916</v>
      </c>
      <c r="K3309">
        <v>7830</v>
      </c>
      <c r="L3309">
        <v>1231</v>
      </c>
      <c r="M3309" t="s">
        <v>52</v>
      </c>
      <c r="N3309">
        <v>2017</v>
      </c>
      <c r="O3309" t="s">
        <v>53</v>
      </c>
      <c r="P3309">
        <v>20180301</v>
      </c>
      <c r="Q3309" s="1">
        <v>43160.134027777778</v>
      </c>
    </row>
    <row r="3310" spans="1:17" x14ac:dyDescent="0.2">
      <c r="A3310" t="s">
        <v>55</v>
      </c>
      <c r="B3310" t="s">
        <v>18</v>
      </c>
      <c r="C3310" t="s">
        <v>362</v>
      </c>
      <c r="D3310">
        <v>20171231</v>
      </c>
      <c r="E3310">
        <v>26500000</v>
      </c>
      <c r="F3310" t="s">
        <v>20</v>
      </c>
      <c r="G3310">
        <v>0</v>
      </c>
      <c r="H3310" t="s">
        <v>56</v>
      </c>
      <c r="I3310">
        <v>1411579</v>
      </c>
      <c r="J3310">
        <v>260303916</v>
      </c>
      <c r="K3310">
        <v>7830</v>
      </c>
      <c r="L3310">
        <v>1231</v>
      </c>
      <c r="M3310" t="s">
        <v>52</v>
      </c>
      <c r="N3310">
        <v>2018</v>
      </c>
      <c r="O3310" t="s">
        <v>53</v>
      </c>
      <c r="P3310">
        <v>20190301</v>
      </c>
      <c r="Q3310" s="1">
        <v>43525.063888888886</v>
      </c>
    </row>
    <row r="3311" spans="1:17" x14ac:dyDescent="0.2">
      <c r="A3311" t="s">
        <v>50</v>
      </c>
      <c r="B3311" t="s">
        <v>18</v>
      </c>
      <c r="C3311" t="s">
        <v>96</v>
      </c>
      <c r="D3311">
        <v>20171231</v>
      </c>
      <c r="E3311">
        <v>34700000</v>
      </c>
      <c r="F3311" t="s">
        <v>20</v>
      </c>
      <c r="G3311">
        <v>4</v>
      </c>
      <c r="H3311" t="s">
        <v>51</v>
      </c>
      <c r="I3311">
        <v>1411579</v>
      </c>
      <c r="J3311">
        <v>260303916</v>
      </c>
      <c r="K3311">
        <v>7830</v>
      </c>
      <c r="L3311">
        <v>1231</v>
      </c>
      <c r="M3311" t="s">
        <v>52</v>
      </c>
      <c r="N3311">
        <v>2017</v>
      </c>
      <c r="O3311" t="s">
        <v>53</v>
      </c>
      <c r="P3311">
        <v>20180301</v>
      </c>
      <c r="Q3311" s="1">
        <v>43160.134027777778</v>
      </c>
    </row>
    <row r="3312" spans="1:17" x14ac:dyDescent="0.2">
      <c r="A3312" t="s">
        <v>55</v>
      </c>
      <c r="B3312" t="s">
        <v>18</v>
      </c>
      <c r="C3312" t="s">
        <v>96</v>
      </c>
      <c r="D3312">
        <v>20171231</v>
      </c>
      <c r="E3312">
        <v>34700000</v>
      </c>
      <c r="F3312" t="s">
        <v>20</v>
      </c>
      <c r="G3312">
        <v>4</v>
      </c>
      <c r="H3312" t="s">
        <v>56</v>
      </c>
      <c r="I3312">
        <v>1411579</v>
      </c>
      <c r="J3312">
        <v>260303916</v>
      </c>
      <c r="K3312">
        <v>7830</v>
      </c>
      <c r="L3312">
        <v>1231</v>
      </c>
      <c r="M3312" t="s">
        <v>52</v>
      </c>
      <c r="N3312">
        <v>2018</v>
      </c>
      <c r="O3312" t="s">
        <v>53</v>
      </c>
      <c r="P3312">
        <v>20190301</v>
      </c>
      <c r="Q3312" s="1">
        <v>43525.063888888886</v>
      </c>
    </row>
    <row r="3313" spans="1:17" x14ac:dyDescent="0.2">
      <c r="A3313" t="s">
        <v>50</v>
      </c>
      <c r="B3313" t="s">
        <v>18</v>
      </c>
      <c r="C3313" t="s">
        <v>97</v>
      </c>
      <c r="D3313">
        <v>20171231</v>
      </c>
      <c r="E3313">
        <v>-21400000</v>
      </c>
      <c r="F3313" t="s">
        <v>20</v>
      </c>
      <c r="G3313">
        <v>4</v>
      </c>
      <c r="H3313" t="s">
        <v>51</v>
      </c>
      <c r="I3313">
        <v>1411579</v>
      </c>
      <c r="J3313">
        <v>260303916</v>
      </c>
      <c r="K3313">
        <v>7830</v>
      </c>
      <c r="L3313">
        <v>1231</v>
      </c>
      <c r="M3313" t="s">
        <v>52</v>
      </c>
      <c r="N3313">
        <v>2017</v>
      </c>
      <c r="O3313" t="s">
        <v>53</v>
      </c>
      <c r="P3313">
        <v>20180301</v>
      </c>
      <c r="Q3313" s="1">
        <v>43160.134027777778</v>
      </c>
    </row>
    <row r="3314" spans="1:17" x14ac:dyDescent="0.2">
      <c r="A3314" t="s">
        <v>55</v>
      </c>
      <c r="B3314" t="s">
        <v>18</v>
      </c>
      <c r="C3314" t="s">
        <v>97</v>
      </c>
      <c r="D3314">
        <v>20171231</v>
      </c>
      <c r="E3314">
        <v>-21400000</v>
      </c>
      <c r="F3314" t="s">
        <v>20</v>
      </c>
      <c r="G3314">
        <v>4</v>
      </c>
      <c r="H3314" t="s">
        <v>56</v>
      </c>
      <c r="I3314">
        <v>1411579</v>
      </c>
      <c r="J3314">
        <v>260303916</v>
      </c>
      <c r="K3314">
        <v>7830</v>
      </c>
      <c r="L3314">
        <v>1231</v>
      </c>
      <c r="M3314" t="s">
        <v>52</v>
      </c>
      <c r="N3314">
        <v>2018</v>
      </c>
      <c r="O3314" t="s">
        <v>53</v>
      </c>
      <c r="P3314">
        <v>20190301</v>
      </c>
      <c r="Q3314" s="1">
        <v>43525.063888888886</v>
      </c>
    </row>
    <row r="3315" spans="1:17" x14ac:dyDescent="0.2">
      <c r="A3315" t="s">
        <v>50</v>
      </c>
      <c r="B3315" t="s">
        <v>18</v>
      </c>
      <c r="C3315" t="s">
        <v>363</v>
      </c>
      <c r="D3315">
        <v>20171231</v>
      </c>
      <c r="E3315">
        <v>-80000000</v>
      </c>
      <c r="F3315" t="s">
        <v>20</v>
      </c>
      <c r="G3315">
        <v>4</v>
      </c>
      <c r="H3315" t="s">
        <v>51</v>
      </c>
      <c r="I3315">
        <v>1411579</v>
      </c>
      <c r="J3315">
        <v>260303916</v>
      </c>
      <c r="K3315">
        <v>7830</v>
      </c>
      <c r="L3315">
        <v>1231</v>
      </c>
      <c r="M3315" t="s">
        <v>52</v>
      </c>
      <c r="N3315">
        <v>2017</v>
      </c>
      <c r="O3315" t="s">
        <v>53</v>
      </c>
      <c r="P3315">
        <v>20180301</v>
      </c>
      <c r="Q3315" s="1">
        <v>43160.134027777778</v>
      </c>
    </row>
    <row r="3316" spans="1:17" x14ac:dyDescent="0.2">
      <c r="A3316" t="s">
        <v>55</v>
      </c>
      <c r="B3316" t="s">
        <v>18</v>
      </c>
      <c r="C3316" t="s">
        <v>363</v>
      </c>
      <c r="D3316">
        <v>20171231</v>
      </c>
      <c r="E3316">
        <v>-80000000</v>
      </c>
      <c r="F3316" t="s">
        <v>20</v>
      </c>
      <c r="G3316">
        <v>4</v>
      </c>
      <c r="H3316" t="s">
        <v>56</v>
      </c>
      <c r="I3316">
        <v>1411579</v>
      </c>
      <c r="J3316">
        <v>260303916</v>
      </c>
      <c r="K3316">
        <v>7830</v>
      </c>
      <c r="L3316">
        <v>1231</v>
      </c>
      <c r="M3316" t="s">
        <v>52</v>
      </c>
      <c r="N3316">
        <v>2018</v>
      </c>
      <c r="O3316" t="s">
        <v>53</v>
      </c>
      <c r="P3316">
        <v>20190301</v>
      </c>
      <c r="Q3316" s="1">
        <v>43525.063888888886</v>
      </c>
    </row>
    <row r="3317" spans="1:17" x14ac:dyDescent="0.2">
      <c r="A3317" t="s">
        <v>50</v>
      </c>
      <c r="B3317" t="s">
        <v>18</v>
      </c>
      <c r="C3317" t="s">
        <v>98</v>
      </c>
      <c r="D3317">
        <v>20171231</v>
      </c>
      <c r="E3317">
        <v>-18300000</v>
      </c>
      <c r="F3317" t="s">
        <v>20</v>
      </c>
      <c r="G3317">
        <v>4</v>
      </c>
      <c r="H3317" t="s">
        <v>51</v>
      </c>
      <c r="I3317">
        <v>1411579</v>
      </c>
      <c r="J3317">
        <v>260303916</v>
      </c>
      <c r="K3317">
        <v>7830</v>
      </c>
      <c r="L3317">
        <v>1231</v>
      </c>
      <c r="M3317" t="s">
        <v>52</v>
      </c>
      <c r="N3317">
        <v>2017</v>
      </c>
      <c r="O3317" t="s">
        <v>53</v>
      </c>
      <c r="P3317">
        <v>20180301</v>
      </c>
      <c r="Q3317" s="1">
        <v>43160.134027777778</v>
      </c>
    </row>
    <row r="3318" spans="1:17" x14ac:dyDescent="0.2">
      <c r="A3318" t="s">
        <v>55</v>
      </c>
      <c r="B3318" t="s">
        <v>18</v>
      </c>
      <c r="C3318" t="s">
        <v>98</v>
      </c>
      <c r="D3318">
        <v>20171231</v>
      </c>
      <c r="E3318">
        <v>4800000</v>
      </c>
      <c r="F3318" t="s">
        <v>20</v>
      </c>
      <c r="G3318">
        <v>4</v>
      </c>
      <c r="H3318" t="s">
        <v>56</v>
      </c>
      <c r="I3318">
        <v>1411579</v>
      </c>
      <c r="J3318">
        <v>260303916</v>
      </c>
      <c r="K3318">
        <v>7830</v>
      </c>
      <c r="L3318">
        <v>1231</v>
      </c>
      <c r="M3318" t="s">
        <v>52</v>
      </c>
      <c r="N3318">
        <v>2018</v>
      </c>
      <c r="O3318" t="s">
        <v>53</v>
      </c>
      <c r="P3318">
        <v>20190301</v>
      </c>
      <c r="Q3318" s="1">
        <v>43525.063888888886</v>
      </c>
    </row>
    <row r="3319" spans="1:17" x14ac:dyDescent="0.2">
      <c r="A3319" t="s">
        <v>50</v>
      </c>
      <c r="B3319" t="s">
        <v>18</v>
      </c>
      <c r="C3319" t="s">
        <v>99</v>
      </c>
      <c r="D3319">
        <v>20171231</v>
      </c>
      <c r="E3319">
        <v>16300000</v>
      </c>
      <c r="F3319" t="s">
        <v>20</v>
      </c>
      <c r="G3319">
        <v>4</v>
      </c>
      <c r="H3319" t="s">
        <v>51</v>
      </c>
      <c r="I3319">
        <v>1411579</v>
      </c>
      <c r="J3319">
        <v>260303916</v>
      </c>
      <c r="K3319">
        <v>7830</v>
      </c>
      <c r="L3319">
        <v>1231</v>
      </c>
      <c r="M3319" t="s">
        <v>52</v>
      </c>
      <c r="N3319">
        <v>2017</v>
      </c>
      <c r="O3319" t="s">
        <v>53</v>
      </c>
      <c r="P3319">
        <v>20180301</v>
      </c>
      <c r="Q3319" s="1">
        <v>43160.134027777778</v>
      </c>
    </row>
    <row r="3320" spans="1:17" x14ac:dyDescent="0.2">
      <c r="A3320" t="s">
        <v>55</v>
      </c>
      <c r="B3320" t="s">
        <v>18</v>
      </c>
      <c r="C3320" t="s">
        <v>99</v>
      </c>
      <c r="D3320">
        <v>20171231</v>
      </c>
      <c r="E3320">
        <v>14500000</v>
      </c>
      <c r="F3320" t="s">
        <v>20</v>
      </c>
      <c r="G3320">
        <v>4</v>
      </c>
      <c r="H3320" t="s">
        <v>56</v>
      </c>
      <c r="I3320">
        <v>1411579</v>
      </c>
      <c r="J3320">
        <v>260303916</v>
      </c>
      <c r="K3320">
        <v>7830</v>
      </c>
      <c r="L3320">
        <v>1231</v>
      </c>
      <c r="M3320" t="s">
        <v>52</v>
      </c>
      <c r="N3320">
        <v>2018</v>
      </c>
      <c r="O3320" t="s">
        <v>53</v>
      </c>
      <c r="P3320">
        <v>20190301</v>
      </c>
      <c r="Q3320" s="1">
        <v>43525.063888888886</v>
      </c>
    </row>
    <row r="3321" spans="1:17" x14ac:dyDescent="0.2">
      <c r="A3321" t="s">
        <v>50</v>
      </c>
      <c r="B3321" t="s">
        <v>18</v>
      </c>
      <c r="C3321" t="s">
        <v>100</v>
      </c>
      <c r="D3321">
        <v>20171231</v>
      </c>
      <c r="E3321">
        <v>36600000</v>
      </c>
      <c r="F3321" t="s">
        <v>20</v>
      </c>
      <c r="G3321">
        <v>4</v>
      </c>
      <c r="H3321" t="s">
        <v>51</v>
      </c>
      <c r="I3321">
        <v>1411579</v>
      </c>
      <c r="J3321">
        <v>260303916</v>
      </c>
      <c r="K3321">
        <v>7830</v>
      </c>
      <c r="L3321">
        <v>1231</v>
      </c>
      <c r="M3321" t="s">
        <v>52</v>
      </c>
      <c r="N3321">
        <v>2017</v>
      </c>
      <c r="O3321" t="s">
        <v>53</v>
      </c>
      <c r="P3321">
        <v>20180301</v>
      </c>
      <c r="Q3321" s="1">
        <v>43160.134027777778</v>
      </c>
    </row>
    <row r="3322" spans="1:17" x14ac:dyDescent="0.2">
      <c r="A3322" t="s">
        <v>55</v>
      </c>
      <c r="B3322" t="s">
        <v>18</v>
      </c>
      <c r="C3322" t="s">
        <v>100</v>
      </c>
      <c r="D3322">
        <v>20171231</v>
      </c>
      <c r="E3322">
        <v>36600000</v>
      </c>
      <c r="F3322" t="s">
        <v>20</v>
      </c>
      <c r="G3322">
        <v>4</v>
      </c>
      <c r="H3322" t="s">
        <v>56</v>
      </c>
      <c r="I3322">
        <v>1411579</v>
      </c>
      <c r="J3322">
        <v>260303916</v>
      </c>
      <c r="K3322">
        <v>7830</v>
      </c>
      <c r="L3322">
        <v>1231</v>
      </c>
      <c r="M3322" t="s">
        <v>52</v>
      </c>
      <c r="N3322">
        <v>2018</v>
      </c>
      <c r="O3322" t="s">
        <v>53</v>
      </c>
      <c r="P3322">
        <v>20190301</v>
      </c>
      <c r="Q3322" s="1">
        <v>43525.063888888886</v>
      </c>
    </row>
    <row r="3323" spans="1:17" x14ac:dyDescent="0.2">
      <c r="A3323" t="s">
        <v>50</v>
      </c>
      <c r="B3323" t="s">
        <v>18</v>
      </c>
      <c r="C3323" t="s">
        <v>365</v>
      </c>
      <c r="D3323">
        <v>20171231</v>
      </c>
      <c r="E3323">
        <v>-9400000</v>
      </c>
      <c r="F3323" t="s">
        <v>20</v>
      </c>
      <c r="G3323">
        <v>4</v>
      </c>
      <c r="H3323" t="s">
        <v>50</v>
      </c>
      <c r="I3323">
        <v>1411579</v>
      </c>
      <c r="J3323">
        <v>260303916</v>
      </c>
      <c r="K3323">
        <v>7830</v>
      </c>
      <c r="L3323">
        <v>1231</v>
      </c>
      <c r="M3323" t="s">
        <v>52</v>
      </c>
      <c r="N3323">
        <v>2017</v>
      </c>
      <c r="O3323" t="s">
        <v>53</v>
      </c>
      <c r="P3323">
        <v>20180301</v>
      </c>
      <c r="Q3323" s="1">
        <v>43160.134027777778</v>
      </c>
    </row>
    <row r="3324" spans="1:17" x14ac:dyDescent="0.2">
      <c r="A3324" t="s">
        <v>55</v>
      </c>
      <c r="B3324" t="s">
        <v>18</v>
      </c>
      <c r="C3324" t="s">
        <v>365</v>
      </c>
      <c r="D3324">
        <v>20171231</v>
      </c>
      <c r="E3324">
        <v>-9400000</v>
      </c>
      <c r="F3324" t="s">
        <v>20</v>
      </c>
      <c r="G3324">
        <v>4</v>
      </c>
      <c r="H3324" t="s">
        <v>55</v>
      </c>
      <c r="I3324">
        <v>1411579</v>
      </c>
      <c r="J3324">
        <v>260303916</v>
      </c>
      <c r="K3324">
        <v>7830</v>
      </c>
      <c r="L3324">
        <v>1231</v>
      </c>
      <c r="M3324" t="s">
        <v>52</v>
      </c>
      <c r="N3324">
        <v>2018</v>
      </c>
      <c r="O3324" t="s">
        <v>53</v>
      </c>
      <c r="P3324">
        <v>20190301</v>
      </c>
      <c r="Q3324" s="1">
        <v>43525.063888888886</v>
      </c>
    </row>
    <row r="3325" spans="1:17" x14ac:dyDescent="0.2">
      <c r="A3325" t="s">
        <v>50</v>
      </c>
      <c r="B3325" t="s">
        <v>18</v>
      </c>
      <c r="C3325" t="s">
        <v>366</v>
      </c>
      <c r="D3325">
        <v>20171231</v>
      </c>
      <c r="E3325">
        <v>2000000</v>
      </c>
      <c r="F3325" t="s">
        <v>20</v>
      </c>
      <c r="G3325">
        <v>4</v>
      </c>
      <c r="H3325" t="s">
        <v>50</v>
      </c>
      <c r="I3325">
        <v>1411579</v>
      </c>
      <c r="J3325">
        <v>260303916</v>
      </c>
      <c r="K3325">
        <v>7830</v>
      </c>
      <c r="L3325">
        <v>1231</v>
      </c>
      <c r="M3325" t="s">
        <v>52</v>
      </c>
      <c r="N3325">
        <v>2017</v>
      </c>
      <c r="O3325" t="s">
        <v>53</v>
      </c>
      <c r="P3325">
        <v>20180301</v>
      </c>
      <c r="Q3325" s="1">
        <v>43160.134027777778</v>
      </c>
    </row>
    <row r="3326" spans="1:17" x14ac:dyDescent="0.2">
      <c r="A3326" t="s">
        <v>55</v>
      </c>
      <c r="B3326" t="s">
        <v>18</v>
      </c>
      <c r="C3326" t="s">
        <v>366</v>
      </c>
      <c r="D3326">
        <v>20171231</v>
      </c>
      <c r="E3326">
        <v>2000000</v>
      </c>
      <c r="F3326" t="s">
        <v>20</v>
      </c>
      <c r="G3326">
        <v>4</v>
      </c>
      <c r="H3326" t="s">
        <v>55</v>
      </c>
      <c r="I3326">
        <v>1411579</v>
      </c>
      <c r="J3326">
        <v>260303916</v>
      </c>
      <c r="K3326">
        <v>7830</v>
      </c>
      <c r="L3326">
        <v>1231</v>
      </c>
      <c r="M3326" t="s">
        <v>52</v>
      </c>
      <c r="N3326">
        <v>2018</v>
      </c>
      <c r="O3326" t="s">
        <v>53</v>
      </c>
      <c r="P3326">
        <v>20190301</v>
      </c>
      <c r="Q3326" s="1">
        <v>43525.063888888886</v>
      </c>
    </row>
    <row r="3327" spans="1:17" x14ac:dyDescent="0.2">
      <c r="A3327" t="s">
        <v>50</v>
      </c>
      <c r="B3327" t="s">
        <v>18</v>
      </c>
      <c r="C3327" t="s">
        <v>367</v>
      </c>
      <c r="D3327">
        <v>20171231</v>
      </c>
      <c r="E3327">
        <v>2100000</v>
      </c>
      <c r="F3327" t="s">
        <v>20</v>
      </c>
      <c r="G3327">
        <v>4</v>
      </c>
      <c r="H3327" t="s">
        <v>50</v>
      </c>
      <c r="I3327">
        <v>1411579</v>
      </c>
      <c r="J3327">
        <v>260303916</v>
      </c>
      <c r="K3327">
        <v>7830</v>
      </c>
      <c r="L3327">
        <v>1231</v>
      </c>
      <c r="M3327" t="s">
        <v>52</v>
      </c>
      <c r="N3327">
        <v>2017</v>
      </c>
      <c r="O3327" t="s">
        <v>53</v>
      </c>
      <c r="P3327">
        <v>20180301</v>
      </c>
      <c r="Q3327" s="1">
        <v>43160.134027777778</v>
      </c>
    </row>
    <row r="3328" spans="1:17" x14ac:dyDescent="0.2">
      <c r="A3328" t="s">
        <v>55</v>
      </c>
      <c r="B3328" t="s">
        <v>18</v>
      </c>
      <c r="C3328" t="s">
        <v>367</v>
      </c>
      <c r="D3328">
        <v>20171231</v>
      </c>
      <c r="E3328">
        <v>2100000</v>
      </c>
      <c r="F3328" t="s">
        <v>20</v>
      </c>
      <c r="G3328">
        <v>4</v>
      </c>
      <c r="H3328" t="s">
        <v>55</v>
      </c>
      <c r="I3328">
        <v>1411579</v>
      </c>
      <c r="J3328">
        <v>260303916</v>
      </c>
      <c r="K3328">
        <v>7830</v>
      </c>
      <c r="L3328">
        <v>1231</v>
      </c>
      <c r="M3328" t="s">
        <v>52</v>
      </c>
      <c r="N3328">
        <v>2018</v>
      </c>
      <c r="O3328" t="s">
        <v>53</v>
      </c>
      <c r="P3328">
        <v>20190301</v>
      </c>
      <c r="Q3328" s="1">
        <v>43525.063888888886</v>
      </c>
    </row>
    <row r="3329" spans="1:17" x14ac:dyDescent="0.2">
      <c r="A3329" t="s">
        <v>50</v>
      </c>
      <c r="B3329" t="s">
        <v>18</v>
      </c>
      <c r="C3329" t="s">
        <v>368</v>
      </c>
      <c r="D3329">
        <v>20171231</v>
      </c>
      <c r="E3329">
        <v>169400000</v>
      </c>
      <c r="F3329" t="s">
        <v>20</v>
      </c>
      <c r="G3329">
        <v>0</v>
      </c>
      <c r="H3329" t="s">
        <v>51</v>
      </c>
      <c r="I3329">
        <v>1411579</v>
      </c>
      <c r="J3329">
        <v>260303916</v>
      </c>
      <c r="K3329">
        <v>7830</v>
      </c>
      <c r="L3329">
        <v>1231</v>
      </c>
      <c r="M3329" t="s">
        <v>52</v>
      </c>
      <c r="N3329">
        <v>2017</v>
      </c>
      <c r="O3329" t="s">
        <v>53</v>
      </c>
      <c r="P3329">
        <v>20180301</v>
      </c>
      <c r="Q3329" s="1">
        <v>43160.134027777778</v>
      </c>
    </row>
    <row r="3330" spans="1:17" x14ac:dyDescent="0.2">
      <c r="A3330" t="s">
        <v>260</v>
      </c>
      <c r="B3330" t="s">
        <v>18</v>
      </c>
      <c r="C3330" t="s">
        <v>103</v>
      </c>
      <c r="D3330">
        <v>20171231</v>
      </c>
      <c r="E3330">
        <v>380500000</v>
      </c>
      <c r="F3330" t="s">
        <v>20</v>
      </c>
      <c r="G3330">
        <v>0</v>
      </c>
      <c r="H3330" t="s">
        <v>56</v>
      </c>
      <c r="I3330">
        <v>1411579</v>
      </c>
      <c r="J3330">
        <v>260303916</v>
      </c>
      <c r="K3330">
        <v>7830</v>
      </c>
      <c r="L3330">
        <v>1231</v>
      </c>
      <c r="M3330" t="s">
        <v>22</v>
      </c>
      <c r="N3330">
        <v>2018</v>
      </c>
      <c r="O3330" t="s">
        <v>23</v>
      </c>
      <c r="P3330">
        <v>20181108</v>
      </c>
      <c r="Q3330" s="1">
        <v>43412.453472222223</v>
      </c>
    </row>
    <row r="3331" spans="1:17" x14ac:dyDescent="0.2">
      <c r="A3331" t="s">
        <v>50</v>
      </c>
      <c r="B3331" t="s">
        <v>18</v>
      </c>
      <c r="C3331" t="s">
        <v>103</v>
      </c>
      <c r="D3331">
        <v>20171231</v>
      </c>
      <c r="E3331">
        <v>380500000</v>
      </c>
      <c r="F3331" t="s">
        <v>20</v>
      </c>
      <c r="G3331">
        <v>0</v>
      </c>
      <c r="H3331" t="s">
        <v>51</v>
      </c>
      <c r="I3331">
        <v>1411579</v>
      </c>
      <c r="J3331">
        <v>260303916</v>
      </c>
      <c r="K3331">
        <v>7830</v>
      </c>
      <c r="L3331">
        <v>1231</v>
      </c>
      <c r="M3331" t="s">
        <v>52</v>
      </c>
      <c r="N3331">
        <v>2017</v>
      </c>
      <c r="O3331" t="s">
        <v>53</v>
      </c>
      <c r="P3331">
        <v>20180301</v>
      </c>
      <c r="Q3331" s="1">
        <v>43160.134027777778</v>
      </c>
    </row>
    <row r="3332" spans="1:17" x14ac:dyDescent="0.2">
      <c r="A3332" t="s">
        <v>55</v>
      </c>
      <c r="B3332" t="s">
        <v>18</v>
      </c>
      <c r="C3332" t="s">
        <v>103</v>
      </c>
      <c r="D3332">
        <v>20171231</v>
      </c>
      <c r="E3332">
        <v>380500000</v>
      </c>
      <c r="F3332" t="s">
        <v>20</v>
      </c>
      <c r="G3332">
        <v>0</v>
      </c>
      <c r="H3332" t="s">
        <v>56</v>
      </c>
      <c r="I3332">
        <v>1411579</v>
      </c>
      <c r="J3332">
        <v>260303916</v>
      </c>
      <c r="K3332">
        <v>7830</v>
      </c>
      <c r="L3332">
        <v>1231</v>
      </c>
      <c r="M3332" t="s">
        <v>52</v>
      </c>
      <c r="N3332">
        <v>2018</v>
      </c>
      <c r="O3332" t="s">
        <v>53</v>
      </c>
      <c r="P3332">
        <v>20190301</v>
      </c>
      <c r="Q3332" s="1">
        <v>43525.063888888886</v>
      </c>
    </row>
    <row r="3333" spans="1:17" x14ac:dyDescent="0.2">
      <c r="A3333" t="s">
        <v>263</v>
      </c>
      <c r="B3333" t="s">
        <v>18</v>
      </c>
      <c r="C3333" t="s">
        <v>103</v>
      </c>
      <c r="D3333">
        <v>20171231</v>
      </c>
      <c r="E3333">
        <v>380500000</v>
      </c>
      <c r="F3333" t="s">
        <v>20</v>
      </c>
      <c r="G3333">
        <v>0</v>
      </c>
      <c r="H3333" t="s">
        <v>51</v>
      </c>
      <c r="I3333">
        <v>1411579</v>
      </c>
      <c r="J3333">
        <v>260303916</v>
      </c>
      <c r="K3333">
        <v>7830</v>
      </c>
      <c r="L3333">
        <v>1231</v>
      </c>
      <c r="M3333" t="s">
        <v>22</v>
      </c>
      <c r="N3333">
        <v>2018</v>
      </c>
      <c r="O3333" t="s">
        <v>31</v>
      </c>
      <c r="P3333">
        <v>20180807</v>
      </c>
      <c r="Q3333" s="1">
        <v>43319.469444444447</v>
      </c>
    </row>
    <row r="3334" spans="1:17" x14ac:dyDescent="0.2">
      <c r="A3334" t="s">
        <v>262</v>
      </c>
      <c r="B3334" t="s">
        <v>18</v>
      </c>
      <c r="C3334" t="s">
        <v>103</v>
      </c>
      <c r="D3334">
        <v>20171231</v>
      </c>
      <c r="E3334">
        <v>380500000</v>
      </c>
      <c r="F3334" t="s">
        <v>20</v>
      </c>
      <c r="G3334">
        <v>0</v>
      </c>
      <c r="H3334" t="s">
        <v>51</v>
      </c>
      <c r="I3334">
        <v>1411579</v>
      </c>
      <c r="J3334">
        <v>260303916</v>
      </c>
      <c r="K3334">
        <v>7830</v>
      </c>
      <c r="L3334">
        <v>1231</v>
      </c>
      <c r="M3334" t="s">
        <v>22</v>
      </c>
      <c r="N3334">
        <v>2018</v>
      </c>
      <c r="O3334" t="s">
        <v>26</v>
      </c>
      <c r="P3334">
        <v>20180507</v>
      </c>
      <c r="Q3334" s="1">
        <v>43227.491666666669</v>
      </c>
    </row>
    <row r="3335" spans="1:17" x14ac:dyDescent="0.2">
      <c r="A3335" t="s">
        <v>260</v>
      </c>
      <c r="B3335" t="s">
        <v>18</v>
      </c>
      <c r="C3335" t="s">
        <v>370</v>
      </c>
      <c r="D3335">
        <v>20171231</v>
      </c>
      <c r="E3335">
        <v>15300000</v>
      </c>
      <c r="F3335" t="s">
        <v>20</v>
      </c>
      <c r="G3335">
        <v>0</v>
      </c>
      <c r="H3335" t="s">
        <v>260</v>
      </c>
      <c r="I3335">
        <v>1411579</v>
      </c>
      <c r="J3335">
        <v>260303916</v>
      </c>
      <c r="K3335">
        <v>7830</v>
      </c>
      <c r="L3335">
        <v>1231</v>
      </c>
      <c r="M3335" t="s">
        <v>22</v>
      </c>
      <c r="N3335">
        <v>2018</v>
      </c>
      <c r="O3335" t="s">
        <v>23</v>
      </c>
      <c r="P3335">
        <v>20181108</v>
      </c>
      <c r="Q3335" s="1">
        <v>43412.453472222223</v>
      </c>
    </row>
    <row r="3336" spans="1:17" x14ac:dyDescent="0.2">
      <c r="A3336" t="s">
        <v>263</v>
      </c>
      <c r="B3336" t="s">
        <v>18</v>
      </c>
      <c r="C3336" t="s">
        <v>370</v>
      </c>
      <c r="D3336">
        <v>20171231</v>
      </c>
      <c r="E3336">
        <v>15300000</v>
      </c>
      <c r="F3336" t="s">
        <v>20</v>
      </c>
      <c r="G3336">
        <v>0</v>
      </c>
      <c r="H3336" t="s">
        <v>263</v>
      </c>
      <c r="I3336">
        <v>1411579</v>
      </c>
      <c r="J3336">
        <v>260303916</v>
      </c>
      <c r="K3336">
        <v>7830</v>
      </c>
      <c r="L3336">
        <v>1231</v>
      </c>
      <c r="M3336" t="s">
        <v>22</v>
      </c>
      <c r="N3336">
        <v>2018</v>
      </c>
      <c r="O3336" t="s">
        <v>31</v>
      </c>
      <c r="P3336">
        <v>20180807</v>
      </c>
      <c r="Q3336" s="1">
        <v>43319.469444444447</v>
      </c>
    </row>
    <row r="3337" spans="1:17" x14ac:dyDescent="0.2">
      <c r="A3337" t="s">
        <v>262</v>
      </c>
      <c r="B3337" t="s">
        <v>18</v>
      </c>
      <c r="C3337" t="s">
        <v>370</v>
      </c>
      <c r="D3337">
        <v>20171231</v>
      </c>
      <c r="E3337">
        <v>15300000</v>
      </c>
      <c r="F3337" t="s">
        <v>20</v>
      </c>
      <c r="G3337">
        <v>0</v>
      </c>
      <c r="H3337" t="s">
        <v>262</v>
      </c>
      <c r="I3337">
        <v>1411579</v>
      </c>
      <c r="J3337">
        <v>260303916</v>
      </c>
      <c r="K3337">
        <v>7830</v>
      </c>
      <c r="L3337">
        <v>1231</v>
      </c>
      <c r="M3337" t="s">
        <v>22</v>
      </c>
      <c r="N3337">
        <v>2018</v>
      </c>
      <c r="O3337" t="s">
        <v>26</v>
      </c>
      <c r="P3337">
        <v>20180507</v>
      </c>
      <c r="Q3337" s="1">
        <v>43227.491666666669</v>
      </c>
    </row>
    <row r="3338" spans="1:17" x14ac:dyDescent="0.2">
      <c r="A3338" t="s">
        <v>50</v>
      </c>
      <c r="B3338" t="s">
        <v>18</v>
      </c>
      <c r="C3338" t="s">
        <v>104</v>
      </c>
      <c r="D3338">
        <v>20171231</v>
      </c>
      <c r="E3338">
        <v>274000000</v>
      </c>
      <c r="F3338" t="s">
        <v>20</v>
      </c>
      <c r="G3338">
        <v>4</v>
      </c>
      <c r="H3338" t="s">
        <v>51</v>
      </c>
      <c r="I3338">
        <v>1411579</v>
      </c>
      <c r="J3338">
        <v>260303916</v>
      </c>
      <c r="K3338">
        <v>7830</v>
      </c>
      <c r="L3338">
        <v>1231</v>
      </c>
      <c r="M3338" t="s">
        <v>52</v>
      </c>
      <c r="N3338">
        <v>2017</v>
      </c>
      <c r="O3338" t="s">
        <v>53</v>
      </c>
      <c r="P3338">
        <v>20180301</v>
      </c>
      <c r="Q3338" s="1">
        <v>43160.134027777778</v>
      </c>
    </row>
    <row r="3339" spans="1:17" x14ac:dyDescent="0.2">
      <c r="A3339" t="s">
        <v>55</v>
      </c>
      <c r="B3339" t="s">
        <v>18</v>
      </c>
      <c r="C3339" t="s">
        <v>104</v>
      </c>
      <c r="D3339">
        <v>20171231</v>
      </c>
      <c r="E3339">
        <v>274000000</v>
      </c>
      <c r="F3339" t="s">
        <v>20</v>
      </c>
      <c r="G3339">
        <v>4</v>
      </c>
      <c r="H3339" t="s">
        <v>56</v>
      </c>
      <c r="I3339">
        <v>1411579</v>
      </c>
      <c r="J3339">
        <v>260303916</v>
      </c>
      <c r="K3339">
        <v>7830</v>
      </c>
      <c r="L3339">
        <v>1231</v>
      </c>
      <c r="M3339" t="s">
        <v>52</v>
      </c>
      <c r="N3339">
        <v>2018</v>
      </c>
      <c r="O3339" t="s">
        <v>53</v>
      </c>
      <c r="P3339">
        <v>20190301</v>
      </c>
      <c r="Q3339" s="1">
        <v>43525.063888888886</v>
      </c>
    </row>
    <row r="3340" spans="1:17" x14ac:dyDescent="0.2">
      <c r="A3340" t="s">
        <v>50</v>
      </c>
      <c r="B3340" t="s">
        <v>18</v>
      </c>
      <c r="C3340" t="s">
        <v>105</v>
      </c>
      <c r="D3340">
        <v>20171231</v>
      </c>
      <c r="E3340">
        <v>42400000</v>
      </c>
      <c r="F3340" t="s">
        <v>20</v>
      </c>
      <c r="G3340">
        <v>4</v>
      </c>
      <c r="H3340" t="s">
        <v>50</v>
      </c>
      <c r="I3340">
        <v>1411579</v>
      </c>
      <c r="J3340">
        <v>260303916</v>
      </c>
      <c r="K3340">
        <v>7830</v>
      </c>
      <c r="L3340">
        <v>1231</v>
      </c>
      <c r="M3340" t="s">
        <v>52</v>
      </c>
      <c r="N3340">
        <v>2017</v>
      </c>
      <c r="O3340" t="s">
        <v>53</v>
      </c>
      <c r="P3340">
        <v>20180301</v>
      </c>
      <c r="Q3340" s="1">
        <v>43160.134027777778</v>
      </c>
    </row>
    <row r="3341" spans="1:17" x14ac:dyDescent="0.2">
      <c r="A3341" t="s">
        <v>55</v>
      </c>
      <c r="B3341" t="s">
        <v>18</v>
      </c>
      <c r="C3341" t="s">
        <v>105</v>
      </c>
      <c r="D3341">
        <v>20171231</v>
      </c>
      <c r="E3341">
        <v>42400000</v>
      </c>
      <c r="F3341" t="s">
        <v>20</v>
      </c>
      <c r="G3341">
        <v>4</v>
      </c>
      <c r="H3341" t="s">
        <v>55</v>
      </c>
      <c r="I3341">
        <v>1411579</v>
      </c>
      <c r="J3341">
        <v>260303916</v>
      </c>
      <c r="K3341">
        <v>7830</v>
      </c>
      <c r="L3341">
        <v>1231</v>
      </c>
      <c r="M3341" t="s">
        <v>52</v>
      </c>
      <c r="N3341">
        <v>2018</v>
      </c>
      <c r="O3341" t="s">
        <v>53</v>
      </c>
      <c r="P3341">
        <v>20190301</v>
      </c>
      <c r="Q3341" s="1">
        <v>43525.063888888886</v>
      </c>
    </row>
    <row r="3342" spans="1:17" x14ac:dyDescent="0.2">
      <c r="A3342" t="s">
        <v>50</v>
      </c>
      <c r="B3342" t="s">
        <v>18</v>
      </c>
      <c r="C3342" t="s">
        <v>106</v>
      </c>
      <c r="D3342">
        <v>20171231</v>
      </c>
      <c r="E3342">
        <v>231600000</v>
      </c>
      <c r="F3342" t="s">
        <v>20</v>
      </c>
      <c r="G3342">
        <v>4</v>
      </c>
      <c r="H3342" t="s">
        <v>51</v>
      </c>
      <c r="I3342">
        <v>1411579</v>
      </c>
      <c r="J3342">
        <v>260303916</v>
      </c>
      <c r="K3342">
        <v>7830</v>
      </c>
      <c r="L3342">
        <v>1231</v>
      </c>
      <c r="M3342" t="s">
        <v>52</v>
      </c>
      <c r="N3342">
        <v>2017</v>
      </c>
      <c r="O3342" t="s">
        <v>53</v>
      </c>
      <c r="P3342">
        <v>20180301</v>
      </c>
      <c r="Q3342" s="1">
        <v>43160.134027777778</v>
      </c>
    </row>
    <row r="3343" spans="1:17" x14ac:dyDescent="0.2">
      <c r="A3343" t="s">
        <v>55</v>
      </c>
      <c r="B3343" t="s">
        <v>18</v>
      </c>
      <c r="C3343" t="s">
        <v>106</v>
      </c>
      <c r="D3343">
        <v>20171231</v>
      </c>
      <c r="E3343">
        <v>231600000</v>
      </c>
      <c r="F3343" t="s">
        <v>20</v>
      </c>
      <c r="G3343">
        <v>4</v>
      </c>
      <c r="H3343" t="s">
        <v>56</v>
      </c>
      <c r="I3343">
        <v>1411579</v>
      </c>
      <c r="J3343">
        <v>260303916</v>
      </c>
      <c r="K3343">
        <v>7830</v>
      </c>
      <c r="L3343">
        <v>1231</v>
      </c>
      <c r="M3343" t="s">
        <v>52</v>
      </c>
      <c r="N3343">
        <v>2018</v>
      </c>
      <c r="O3343" t="s">
        <v>53</v>
      </c>
      <c r="P3343">
        <v>20190301</v>
      </c>
      <c r="Q3343" s="1">
        <v>43525.063888888886</v>
      </c>
    </row>
    <row r="3344" spans="1:17" x14ac:dyDescent="0.2">
      <c r="A3344" t="s">
        <v>50</v>
      </c>
      <c r="B3344" t="s">
        <v>18</v>
      </c>
      <c r="C3344" t="s">
        <v>107</v>
      </c>
      <c r="D3344">
        <v>20171231</v>
      </c>
      <c r="E3344">
        <v>226700000</v>
      </c>
      <c r="F3344" t="s">
        <v>20</v>
      </c>
      <c r="G3344">
        <v>4</v>
      </c>
      <c r="H3344" t="s">
        <v>51</v>
      </c>
      <c r="I3344">
        <v>1411579</v>
      </c>
      <c r="J3344">
        <v>260303916</v>
      </c>
      <c r="K3344">
        <v>7830</v>
      </c>
      <c r="L3344">
        <v>1231</v>
      </c>
      <c r="M3344" t="s">
        <v>52</v>
      </c>
      <c r="N3344">
        <v>2017</v>
      </c>
      <c r="O3344" t="s">
        <v>53</v>
      </c>
      <c r="P3344">
        <v>20180301</v>
      </c>
      <c r="Q3344" s="1">
        <v>43160.134027777778</v>
      </c>
    </row>
    <row r="3345" spans="1:17" x14ac:dyDescent="0.2">
      <c r="A3345" t="s">
        <v>55</v>
      </c>
      <c r="B3345" t="s">
        <v>18</v>
      </c>
      <c r="C3345" t="s">
        <v>107</v>
      </c>
      <c r="D3345">
        <v>20171231</v>
      </c>
      <c r="E3345">
        <v>226700000</v>
      </c>
      <c r="F3345" t="s">
        <v>20</v>
      </c>
      <c r="G3345">
        <v>4</v>
      </c>
      <c r="H3345" t="s">
        <v>56</v>
      </c>
      <c r="I3345">
        <v>1411579</v>
      </c>
      <c r="J3345">
        <v>260303916</v>
      </c>
      <c r="K3345">
        <v>7830</v>
      </c>
      <c r="L3345">
        <v>1231</v>
      </c>
      <c r="M3345" t="s">
        <v>52</v>
      </c>
      <c r="N3345">
        <v>2018</v>
      </c>
      <c r="O3345" t="s">
        <v>53</v>
      </c>
      <c r="P3345">
        <v>20190301</v>
      </c>
      <c r="Q3345" s="1">
        <v>43525.063888888886</v>
      </c>
    </row>
    <row r="3346" spans="1:17" x14ac:dyDescent="0.2">
      <c r="A3346" t="s">
        <v>50</v>
      </c>
      <c r="B3346" t="s">
        <v>18</v>
      </c>
      <c r="C3346" t="s">
        <v>108</v>
      </c>
      <c r="D3346">
        <v>20171231</v>
      </c>
      <c r="E3346">
        <v>300000</v>
      </c>
      <c r="F3346" t="s">
        <v>20</v>
      </c>
      <c r="G3346">
        <v>4</v>
      </c>
      <c r="H3346" t="s">
        <v>51</v>
      </c>
      <c r="I3346">
        <v>1411579</v>
      </c>
      <c r="J3346">
        <v>260303916</v>
      </c>
      <c r="K3346">
        <v>7830</v>
      </c>
      <c r="L3346">
        <v>1231</v>
      </c>
      <c r="M3346" t="s">
        <v>52</v>
      </c>
      <c r="N3346">
        <v>2017</v>
      </c>
      <c r="O3346" t="s">
        <v>53</v>
      </c>
      <c r="P3346">
        <v>20180301</v>
      </c>
      <c r="Q3346" s="1">
        <v>43160.134027777778</v>
      </c>
    </row>
    <row r="3347" spans="1:17" x14ac:dyDescent="0.2">
      <c r="A3347" t="s">
        <v>55</v>
      </c>
      <c r="B3347" t="s">
        <v>18</v>
      </c>
      <c r="C3347" t="s">
        <v>108</v>
      </c>
      <c r="D3347">
        <v>20171231</v>
      </c>
      <c r="E3347">
        <v>300000</v>
      </c>
      <c r="F3347" t="s">
        <v>20</v>
      </c>
      <c r="G3347">
        <v>4</v>
      </c>
      <c r="H3347" t="s">
        <v>56</v>
      </c>
      <c r="I3347">
        <v>1411579</v>
      </c>
      <c r="J3347">
        <v>260303916</v>
      </c>
      <c r="K3347">
        <v>7830</v>
      </c>
      <c r="L3347">
        <v>1231</v>
      </c>
      <c r="M3347" t="s">
        <v>52</v>
      </c>
      <c r="N3347">
        <v>2018</v>
      </c>
      <c r="O3347" t="s">
        <v>53</v>
      </c>
      <c r="P3347">
        <v>20190301</v>
      </c>
      <c r="Q3347" s="1">
        <v>43525.063888888886</v>
      </c>
    </row>
    <row r="3348" spans="1:17" x14ac:dyDescent="0.2">
      <c r="A3348" t="s">
        <v>50</v>
      </c>
      <c r="B3348" t="s">
        <v>18</v>
      </c>
      <c r="C3348" t="s">
        <v>371</v>
      </c>
      <c r="D3348">
        <v>20171231</v>
      </c>
      <c r="E3348">
        <v>27500000</v>
      </c>
      <c r="F3348" t="s">
        <v>20</v>
      </c>
      <c r="G3348">
        <v>0</v>
      </c>
      <c r="H3348" t="s">
        <v>51</v>
      </c>
      <c r="I3348">
        <v>1411579</v>
      </c>
      <c r="J3348">
        <v>260303916</v>
      </c>
      <c r="K3348">
        <v>7830</v>
      </c>
      <c r="L3348">
        <v>1231</v>
      </c>
      <c r="M3348" t="s">
        <v>52</v>
      </c>
      <c r="N3348">
        <v>2017</v>
      </c>
      <c r="O3348" t="s">
        <v>53</v>
      </c>
      <c r="P3348">
        <v>20180301</v>
      </c>
      <c r="Q3348" s="1">
        <v>43160.134027777778</v>
      </c>
    </row>
    <row r="3349" spans="1:17" x14ac:dyDescent="0.2">
      <c r="A3349" t="s">
        <v>55</v>
      </c>
      <c r="B3349" t="s">
        <v>18</v>
      </c>
      <c r="C3349" t="s">
        <v>371</v>
      </c>
      <c r="D3349">
        <v>20171231</v>
      </c>
      <c r="E3349">
        <v>27500000</v>
      </c>
      <c r="F3349" t="s">
        <v>20</v>
      </c>
      <c r="G3349">
        <v>0</v>
      </c>
      <c r="H3349" t="s">
        <v>56</v>
      </c>
      <c r="I3349">
        <v>1411579</v>
      </c>
      <c r="J3349">
        <v>260303916</v>
      </c>
      <c r="K3349">
        <v>7830</v>
      </c>
      <c r="L3349">
        <v>1231</v>
      </c>
      <c r="M3349" t="s">
        <v>52</v>
      </c>
      <c r="N3349">
        <v>2018</v>
      </c>
      <c r="O3349" t="s">
        <v>53</v>
      </c>
      <c r="P3349">
        <v>20190301</v>
      </c>
      <c r="Q3349" s="1">
        <v>43525.063888888886</v>
      </c>
    </row>
    <row r="3350" spans="1:17" x14ac:dyDescent="0.2">
      <c r="A3350" t="s">
        <v>50</v>
      </c>
      <c r="B3350" t="s">
        <v>18</v>
      </c>
      <c r="C3350" t="s">
        <v>109</v>
      </c>
      <c r="D3350">
        <v>20171231</v>
      </c>
      <c r="E3350">
        <v>22600000</v>
      </c>
      <c r="F3350" t="s">
        <v>20</v>
      </c>
      <c r="G3350">
        <v>4</v>
      </c>
      <c r="H3350" t="s">
        <v>51</v>
      </c>
      <c r="I3350">
        <v>1411579</v>
      </c>
      <c r="J3350">
        <v>260303916</v>
      </c>
      <c r="K3350">
        <v>7830</v>
      </c>
      <c r="L3350">
        <v>1231</v>
      </c>
      <c r="M3350" t="s">
        <v>52</v>
      </c>
      <c r="N3350">
        <v>2017</v>
      </c>
      <c r="O3350" t="s">
        <v>53</v>
      </c>
      <c r="P3350">
        <v>20180301</v>
      </c>
      <c r="Q3350" s="1">
        <v>43160.134027777778</v>
      </c>
    </row>
    <row r="3351" spans="1:17" x14ac:dyDescent="0.2">
      <c r="A3351" t="s">
        <v>55</v>
      </c>
      <c r="B3351" t="s">
        <v>18</v>
      </c>
      <c r="C3351" t="s">
        <v>109</v>
      </c>
      <c r="D3351">
        <v>20171231</v>
      </c>
      <c r="E3351">
        <v>22600000</v>
      </c>
      <c r="F3351" t="s">
        <v>20</v>
      </c>
      <c r="G3351">
        <v>4</v>
      </c>
      <c r="H3351" t="s">
        <v>56</v>
      </c>
      <c r="I3351">
        <v>1411579</v>
      </c>
      <c r="J3351">
        <v>260303916</v>
      </c>
      <c r="K3351">
        <v>7830</v>
      </c>
      <c r="L3351">
        <v>1231</v>
      </c>
      <c r="M3351" t="s">
        <v>52</v>
      </c>
      <c r="N3351">
        <v>2018</v>
      </c>
      <c r="O3351" t="s">
        <v>53</v>
      </c>
      <c r="P3351">
        <v>20190301</v>
      </c>
      <c r="Q3351" s="1">
        <v>43525.063888888886</v>
      </c>
    </row>
    <row r="3352" spans="1:17" x14ac:dyDescent="0.2">
      <c r="A3352" t="s">
        <v>50</v>
      </c>
      <c r="B3352" t="s">
        <v>18</v>
      </c>
      <c r="C3352" t="s">
        <v>111</v>
      </c>
      <c r="D3352">
        <v>20171231</v>
      </c>
      <c r="E3352">
        <v>133300000</v>
      </c>
      <c r="F3352" t="s">
        <v>20</v>
      </c>
      <c r="G3352">
        <v>4</v>
      </c>
      <c r="H3352" t="s">
        <v>50</v>
      </c>
      <c r="I3352">
        <v>1411579</v>
      </c>
      <c r="J3352">
        <v>260303916</v>
      </c>
      <c r="K3352">
        <v>7830</v>
      </c>
      <c r="L3352">
        <v>1231</v>
      </c>
      <c r="M3352" t="s">
        <v>52</v>
      </c>
      <c r="N3352">
        <v>2017</v>
      </c>
      <c r="O3352" t="s">
        <v>53</v>
      </c>
      <c r="P3352">
        <v>20180301</v>
      </c>
      <c r="Q3352" s="1">
        <v>43160.134027777778</v>
      </c>
    </row>
    <row r="3353" spans="1:17" x14ac:dyDescent="0.2">
      <c r="A3353" t="s">
        <v>55</v>
      </c>
      <c r="B3353" t="s">
        <v>18</v>
      </c>
      <c r="C3353" t="s">
        <v>111</v>
      </c>
      <c r="D3353">
        <v>20171231</v>
      </c>
      <c r="E3353">
        <v>133300000</v>
      </c>
      <c r="F3353" t="s">
        <v>20</v>
      </c>
      <c r="G3353">
        <v>4</v>
      </c>
      <c r="H3353" t="s">
        <v>55</v>
      </c>
      <c r="I3353">
        <v>1411579</v>
      </c>
      <c r="J3353">
        <v>260303916</v>
      </c>
      <c r="K3353">
        <v>7830</v>
      </c>
      <c r="L3353">
        <v>1231</v>
      </c>
      <c r="M3353" t="s">
        <v>52</v>
      </c>
      <c r="N3353">
        <v>2018</v>
      </c>
      <c r="O3353" t="s">
        <v>53</v>
      </c>
      <c r="P3353">
        <v>20190301</v>
      </c>
      <c r="Q3353" s="1">
        <v>43525.063888888886</v>
      </c>
    </row>
    <row r="3354" spans="1:17" x14ac:dyDescent="0.2">
      <c r="A3354" t="s">
        <v>50</v>
      </c>
      <c r="B3354" t="s">
        <v>18</v>
      </c>
      <c r="C3354" t="s">
        <v>112</v>
      </c>
      <c r="D3354">
        <v>20171231</v>
      </c>
      <c r="E3354">
        <v>794400000</v>
      </c>
      <c r="F3354" t="s">
        <v>20</v>
      </c>
      <c r="G3354">
        <v>4</v>
      </c>
      <c r="H3354" t="s">
        <v>51</v>
      </c>
      <c r="I3354">
        <v>1411579</v>
      </c>
      <c r="J3354">
        <v>260303916</v>
      </c>
      <c r="K3354">
        <v>7830</v>
      </c>
      <c r="L3354">
        <v>1231</v>
      </c>
      <c r="M3354" t="s">
        <v>52</v>
      </c>
      <c r="N3354">
        <v>2017</v>
      </c>
      <c r="O3354" t="s">
        <v>53</v>
      </c>
      <c r="P3354">
        <v>20180301</v>
      </c>
      <c r="Q3354" s="1">
        <v>43160.134027777778</v>
      </c>
    </row>
    <row r="3355" spans="1:17" x14ac:dyDescent="0.2">
      <c r="A3355" t="s">
        <v>55</v>
      </c>
      <c r="B3355" t="s">
        <v>18</v>
      </c>
      <c r="C3355" t="s">
        <v>112</v>
      </c>
      <c r="D3355">
        <v>20171231</v>
      </c>
      <c r="E3355">
        <v>794400000</v>
      </c>
      <c r="F3355" t="s">
        <v>20</v>
      </c>
      <c r="G3355">
        <v>4</v>
      </c>
      <c r="H3355" t="s">
        <v>56</v>
      </c>
      <c r="I3355">
        <v>1411579</v>
      </c>
      <c r="J3355">
        <v>260303916</v>
      </c>
      <c r="K3355">
        <v>7830</v>
      </c>
      <c r="L3355">
        <v>1231</v>
      </c>
      <c r="M3355" t="s">
        <v>52</v>
      </c>
      <c r="N3355">
        <v>2018</v>
      </c>
      <c r="O3355" t="s">
        <v>53</v>
      </c>
      <c r="P3355">
        <v>20190301</v>
      </c>
      <c r="Q3355" s="1">
        <v>43525.063888888886</v>
      </c>
    </row>
    <row r="3356" spans="1:17" x14ac:dyDescent="0.2">
      <c r="A3356" t="s">
        <v>260</v>
      </c>
      <c r="B3356" t="s">
        <v>18</v>
      </c>
      <c r="C3356" t="s">
        <v>113</v>
      </c>
      <c r="D3356">
        <v>20171231</v>
      </c>
      <c r="E3356">
        <v>7692700000</v>
      </c>
      <c r="F3356" t="s">
        <v>20</v>
      </c>
      <c r="G3356">
        <v>0</v>
      </c>
      <c r="H3356" t="s">
        <v>56</v>
      </c>
      <c r="I3356">
        <v>1411579</v>
      </c>
      <c r="J3356">
        <v>260303916</v>
      </c>
      <c r="K3356">
        <v>7830</v>
      </c>
      <c r="L3356">
        <v>1231</v>
      </c>
      <c r="M3356" t="s">
        <v>22</v>
      </c>
      <c r="N3356">
        <v>2018</v>
      </c>
      <c r="O3356" t="s">
        <v>23</v>
      </c>
      <c r="P3356">
        <v>20181108</v>
      </c>
      <c r="Q3356" s="1">
        <v>43412.453472222223</v>
      </c>
    </row>
    <row r="3357" spans="1:17" x14ac:dyDescent="0.2">
      <c r="A3357" t="s">
        <v>50</v>
      </c>
      <c r="B3357" t="s">
        <v>18</v>
      </c>
      <c r="C3357" t="s">
        <v>113</v>
      </c>
      <c r="D3357">
        <v>20171231</v>
      </c>
      <c r="E3357">
        <v>7692700000</v>
      </c>
      <c r="F3357" t="s">
        <v>20</v>
      </c>
      <c r="G3357">
        <v>0</v>
      </c>
      <c r="H3357" t="s">
        <v>51</v>
      </c>
      <c r="I3357">
        <v>1411579</v>
      </c>
      <c r="J3357">
        <v>260303916</v>
      </c>
      <c r="K3357">
        <v>7830</v>
      </c>
      <c r="L3357">
        <v>1231</v>
      </c>
      <c r="M3357" t="s">
        <v>52</v>
      </c>
      <c r="N3357">
        <v>2017</v>
      </c>
      <c r="O3357" t="s">
        <v>53</v>
      </c>
      <c r="P3357">
        <v>20180301</v>
      </c>
      <c r="Q3357" s="1">
        <v>43160.134027777778</v>
      </c>
    </row>
    <row r="3358" spans="1:17" x14ac:dyDescent="0.2">
      <c r="A3358" t="s">
        <v>55</v>
      </c>
      <c r="B3358" t="s">
        <v>18</v>
      </c>
      <c r="C3358" t="s">
        <v>113</v>
      </c>
      <c r="D3358">
        <v>20171231</v>
      </c>
      <c r="E3358">
        <v>7692700000</v>
      </c>
      <c r="F3358" t="s">
        <v>20</v>
      </c>
      <c r="G3358">
        <v>0</v>
      </c>
      <c r="H3358" t="s">
        <v>56</v>
      </c>
      <c r="I3358">
        <v>1411579</v>
      </c>
      <c r="J3358">
        <v>260303916</v>
      </c>
      <c r="K3358">
        <v>7830</v>
      </c>
      <c r="L3358">
        <v>1231</v>
      </c>
      <c r="M3358" t="s">
        <v>52</v>
      </c>
      <c r="N3358">
        <v>2018</v>
      </c>
      <c r="O3358" t="s">
        <v>53</v>
      </c>
      <c r="P3358">
        <v>20190301</v>
      </c>
      <c r="Q3358" s="1">
        <v>43525.063888888886</v>
      </c>
    </row>
    <row r="3359" spans="1:17" x14ac:dyDescent="0.2">
      <c r="A3359" t="s">
        <v>263</v>
      </c>
      <c r="B3359" t="s">
        <v>18</v>
      </c>
      <c r="C3359" t="s">
        <v>113</v>
      </c>
      <c r="D3359">
        <v>20171231</v>
      </c>
      <c r="E3359">
        <v>7692700000</v>
      </c>
      <c r="F3359" t="s">
        <v>20</v>
      </c>
      <c r="G3359">
        <v>0</v>
      </c>
      <c r="H3359" t="s">
        <v>51</v>
      </c>
      <c r="I3359">
        <v>1411579</v>
      </c>
      <c r="J3359">
        <v>260303916</v>
      </c>
      <c r="K3359">
        <v>7830</v>
      </c>
      <c r="L3359">
        <v>1231</v>
      </c>
      <c r="M3359" t="s">
        <v>22</v>
      </c>
      <c r="N3359">
        <v>2018</v>
      </c>
      <c r="O3359" t="s">
        <v>31</v>
      </c>
      <c r="P3359">
        <v>20180807</v>
      </c>
      <c r="Q3359" s="1">
        <v>43319.469444444447</v>
      </c>
    </row>
    <row r="3360" spans="1:17" x14ac:dyDescent="0.2">
      <c r="A3360" t="s">
        <v>262</v>
      </c>
      <c r="B3360" t="s">
        <v>18</v>
      </c>
      <c r="C3360" t="s">
        <v>113</v>
      </c>
      <c r="D3360">
        <v>20171231</v>
      </c>
      <c r="E3360">
        <v>7692700000</v>
      </c>
      <c r="F3360" t="s">
        <v>20</v>
      </c>
      <c r="G3360">
        <v>0</v>
      </c>
      <c r="H3360" t="s">
        <v>51</v>
      </c>
      <c r="I3360">
        <v>1411579</v>
      </c>
      <c r="J3360">
        <v>260303916</v>
      </c>
      <c r="K3360">
        <v>7830</v>
      </c>
      <c r="L3360">
        <v>1231</v>
      </c>
      <c r="M3360" t="s">
        <v>22</v>
      </c>
      <c r="N3360">
        <v>2018</v>
      </c>
      <c r="O3360" t="s">
        <v>26</v>
      </c>
      <c r="P3360">
        <v>20180507</v>
      </c>
      <c r="Q3360" s="1">
        <v>43227.491666666669</v>
      </c>
    </row>
    <row r="3361" spans="1:17" x14ac:dyDescent="0.2">
      <c r="A3361" t="s">
        <v>260</v>
      </c>
      <c r="B3361" t="s">
        <v>18</v>
      </c>
      <c r="C3361" t="s">
        <v>114</v>
      </c>
      <c r="D3361">
        <v>20171231</v>
      </c>
      <c r="E3361">
        <v>9805900000</v>
      </c>
      <c r="F3361" t="s">
        <v>20</v>
      </c>
      <c r="G3361">
        <v>0</v>
      </c>
      <c r="H3361" t="s">
        <v>56</v>
      </c>
      <c r="I3361">
        <v>1411579</v>
      </c>
      <c r="J3361">
        <v>260303916</v>
      </c>
      <c r="K3361">
        <v>7830</v>
      </c>
      <c r="L3361">
        <v>1231</v>
      </c>
      <c r="M3361" t="s">
        <v>22</v>
      </c>
      <c r="N3361">
        <v>2018</v>
      </c>
      <c r="O3361" t="s">
        <v>23</v>
      </c>
      <c r="P3361">
        <v>20181108</v>
      </c>
      <c r="Q3361" s="1">
        <v>43412.453472222223</v>
      </c>
    </row>
    <row r="3362" spans="1:17" x14ac:dyDescent="0.2">
      <c r="A3362" t="s">
        <v>50</v>
      </c>
      <c r="B3362" t="s">
        <v>18</v>
      </c>
      <c r="C3362" t="s">
        <v>114</v>
      </c>
      <c r="D3362">
        <v>20171231</v>
      </c>
      <c r="E3362">
        <v>9805900000</v>
      </c>
      <c r="F3362" t="s">
        <v>20</v>
      </c>
      <c r="G3362">
        <v>0</v>
      </c>
      <c r="H3362" t="s">
        <v>51</v>
      </c>
      <c r="I3362">
        <v>1411579</v>
      </c>
      <c r="J3362">
        <v>260303916</v>
      </c>
      <c r="K3362">
        <v>7830</v>
      </c>
      <c r="L3362">
        <v>1231</v>
      </c>
      <c r="M3362" t="s">
        <v>52</v>
      </c>
      <c r="N3362">
        <v>2017</v>
      </c>
      <c r="O3362" t="s">
        <v>53</v>
      </c>
      <c r="P3362">
        <v>20180301</v>
      </c>
      <c r="Q3362" s="1">
        <v>43160.134027777778</v>
      </c>
    </row>
    <row r="3363" spans="1:17" x14ac:dyDescent="0.2">
      <c r="A3363" t="s">
        <v>55</v>
      </c>
      <c r="B3363" t="s">
        <v>18</v>
      </c>
      <c r="C3363" t="s">
        <v>114</v>
      </c>
      <c r="D3363">
        <v>20171231</v>
      </c>
      <c r="E3363">
        <v>9805900000</v>
      </c>
      <c r="F3363" t="s">
        <v>20</v>
      </c>
      <c r="G3363">
        <v>0</v>
      </c>
      <c r="H3363" t="s">
        <v>56</v>
      </c>
      <c r="I3363">
        <v>1411579</v>
      </c>
      <c r="J3363">
        <v>260303916</v>
      </c>
      <c r="K3363">
        <v>7830</v>
      </c>
      <c r="L3363">
        <v>1231</v>
      </c>
      <c r="M3363" t="s">
        <v>52</v>
      </c>
      <c r="N3363">
        <v>2018</v>
      </c>
      <c r="O3363" t="s">
        <v>53</v>
      </c>
      <c r="P3363">
        <v>20190301</v>
      </c>
      <c r="Q3363" s="1">
        <v>43525.063888888886</v>
      </c>
    </row>
    <row r="3364" spans="1:17" x14ac:dyDescent="0.2">
      <c r="A3364" t="s">
        <v>263</v>
      </c>
      <c r="B3364" t="s">
        <v>18</v>
      </c>
      <c r="C3364" t="s">
        <v>114</v>
      </c>
      <c r="D3364">
        <v>20171231</v>
      </c>
      <c r="E3364">
        <v>9805900000</v>
      </c>
      <c r="F3364" t="s">
        <v>20</v>
      </c>
      <c r="G3364">
        <v>0</v>
      </c>
      <c r="H3364" t="s">
        <v>51</v>
      </c>
      <c r="I3364">
        <v>1411579</v>
      </c>
      <c r="J3364">
        <v>260303916</v>
      </c>
      <c r="K3364">
        <v>7830</v>
      </c>
      <c r="L3364">
        <v>1231</v>
      </c>
      <c r="M3364" t="s">
        <v>22</v>
      </c>
      <c r="N3364">
        <v>2018</v>
      </c>
      <c r="O3364" t="s">
        <v>31</v>
      </c>
      <c r="P3364">
        <v>20180807</v>
      </c>
      <c r="Q3364" s="1">
        <v>43319.469444444447</v>
      </c>
    </row>
    <row r="3365" spans="1:17" x14ac:dyDescent="0.2">
      <c r="A3365" t="s">
        <v>262</v>
      </c>
      <c r="B3365" t="s">
        <v>18</v>
      </c>
      <c r="C3365" t="s">
        <v>114</v>
      </c>
      <c r="D3365">
        <v>20171231</v>
      </c>
      <c r="E3365">
        <v>9805900000</v>
      </c>
      <c r="F3365" t="s">
        <v>20</v>
      </c>
      <c r="G3365">
        <v>0</v>
      </c>
      <c r="H3365" t="s">
        <v>51</v>
      </c>
      <c r="I3365">
        <v>1411579</v>
      </c>
      <c r="J3365">
        <v>260303916</v>
      </c>
      <c r="K3365">
        <v>7830</v>
      </c>
      <c r="L3365">
        <v>1231</v>
      </c>
      <c r="M3365" t="s">
        <v>22</v>
      </c>
      <c r="N3365">
        <v>2018</v>
      </c>
      <c r="O3365" t="s">
        <v>26</v>
      </c>
      <c r="P3365">
        <v>20180507</v>
      </c>
      <c r="Q3365" s="1">
        <v>43227.491666666669</v>
      </c>
    </row>
    <row r="3366" spans="1:17" x14ac:dyDescent="0.2">
      <c r="A3366" t="s">
        <v>260</v>
      </c>
      <c r="B3366" t="s">
        <v>18</v>
      </c>
      <c r="C3366" t="s">
        <v>115</v>
      </c>
      <c r="D3366">
        <v>20171231</v>
      </c>
      <c r="E3366">
        <v>1409400000</v>
      </c>
      <c r="F3366" t="s">
        <v>20</v>
      </c>
      <c r="G3366">
        <v>0</v>
      </c>
      <c r="H3366" t="s">
        <v>56</v>
      </c>
      <c r="I3366">
        <v>1411579</v>
      </c>
      <c r="J3366">
        <v>260303916</v>
      </c>
      <c r="K3366">
        <v>7830</v>
      </c>
      <c r="L3366">
        <v>1231</v>
      </c>
      <c r="M3366" t="s">
        <v>22</v>
      </c>
      <c r="N3366">
        <v>2018</v>
      </c>
      <c r="O3366" t="s">
        <v>23</v>
      </c>
      <c r="P3366">
        <v>20181108</v>
      </c>
      <c r="Q3366" s="1">
        <v>43412.453472222223</v>
      </c>
    </row>
    <row r="3367" spans="1:17" x14ac:dyDescent="0.2">
      <c r="A3367" t="s">
        <v>50</v>
      </c>
      <c r="B3367" t="s">
        <v>18</v>
      </c>
      <c r="C3367" t="s">
        <v>115</v>
      </c>
      <c r="D3367">
        <v>20171231</v>
      </c>
      <c r="E3367">
        <v>1409400000</v>
      </c>
      <c r="F3367" t="s">
        <v>20</v>
      </c>
      <c r="G3367">
        <v>0</v>
      </c>
      <c r="H3367" t="s">
        <v>51</v>
      </c>
      <c r="I3367">
        <v>1411579</v>
      </c>
      <c r="J3367">
        <v>260303916</v>
      </c>
      <c r="K3367">
        <v>7830</v>
      </c>
      <c r="L3367">
        <v>1231</v>
      </c>
      <c r="M3367" t="s">
        <v>52</v>
      </c>
      <c r="N3367">
        <v>2017</v>
      </c>
      <c r="O3367" t="s">
        <v>53</v>
      </c>
      <c r="P3367">
        <v>20180301</v>
      </c>
      <c r="Q3367" s="1">
        <v>43160.134027777778</v>
      </c>
    </row>
    <row r="3368" spans="1:17" x14ac:dyDescent="0.2">
      <c r="A3368" t="s">
        <v>55</v>
      </c>
      <c r="B3368" t="s">
        <v>18</v>
      </c>
      <c r="C3368" t="s">
        <v>115</v>
      </c>
      <c r="D3368">
        <v>20171231</v>
      </c>
      <c r="E3368">
        <v>1409400000</v>
      </c>
      <c r="F3368" t="s">
        <v>20</v>
      </c>
      <c r="G3368">
        <v>0</v>
      </c>
      <c r="H3368" t="s">
        <v>56</v>
      </c>
      <c r="I3368">
        <v>1411579</v>
      </c>
      <c r="J3368">
        <v>260303916</v>
      </c>
      <c r="K3368">
        <v>7830</v>
      </c>
      <c r="L3368">
        <v>1231</v>
      </c>
      <c r="M3368" t="s">
        <v>52</v>
      </c>
      <c r="N3368">
        <v>2018</v>
      </c>
      <c r="O3368" t="s">
        <v>53</v>
      </c>
      <c r="P3368">
        <v>20190301</v>
      </c>
      <c r="Q3368" s="1">
        <v>43525.063888888886</v>
      </c>
    </row>
    <row r="3369" spans="1:17" x14ac:dyDescent="0.2">
      <c r="A3369" t="s">
        <v>263</v>
      </c>
      <c r="B3369" t="s">
        <v>18</v>
      </c>
      <c r="C3369" t="s">
        <v>115</v>
      </c>
      <c r="D3369">
        <v>20171231</v>
      </c>
      <c r="E3369">
        <v>1409400000</v>
      </c>
      <c r="F3369" t="s">
        <v>20</v>
      </c>
      <c r="G3369">
        <v>0</v>
      </c>
      <c r="H3369" t="s">
        <v>51</v>
      </c>
      <c r="I3369">
        <v>1411579</v>
      </c>
      <c r="J3369">
        <v>260303916</v>
      </c>
      <c r="K3369">
        <v>7830</v>
      </c>
      <c r="L3369">
        <v>1231</v>
      </c>
      <c r="M3369" t="s">
        <v>22</v>
      </c>
      <c r="N3369">
        <v>2018</v>
      </c>
      <c r="O3369" t="s">
        <v>31</v>
      </c>
      <c r="P3369">
        <v>20180807</v>
      </c>
      <c r="Q3369" s="1">
        <v>43319.469444444447</v>
      </c>
    </row>
    <row r="3370" spans="1:17" x14ac:dyDescent="0.2">
      <c r="A3370" t="s">
        <v>262</v>
      </c>
      <c r="B3370" t="s">
        <v>18</v>
      </c>
      <c r="C3370" t="s">
        <v>115</v>
      </c>
      <c r="D3370">
        <v>20171231</v>
      </c>
      <c r="E3370">
        <v>1409400000</v>
      </c>
      <c r="F3370" t="s">
        <v>20</v>
      </c>
      <c r="G3370">
        <v>0</v>
      </c>
      <c r="H3370" t="s">
        <v>51</v>
      </c>
      <c r="I3370">
        <v>1411579</v>
      </c>
      <c r="J3370">
        <v>260303916</v>
      </c>
      <c r="K3370">
        <v>7830</v>
      </c>
      <c r="L3370">
        <v>1231</v>
      </c>
      <c r="M3370" t="s">
        <v>22</v>
      </c>
      <c r="N3370">
        <v>2018</v>
      </c>
      <c r="O3370" t="s">
        <v>26</v>
      </c>
      <c r="P3370">
        <v>20180507</v>
      </c>
      <c r="Q3370" s="1">
        <v>43227.491666666669</v>
      </c>
    </row>
    <row r="3371" spans="1:17" x14ac:dyDescent="0.2">
      <c r="A3371" t="s">
        <v>50</v>
      </c>
      <c r="B3371" t="s">
        <v>18</v>
      </c>
      <c r="C3371" t="s">
        <v>372</v>
      </c>
      <c r="D3371">
        <v>20171231</v>
      </c>
      <c r="E3371">
        <v>4312200000</v>
      </c>
      <c r="F3371" t="s">
        <v>20</v>
      </c>
      <c r="G3371">
        <v>0</v>
      </c>
      <c r="H3371" t="s">
        <v>51</v>
      </c>
      <c r="I3371">
        <v>1411579</v>
      </c>
      <c r="J3371">
        <v>260303916</v>
      </c>
      <c r="K3371">
        <v>7830</v>
      </c>
      <c r="L3371">
        <v>1231</v>
      </c>
      <c r="M3371" t="s">
        <v>52</v>
      </c>
      <c r="N3371">
        <v>2017</v>
      </c>
      <c r="O3371" t="s">
        <v>53</v>
      </c>
      <c r="P3371">
        <v>20180301</v>
      </c>
      <c r="Q3371" s="1">
        <v>43160.134027777778</v>
      </c>
    </row>
    <row r="3372" spans="1:17" x14ac:dyDescent="0.2">
      <c r="A3372" t="s">
        <v>50</v>
      </c>
      <c r="B3372" t="s">
        <v>18</v>
      </c>
      <c r="C3372" t="s">
        <v>373</v>
      </c>
      <c r="D3372">
        <v>20171231</v>
      </c>
      <c r="E3372">
        <v>4886700000</v>
      </c>
      <c r="F3372" t="s">
        <v>20</v>
      </c>
      <c r="G3372">
        <v>0</v>
      </c>
      <c r="H3372" t="s">
        <v>50</v>
      </c>
      <c r="I3372">
        <v>1411579</v>
      </c>
      <c r="J3372">
        <v>260303916</v>
      </c>
      <c r="K3372">
        <v>7830</v>
      </c>
      <c r="L3372">
        <v>1231</v>
      </c>
      <c r="M3372" t="s">
        <v>52</v>
      </c>
      <c r="N3372">
        <v>2017</v>
      </c>
      <c r="O3372" t="s">
        <v>53</v>
      </c>
      <c r="P3372">
        <v>20180301</v>
      </c>
      <c r="Q3372" s="1">
        <v>43160.134027777778</v>
      </c>
    </row>
    <row r="3373" spans="1:17" x14ac:dyDescent="0.2">
      <c r="A3373" t="s">
        <v>55</v>
      </c>
      <c r="B3373" t="s">
        <v>18</v>
      </c>
      <c r="C3373" t="s">
        <v>373</v>
      </c>
      <c r="D3373">
        <v>20171231</v>
      </c>
      <c r="E3373">
        <v>4886700000</v>
      </c>
      <c r="F3373" t="s">
        <v>20</v>
      </c>
      <c r="G3373">
        <v>0</v>
      </c>
      <c r="H3373" t="s">
        <v>55</v>
      </c>
      <c r="I3373">
        <v>1411579</v>
      </c>
      <c r="J3373">
        <v>260303916</v>
      </c>
      <c r="K3373">
        <v>7830</v>
      </c>
      <c r="L3373">
        <v>1231</v>
      </c>
      <c r="M3373" t="s">
        <v>52</v>
      </c>
      <c r="N3373">
        <v>2018</v>
      </c>
      <c r="O3373" t="s">
        <v>53</v>
      </c>
      <c r="P3373">
        <v>20190301</v>
      </c>
      <c r="Q3373" s="1">
        <v>43525.063888888886</v>
      </c>
    </row>
    <row r="3374" spans="1:17" x14ac:dyDescent="0.2">
      <c r="A3374" t="s">
        <v>260</v>
      </c>
      <c r="B3374" t="s">
        <v>18</v>
      </c>
      <c r="C3374" t="s">
        <v>116</v>
      </c>
      <c r="D3374">
        <v>20171231</v>
      </c>
      <c r="E3374">
        <v>87700000</v>
      </c>
      <c r="F3374" t="s">
        <v>20</v>
      </c>
      <c r="G3374">
        <v>0</v>
      </c>
      <c r="H3374" t="s">
        <v>260</v>
      </c>
      <c r="I3374">
        <v>1411579</v>
      </c>
      <c r="J3374">
        <v>260303916</v>
      </c>
      <c r="K3374">
        <v>7830</v>
      </c>
      <c r="L3374">
        <v>1231</v>
      </c>
      <c r="M3374" t="s">
        <v>22</v>
      </c>
      <c r="N3374">
        <v>2018</v>
      </c>
      <c r="O3374" t="s">
        <v>23</v>
      </c>
      <c r="P3374">
        <v>20181108</v>
      </c>
      <c r="Q3374" s="1">
        <v>43412.453472222223</v>
      </c>
    </row>
    <row r="3375" spans="1:17" x14ac:dyDescent="0.2">
      <c r="A3375" t="s">
        <v>50</v>
      </c>
      <c r="B3375" t="s">
        <v>18</v>
      </c>
      <c r="C3375" t="s">
        <v>116</v>
      </c>
      <c r="D3375">
        <v>20171231</v>
      </c>
      <c r="E3375">
        <v>87700000</v>
      </c>
      <c r="F3375" t="s">
        <v>20</v>
      </c>
      <c r="G3375">
        <v>0</v>
      </c>
      <c r="H3375" t="s">
        <v>50</v>
      </c>
      <c r="I3375">
        <v>1411579</v>
      </c>
      <c r="J3375">
        <v>260303916</v>
      </c>
      <c r="K3375">
        <v>7830</v>
      </c>
      <c r="L3375">
        <v>1231</v>
      </c>
      <c r="M3375" t="s">
        <v>52</v>
      </c>
      <c r="N3375">
        <v>2017</v>
      </c>
      <c r="O3375" t="s">
        <v>53</v>
      </c>
      <c r="P3375">
        <v>20180301</v>
      </c>
      <c r="Q3375" s="1">
        <v>43160.134027777778</v>
      </c>
    </row>
    <row r="3376" spans="1:17" x14ac:dyDescent="0.2">
      <c r="A3376" t="s">
        <v>55</v>
      </c>
      <c r="B3376" t="s">
        <v>18</v>
      </c>
      <c r="C3376" t="s">
        <v>116</v>
      </c>
      <c r="D3376">
        <v>20171231</v>
      </c>
      <c r="E3376">
        <v>87700000</v>
      </c>
      <c r="F3376" t="s">
        <v>20</v>
      </c>
      <c r="G3376">
        <v>0</v>
      </c>
      <c r="H3376" t="s">
        <v>55</v>
      </c>
      <c r="I3376">
        <v>1411579</v>
      </c>
      <c r="J3376">
        <v>260303916</v>
      </c>
      <c r="K3376">
        <v>7830</v>
      </c>
      <c r="L3376">
        <v>1231</v>
      </c>
      <c r="M3376" t="s">
        <v>52</v>
      </c>
      <c r="N3376">
        <v>2018</v>
      </c>
      <c r="O3376" t="s">
        <v>53</v>
      </c>
      <c r="P3376">
        <v>20190301</v>
      </c>
      <c r="Q3376" s="1">
        <v>43525.063888888886</v>
      </c>
    </row>
    <row r="3377" spans="1:17" x14ac:dyDescent="0.2">
      <c r="A3377" t="s">
        <v>263</v>
      </c>
      <c r="B3377" t="s">
        <v>18</v>
      </c>
      <c r="C3377" t="s">
        <v>116</v>
      </c>
      <c r="D3377">
        <v>20171231</v>
      </c>
      <c r="E3377">
        <v>87700000</v>
      </c>
      <c r="F3377" t="s">
        <v>20</v>
      </c>
      <c r="G3377">
        <v>0</v>
      </c>
      <c r="H3377" t="s">
        <v>263</v>
      </c>
      <c r="I3377">
        <v>1411579</v>
      </c>
      <c r="J3377">
        <v>260303916</v>
      </c>
      <c r="K3377">
        <v>7830</v>
      </c>
      <c r="L3377">
        <v>1231</v>
      </c>
      <c r="M3377" t="s">
        <v>22</v>
      </c>
      <c r="N3377">
        <v>2018</v>
      </c>
      <c r="O3377" t="s">
        <v>31</v>
      </c>
      <c r="P3377">
        <v>20180807</v>
      </c>
      <c r="Q3377" s="1">
        <v>43319.469444444447</v>
      </c>
    </row>
    <row r="3378" spans="1:17" x14ac:dyDescent="0.2">
      <c r="A3378" t="s">
        <v>262</v>
      </c>
      <c r="B3378" t="s">
        <v>18</v>
      </c>
      <c r="C3378" t="s">
        <v>116</v>
      </c>
      <c r="D3378">
        <v>20171231</v>
      </c>
      <c r="E3378">
        <v>87700000</v>
      </c>
      <c r="F3378" t="s">
        <v>20</v>
      </c>
      <c r="G3378">
        <v>0</v>
      </c>
      <c r="H3378" t="s">
        <v>262</v>
      </c>
      <c r="I3378">
        <v>1411579</v>
      </c>
      <c r="J3378">
        <v>260303916</v>
      </c>
      <c r="K3378">
        <v>7830</v>
      </c>
      <c r="L3378">
        <v>1231</v>
      </c>
      <c r="M3378" t="s">
        <v>22</v>
      </c>
      <c r="N3378">
        <v>2018</v>
      </c>
      <c r="O3378" t="s">
        <v>26</v>
      </c>
      <c r="P3378">
        <v>20180507</v>
      </c>
      <c r="Q3378" s="1">
        <v>43227.491666666669</v>
      </c>
    </row>
    <row r="3379" spans="1:17" x14ac:dyDescent="0.2">
      <c r="A3379" t="s">
        <v>260</v>
      </c>
      <c r="B3379" t="s">
        <v>18</v>
      </c>
      <c r="C3379" t="s">
        <v>374</v>
      </c>
      <c r="D3379">
        <v>20171231</v>
      </c>
      <c r="E3379">
        <v>4799000000</v>
      </c>
      <c r="F3379" t="s">
        <v>20</v>
      </c>
      <c r="G3379">
        <v>0</v>
      </c>
      <c r="H3379" t="s">
        <v>260</v>
      </c>
      <c r="I3379">
        <v>1411579</v>
      </c>
      <c r="J3379">
        <v>260303916</v>
      </c>
      <c r="K3379">
        <v>7830</v>
      </c>
      <c r="L3379">
        <v>1231</v>
      </c>
      <c r="M3379" t="s">
        <v>22</v>
      </c>
      <c r="N3379">
        <v>2018</v>
      </c>
      <c r="O3379" t="s">
        <v>23</v>
      </c>
      <c r="P3379">
        <v>20181108</v>
      </c>
      <c r="Q3379" s="1">
        <v>43412.453472222223</v>
      </c>
    </row>
    <row r="3380" spans="1:17" x14ac:dyDescent="0.2">
      <c r="A3380" t="s">
        <v>50</v>
      </c>
      <c r="B3380" t="s">
        <v>18</v>
      </c>
      <c r="C3380" t="s">
        <v>374</v>
      </c>
      <c r="D3380">
        <v>20171231</v>
      </c>
      <c r="E3380">
        <v>4799000000</v>
      </c>
      <c r="F3380" t="s">
        <v>20</v>
      </c>
      <c r="G3380">
        <v>0</v>
      </c>
      <c r="H3380" t="s">
        <v>50</v>
      </c>
      <c r="I3380">
        <v>1411579</v>
      </c>
      <c r="J3380">
        <v>260303916</v>
      </c>
      <c r="K3380">
        <v>7830</v>
      </c>
      <c r="L3380">
        <v>1231</v>
      </c>
      <c r="M3380" t="s">
        <v>52</v>
      </c>
      <c r="N3380">
        <v>2017</v>
      </c>
      <c r="O3380" t="s">
        <v>53</v>
      </c>
      <c r="P3380">
        <v>20180301</v>
      </c>
      <c r="Q3380" s="1">
        <v>43160.134027777778</v>
      </c>
    </row>
    <row r="3381" spans="1:17" x14ac:dyDescent="0.2">
      <c r="A3381" t="s">
        <v>55</v>
      </c>
      <c r="B3381" t="s">
        <v>18</v>
      </c>
      <c r="C3381" t="s">
        <v>374</v>
      </c>
      <c r="D3381">
        <v>20171231</v>
      </c>
      <c r="E3381">
        <v>4799000000</v>
      </c>
      <c r="F3381" t="s">
        <v>20</v>
      </c>
      <c r="G3381">
        <v>0</v>
      </c>
      <c r="H3381" t="s">
        <v>55</v>
      </c>
      <c r="I3381">
        <v>1411579</v>
      </c>
      <c r="J3381">
        <v>260303916</v>
      </c>
      <c r="K3381">
        <v>7830</v>
      </c>
      <c r="L3381">
        <v>1231</v>
      </c>
      <c r="M3381" t="s">
        <v>52</v>
      </c>
      <c r="N3381">
        <v>2018</v>
      </c>
      <c r="O3381" t="s">
        <v>53</v>
      </c>
      <c r="P3381">
        <v>20190301</v>
      </c>
      <c r="Q3381" s="1">
        <v>43525.063888888886</v>
      </c>
    </row>
    <row r="3382" spans="1:17" x14ac:dyDescent="0.2">
      <c r="A3382" t="s">
        <v>260</v>
      </c>
      <c r="B3382" t="s">
        <v>18</v>
      </c>
      <c r="C3382" t="s">
        <v>375</v>
      </c>
      <c r="D3382">
        <v>20171231</v>
      </c>
      <c r="E3382">
        <v>4886700000</v>
      </c>
      <c r="F3382" t="s">
        <v>20</v>
      </c>
      <c r="G3382">
        <v>0</v>
      </c>
      <c r="H3382" t="s">
        <v>56</v>
      </c>
      <c r="I3382">
        <v>1411579</v>
      </c>
      <c r="J3382">
        <v>260303916</v>
      </c>
      <c r="K3382">
        <v>7830</v>
      </c>
      <c r="L3382">
        <v>1231</v>
      </c>
      <c r="M3382" t="s">
        <v>22</v>
      </c>
      <c r="N3382">
        <v>2018</v>
      </c>
      <c r="O3382" t="s">
        <v>23</v>
      </c>
      <c r="P3382">
        <v>20181108</v>
      </c>
      <c r="Q3382" s="1">
        <v>43412.453472222223</v>
      </c>
    </row>
    <row r="3383" spans="1:17" x14ac:dyDescent="0.2">
      <c r="A3383" t="s">
        <v>50</v>
      </c>
      <c r="B3383" t="s">
        <v>18</v>
      </c>
      <c r="C3383" t="s">
        <v>117</v>
      </c>
      <c r="D3383">
        <v>20171231</v>
      </c>
      <c r="E3383">
        <v>15200000</v>
      </c>
      <c r="F3383" t="s">
        <v>20</v>
      </c>
      <c r="G3383">
        <v>0</v>
      </c>
      <c r="H3383" t="s">
        <v>51</v>
      </c>
      <c r="I3383">
        <v>1411579</v>
      </c>
      <c r="J3383">
        <v>260303916</v>
      </c>
      <c r="K3383">
        <v>7830</v>
      </c>
      <c r="L3383">
        <v>1231</v>
      </c>
      <c r="M3383" t="s">
        <v>52</v>
      </c>
      <c r="N3383">
        <v>2017</v>
      </c>
      <c r="O3383" t="s">
        <v>53</v>
      </c>
      <c r="P3383">
        <v>20180301</v>
      </c>
      <c r="Q3383" s="1">
        <v>43160.134027777778</v>
      </c>
    </row>
    <row r="3384" spans="1:17" x14ac:dyDescent="0.2">
      <c r="A3384" t="s">
        <v>55</v>
      </c>
      <c r="B3384" t="s">
        <v>18</v>
      </c>
      <c r="C3384" t="s">
        <v>117</v>
      </c>
      <c r="D3384">
        <v>20171231</v>
      </c>
      <c r="E3384">
        <v>15200000</v>
      </c>
      <c r="F3384" t="s">
        <v>20</v>
      </c>
      <c r="G3384">
        <v>0</v>
      </c>
      <c r="H3384" t="s">
        <v>56</v>
      </c>
      <c r="I3384">
        <v>1411579</v>
      </c>
      <c r="J3384">
        <v>260303916</v>
      </c>
      <c r="K3384">
        <v>7830</v>
      </c>
      <c r="L3384">
        <v>1231</v>
      </c>
      <c r="M3384" t="s">
        <v>52</v>
      </c>
      <c r="N3384">
        <v>2018</v>
      </c>
      <c r="O3384" t="s">
        <v>53</v>
      </c>
      <c r="P3384">
        <v>20190301</v>
      </c>
      <c r="Q3384" s="1">
        <v>43525.063888888886</v>
      </c>
    </row>
    <row r="3385" spans="1:17" x14ac:dyDescent="0.2">
      <c r="A3385" t="s">
        <v>50</v>
      </c>
      <c r="B3385" t="s">
        <v>18</v>
      </c>
      <c r="C3385" t="s">
        <v>376</v>
      </c>
      <c r="D3385">
        <v>20171231</v>
      </c>
      <c r="E3385">
        <v>3046400000</v>
      </c>
      <c r="F3385" t="s">
        <v>20</v>
      </c>
      <c r="G3385">
        <v>0</v>
      </c>
      <c r="H3385" t="s">
        <v>51</v>
      </c>
      <c r="I3385">
        <v>1411579</v>
      </c>
      <c r="J3385">
        <v>260303916</v>
      </c>
      <c r="K3385">
        <v>7830</v>
      </c>
      <c r="L3385">
        <v>1231</v>
      </c>
      <c r="M3385" t="s">
        <v>52</v>
      </c>
      <c r="N3385">
        <v>2017</v>
      </c>
      <c r="O3385" t="s">
        <v>53</v>
      </c>
      <c r="P3385">
        <v>20180301</v>
      </c>
      <c r="Q3385" s="1">
        <v>43160.134027777778</v>
      </c>
    </row>
    <row r="3386" spans="1:17" x14ac:dyDescent="0.2">
      <c r="A3386" t="s">
        <v>50</v>
      </c>
      <c r="B3386" t="s">
        <v>18</v>
      </c>
      <c r="C3386" t="s">
        <v>377</v>
      </c>
      <c r="D3386">
        <v>20171231</v>
      </c>
      <c r="E3386">
        <v>15200000</v>
      </c>
      <c r="F3386" t="s">
        <v>20</v>
      </c>
      <c r="G3386">
        <v>0</v>
      </c>
      <c r="H3386" t="s">
        <v>51</v>
      </c>
      <c r="I3386">
        <v>1411579</v>
      </c>
      <c r="J3386">
        <v>260303916</v>
      </c>
      <c r="K3386">
        <v>7830</v>
      </c>
      <c r="L3386">
        <v>1231</v>
      </c>
      <c r="M3386" t="s">
        <v>52</v>
      </c>
      <c r="N3386">
        <v>2017</v>
      </c>
      <c r="O3386" t="s">
        <v>53</v>
      </c>
      <c r="P3386">
        <v>20180301</v>
      </c>
      <c r="Q3386" s="1">
        <v>43160.134027777778</v>
      </c>
    </row>
    <row r="3387" spans="1:17" x14ac:dyDescent="0.2">
      <c r="A3387" t="s">
        <v>50</v>
      </c>
      <c r="B3387" t="s">
        <v>18</v>
      </c>
      <c r="C3387" t="s">
        <v>378</v>
      </c>
      <c r="D3387">
        <v>20171231</v>
      </c>
      <c r="E3387">
        <v>1207800000</v>
      </c>
      <c r="F3387" t="s">
        <v>20</v>
      </c>
      <c r="G3387">
        <v>0</v>
      </c>
      <c r="H3387" t="s">
        <v>51</v>
      </c>
      <c r="I3387">
        <v>1411579</v>
      </c>
      <c r="J3387">
        <v>260303916</v>
      </c>
      <c r="K3387">
        <v>7830</v>
      </c>
      <c r="L3387">
        <v>1231</v>
      </c>
      <c r="M3387" t="s">
        <v>52</v>
      </c>
      <c r="N3387">
        <v>2017</v>
      </c>
      <c r="O3387" t="s">
        <v>53</v>
      </c>
      <c r="P3387">
        <v>20180301</v>
      </c>
      <c r="Q3387" s="1">
        <v>43160.134027777778</v>
      </c>
    </row>
    <row r="3388" spans="1:17" x14ac:dyDescent="0.2">
      <c r="A3388" t="s">
        <v>50</v>
      </c>
      <c r="B3388" t="s">
        <v>18</v>
      </c>
      <c r="C3388" t="s">
        <v>379</v>
      </c>
      <c r="D3388">
        <v>20171231</v>
      </c>
      <c r="E3388">
        <v>13800000</v>
      </c>
      <c r="F3388" t="s">
        <v>20</v>
      </c>
      <c r="G3388">
        <v>0</v>
      </c>
      <c r="H3388" t="s">
        <v>51</v>
      </c>
      <c r="I3388">
        <v>1411579</v>
      </c>
      <c r="J3388">
        <v>260303916</v>
      </c>
      <c r="K3388">
        <v>7830</v>
      </c>
      <c r="L3388">
        <v>1231</v>
      </c>
      <c r="M3388" t="s">
        <v>52</v>
      </c>
      <c r="N3388">
        <v>2017</v>
      </c>
      <c r="O3388" t="s">
        <v>53</v>
      </c>
      <c r="P3388">
        <v>20180301</v>
      </c>
      <c r="Q3388" s="1">
        <v>43160.134027777778</v>
      </c>
    </row>
    <row r="3389" spans="1:17" x14ac:dyDescent="0.2">
      <c r="A3389" t="s">
        <v>50</v>
      </c>
      <c r="B3389" t="s">
        <v>18</v>
      </c>
      <c r="C3389" t="s">
        <v>380</v>
      </c>
      <c r="D3389">
        <v>20171231</v>
      </c>
      <c r="E3389">
        <v>13800000</v>
      </c>
      <c r="F3389" t="s">
        <v>20</v>
      </c>
      <c r="G3389">
        <v>0</v>
      </c>
      <c r="H3389" t="s">
        <v>51</v>
      </c>
      <c r="I3389">
        <v>1411579</v>
      </c>
      <c r="J3389">
        <v>260303916</v>
      </c>
      <c r="K3389">
        <v>7830</v>
      </c>
      <c r="L3389">
        <v>1231</v>
      </c>
      <c r="M3389" t="s">
        <v>52</v>
      </c>
      <c r="N3389">
        <v>2017</v>
      </c>
      <c r="O3389" t="s">
        <v>53</v>
      </c>
      <c r="P3389">
        <v>20180301</v>
      </c>
      <c r="Q3389" s="1">
        <v>43160.134027777778</v>
      </c>
    </row>
    <row r="3390" spans="1:17" x14ac:dyDescent="0.2">
      <c r="A3390" t="s">
        <v>50</v>
      </c>
      <c r="B3390" t="s">
        <v>18</v>
      </c>
      <c r="C3390" t="s">
        <v>381</v>
      </c>
      <c r="D3390">
        <v>20171231</v>
      </c>
      <c r="E3390">
        <v>15200000</v>
      </c>
      <c r="F3390" t="s">
        <v>20</v>
      </c>
      <c r="G3390">
        <v>0</v>
      </c>
      <c r="H3390" t="s">
        <v>51</v>
      </c>
      <c r="I3390">
        <v>1411579</v>
      </c>
      <c r="J3390">
        <v>260303916</v>
      </c>
      <c r="K3390">
        <v>7830</v>
      </c>
      <c r="L3390">
        <v>1231</v>
      </c>
      <c r="M3390" t="s">
        <v>52</v>
      </c>
      <c r="N3390">
        <v>2017</v>
      </c>
      <c r="O3390" t="s">
        <v>53</v>
      </c>
      <c r="P3390">
        <v>20180301</v>
      </c>
      <c r="Q3390" s="1">
        <v>43160.134027777778</v>
      </c>
    </row>
    <row r="3391" spans="1:17" x14ac:dyDescent="0.2">
      <c r="A3391" t="s">
        <v>260</v>
      </c>
      <c r="B3391" t="s">
        <v>18</v>
      </c>
      <c r="C3391" t="s">
        <v>118</v>
      </c>
      <c r="D3391">
        <v>20171231</v>
      </c>
      <c r="E3391">
        <v>4220100000</v>
      </c>
      <c r="F3391" t="s">
        <v>20</v>
      </c>
      <c r="G3391">
        <v>0</v>
      </c>
      <c r="H3391" t="s">
        <v>56</v>
      </c>
      <c r="I3391">
        <v>1411579</v>
      </c>
      <c r="J3391">
        <v>260303916</v>
      </c>
      <c r="K3391">
        <v>7830</v>
      </c>
      <c r="L3391">
        <v>1231</v>
      </c>
      <c r="M3391" t="s">
        <v>22</v>
      </c>
      <c r="N3391">
        <v>2018</v>
      </c>
      <c r="O3391" t="s">
        <v>23</v>
      </c>
      <c r="P3391">
        <v>20181108</v>
      </c>
      <c r="Q3391" s="1">
        <v>43412.453472222223</v>
      </c>
    </row>
    <row r="3392" spans="1:17" x14ac:dyDescent="0.2">
      <c r="A3392" t="s">
        <v>50</v>
      </c>
      <c r="B3392" t="s">
        <v>18</v>
      </c>
      <c r="C3392" t="s">
        <v>118</v>
      </c>
      <c r="D3392">
        <v>20171231</v>
      </c>
      <c r="E3392">
        <v>4220100000</v>
      </c>
      <c r="F3392" t="s">
        <v>20</v>
      </c>
      <c r="G3392">
        <v>0</v>
      </c>
      <c r="H3392" t="s">
        <v>51</v>
      </c>
      <c r="I3392">
        <v>1411579</v>
      </c>
      <c r="J3392">
        <v>260303916</v>
      </c>
      <c r="K3392">
        <v>7830</v>
      </c>
      <c r="L3392">
        <v>1231</v>
      </c>
      <c r="M3392" t="s">
        <v>52</v>
      </c>
      <c r="N3392">
        <v>2017</v>
      </c>
      <c r="O3392" t="s">
        <v>53</v>
      </c>
      <c r="P3392">
        <v>20180301</v>
      </c>
      <c r="Q3392" s="1">
        <v>43160.134027777778</v>
      </c>
    </row>
    <row r="3393" spans="1:17" x14ac:dyDescent="0.2">
      <c r="A3393" t="s">
        <v>55</v>
      </c>
      <c r="B3393" t="s">
        <v>18</v>
      </c>
      <c r="C3393" t="s">
        <v>118</v>
      </c>
      <c r="D3393">
        <v>20171231</v>
      </c>
      <c r="E3393">
        <v>4220100000</v>
      </c>
      <c r="F3393" t="s">
        <v>20</v>
      </c>
      <c r="G3393">
        <v>0</v>
      </c>
      <c r="H3393" t="s">
        <v>56</v>
      </c>
      <c r="I3393">
        <v>1411579</v>
      </c>
      <c r="J3393">
        <v>260303916</v>
      </c>
      <c r="K3393">
        <v>7830</v>
      </c>
      <c r="L3393">
        <v>1231</v>
      </c>
      <c r="M3393" t="s">
        <v>52</v>
      </c>
      <c r="N3393">
        <v>2018</v>
      </c>
      <c r="O3393" t="s">
        <v>53</v>
      </c>
      <c r="P3393">
        <v>20190301</v>
      </c>
      <c r="Q3393" s="1">
        <v>43525.063888888886</v>
      </c>
    </row>
    <row r="3394" spans="1:17" x14ac:dyDescent="0.2">
      <c r="A3394" t="s">
        <v>263</v>
      </c>
      <c r="B3394" t="s">
        <v>18</v>
      </c>
      <c r="C3394" t="s">
        <v>118</v>
      </c>
      <c r="D3394">
        <v>20171231</v>
      </c>
      <c r="E3394">
        <v>4220100000</v>
      </c>
      <c r="F3394" t="s">
        <v>20</v>
      </c>
      <c r="G3394">
        <v>0</v>
      </c>
      <c r="H3394" t="s">
        <v>51</v>
      </c>
      <c r="I3394">
        <v>1411579</v>
      </c>
      <c r="J3394">
        <v>260303916</v>
      </c>
      <c r="K3394">
        <v>7830</v>
      </c>
      <c r="L3394">
        <v>1231</v>
      </c>
      <c r="M3394" t="s">
        <v>22</v>
      </c>
      <c r="N3394">
        <v>2018</v>
      </c>
      <c r="O3394" t="s">
        <v>31</v>
      </c>
      <c r="P3394">
        <v>20180807</v>
      </c>
      <c r="Q3394" s="1">
        <v>43319.469444444447</v>
      </c>
    </row>
    <row r="3395" spans="1:17" x14ac:dyDescent="0.2">
      <c r="A3395" t="s">
        <v>262</v>
      </c>
      <c r="B3395" t="s">
        <v>18</v>
      </c>
      <c r="C3395" t="s">
        <v>118</v>
      </c>
      <c r="D3395">
        <v>20171231</v>
      </c>
      <c r="E3395">
        <v>4220100000</v>
      </c>
      <c r="F3395" t="s">
        <v>20</v>
      </c>
      <c r="G3395">
        <v>0</v>
      </c>
      <c r="H3395" t="s">
        <v>51</v>
      </c>
      <c r="I3395">
        <v>1411579</v>
      </c>
      <c r="J3395">
        <v>260303916</v>
      </c>
      <c r="K3395">
        <v>7830</v>
      </c>
      <c r="L3395">
        <v>1231</v>
      </c>
      <c r="M3395" t="s">
        <v>22</v>
      </c>
      <c r="N3395">
        <v>2018</v>
      </c>
      <c r="O3395" t="s">
        <v>26</v>
      </c>
      <c r="P3395">
        <v>20180507</v>
      </c>
      <c r="Q3395" s="1">
        <v>43227.491666666669</v>
      </c>
    </row>
    <row r="3396" spans="1:17" x14ac:dyDescent="0.2">
      <c r="A3396" t="s">
        <v>50</v>
      </c>
      <c r="B3396" t="s">
        <v>18</v>
      </c>
      <c r="C3396" t="s">
        <v>382</v>
      </c>
      <c r="D3396">
        <v>20171231</v>
      </c>
      <c r="E3396">
        <v>9200000</v>
      </c>
      <c r="F3396" t="s">
        <v>20</v>
      </c>
      <c r="G3396">
        <v>0</v>
      </c>
      <c r="H3396" t="s">
        <v>50</v>
      </c>
      <c r="I3396">
        <v>1411579</v>
      </c>
      <c r="J3396">
        <v>260303916</v>
      </c>
      <c r="K3396">
        <v>7830</v>
      </c>
      <c r="L3396">
        <v>1231</v>
      </c>
      <c r="M3396" t="s">
        <v>52</v>
      </c>
      <c r="N3396">
        <v>2017</v>
      </c>
      <c r="O3396" t="s">
        <v>53</v>
      </c>
      <c r="P3396">
        <v>20180301</v>
      </c>
      <c r="Q3396" s="1">
        <v>43160.134027777778</v>
      </c>
    </row>
    <row r="3397" spans="1:17" x14ac:dyDescent="0.2">
      <c r="A3397" t="s">
        <v>50</v>
      </c>
      <c r="B3397" t="s">
        <v>18</v>
      </c>
      <c r="C3397" t="s">
        <v>383</v>
      </c>
      <c r="D3397">
        <v>20171231</v>
      </c>
      <c r="E3397">
        <v>28600000</v>
      </c>
      <c r="F3397" t="s">
        <v>20</v>
      </c>
      <c r="G3397">
        <v>0</v>
      </c>
      <c r="H3397" t="s">
        <v>50</v>
      </c>
      <c r="I3397">
        <v>1411579</v>
      </c>
      <c r="J3397">
        <v>260303916</v>
      </c>
      <c r="K3397">
        <v>7830</v>
      </c>
      <c r="L3397">
        <v>1231</v>
      </c>
      <c r="M3397" t="s">
        <v>52</v>
      </c>
      <c r="N3397">
        <v>2017</v>
      </c>
      <c r="O3397" t="s">
        <v>53</v>
      </c>
      <c r="P3397">
        <v>20180301</v>
      </c>
      <c r="Q3397" s="1">
        <v>43160.134027777778</v>
      </c>
    </row>
    <row r="3398" spans="1:17" x14ac:dyDescent="0.2">
      <c r="A3398" t="s">
        <v>50</v>
      </c>
      <c r="B3398" t="s">
        <v>18</v>
      </c>
      <c r="C3398" t="s">
        <v>518</v>
      </c>
      <c r="D3398">
        <v>20171231</v>
      </c>
      <c r="E3398">
        <v>2</v>
      </c>
      <c r="F3398" t="s">
        <v>274</v>
      </c>
      <c r="G3398">
        <v>0</v>
      </c>
      <c r="H3398" t="s">
        <v>51</v>
      </c>
      <c r="I3398">
        <v>1411579</v>
      </c>
      <c r="J3398">
        <v>260303916</v>
      </c>
      <c r="K3398">
        <v>7830</v>
      </c>
      <c r="L3398">
        <v>1231</v>
      </c>
      <c r="M3398" t="s">
        <v>52</v>
      </c>
      <c r="N3398">
        <v>2017</v>
      </c>
      <c r="O3398" t="s">
        <v>53</v>
      </c>
      <c r="P3398">
        <v>20180301</v>
      </c>
      <c r="Q3398" s="1">
        <v>43160.134027777778</v>
      </c>
    </row>
    <row r="3399" spans="1:17" x14ac:dyDescent="0.2">
      <c r="A3399" t="s">
        <v>55</v>
      </c>
      <c r="B3399" t="s">
        <v>18</v>
      </c>
      <c r="C3399" t="s">
        <v>519</v>
      </c>
      <c r="D3399">
        <v>20171231</v>
      </c>
      <c r="E3399">
        <v>22600000</v>
      </c>
      <c r="F3399" t="s">
        <v>20</v>
      </c>
      <c r="G3399">
        <v>4</v>
      </c>
      <c r="H3399" t="s">
        <v>55</v>
      </c>
      <c r="I3399">
        <v>1411579</v>
      </c>
      <c r="J3399">
        <v>260303916</v>
      </c>
      <c r="K3399">
        <v>7830</v>
      </c>
      <c r="L3399">
        <v>1231</v>
      </c>
      <c r="M3399" t="s">
        <v>52</v>
      </c>
      <c r="N3399">
        <v>2018</v>
      </c>
      <c r="O3399" t="s">
        <v>53</v>
      </c>
      <c r="P3399">
        <v>20190301</v>
      </c>
      <c r="Q3399" s="1">
        <v>43525.063888888886</v>
      </c>
    </row>
    <row r="3400" spans="1:17" x14ac:dyDescent="0.2">
      <c r="A3400" t="s">
        <v>50</v>
      </c>
      <c r="B3400" t="s">
        <v>18</v>
      </c>
      <c r="C3400" t="s">
        <v>119</v>
      </c>
      <c r="D3400">
        <v>20171231</v>
      </c>
      <c r="E3400">
        <v>63000000</v>
      </c>
      <c r="F3400" t="s">
        <v>20</v>
      </c>
      <c r="G3400">
        <v>4</v>
      </c>
      <c r="H3400" t="s">
        <v>50</v>
      </c>
      <c r="I3400">
        <v>1411579</v>
      </c>
      <c r="J3400">
        <v>260303916</v>
      </c>
      <c r="K3400">
        <v>7830</v>
      </c>
      <c r="L3400">
        <v>1231</v>
      </c>
      <c r="M3400" t="s">
        <v>52</v>
      </c>
      <c r="N3400">
        <v>2017</v>
      </c>
      <c r="O3400" t="s">
        <v>53</v>
      </c>
      <c r="P3400">
        <v>20180301</v>
      </c>
      <c r="Q3400" s="1">
        <v>43160.134027777778</v>
      </c>
    </row>
    <row r="3401" spans="1:17" x14ac:dyDescent="0.2">
      <c r="A3401" t="s">
        <v>55</v>
      </c>
      <c r="B3401" t="s">
        <v>18</v>
      </c>
      <c r="C3401" t="s">
        <v>119</v>
      </c>
      <c r="D3401">
        <v>20171231</v>
      </c>
      <c r="E3401">
        <v>63000000</v>
      </c>
      <c r="F3401" t="s">
        <v>20</v>
      </c>
      <c r="G3401">
        <v>4</v>
      </c>
      <c r="H3401" t="s">
        <v>55</v>
      </c>
      <c r="I3401">
        <v>1411579</v>
      </c>
      <c r="J3401">
        <v>260303916</v>
      </c>
      <c r="K3401">
        <v>7830</v>
      </c>
      <c r="L3401">
        <v>1231</v>
      </c>
      <c r="M3401" t="s">
        <v>52</v>
      </c>
      <c r="N3401">
        <v>2018</v>
      </c>
      <c r="O3401" t="s">
        <v>53</v>
      </c>
      <c r="P3401">
        <v>20190301</v>
      </c>
      <c r="Q3401" s="1">
        <v>43525.063888888886</v>
      </c>
    </row>
    <row r="3402" spans="1:17" x14ac:dyDescent="0.2">
      <c r="A3402" t="s">
        <v>50</v>
      </c>
      <c r="B3402" t="s">
        <v>18</v>
      </c>
      <c r="C3402" t="s">
        <v>210</v>
      </c>
      <c r="D3402">
        <v>20171231</v>
      </c>
      <c r="E3402">
        <v>0</v>
      </c>
      <c r="F3402" t="s">
        <v>30</v>
      </c>
      <c r="G3402">
        <v>0</v>
      </c>
      <c r="H3402" t="s">
        <v>51</v>
      </c>
      <c r="I3402">
        <v>1411579</v>
      </c>
      <c r="J3402">
        <v>260303916</v>
      </c>
      <c r="K3402">
        <v>7830</v>
      </c>
      <c r="L3402">
        <v>1231</v>
      </c>
      <c r="M3402" t="s">
        <v>52</v>
      </c>
      <c r="N3402">
        <v>2017</v>
      </c>
      <c r="O3402" t="s">
        <v>53</v>
      </c>
      <c r="P3402">
        <v>20180301</v>
      </c>
      <c r="Q3402" s="1">
        <v>43160.134027777778</v>
      </c>
    </row>
    <row r="3403" spans="1:17" x14ac:dyDescent="0.2">
      <c r="A3403" t="s">
        <v>260</v>
      </c>
      <c r="B3403" t="s">
        <v>18</v>
      </c>
      <c r="C3403" t="s">
        <v>520</v>
      </c>
      <c r="D3403">
        <v>20171231</v>
      </c>
      <c r="E3403">
        <v>67200000</v>
      </c>
      <c r="F3403" t="s">
        <v>20</v>
      </c>
      <c r="G3403">
        <v>0</v>
      </c>
      <c r="H3403" t="s">
        <v>260</v>
      </c>
      <c r="I3403">
        <v>1411579</v>
      </c>
      <c r="J3403">
        <v>260303916</v>
      </c>
      <c r="K3403">
        <v>7830</v>
      </c>
      <c r="L3403">
        <v>1231</v>
      </c>
      <c r="M3403" t="s">
        <v>22</v>
      </c>
      <c r="N3403">
        <v>2018</v>
      </c>
      <c r="O3403" t="s">
        <v>23</v>
      </c>
      <c r="P3403">
        <v>20181108</v>
      </c>
      <c r="Q3403" s="1">
        <v>43412.453472222223</v>
      </c>
    </row>
    <row r="3404" spans="1:17" x14ac:dyDescent="0.2">
      <c r="A3404" t="s">
        <v>55</v>
      </c>
      <c r="B3404" t="s">
        <v>18</v>
      </c>
      <c r="C3404" t="s">
        <v>520</v>
      </c>
      <c r="D3404">
        <v>20171231</v>
      </c>
      <c r="E3404">
        <v>67200000</v>
      </c>
      <c r="F3404" t="s">
        <v>20</v>
      </c>
      <c r="G3404">
        <v>0</v>
      </c>
      <c r="H3404" t="s">
        <v>55</v>
      </c>
      <c r="I3404">
        <v>1411579</v>
      </c>
      <c r="J3404">
        <v>260303916</v>
      </c>
      <c r="K3404">
        <v>7830</v>
      </c>
      <c r="L3404">
        <v>1231</v>
      </c>
      <c r="M3404" t="s">
        <v>52</v>
      </c>
      <c r="N3404">
        <v>2018</v>
      </c>
      <c r="O3404" t="s">
        <v>53</v>
      </c>
      <c r="P3404">
        <v>20190301</v>
      </c>
      <c r="Q3404" s="1">
        <v>43525.063888888886</v>
      </c>
    </row>
    <row r="3405" spans="1:17" x14ac:dyDescent="0.2">
      <c r="A3405" t="s">
        <v>263</v>
      </c>
      <c r="B3405" t="s">
        <v>18</v>
      </c>
      <c r="C3405" t="s">
        <v>520</v>
      </c>
      <c r="D3405">
        <v>20171231</v>
      </c>
      <c r="E3405">
        <v>67200000</v>
      </c>
      <c r="F3405" t="s">
        <v>20</v>
      </c>
      <c r="G3405">
        <v>0</v>
      </c>
      <c r="H3405" t="s">
        <v>263</v>
      </c>
      <c r="I3405">
        <v>1411579</v>
      </c>
      <c r="J3405">
        <v>260303916</v>
      </c>
      <c r="K3405">
        <v>7830</v>
      </c>
      <c r="L3405">
        <v>1231</v>
      </c>
      <c r="M3405" t="s">
        <v>22</v>
      </c>
      <c r="N3405">
        <v>2018</v>
      </c>
      <c r="O3405" t="s">
        <v>31</v>
      </c>
      <c r="P3405">
        <v>20180807</v>
      </c>
      <c r="Q3405" s="1">
        <v>43319.469444444447</v>
      </c>
    </row>
    <row r="3406" spans="1:17" x14ac:dyDescent="0.2">
      <c r="A3406" t="s">
        <v>262</v>
      </c>
      <c r="B3406" t="s">
        <v>18</v>
      </c>
      <c r="C3406" t="s">
        <v>520</v>
      </c>
      <c r="D3406">
        <v>20171231</v>
      </c>
      <c r="E3406">
        <v>67200000</v>
      </c>
      <c r="F3406" t="s">
        <v>20</v>
      </c>
      <c r="G3406">
        <v>0</v>
      </c>
      <c r="H3406" t="s">
        <v>262</v>
      </c>
      <c r="I3406">
        <v>1411579</v>
      </c>
      <c r="J3406">
        <v>260303916</v>
      </c>
      <c r="K3406">
        <v>7830</v>
      </c>
      <c r="L3406">
        <v>1231</v>
      </c>
      <c r="M3406" t="s">
        <v>22</v>
      </c>
      <c r="N3406">
        <v>2018</v>
      </c>
      <c r="O3406" t="s">
        <v>26</v>
      </c>
      <c r="P3406">
        <v>20180507</v>
      </c>
      <c r="Q3406" s="1">
        <v>43227.491666666669</v>
      </c>
    </row>
    <row r="3407" spans="1:17" x14ac:dyDescent="0.2">
      <c r="A3407" t="s">
        <v>260</v>
      </c>
      <c r="B3407" t="s">
        <v>18</v>
      </c>
      <c r="C3407" t="s">
        <v>521</v>
      </c>
      <c r="D3407">
        <v>20171231</v>
      </c>
      <c r="E3407">
        <v>24900000</v>
      </c>
      <c r="F3407" t="s">
        <v>20</v>
      </c>
      <c r="G3407">
        <v>0</v>
      </c>
      <c r="H3407" t="s">
        <v>260</v>
      </c>
      <c r="I3407">
        <v>1411579</v>
      </c>
      <c r="J3407">
        <v>260303916</v>
      </c>
      <c r="K3407">
        <v>7830</v>
      </c>
      <c r="L3407">
        <v>1231</v>
      </c>
      <c r="M3407" t="s">
        <v>22</v>
      </c>
      <c r="N3407">
        <v>2018</v>
      </c>
      <c r="O3407" t="s">
        <v>23</v>
      </c>
      <c r="P3407">
        <v>20181108</v>
      </c>
      <c r="Q3407" s="1">
        <v>43412.453472222223</v>
      </c>
    </row>
    <row r="3408" spans="1:17" x14ac:dyDescent="0.2">
      <c r="A3408" t="s">
        <v>55</v>
      </c>
      <c r="B3408" t="s">
        <v>18</v>
      </c>
      <c r="C3408" t="s">
        <v>521</v>
      </c>
      <c r="D3408">
        <v>20171231</v>
      </c>
      <c r="E3408">
        <v>24900000</v>
      </c>
      <c r="F3408" t="s">
        <v>20</v>
      </c>
      <c r="G3408">
        <v>0</v>
      </c>
      <c r="H3408" t="s">
        <v>55</v>
      </c>
      <c r="I3408">
        <v>1411579</v>
      </c>
      <c r="J3408">
        <v>260303916</v>
      </c>
      <c r="K3408">
        <v>7830</v>
      </c>
      <c r="L3408">
        <v>1231</v>
      </c>
      <c r="M3408" t="s">
        <v>52</v>
      </c>
      <c r="N3408">
        <v>2018</v>
      </c>
      <c r="O3408" t="s">
        <v>53</v>
      </c>
      <c r="P3408">
        <v>20190301</v>
      </c>
      <c r="Q3408" s="1">
        <v>43525.063888888886</v>
      </c>
    </row>
    <row r="3409" spans="1:17" x14ac:dyDescent="0.2">
      <c r="A3409" t="s">
        <v>263</v>
      </c>
      <c r="B3409" t="s">
        <v>18</v>
      </c>
      <c r="C3409" t="s">
        <v>521</v>
      </c>
      <c r="D3409">
        <v>20171231</v>
      </c>
      <c r="E3409">
        <v>24900000</v>
      </c>
      <c r="F3409" t="s">
        <v>20</v>
      </c>
      <c r="G3409">
        <v>0</v>
      </c>
      <c r="H3409" t="s">
        <v>263</v>
      </c>
      <c r="I3409">
        <v>1411579</v>
      </c>
      <c r="J3409">
        <v>260303916</v>
      </c>
      <c r="K3409">
        <v>7830</v>
      </c>
      <c r="L3409">
        <v>1231</v>
      </c>
      <c r="M3409" t="s">
        <v>22</v>
      </c>
      <c r="N3409">
        <v>2018</v>
      </c>
      <c r="O3409" t="s">
        <v>31</v>
      </c>
      <c r="P3409">
        <v>20180807</v>
      </c>
      <c r="Q3409" s="1">
        <v>43319.469444444447</v>
      </c>
    </row>
    <row r="3410" spans="1:17" x14ac:dyDescent="0.2">
      <c r="A3410" t="s">
        <v>262</v>
      </c>
      <c r="B3410" t="s">
        <v>18</v>
      </c>
      <c r="C3410" t="s">
        <v>521</v>
      </c>
      <c r="D3410">
        <v>20171231</v>
      </c>
      <c r="E3410">
        <v>35400000</v>
      </c>
      <c r="F3410" t="s">
        <v>20</v>
      </c>
      <c r="G3410">
        <v>0</v>
      </c>
      <c r="H3410" t="s">
        <v>262</v>
      </c>
      <c r="I3410">
        <v>1411579</v>
      </c>
      <c r="J3410">
        <v>260303916</v>
      </c>
      <c r="K3410">
        <v>7830</v>
      </c>
      <c r="L3410">
        <v>1231</v>
      </c>
      <c r="M3410" t="s">
        <v>22</v>
      </c>
      <c r="N3410">
        <v>2018</v>
      </c>
      <c r="O3410" t="s">
        <v>26</v>
      </c>
      <c r="P3410">
        <v>20180507</v>
      </c>
      <c r="Q3410" s="1">
        <v>43227.491666666669</v>
      </c>
    </row>
    <row r="3411" spans="1:17" x14ac:dyDescent="0.2">
      <c r="A3411" t="s">
        <v>50</v>
      </c>
      <c r="B3411" t="s">
        <v>18</v>
      </c>
      <c r="C3411" t="s">
        <v>480</v>
      </c>
      <c r="D3411">
        <v>20171231</v>
      </c>
      <c r="E3411">
        <v>300000</v>
      </c>
      <c r="F3411" t="s">
        <v>20</v>
      </c>
      <c r="G3411">
        <v>4</v>
      </c>
      <c r="H3411" t="s">
        <v>50</v>
      </c>
      <c r="I3411">
        <v>1411579</v>
      </c>
      <c r="J3411">
        <v>260303916</v>
      </c>
      <c r="K3411">
        <v>7830</v>
      </c>
      <c r="L3411">
        <v>1231</v>
      </c>
      <c r="M3411" t="s">
        <v>52</v>
      </c>
      <c r="N3411">
        <v>2017</v>
      </c>
      <c r="O3411" t="s">
        <v>53</v>
      </c>
      <c r="P3411">
        <v>20180301</v>
      </c>
      <c r="Q3411" s="1">
        <v>43160.134027777778</v>
      </c>
    </row>
    <row r="3412" spans="1:17" x14ac:dyDescent="0.2">
      <c r="A3412" t="s">
        <v>55</v>
      </c>
      <c r="B3412" t="s">
        <v>18</v>
      </c>
      <c r="C3412" t="s">
        <v>480</v>
      </c>
      <c r="D3412">
        <v>20171231</v>
      </c>
      <c r="E3412">
        <v>300000</v>
      </c>
      <c r="F3412" t="s">
        <v>20</v>
      </c>
      <c r="G3412">
        <v>4</v>
      </c>
      <c r="H3412" t="s">
        <v>55</v>
      </c>
      <c r="I3412">
        <v>1411579</v>
      </c>
      <c r="J3412">
        <v>260303916</v>
      </c>
      <c r="K3412">
        <v>7830</v>
      </c>
      <c r="L3412">
        <v>1231</v>
      </c>
      <c r="M3412" t="s">
        <v>52</v>
      </c>
      <c r="N3412">
        <v>2018</v>
      </c>
      <c r="O3412" t="s">
        <v>53</v>
      </c>
      <c r="P3412">
        <v>20190301</v>
      </c>
      <c r="Q3412" s="1">
        <v>43525.063888888886</v>
      </c>
    </row>
    <row r="3413" spans="1:17" x14ac:dyDescent="0.2">
      <c r="A3413" t="s">
        <v>50</v>
      </c>
      <c r="B3413" t="s">
        <v>18</v>
      </c>
      <c r="C3413" t="s">
        <v>121</v>
      </c>
      <c r="D3413">
        <v>20171231</v>
      </c>
      <c r="E3413">
        <v>492300000</v>
      </c>
      <c r="F3413" t="s">
        <v>20</v>
      </c>
      <c r="G3413">
        <v>4</v>
      </c>
      <c r="H3413" t="s">
        <v>51</v>
      </c>
      <c r="I3413">
        <v>1411579</v>
      </c>
      <c r="J3413">
        <v>260303916</v>
      </c>
      <c r="K3413">
        <v>7830</v>
      </c>
      <c r="L3413">
        <v>1231</v>
      </c>
      <c r="M3413" t="s">
        <v>52</v>
      </c>
      <c r="N3413">
        <v>2017</v>
      </c>
      <c r="O3413" t="s">
        <v>53</v>
      </c>
      <c r="P3413">
        <v>20180301</v>
      </c>
      <c r="Q3413" s="1">
        <v>43160.134027777778</v>
      </c>
    </row>
    <row r="3414" spans="1:17" x14ac:dyDescent="0.2">
      <c r="A3414" t="s">
        <v>55</v>
      </c>
      <c r="B3414" t="s">
        <v>18</v>
      </c>
      <c r="C3414" t="s">
        <v>121</v>
      </c>
      <c r="D3414">
        <v>20171231</v>
      </c>
      <c r="E3414">
        <v>492300000</v>
      </c>
      <c r="F3414" t="s">
        <v>20</v>
      </c>
      <c r="G3414">
        <v>4</v>
      </c>
      <c r="H3414" t="s">
        <v>56</v>
      </c>
      <c r="I3414">
        <v>1411579</v>
      </c>
      <c r="J3414">
        <v>260303916</v>
      </c>
      <c r="K3414">
        <v>7830</v>
      </c>
      <c r="L3414">
        <v>1231</v>
      </c>
      <c r="M3414" t="s">
        <v>52</v>
      </c>
      <c r="N3414">
        <v>2018</v>
      </c>
      <c r="O3414" t="s">
        <v>53</v>
      </c>
      <c r="P3414">
        <v>20190301</v>
      </c>
      <c r="Q3414" s="1">
        <v>43525.063888888886</v>
      </c>
    </row>
    <row r="3415" spans="1:17" x14ac:dyDescent="0.2">
      <c r="A3415" t="s">
        <v>50</v>
      </c>
      <c r="B3415" t="s">
        <v>18</v>
      </c>
      <c r="C3415" t="s">
        <v>123</v>
      </c>
      <c r="D3415">
        <v>20171231</v>
      </c>
      <c r="E3415">
        <v>-965200000</v>
      </c>
      <c r="F3415" t="s">
        <v>20</v>
      </c>
      <c r="G3415">
        <v>4</v>
      </c>
      <c r="H3415" t="s">
        <v>51</v>
      </c>
      <c r="I3415">
        <v>1411579</v>
      </c>
      <c r="J3415">
        <v>260303916</v>
      </c>
      <c r="K3415">
        <v>7830</v>
      </c>
      <c r="L3415">
        <v>1231</v>
      </c>
      <c r="M3415" t="s">
        <v>52</v>
      </c>
      <c r="N3415">
        <v>2017</v>
      </c>
      <c r="O3415" t="s">
        <v>53</v>
      </c>
      <c r="P3415">
        <v>20180301</v>
      </c>
      <c r="Q3415" s="1">
        <v>43160.134027777778</v>
      </c>
    </row>
    <row r="3416" spans="1:17" x14ac:dyDescent="0.2">
      <c r="A3416" t="s">
        <v>55</v>
      </c>
      <c r="B3416" t="s">
        <v>18</v>
      </c>
      <c r="C3416" t="s">
        <v>123</v>
      </c>
      <c r="D3416">
        <v>20171231</v>
      </c>
      <c r="E3416">
        <v>-959300000</v>
      </c>
      <c r="F3416" t="s">
        <v>20</v>
      </c>
      <c r="G3416">
        <v>4</v>
      </c>
      <c r="H3416" t="s">
        <v>56</v>
      </c>
      <c r="I3416">
        <v>1411579</v>
      </c>
      <c r="J3416">
        <v>260303916</v>
      </c>
      <c r="K3416">
        <v>7830</v>
      </c>
      <c r="L3416">
        <v>1231</v>
      </c>
      <c r="M3416" t="s">
        <v>52</v>
      </c>
      <c r="N3416">
        <v>2018</v>
      </c>
      <c r="O3416" t="s">
        <v>53</v>
      </c>
      <c r="P3416">
        <v>20190301</v>
      </c>
      <c r="Q3416" s="1">
        <v>43525.063888888886</v>
      </c>
    </row>
    <row r="3417" spans="1:17" x14ac:dyDescent="0.2">
      <c r="A3417" t="s">
        <v>50</v>
      </c>
      <c r="B3417" t="s">
        <v>18</v>
      </c>
      <c r="C3417" t="s">
        <v>125</v>
      </c>
      <c r="D3417">
        <v>20171231</v>
      </c>
      <c r="E3417">
        <v>558700000</v>
      </c>
      <c r="F3417" t="s">
        <v>20</v>
      </c>
      <c r="G3417">
        <v>4</v>
      </c>
      <c r="H3417" t="s">
        <v>51</v>
      </c>
      <c r="I3417">
        <v>1411579</v>
      </c>
      <c r="J3417">
        <v>260303916</v>
      </c>
      <c r="K3417">
        <v>7830</v>
      </c>
      <c r="L3417">
        <v>1231</v>
      </c>
      <c r="M3417" t="s">
        <v>52</v>
      </c>
      <c r="N3417">
        <v>2017</v>
      </c>
      <c r="O3417" t="s">
        <v>53</v>
      </c>
      <c r="P3417">
        <v>20180301</v>
      </c>
      <c r="Q3417" s="1">
        <v>43160.134027777778</v>
      </c>
    </row>
    <row r="3418" spans="1:17" x14ac:dyDescent="0.2">
      <c r="A3418" t="s">
        <v>55</v>
      </c>
      <c r="B3418" t="s">
        <v>18</v>
      </c>
      <c r="C3418" t="s">
        <v>125</v>
      </c>
      <c r="D3418">
        <v>20171231</v>
      </c>
      <c r="E3418">
        <v>537400000</v>
      </c>
      <c r="F3418" t="s">
        <v>20</v>
      </c>
      <c r="G3418">
        <v>4</v>
      </c>
      <c r="H3418" t="s">
        <v>56</v>
      </c>
      <c r="I3418">
        <v>1411579</v>
      </c>
      <c r="J3418">
        <v>260303916</v>
      </c>
      <c r="K3418">
        <v>7830</v>
      </c>
      <c r="L3418">
        <v>1231</v>
      </c>
      <c r="M3418" t="s">
        <v>52</v>
      </c>
      <c r="N3418">
        <v>2018</v>
      </c>
      <c r="O3418" t="s">
        <v>53</v>
      </c>
      <c r="P3418">
        <v>20190301</v>
      </c>
      <c r="Q3418" s="1">
        <v>43525.063888888886</v>
      </c>
    </row>
    <row r="3419" spans="1:17" x14ac:dyDescent="0.2">
      <c r="A3419" t="s">
        <v>50</v>
      </c>
      <c r="B3419" t="s">
        <v>18</v>
      </c>
      <c r="C3419" t="s">
        <v>127</v>
      </c>
      <c r="D3419">
        <v>20171231</v>
      </c>
      <c r="E3419">
        <v>-276400000</v>
      </c>
      <c r="F3419" t="s">
        <v>20</v>
      </c>
      <c r="G3419">
        <v>1</v>
      </c>
      <c r="H3419" t="s">
        <v>51</v>
      </c>
      <c r="I3419">
        <v>1411579</v>
      </c>
      <c r="J3419">
        <v>260303916</v>
      </c>
      <c r="K3419">
        <v>7830</v>
      </c>
      <c r="L3419">
        <v>1231</v>
      </c>
      <c r="M3419" t="s">
        <v>52</v>
      </c>
      <c r="N3419">
        <v>2017</v>
      </c>
      <c r="O3419" t="s">
        <v>53</v>
      </c>
      <c r="P3419">
        <v>20180301</v>
      </c>
      <c r="Q3419" s="1">
        <v>43160.134027777778</v>
      </c>
    </row>
    <row r="3420" spans="1:17" x14ac:dyDescent="0.2">
      <c r="A3420" t="s">
        <v>50</v>
      </c>
      <c r="B3420" t="s">
        <v>18</v>
      </c>
      <c r="C3420" t="s">
        <v>127</v>
      </c>
      <c r="D3420">
        <v>20171231</v>
      </c>
      <c r="E3420">
        <v>-487200000</v>
      </c>
      <c r="F3420" t="s">
        <v>20</v>
      </c>
      <c r="G3420">
        <v>4</v>
      </c>
      <c r="H3420" t="s">
        <v>51</v>
      </c>
      <c r="I3420">
        <v>1411579</v>
      </c>
      <c r="J3420">
        <v>260303916</v>
      </c>
      <c r="K3420">
        <v>7830</v>
      </c>
      <c r="L3420">
        <v>1231</v>
      </c>
      <c r="M3420" t="s">
        <v>52</v>
      </c>
      <c r="N3420">
        <v>2017</v>
      </c>
      <c r="O3420" t="s">
        <v>53</v>
      </c>
      <c r="P3420">
        <v>20180301</v>
      </c>
      <c r="Q3420" s="1">
        <v>43160.134027777778</v>
      </c>
    </row>
    <row r="3421" spans="1:17" x14ac:dyDescent="0.2">
      <c r="A3421" t="s">
        <v>55</v>
      </c>
      <c r="B3421" t="s">
        <v>18</v>
      </c>
      <c r="C3421" t="s">
        <v>127</v>
      </c>
      <c r="D3421">
        <v>20171231</v>
      </c>
      <c r="E3421">
        <v>-276400000</v>
      </c>
      <c r="F3421" t="s">
        <v>20</v>
      </c>
      <c r="G3421">
        <v>1</v>
      </c>
      <c r="H3421" t="s">
        <v>56</v>
      </c>
      <c r="I3421">
        <v>1411579</v>
      </c>
      <c r="J3421">
        <v>260303916</v>
      </c>
      <c r="K3421">
        <v>7830</v>
      </c>
      <c r="L3421">
        <v>1231</v>
      </c>
      <c r="M3421" t="s">
        <v>52</v>
      </c>
      <c r="N3421">
        <v>2018</v>
      </c>
      <c r="O3421" t="s">
        <v>53</v>
      </c>
      <c r="P3421">
        <v>20190301</v>
      </c>
      <c r="Q3421" s="1">
        <v>43525.063888888886</v>
      </c>
    </row>
    <row r="3422" spans="1:17" x14ac:dyDescent="0.2">
      <c r="A3422" t="s">
        <v>55</v>
      </c>
      <c r="B3422" t="s">
        <v>18</v>
      </c>
      <c r="C3422" t="s">
        <v>127</v>
      </c>
      <c r="D3422">
        <v>20171231</v>
      </c>
      <c r="E3422">
        <v>-487200000</v>
      </c>
      <c r="F3422" t="s">
        <v>20</v>
      </c>
      <c r="G3422">
        <v>4</v>
      </c>
      <c r="H3422" t="s">
        <v>56</v>
      </c>
      <c r="I3422">
        <v>1411579</v>
      </c>
      <c r="J3422">
        <v>260303916</v>
      </c>
      <c r="K3422">
        <v>7830</v>
      </c>
      <c r="L3422">
        <v>1231</v>
      </c>
      <c r="M3422" t="s">
        <v>52</v>
      </c>
      <c r="N3422">
        <v>2018</v>
      </c>
      <c r="O3422" t="s">
        <v>53</v>
      </c>
      <c r="P3422">
        <v>20190301</v>
      </c>
      <c r="Q3422" s="1">
        <v>43525.063888888886</v>
      </c>
    </row>
    <row r="3423" spans="1:17" x14ac:dyDescent="0.2">
      <c r="A3423" t="s">
        <v>55</v>
      </c>
      <c r="B3423" t="s">
        <v>18</v>
      </c>
      <c r="C3423" t="s">
        <v>386</v>
      </c>
      <c r="D3423">
        <v>20171231</v>
      </c>
      <c r="E3423">
        <v>200000</v>
      </c>
      <c r="F3423" t="s">
        <v>20</v>
      </c>
      <c r="G3423">
        <v>4</v>
      </c>
      <c r="H3423" t="s">
        <v>55</v>
      </c>
      <c r="I3423">
        <v>1411579</v>
      </c>
      <c r="J3423">
        <v>260303916</v>
      </c>
      <c r="K3423">
        <v>7830</v>
      </c>
      <c r="L3423">
        <v>1231</v>
      </c>
      <c r="M3423" t="s">
        <v>52</v>
      </c>
      <c r="N3423">
        <v>2018</v>
      </c>
      <c r="O3423" t="s">
        <v>53</v>
      </c>
      <c r="P3423">
        <v>20190301</v>
      </c>
      <c r="Q3423" s="1">
        <v>43525.063888888886</v>
      </c>
    </row>
    <row r="3424" spans="1:17" x14ac:dyDescent="0.2">
      <c r="A3424" t="s">
        <v>55</v>
      </c>
      <c r="B3424" t="s">
        <v>18</v>
      </c>
      <c r="C3424" t="s">
        <v>453</v>
      </c>
      <c r="D3424">
        <v>20171231</v>
      </c>
      <c r="E3424">
        <v>235200000</v>
      </c>
      <c r="F3424" t="s">
        <v>20</v>
      </c>
      <c r="G3424">
        <v>4</v>
      </c>
      <c r="H3424" t="s">
        <v>55</v>
      </c>
      <c r="I3424">
        <v>1411579</v>
      </c>
      <c r="J3424">
        <v>260303916</v>
      </c>
      <c r="K3424">
        <v>7830</v>
      </c>
      <c r="L3424">
        <v>1231</v>
      </c>
      <c r="M3424" t="s">
        <v>52</v>
      </c>
      <c r="N3424">
        <v>2018</v>
      </c>
      <c r="O3424" t="s">
        <v>53</v>
      </c>
      <c r="P3424">
        <v>20190301</v>
      </c>
      <c r="Q3424" s="1">
        <v>43525.063888888886</v>
      </c>
    </row>
    <row r="3425" spans="1:17" x14ac:dyDescent="0.2">
      <c r="A3425" t="s">
        <v>50</v>
      </c>
      <c r="B3425" t="s">
        <v>18</v>
      </c>
      <c r="C3425" t="s">
        <v>454</v>
      </c>
      <c r="D3425">
        <v>20171231</v>
      </c>
      <c r="E3425">
        <v>235200000</v>
      </c>
      <c r="F3425" t="s">
        <v>20</v>
      </c>
      <c r="G3425">
        <v>4</v>
      </c>
      <c r="H3425" t="s">
        <v>51</v>
      </c>
      <c r="I3425">
        <v>1411579</v>
      </c>
      <c r="J3425">
        <v>260303916</v>
      </c>
      <c r="K3425">
        <v>7830</v>
      </c>
      <c r="L3425">
        <v>1231</v>
      </c>
      <c r="M3425" t="s">
        <v>52</v>
      </c>
      <c r="N3425">
        <v>2017</v>
      </c>
      <c r="O3425" t="s">
        <v>53</v>
      </c>
      <c r="P3425">
        <v>20180301</v>
      </c>
      <c r="Q3425" s="1">
        <v>43160.134027777778</v>
      </c>
    </row>
    <row r="3426" spans="1:17" x14ac:dyDescent="0.2">
      <c r="A3426" t="s">
        <v>260</v>
      </c>
      <c r="B3426" t="s">
        <v>18</v>
      </c>
      <c r="C3426" t="s">
        <v>129</v>
      </c>
      <c r="D3426">
        <v>20171231</v>
      </c>
      <c r="E3426">
        <v>8933500000</v>
      </c>
      <c r="F3426" t="s">
        <v>20</v>
      </c>
      <c r="G3426">
        <v>0</v>
      </c>
      <c r="H3426" t="s">
        <v>56</v>
      </c>
      <c r="I3426">
        <v>1411579</v>
      </c>
      <c r="J3426">
        <v>260303916</v>
      </c>
      <c r="K3426">
        <v>7830</v>
      </c>
      <c r="L3426">
        <v>1231</v>
      </c>
      <c r="M3426" t="s">
        <v>22</v>
      </c>
      <c r="N3426">
        <v>2018</v>
      </c>
      <c r="O3426" t="s">
        <v>23</v>
      </c>
      <c r="P3426">
        <v>20181108</v>
      </c>
      <c r="Q3426" s="1">
        <v>43412.453472222223</v>
      </c>
    </row>
    <row r="3427" spans="1:17" x14ac:dyDescent="0.2">
      <c r="A3427" t="s">
        <v>50</v>
      </c>
      <c r="B3427" t="s">
        <v>18</v>
      </c>
      <c r="C3427" t="s">
        <v>129</v>
      </c>
      <c r="D3427">
        <v>20171231</v>
      </c>
      <c r="E3427">
        <v>8933500000</v>
      </c>
      <c r="F3427" t="s">
        <v>20</v>
      </c>
      <c r="G3427">
        <v>0</v>
      </c>
      <c r="H3427" t="s">
        <v>51</v>
      </c>
      <c r="I3427">
        <v>1411579</v>
      </c>
      <c r="J3427">
        <v>260303916</v>
      </c>
      <c r="K3427">
        <v>7830</v>
      </c>
      <c r="L3427">
        <v>1231</v>
      </c>
      <c r="M3427" t="s">
        <v>52</v>
      </c>
      <c r="N3427">
        <v>2017</v>
      </c>
      <c r="O3427" t="s">
        <v>53</v>
      </c>
      <c r="P3427">
        <v>20180301</v>
      </c>
      <c r="Q3427" s="1">
        <v>43160.134027777778</v>
      </c>
    </row>
    <row r="3428" spans="1:17" x14ac:dyDescent="0.2">
      <c r="A3428" t="s">
        <v>55</v>
      </c>
      <c r="B3428" t="s">
        <v>18</v>
      </c>
      <c r="C3428" t="s">
        <v>129</v>
      </c>
      <c r="D3428">
        <v>20171231</v>
      </c>
      <c r="E3428">
        <v>8933500000</v>
      </c>
      <c r="F3428" t="s">
        <v>20</v>
      </c>
      <c r="G3428">
        <v>0</v>
      </c>
      <c r="H3428" t="s">
        <v>56</v>
      </c>
      <c r="I3428">
        <v>1411579</v>
      </c>
      <c r="J3428">
        <v>260303916</v>
      </c>
      <c r="K3428">
        <v>7830</v>
      </c>
      <c r="L3428">
        <v>1231</v>
      </c>
      <c r="M3428" t="s">
        <v>52</v>
      </c>
      <c r="N3428">
        <v>2018</v>
      </c>
      <c r="O3428" t="s">
        <v>53</v>
      </c>
      <c r="P3428">
        <v>20190301</v>
      </c>
      <c r="Q3428" s="1">
        <v>43525.063888888886</v>
      </c>
    </row>
    <row r="3429" spans="1:17" x14ac:dyDescent="0.2">
      <c r="A3429" t="s">
        <v>263</v>
      </c>
      <c r="B3429" t="s">
        <v>18</v>
      </c>
      <c r="C3429" t="s">
        <v>129</v>
      </c>
      <c r="D3429">
        <v>20171231</v>
      </c>
      <c r="E3429">
        <v>8933500000</v>
      </c>
      <c r="F3429" t="s">
        <v>20</v>
      </c>
      <c r="G3429">
        <v>0</v>
      </c>
      <c r="H3429" t="s">
        <v>51</v>
      </c>
      <c r="I3429">
        <v>1411579</v>
      </c>
      <c r="J3429">
        <v>260303916</v>
      </c>
      <c r="K3429">
        <v>7830</v>
      </c>
      <c r="L3429">
        <v>1231</v>
      </c>
      <c r="M3429" t="s">
        <v>22</v>
      </c>
      <c r="N3429">
        <v>2018</v>
      </c>
      <c r="O3429" t="s">
        <v>31</v>
      </c>
      <c r="P3429">
        <v>20180807</v>
      </c>
      <c r="Q3429" s="1">
        <v>43319.469444444447</v>
      </c>
    </row>
    <row r="3430" spans="1:17" x14ac:dyDescent="0.2">
      <c r="A3430" t="s">
        <v>262</v>
      </c>
      <c r="B3430" t="s">
        <v>18</v>
      </c>
      <c r="C3430" t="s">
        <v>129</v>
      </c>
      <c r="D3430">
        <v>20171231</v>
      </c>
      <c r="E3430">
        <v>8933500000</v>
      </c>
      <c r="F3430" t="s">
        <v>20</v>
      </c>
      <c r="G3430">
        <v>0</v>
      </c>
      <c r="H3430" t="s">
        <v>51</v>
      </c>
      <c r="I3430">
        <v>1411579</v>
      </c>
      <c r="J3430">
        <v>260303916</v>
      </c>
      <c r="K3430">
        <v>7830</v>
      </c>
      <c r="L3430">
        <v>1231</v>
      </c>
      <c r="M3430" t="s">
        <v>22</v>
      </c>
      <c r="N3430">
        <v>2018</v>
      </c>
      <c r="O3430" t="s">
        <v>26</v>
      </c>
      <c r="P3430">
        <v>20180507</v>
      </c>
      <c r="Q3430" s="1">
        <v>43227.491666666669</v>
      </c>
    </row>
    <row r="3431" spans="1:17" x14ac:dyDescent="0.2">
      <c r="A3431" t="s">
        <v>50</v>
      </c>
      <c r="B3431" t="s">
        <v>18</v>
      </c>
      <c r="C3431" t="s">
        <v>130</v>
      </c>
      <c r="D3431">
        <v>20171231</v>
      </c>
      <c r="E3431">
        <v>-434900000</v>
      </c>
      <c r="F3431" t="s">
        <v>20</v>
      </c>
      <c r="G3431">
        <v>4</v>
      </c>
      <c r="H3431" t="s">
        <v>50</v>
      </c>
      <c r="I3431">
        <v>1411579</v>
      </c>
      <c r="J3431">
        <v>260303916</v>
      </c>
      <c r="K3431">
        <v>7830</v>
      </c>
      <c r="L3431">
        <v>1231</v>
      </c>
      <c r="M3431" t="s">
        <v>52</v>
      </c>
      <c r="N3431">
        <v>2017</v>
      </c>
      <c r="O3431" t="s">
        <v>53</v>
      </c>
      <c r="P3431">
        <v>20180301</v>
      </c>
      <c r="Q3431" s="1">
        <v>43160.134027777778</v>
      </c>
    </row>
    <row r="3432" spans="1:17" x14ac:dyDescent="0.2">
      <c r="A3432" t="s">
        <v>55</v>
      </c>
      <c r="B3432" t="s">
        <v>18</v>
      </c>
      <c r="C3432" t="s">
        <v>130</v>
      </c>
      <c r="D3432">
        <v>20171231</v>
      </c>
      <c r="E3432">
        <v>-435100000</v>
      </c>
      <c r="F3432" t="s">
        <v>20</v>
      </c>
      <c r="G3432">
        <v>4</v>
      </c>
      <c r="H3432" t="s">
        <v>55</v>
      </c>
      <c r="I3432">
        <v>1411579</v>
      </c>
      <c r="J3432">
        <v>260303916</v>
      </c>
      <c r="K3432">
        <v>7830</v>
      </c>
      <c r="L3432">
        <v>1231</v>
      </c>
      <c r="M3432" t="s">
        <v>52</v>
      </c>
      <c r="N3432">
        <v>2018</v>
      </c>
      <c r="O3432" t="s">
        <v>53</v>
      </c>
      <c r="P3432">
        <v>20190301</v>
      </c>
      <c r="Q3432" s="1">
        <v>43525.063888888886</v>
      </c>
    </row>
    <row r="3433" spans="1:17" x14ac:dyDescent="0.2">
      <c r="A3433" t="s">
        <v>50</v>
      </c>
      <c r="B3433" t="s">
        <v>18</v>
      </c>
      <c r="C3433" t="s">
        <v>387</v>
      </c>
      <c r="D3433">
        <v>20171231</v>
      </c>
      <c r="E3433">
        <v>4</v>
      </c>
      <c r="F3433" t="s">
        <v>274</v>
      </c>
      <c r="G3433">
        <v>4</v>
      </c>
      <c r="H3433" t="s">
        <v>50</v>
      </c>
      <c r="I3433">
        <v>1411579</v>
      </c>
      <c r="J3433">
        <v>260303916</v>
      </c>
      <c r="K3433">
        <v>7830</v>
      </c>
      <c r="L3433">
        <v>1231</v>
      </c>
      <c r="M3433" t="s">
        <v>52</v>
      </c>
      <c r="N3433">
        <v>2017</v>
      </c>
      <c r="O3433" t="s">
        <v>53</v>
      </c>
      <c r="P3433">
        <v>20180301</v>
      </c>
      <c r="Q3433" s="1">
        <v>43160.134027777778</v>
      </c>
    </row>
    <row r="3434" spans="1:17" x14ac:dyDescent="0.2">
      <c r="A3434" t="s">
        <v>50</v>
      </c>
      <c r="B3434" t="s">
        <v>18</v>
      </c>
      <c r="C3434" t="s">
        <v>194</v>
      </c>
      <c r="D3434">
        <v>20171231</v>
      </c>
      <c r="E3434">
        <v>2</v>
      </c>
      <c r="F3434" t="s">
        <v>195</v>
      </c>
      <c r="G3434">
        <v>4</v>
      </c>
      <c r="H3434" t="s">
        <v>51</v>
      </c>
      <c r="I3434">
        <v>1411579</v>
      </c>
      <c r="J3434">
        <v>260303916</v>
      </c>
      <c r="K3434">
        <v>7830</v>
      </c>
      <c r="L3434">
        <v>1231</v>
      </c>
      <c r="M3434" t="s">
        <v>52</v>
      </c>
      <c r="N3434">
        <v>2017</v>
      </c>
      <c r="O3434" t="s">
        <v>53</v>
      </c>
      <c r="P3434">
        <v>20180301</v>
      </c>
      <c r="Q3434" s="1">
        <v>43160.134027777778</v>
      </c>
    </row>
    <row r="3435" spans="1:17" x14ac:dyDescent="0.2">
      <c r="A3435" t="s">
        <v>55</v>
      </c>
      <c r="B3435" t="s">
        <v>18</v>
      </c>
      <c r="C3435" t="s">
        <v>194</v>
      </c>
      <c r="D3435">
        <v>20171231</v>
      </c>
      <c r="E3435">
        <v>2</v>
      </c>
      <c r="F3435" t="s">
        <v>195</v>
      </c>
      <c r="G3435">
        <v>4</v>
      </c>
      <c r="H3435" t="s">
        <v>56</v>
      </c>
      <c r="I3435">
        <v>1411579</v>
      </c>
      <c r="J3435">
        <v>260303916</v>
      </c>
      <c r="K3435">
        <v>7830</v>
      </c>
      <c r="L3435">
        <v>1231</v>
      </c>
      <c r="M3435" t="s">
        <v>52</v>
      </c>
      <c r="N3435">
        <v>2018</v>
      </c>
      <c r="O3435" t="s">
        <v>53</v>
      </c>
      <c r="P3435">
        <v>20190301</v>
      </c>
      <c r="Q3435" s="1">
        <v>43525.063888888886</v>
      </c>
    </row>
    <row r="3436" spans="1:17" x14ac:dyDescent="0.2">
      <c r="A3436" t="s">
        <v>50</v>
      </c>
      <c r="B3436" t="s">
        <v>18</v>
      </c>
      <c r="C3436" t="s">
        <v>388</v>
      </c>
      <c r="D3436">
        <v>20171231</v>
      </c>
      <c r="E3436">
        <v>289</v>
      </c>
      <c r="F3436" t="s">
        <v>274</v>
      </c>
      <c r="G3436">
        <v>4</v>
      </c>
      <c r="H3436" t="s">
        <v>50</v>
      </c>
      <c r="I3436">
        <v>1411579</v>
      </c>
      <c r="J3436">
        <v>260303916</v>
      </c>
      <c r="K3436">
        <v>7830</v>
      </c>
      <c r="L3436">
        <v>1231</v>
      </c>
      <c r="M3436" t="s">
        <v>52</v>
      </c>
      <c r="N3436">
        <v>2017</v>
      </c>
      <c r="O3436" t="s">
        <v>53</v>
      </c>
      <c r="P3436">
        <v>20180301</v>
      </c>
      <c r="Q3436" s="1">
        <v>43160.134027777778</v>
      </c>
    </row>
    <row r="3437" spans="1:17" x14ac:dyDescent="0.2">
      <c r="A3437" t="s">
        <v>50</v>
      </c>
      <c r="B3437" t="s">
        <v>18</v>
      </c>
      <c r="C3437" t="s">
        <v>389</v>
      </c>
      <c r="D3437">
        <v>20171231</v>
      </c>
      <c r="E3437">
        <v>1</v>
      </c>
      <c r="F3437" t="s">
        <v>274</v>
      </c>
      <c r="G3437">
        <v>4</v>
      </c>
      <c r="H3437" t="s">
        <v>50</v>
      </c>
      <c r="I3437">
        <v>1411579</v>
      </c>
      <c r="J3437">
        <v>260303916</v>
      </c>
      <c r="K3437">
        <v>7830</v>
      </c>
      <c r="L3437">
        <v>1231</v>
      </c>
      <c r="M3437" t="s">
        <v>52</v>
      </c>
      <c r="N3437">
        <v>2017</v>
      </c>
      <c r="O3437" t="s">
        <v>53</v>
      </c>
      <c r="P3437">
        <v>20180301</v>
      </c>
      <c r="Q3437" s="1">
        <v>43160.134027777778</v>
      </c>
    </row>
    <row r="3438" spans="1:17" x14ac:dyDescent="0.2">
      <c r="A3438" t="s">
        <v>50</v>
      </c>
      <c r="B3438" t="s">
        <v>18</v>
      </c>
      <c r="C3438" t="s">
        <v>473</v>
      </c>
      <c r="D3438">
        <v>20171231</v>
      </c>
      <c r="E3438">
        <v>1</v>
      </c>
      <c r="F3438" t="s">
        <v>274</v>
      </c>
      <c r="G3438">
        <v>0</v>
      </c>
      <c r="H3438" t="s">
        <v>50</v>
      </c>
      <c r="I3438">
        <v>1411579</v>
      </c>
      <c r="J3438">
        <v>260303916</v>
      </c>
      <c r="K3438">
        <v>7830</v>
      </c>
      <c r="L3438">
        <v>1231</v>
      </c>
      <c r="M3438" t="s">
        <v>52</v>
      </c>
      <c r="N3438">
        <v>2017</v>
      </c>
      <c r="O3438" t="s">
        <v>53</v>
      </c>
      <c r="P3438">
        <v>20180301</v>
      </c>
      <c r="Q3438" s="1">
        <v>43160.134027777778</v>
      </c>
    </row>
    <row r="3439" spans="1:17" x14ac:dyDescent="0.2">
      <c r="A3439" t="s">
        <v>55</v>
      </c>
      <c r="B3439" t="s">
        <v>18</v>
      </c>
      <c r="C3439" t="s">
        <v>473</v>
      </c>
      <c r="D3439">
        <v>20171231</v>
      </c>
      <c r="E3439">
        <v>1</v>
      </c>
      <c r="F3439" t="s">
        <v>274</v>
      </c>
      <c r="G3439">
        <v>0</v>
      </c>
      <c r="H3439" t="s">
        <v>55</v>
      </c>
      <c r="I3439">
        <v>1411579</v>
      </c>
      <c r="J3439">
        <v>260303916</v>
      </c>
      <c r="K3439">
        <v>7830</v>
      </c>
      <c r="L3439">
        <v>1231</v>
      </c>
      <c r="M3439" t="s">
        <v>52</v>
      </c>
      <c r="N3439">
        <v>2018</v>
      </c>
      <c r="O3439" t="s">
        <v>53</v>
      </c>
      <c r="P3439">
        <v>20190301</v>
      </c>
      <c r="Q3439" s="1">
        <v>43525.063888888886</v>
      </c>
    </row>
    <row r="3440" spans="1:17" x14ac:dyDescent="0.2">
      <c r="A3440" t="s">
        <v>50</v>
      </c>
      <c r="B3440" t="s">
        <v>18</v>
      </c>
      <c r="C3440" t="s">
        <v>390</v>
      </c>
      <c r="D3440">
        <v>20171231</v>
      </c>
      <c r="E3440">
        <v>32</v>
      </c>
      <c r="F3440" t="s">
        <v>274</v>
      </c>
      <c r="G3440">
        <v>4</v>
      </c>
      <c r="H3440" t="s">
        <v>50</v>
      </c>
      <c r="I3440">
        <v>1411579</v>
      </c>
      <c r="J3440">
        <v>260303916</v>
      </c>
      <c r="K3440">
        <v>7830</v>
      </c>
      <c r="L3440">
        <v>1231</v>
      </c>
      <c r="M3440" t="s">
        <v>52</v>
      </c>
      <c r="N3440">
        <v>2017</v>
      </c>
      <c r="O3440" t="s">
        <v>53</v>
      </c>
      <c r="P3440">
        <v>20180301</v>
      </c>
      <c r="Q3440" s="1">
        <v>43160.134027777778</v>
      </c>
    </row>
    <row r="3441" spans="1:17" x14ac:dyDescent="0.2">
      <c r="A3441" t="s">
        <v>50</v>
      </c>
      <c r="B3441" t="s">
        <v>18</v>
      </c>
      <c r="C3441" t="s">
        <v>391</v>
      </c>
      <c r="D3441">
        <v>20171231</v>
      </c>
      <c r="E3441">
        <v>221300000</v>
      </c>
      <c r="F3441" t="s">
        <v>20</v>
      </c>
      <c r="G3441">
        <v>0</v>
      </c>
      <c r="H3441" t="s">
        <v>51</v>
      </c>
      <c r="I3441">
        <v>1411579</v>
      </c>
      <c r="J3441">
        <v>260303916</v>
      </c>
      <c r="K3441">
        <v>7830</v>
      </c>
      <c r="L3441">
        <v>1231</v>
      </c>
      <c r="M3441" t="s">
        <v>52</v>
      </c>
      <c r="N3441">
        <v>2017</v>
      </c>
      <c r="O3441" t="s">
        <v>53</v>
      </c>
      <c r="P3441">
        <v>20180301</v>
      </c>
      <c r="Q3441" s="1">
        <v>43160.134027777778</v>
      </c>
    </row>
    <row r="3442" spans="1:17" x14ac:dyDescent="0.2">
      <c r="A3442" t="s">
        <v>55</v>
      </c>
      <c r="B3442" t="s">
        <v>18</v>
      </c>
      <c r="C3442" t="s">
        <v>391</v>
      </c>
      <c r="D3442">
        <v>20171231</v>
      </c>
      <c r="E3442">
        <v>221300000</v>
      </c>
      <c r="F3442" t="s">
        <v>20</v>
      </c>
      <c r="G3442">
        <v>0</v>
      </c>
      <c r="H3442" t="s">
        <v>56</v>
      </c>
      <c r="I3442">
        <v>1411579</v>
      </c>
      <c r="J3442">
        <v>260303916</v>
      </c>
      <c r="K3442">
        <v>7830</v>
      </c>
      <c r="L3442">
        <v>1231</v>
      </c>
      <c r="M3442" t="s">
        <v>52</v>
      </c>
      <c r="N3442">
        <v>2018</v>
      </c>
      <c r="O3442" t="s">
        <v>53</v>
      </c>
      <c r="P3442">
        <v>20190301</v>
      </c>
      <c r="Q3442" s="1">
        <v>43525.063888888886</v>
      </c>
    </row>
    <row r="3443" spans="1:17" x14ac:dyDescent="0.2">
      <c r="A3443" t="s">
        <v>50</v>
      </c>
      <c r="B3443" t="s">
        <v>18</v>
      </c>
      <c r="C3443" t="s">
        <v>131</v>
      </c>
      <c r="D3443">
        <v>20171231</v>
      </c>
      <c r="E3443">
        <v>20600000</v>
      </c>
      <c r="F3443" t="s">
        <v>20</v>
      </c>
      <c r="G3443">
        <v>4</v>
      </c>
      <c r="H3443" t="s">
        <v>51</v>
      </c>
      <c r="I3443">
        <v>1411579</v>
      </c>
      <c r="J3443">
        <v>260303916</v>
      </c>
      <c r="K3443">
        <v>7830</v>
      </c>
      <c r="L3443">
        <v>1231</v>
      </c>
      <c r="M3443" t="s">
        <v>52</v>
      </c>
      <c r="N3443">
        <v>2017</v>
      </c>
      <c r="O3443" t="s">
        <v>53</v>
      </c>
      <c r="P3443">
        <v>20180301</v>
      </c>
      <c r="Q3443" s="1">
        <v>43160.134027777778</v>
      </c>
    </row>
    <row r="3444" spans="1:17" x14ac:dyDescent="0.2">
      <c r="A3444" t="s">
        <v>55</v>
      </c>
      <c r="B3444" t="s">
        <v>18</v>
      </c>
      <c r="C3444" t="s">
        <v>131</v>
      </c>
      <c r="D3444">
        <v>20171231</v>
      </c>
      <c r="E3444">
        <v>20600000</v>
      </c>
      <c r="F3444" t="s">
        <v>20</v>
      </c>
      <c r="G3444">
        <v>4</v>
      </c>
      <c r="H3444" t="s">
        <v>56</v>
      </c>
      <c r="I3444">
        <v>1411579</v>
      </c>
      <c r="J3444">
        <v>260303916</v>
      </c>
      <c r="K3444">
        <v>7830</v>
      </c>
      <c r="L3444">
        <v>1231</v>
      </c>
      <c r="M3444" t="s">
        <v>52</v>
      </c>
      <c r="N3444">
        <v>2018</v>
      </c>
      <c r="O3444" t="s">
        <v>53</v>
      </c>
      <c r="P3444">
        <v>20190301</v>
      </c>
      <c r="Q3444" s="1">
        <v>43525.063888888886</v>
      </c>
    </row>
    <row r="3445" spans="1:17" x14ac:dyDescent="0.2">
      <c r="A3445" t="s">
        <v>50</v>
      </c>
      <c r="B3445" t="s">
        <v>18</v>
      </c>
      <c r="C3445" t="s">
        <v>132</v>
      </c>
      <c r="D3445">
        <v>20171231</v>
      </c>
      <c r="E3445">
        <v>101800000</v>
      </c>
      <c r="F3445" t="s">
        <v>20</v>
      </c>
      <c r="G3445">
        <v>4</v>
      </c>
      <c r="H3445" t="s">
        <v>51</v>
      </c>
      <c r="I3445">
        <v>1411579</v>
      </c>
      <c r="J3445">
        <v>260303916</v>
      </c>
      <c r="K3445">
        <v>7830</v>
      </c>
      <c r="L3445">
        <v>1231</v>
      </c>
      <c r="M3445" t="s">
        <v>52</v>
      </c>
      <c r="N3445">
        <v>2017</v>
      </c>
      <c r="O3445" t="s">
        <v>53</v>
      </c>
      <c r="P3445">
        <v>20180301</v>
      </c>
      <c r="Q3445" s="1">
        <v>43160.134027777778</v>
      </c>
    </row>
    <row r="3446" spans="1:17" x14ac:dyDescent="0.2">
      <c r="A3446" t="s">
        <v>50</v>
      </c>
      <c r="B3446" t="s">
        <v>18</v>
      </c>
      <c r="C3446" t="s">
        <v>132</v>
      </c>
      <c r="D3446">
        <v>20171231</v>
      </c>
      <c r="E3446">
        <v>70400000</v>
      </c>
      <c r="F3446" t="s">
        <v>20</v>
      </c>
      <c r="G3446">
        <v>1</v>
      </c>
      <c r="H3446" t="s">
        <v>51</v>
      </c>
      <c r="I3446">
        <v>1411579</v>
      </c>
      <c r="J3446">
        <v>260303916</v>
      </c>
      <c r="K3446">
        <v>7830</v>
      </c>
      <c r="L3446">
        <v>1231</v>
      </c>
      <c r="M3446" t="s">
        <v>52</v>
      </c>
      <c r="N3446">
        <v>2017</v>
      </c>
      <c r="O3446" t="s">
        <v>53</v>
      </c>
      <c r="P3446">
        <v>20180301</v>
      </c>
      <c r="Q3446" s="1">
        <v>43160.134027777778</v>
      </c>
    </row>
    <row r="3447" spans="1:17" x14ac:dyDescent="0.2">
      <c r="A3447" t="s">
        <v>55</v>
      </c>
      <c r="B3447" t="s">
        <v>18</v>
      </c>
      <c r="C3447" t="s">
        <v>132</v>
      </c>
      <c r="D3447">
        <v>20171231</v>
      </c>
      <c r="E3447">
        <v>102000000</v>
      </c>
      <c r="F3447" t="s">
        <v>20</v>
      </c>
      <c r="G3447">
        <v>4</v>
      </c>
      <c r="H3447" t="s">
        <v>56</v>
      </c>
      <c r="I3447">
        <v>1411579</v>
      </c>
      <c r="J3447">
        <v>260303916</v>
      </c>
      <c r="K3447">
        <v>7830</v>
      </c>
      <c r="L3447">
        <v>1231</v>
      </c>
      <c r="M3447" t="s">
        <v>52</v>
      </c>
      <c r="N3447">
        <v>2018</v>
      </c>
      <c r="O3447" t="s">
        <v>53</v>
      </c>
      <c r="P3447">
        <v>20190301</v>
      </c>
      <c r="Q3447" s="1">
        <v>43525.063888888886</v>
      </c>
    </row>
    <row r="3448" spans="1:17" x14ac:dyDescent="0.2">
      <c r="A3448" t="s">
        <v>55</v>
      </c>
      <c r="B3448" t="s">
        <v>18</v>
      </c>
      <c r="C3448" t="s">
        <v>132</v>
      </c>
      <c r="D3448">
        <v>20171231</v>
      </c>
      <c r="E3448">
        <v>70300000</v>
      </c>
      <c r="F3448" t="s">
        <v>20</v>
      </c>
      <c r="G3448">
        <v>1</v>
      </c>
      <c r="H3448" t="s">
        <v>56</v>
      </c>
      <c r="I3448">
        <v>1411579</v>
      </c>
      <c r="J3448">
        <v>260303916</v>
      </c>
      <c r="K3448">
        <v>7830</v>
      </c>
      <c r="L3448">
        <v>1231</v>
      </c>
      <c r="M3448" t="s">
        <v>52</v>
      </c>
      <c r="N3448">
        <v>2018</v>
      </c>
      <c r="O3448" t="s">
        <v>53</v>
      </c>
      <c r="P3448">
        <v>20190301</v>
      </c>
      <c r="Q3448" s="1">
        <v>43525.063888888886</v>
      </c>
    </row>
    <row r="3449" spans="1:17" x14ac:dyDescent="0.2">
      <c r="A3449" t="s">
        <v>50</v>
      </c>
      <c r="B3449" t="s">
        <v>18</v>
      </c>
      <c r="C3449" t="s">
        <v>392</v>
      </c>
      <c r="D3449">
        <v>20171231</v>
      </c>
      <c r="E3449">
        <v>6996700000</v>
      </c>
      <c r="F3449" t="s">
        <v>20</v>
      </c>
      <c r="G3449">
        <v>0</v>
      </c>
      <c r="H3449" t="s">
        <v>51</v>
      </c>
      <c r="I3449">
        <v>1411579</v>
      </c>
      <c r="J3449">
        <v>260303916</v>
      </c>
      <c r="K3449">
        <v>7830</v>
      </c>
      <c r="L3449">
        <v>1231</v>
      </c>
      <c r="M3449" t="s">
        <v>52</v>
      </c>
      <c r="N3449">
        <v>2017</v>
      </c>
      <c r="O3449" t="s">
        <v>53</v>
      </c>
      <c r="P3449">
        <v>20180301</v>
      </c>
      <c r="Q3449" s="1">
        <v>43160.134027777778</v>
      </c>
    </row>
    <row r="3450" spans="1:17" x14ac:dyDescent="0.2">
      <c r="A3450" t="s">
        <v>50</v>
      </c>
      <c r="B3450" t="s">
        <v>18</v>
      </c>
      <c r="C3450" t="s">
        <v>393</v>
      </c>
      <c r="D3450">
        <v>20171231</v>
      </c>
      <c r="E3450">
        <v>748600000</v>
      </c>
      <c r="F3450" t="s">
        <v>20</v>
      </c>
      <c r="G3450">
        <v>0</v>
      </c>
      <c r="H3450" t="s">
        <v>51</v>
      </c>
      <c r="I3450">
        <v>1411579</v>
      </c>
      <c r="J3450">
        <v>260303916</v>
      </c>
      <c r="K3450">
        <v>7830</v>
      </c>
      <c r="L3450">
        <v>1231</v>
      </c>
      <c r="M3450" t="s">
        <v>52</v>
      </c>
      <c r="N3450">
        <v>2017</v>
      </c>
      <c r="O3450" t="s">
        <v>53</v>
      </c>
      <c r="P3450">
        <v>20180301</v>
      </c>
      <c r="Q3450" s="1">
        <v>43160.134027777778</v>
      </c>
    </row>
    <row r="3451" spans="1:17" x14ac:dyDescent="0.2">
      <c r="A3451" t="s">
        <v>50</v>
      </c>
      <c r="B3451" t="s">
        <v>18</v>
      </c>
      <c r="C3451" t="s">
        <v>394</v>
      </c>
      <c r="D3451">
        <v>20171231</v>
      </c>
      <c r="E3451">
        <v>600500000</v>
      </c>
      <c r="F3451" t="s">
        <v>20</v>
      </c>
      <c r="G3451">
        <v>0</v>
      </c>
      <c r="H3451" t="s">
        <v>51</v>
      </c>
      <c r="I3451">
        <v>1411579</v>
      </c>
      <c r="J3451">
        <v>260303916</v>
      </c>
      <c r="K3451">
        <v>7830</v>
      </c>
      <c r="L3451">
        <v>1231</v>
      </c>
      <c r="M3451" t="s">
        <v>52</v>
      </c>
      <c r="N3451">
        <v>2017</v>
      </c>
      <c r="O3451" t="s">
        <v>53</v>
      </c>
      <c r="P3451">
        <v>20180301</v>
      </c>
      <c r="Q3451" s="1">
        <v>43160.134027777778</v>
      </c>
    </row>
    <row r="3452" spans="1:17" x14ac:dyDescent="0.2">
      <c r="A3452" t="s">
        <v>50</v>
      </c>
      <c r="B3452" t="s">
        <v>18</v>
      </c>
      <c r="C3452" t="s">
        <v>395</v>
      </c>
      <c r="D3452">
        <v>20171231</v>
      </c>
      <c r="E3452">
        <v>660500000</v>
      </c>
      <c r="F3452" t="s">
        <v>20</v>
      </c>
      <c r="G3452">
        <v>0</v>
      </c>
      <c r="H3452" t="s">
        <v>51</v>
      </c>
      <c r="I3452">
        <v>1411579</v>
      </c>
      <c r="J3452">
        <v>260303916</v>
      </c>
      <c r="K3452">
        <v>7830</v>
      </c>
      <c r="L3452">
        <v>1231</v>
      </c>
      <c r="M3452" t="s">
        <v>52</v>
      </c>
      <c r="N3452">
        <v>2017</v>
      </c>
      <c r="O3452" t="s">
        <v>53</v>
      </c>
      <c r="P3452">
        <v>20180301</v>
      </c>
      <c r="Q3452" s="1">
        <v>43160.134027777778</v>
      </c>
    </row>
    <row r="3453" spans="1:17" x14ac:dyDescent="0.2">
      <c r="A3453" t="s">
        <v>50</v>
      </c>
      <c r="B3453" t="s">
        <v>18</v>
      </c>
      <c r="C3453" t="s">
        <v>396</v>
      </c>
      <c r="D3453">
        <v>20171231</v>
      </c>
      <c r="E3453">
        <v>711600000</v>
      </c>
      <c r="F3453" t="s">
        <v>20</v>
      </c>
      <c r="G3453">
        <v>0</v>
      </c>
      <c r="H3453" t="s">
        <v>51</v>
      </c>
      <c r="I3453">
        <v>1411579</v>
      </c>
      <c r="J3453">
        <v>260303916</v>
      </c>
      <c r="K3453">
        <v>7830</v>
      </c>
      <c r="L3453">
        <v>1231</v>
      </c>
      <c r="M3453" t="s">
        <v>52</v>
      </c>
      <c r="N3453">
        <v>2017</v>
      </c>
      <c r="O3453" t="s">
        <v>53</v>
      </c>
      <c r="P3453">
        <v>20180301</v>
      </c>
      <c r="Q3453" s="1">
        <v>43160.134027777778</v>
      </c>
    </row>
    <row r="3454" spans="1:17" x14ac:dyDescent="0.2">
      <c r="A3454" t="s">
        <v>50</v>
      </c>
      <c r="B3454" t="s">
        <v>18</v>
      </c>
      <c r="C3454" t="s">
        <v>397</v>
      </c>
      <c r="D3454">
        <v>20171231</v>
      </c>
      <c r="E3454">
        <v>743300000</v>
      </c>
      <c r="F3454" t="s">
        <v>20</v>
      </c>
      <c r="G3454">
        <v>0</v>
      </c>
      <c r="H3454" t="s">
        <v>51</v>
      </c>
      <c r="I3454">
        <v>1411579</v>
      </c>
      <c r="J3454">
        <v>260303916</v>
      </c>
      <c r="K3454">
        <v>7830</v>
      </c>
      <c r="L3454">
        <v>1231</v>
      </c>
      <c r="M3454" t="s">
        <v>52</v>
      </c>
      <c r="N3454">
        <v>2017</v>
      </c>
      <c r="O3454" t="s">
        <v>53</v>
      </c>
      <c r="P3454">
        <v>20180301</v>
      </c>
      <c r="Q3454" s="1">
        <v>43160.134027777778</v>
      </c>
    </row>
    <row r="3455" spans="1:17" x14ac:dyDescent="0.2">
      <c r="A3455" t="s">
        <v>50</v>
      </c>
      <c r="B3455" t="s">
        <v>18</v>
      </c>
      <c r="C3455" t="s">
        <v>398</v>
      </c>
      <c r="D3455">
        <v>20171231</v>
      </c>
      <c r="E3455">
        <v>3532200000</v>
      </c>
      <c r="F3455" t="s">
        <v>20</v>
      </c>
      <c r="G3455">
        <v>0</v>
      </c>
      <c r="H3455" t="s">
        <v>51</v>
      </c>
      <c r="I3455">
        <v>1411579</v>
      </c>
      <c r="J3455">
        <v>260303916</v>
      </c>
      <c r="K3455">
        <v>7830</v>
      </c>
      <c r="L3455">
        <v>1231</v>
      </c>
      <c r="M3455" t="s">
        <v>52</v>
      </c>
      <c r="N3455">
        <v>2017</v>
      </c>
      <c r="O3455" t="s">
        <v>53</v>
      </c>
      <c r="P3455">
        <v>20180301</v>
      </c>
      <c r="Q3455" s="1">
        <v>43160.134027777778</v>
      </c>
    </row>
    <row r="3456" spans="1:17" x14ac:dyDescent="0.2">
      <c r="A3456" t="s">
        <v>50</v>
      </c>
      <c r="B3456" t="s">
        <v>18</v>
      </c>
      <c r="C3456" t="s">
        <v>399</v>
      </c>
      <c r="D3456">
        <v>20171231</v>
      </c>
      <c r="E3456">
        <v>97400000</v>
      </c>
      <c r="F3456" t="s">
        <v>20</v>
      </c>
      <c r="G3456">
        <v>4</v>
      </c>
      <c r="H3456" t="s">
        <v>50</v>
      </c>
      <c r="I3456">
        <v>1411579</v>
      </c>
      <c r="J3456">
        <v>260303916</v>
      </c>
      <c r="K3456">
        <v>7830</v>
      </c>
      <c r="L3456">
        <v>1231</v>
      </c>
      <c r="M3456" t="s">
        <v>52</v>
      </c>
      <c r="N3456">
        <v>2017</v>
      </c>
      <c r="O3456" t="s">
        <v>53</v>
      </c>
      <c r="P3456">
        <v>20180301</v>
      </c>
      <c r="Q3456" s="1">
        <v>43160.134027777778</v>
      </c>
    </row>
    <row r="3457" spans="1:17" x14ac:dyDescent="0.2">
      <c r="A3457" t="s">
        <v>55</v>
      </c>
      <c r="B3457" t="s">
        <v>18</v>
      </c>
      <c r="C3457" t="s">
        <v>399</v>
      </c>
      <c r="D3457">
        <v>20171231</v>
      </c>
      <c r="E3457">
        <v>97400000</v>
      </c>
      <c r="F3457" t="s">
        <v>20</v>
      </c>
      <c r="G3457">
        <v>4</v>
      </c>
      <c r="H3457" t="s">
        <v>55</v>
      </c>
      <c r="I3457">
        <v>1411579</v>
      </c>
      <c r="J3457">
        <v>260303916</v>
      </c>
      <c r="K3457">
        <v>7830</v>
      </c>
      <c r="L3457">
        <v>1231</v>
      </c>
      <c r="M3457" t="s">
        <v>52</v>
      </c>
      <c r="N3457">
        <v>2018</v>
      </c>
      <c r="O3457" t="s">
        <v>53</v>
      </c>
      <c r="P3457">
        <v>20190301</v>
      </c>
      <c r="Q3457" s="1">
        <v>43525.063888888886</v>
      </c>
    </row>
    <row r="3458" spans="1:17" x14ac:dyDescent="0.2">
      <c r="A3458" t="s">
        <v>50</v>
      </c>
      <c r="B3458" t="s">
        <v>18</v>
      </c>
      <c r="C3458" t="s">
        <v>400</v>
      </c>
      <c r="D3458">
        <v>20171231</v>
      </c>
      <c r="E3458">
        <v>14300000</v>
      </c>
      <c r="F3458" t="s">
        <v>20</v>
      </c>
      <c r="G3458">
        <v>4</v>
      </c>
      <c r="H3458" t="s">
        <v>51</v>
      </c>
      <c r="I3458">
        <v>1411579</v>
      </c>
      <c r="J3458">
        <v>260303916</v>
      </c>
      <c r="K3458">
        <v>7830</v>
      </c>
      <c r="L3458">
        <v>1231</v>
      </c>
      <c r="M3458" t="s">
        <v>52</v>
      </c>
      <c r="N3458">
        <v>2017</v>
      </c>
      <c r="O3458" t="s">
        <v>53</v>
      </c>
      <c r="P3458">
        <v>20180301</v>
      </c>
      <c r="Q3458" s="1">
        <v>43160.134027777778</v>
      </c>
    </row>
    <row r="3459" spans="1:17" x14ac:dyDescent="0.2">
      <c r="A3459" t="s">
        <v>55</v>
      </c>
      <c r="B3459" t="s">
        <v>18</v>
      </c>
      <c r="C3459" t="s">
        <v>400</v>
      </c>
      <c r="D3459">
        <v>20171231</v>
      </c>
      <c r="E3459">
        <v>14300000</v>
      </c>
      <c r="F3459" t="s">
        <v>20</v>
      </c>
      <c r="G3459">
        <v>4</v>
      </c>
      <c r="H3459" t="s">
        <v>56</v>
      </c>
      <c r="I3459">
        <v>1411579</v>
      </c>
      <c r="J3459">
        <v>260303916</v>
      </c>
      <c r="K3459">
        <v>7830</v>
      </c>
      <c r="L3459">
        <v>1231</v>
      </c>
      <c r="M3459" t="s">
        <v>52</v>
      </c>
      <c r="N3459">
        <v>2018</v>
      </c>
      <c r="O3459" t="s">
        <v>53</v>
      </c>
      <c r="P3459">
        <v>20190301</v>
      </c>
      <c r="Q3459" s="1">
        <v>43525.063888888886</v>
      </c>
    </row>
    <row r="3460" spans="1:17" x14ac:dyDescent="0.2">
      <c r="A3460" t="s">
        <v>50</v>
      </c>
      <c r="B3460" t="s">
        <v>18</v>
      </c>
      <c r="C3460" t="s">
        <v>401</v>
      </c>
      <c r="D3460">
        <v>20171231</v>
      </c>
      <c r="E3460">
        <v>26300000</v>
      </c>
      <c r="F3460" t="s">
        <v>20</v>
      </c>
      <c r="G3460">
        <v>4</v>
      </c>
      <c r="H3460" t="s">
        <v>50</v>
      </c>
      <c r="I3460">
        <v>1411579</v>
      </c>
      <c r="J3460">
        <v>260303916</v>
      </c>
      <c r="K3460">
        <v>7830</v>
      </c>
      <c r="L3460">
        <v>1231</v>
      </c>
      <c r="M3460" t="s">
        <v>52</v>
      </c>
      <c r="N3460">
        <v>2017</v>
      </c>
      <c r="O3460" t="s">
        <v>53</v>
      </c>
      <c r="P3460">
        <v>20180301</v>
      </c>
      <c r="Q3460" s="1">
        <v>43160.134027777778</v>
      </c>
    </row>
    <row r="3461" spans="1:17" x14ac:dyDescent="0.2">
      <c r="A3461" t="s">
        <v>55</v>
      </c>
      <c r="B3461" t="s">
        <v>18</v>
      </c>
      <c r="C3461" t="s">
        <v>401</v>
      </c>
      <c r="D3461">
        <v>20171231</v>
      </c>
      <c r="E3461">
        <v>26300000</v>
      </c>
      <c r="F3461" t="s">
        <v>20</v>
      </c>
      <c r="G3461">
        <v>4</v>
      </c>
      <c r="H3461" t="s">
        <v>55</v>
      </c>
      <c r="I3461">
        <v>1411579</v>
      </c>
      <c r="J3461">
        <v>260303916</v>
      </c>
      <c r="K3461">
        <v>7830</v>
      </c>
      <c r="L3461">
        <v>1231</v>
      </c>
      <c r="M3461" t="s">
        <v>52</v>
      </c>
      <c r="N3461">
        <v>2018</v>
      </c>
      <c r="O3461" t="s">
        <v>53</v>
      </c>
      <c r="P3461">
        <v>20190301</v>
      </c>
      <c r="Q3461" s="1">
        <v>43525.063888888886</v>
      </c>
    </row>
    <row r="3462" spans="1:17" x14ac:dyDescent="0.2">
      <c r="A3462" t="s">
        <v>50</v>
      </c>
      <c r="B3462" t="s">
        <v>18</v>
      </c>
      <c r="C3462" t="s">
        <v>402</v>
      </c>
      <c r="D3462">
        <v>20171231</v>
      </c>
      <c r="E3462">
        <v>682700000</v>
      </c>
      <c r="F3462" t="s">
        <v>20</v>
      </c>
      <c r="G3462">
        <v>4</v>
      </c>
      <c r="H3462" t="s">
        <v>51</v>
      </c>
      <c r="I3462">
        <v>1411579</v>
      </c>
      <c r="J3462">
        <v>260303916</v>
      </c>
      <c r="K3462">
        <v>7830</v>
      </c>
      <c r="L3462">
        <v>1231</v>
      </c>
      <c r="M3462" t="s">
        <v>52</v>
      </c>
      <c r="N3462">
        <v>2017</v>
      </c>
      <c r="O3462" t="s">
        <v>53</v>
      </c>
      <c r="P3462">
        <v>20180301</v>
      </c>
      <c r="Q3462" s="1">
        <v>43160.134027777778</v>
      </c>
    </row>
    <row r="3463" spans="1:17" x14ac:dyDescent="0.2">
      <c r="A3463" t="s">
        <v>55</v>
      </c>
      <c r="B3463" t="s">
        <v>18</v>
      </c>
      <c r="C3463" t="s">
        <v>402</v>
      </c>
      <c r="D3463">
        <v>20171231</v>
      </c>
      <c r="E3463">
        <v>682700000</v>
      </c>
      <c r="F3463" t="s">
        <v>20</v>
      </c>
      <c r="G3463">
        <v>4</v>
      </c>
      <c r="H3463" t="s">
        <v>56</v>
      </c>
      <c r="I3463">
        <v>1411579</v>
      </c>
      <c r="J3463">
        <v>260303916</v>
      </c>
      <c r="K3463">
        <v>7830</v>
      </c>
      <c r="L3463">
        <v>1231</v>
      </c>
      <c r="M3463" t="s">
        <v>52</v>
      </c>
      <c r="N3463">
        <v>2018</v>
      </c>
      <c r="O3463" t="s">
        <v>53</v>
      </c>
      <c r="P3463">
        <v>20190301</v>
      </c>
      <c r="Q3463" s="1">
        <v>43525.063888888886</v>
      </c>
    </row>
    <row r="3464" spans="1:17" x14ac:dyDescent="0.2">
      <c r="A3464" t="s">
        <v>50</v>
      </c>
      <c r="B3464" t="s">
        <v>18</v>
      </c>
      <c r="C3464" t="s">
        <v>403</v>
      </c>
      <c r="D3464">
        <v>20171231</v>
      </c>
      <c r="E3464">
        <v>820700000</v>
      </c>
      <c r="F3464" t="s">
        <v>20</v>
      </c>
      <c r="G3464">
        <v>4</v>
      </c>
      <c r="H3464" t="s">
        <v>51</v>
      </c>
      <c r="I3464">
        <v>1411579</v>
      </c>
      <c r="J3464">
        <v>260303916</v>
      </c>
      <c r="K3464">
        <v>7830</v>
      </c>
      <c r="L3464">
        <v>1231</v>
      </c>
      <c r="M3464" t="s">
        <v>52</v>
      </c>
      <c r="N3464">
        <v>2017</v>
      </c>
      <c r="O3464" t="s">
        <v>53</v>
      </c>
      <c r="P3464">
        <v>20180301</v>
      </c>
      <c r="Q3464" s="1">
        <v>43160.134027777778</v>
      </c>
    </row>
    <row r="3465" spans="1:17" x14ac:dyDescent="0.2">
      <c r="A3465" t="s">
        <v>55</v>
      </c>
      <c r="B3465" t="s">
        <v>18</v>
      </c>
      <c r="C3465" t="s">
        <v>403</v>
      </c>
      <c r="D3465">
        <v>20171231</v>
      </c>
      <c r="E3465">
        <v>820700000</v>
      </c>
      <c r="F3465" t="s">
        <v>20</v>
      </c>
      <c r="G3465">
        <v>4</v>
      </c>
      <c r="H3465" t="s">
        <v>56</v>
      </c>
      <c r="I3465">
        <v>1411579</v>
      </c>
      <c r="J3465">
        <v>260303916</v>
      </c>
      <c r="K3465">
        <v>7830</v>
      </c>
      <c r="L3465">
        <v>1231</v>
      </c>
      <c r="M3465" t="s">
        <v>52</v>
      </c>
      <c r="N3465">
        <v>2018</v>
      </c>
      <c r="O3465" t="s">
        <v>53</v>
      </c>
      <c r="P3465">
        <v>20190301</v>
      </c>
      <c r="Q3465" s="1">
        <v>43525.063888888886</v>
      </c>
    </row>
    <row r="3466" spans="1:17" x14ac:dyDescent="0.2">
      <c r="A3466" t="s">
        <v>260</v>
      </c>
      <c r="B3466" t="s">
        <v>18</v>
      </c>
      <c r="C3466" t="s">
        <v>133</v>
      </c>
      <c r="D3466">
        <v>20171231</v>
      </c>
      <c r="E3466">
        <v>351100000</v>
      </c>
      <c r="F3466" t="s">
        <v>20</v>
      </c>
      <c r="G3466">
        <v>0</v>
      </c>
      <c r="H3466" t="s">
        <v>56</v>
      </c>
      <c r="I3466">
        <v>1411579</v>
      </c>
      <c r="J3466">
        <v>260303916</v>
      </c>
      <c r="K3466">
        <v>7830</v>
      </c>
      <c r="L3466">
        <v>1231</v>
      </c>
      <c r="M3466" t="s">
        <v>22</v>
      </c>
      <c r="N3466">
        <v>2018</v>
      </c>
      <c r="O3466" t="s">
        <v>23</v>
      </c>
      <c r="P3466">
        <v>20181108</v>
      </c>
      <c r="Q3466" s="1">
        <v>43412.453472222223</v>
      </c>
    </row>
    <row r="3467" spans="1:17" x14ac:dyDescent="0.2">
      <c r="A3467" t="s">
        <v>50</v>
      </c>
      <c r="B3467" t="s">
        <v>18</v>
      </c>
      <c r="C3467" t="s">
        <v>133</v>
      </c>
      <c r="D3467">
        <v>20171231</v>
      </c>
      <c r="E3467">
        <v>351100000</v>
      </c>
      <c r="F3467" t="s">
        <v>20</v>
      </c>
      <c r="G3467">
        <v>0</v>
      </c>
      <c r="H3467" t="s">
        <v>51</v>
      </c>
      <c r="I3467">
        <v>1411579</v>
      </c>
      <c r="J3467">
        <v>260303916</v>
      </c>
      <c r="K3467">
        <v>7830</v>
      </c>
      <c r="L3467">
        <v>1231</v>
      </c>
      <c r="M3467" t="s">
        <v>52</v>
      </c>
      <c r="N3467">
        <v>2017</v>
      </c>
      <c r="O3467" t="s">
        <v>53</v>
      </c>
      <c r="P3467">
        <v>20180301</v>
      </c>
      <c r="Q3467" s="1">
        <v>43160.134027777778</v>
      </c>
    </row>
    <row r="3468" spans="1:17" x14ac:dyDescent="0.2">
      <c r="A3468" t="s">
        <v>55</v>
      </c>
      <c r="B3468" t="s">
        <v>18</v>
      </c>
      <c r="C3468" t="s">
        <v>133</v>
      </c>
      <c r="D3468">
        <v>20171231</v>
      </c>
      <c r="E3468">
        <v>351100000</v>
      </c>
      <c r="F3468" t="s">
        <v>20</v>
      </c>
      <c r="G3468">
        <v>0</v>
      </c>
      <c r="H3468" t="s">
        <v>56</v>
      </c>
      <c r="I3468">
        <v>1411579</v>
      </c>
      <c r="J3468">
        <v>260303916</v>
      </c>
      <c r="K3468">
        <v>7830</v>
      </c>
      <c r="L3468">
        <v>1231</v>
      </c>
      <c r="M3468" t="s">
        <v>52</v>
      </c>
      <c r="N3468">
        <v>2018</v>
      </c>
      <c r="O3468" t="s">
        <v>53</v>
      </c>
      <c r="P3468">
        <v>20190301</v>
      </c>
      <c r="Q3468" s="1">
        <v>43525.063888888886</v>
      </c>
    </row>
    <row r="3469" spans="1:17" x14ac:dyDescent="0.2">
      <c r="A3469" t="s">
        <v>263</v>
      </c>
      <c r="B3469" t="s">
        <v>18</v>
      </c>
      <c r="C3469" t="s">
        <v>133</v>
      </c>
      <c r="D3469">
        <v>20171231</v>
      </c>
      <c r="E3469">
        <v>351100000</v>
      </c>
      <c r="F3469" t="s">
        <v>20</v>
      </c>
      <c r="G3469">
        <v>0</v>
      </c>
      <c r="H3469" t="s">
        <v>51</v>
      </c>
      <c r="I3469">
        <v>1411579</v>
      </c>
      <c r="J3469">
        <v>260303916</v>
      </c>
      <c r="K3469">
        <v>7830</v>
      </c>
      <c r="L3469">
        <v>1231</v>
      </c>
      <c r="M3469" t="s">
        <v>22</v>
      </c>
      <c r="N3469">
        <v>2018</v>
      </c>
      <c r="O3469" t="s">
        <v>31</v>
      </c>
      <c r="P3469">
        <v>20180807</v>
      </c>
      <c r="Q3469" s="1">
        <v>43319.469444444447</v>
      </c>
    </row>
    <row r="3470" spans="1:17" x14ac:dyDescent="0.2">
      <c r="A3470" t="s">
        <v>262</v>
      </c>
      <c r="B3470" t="s">
        <v>18</v>
      </c>
      <c r="C3470" t="s">
        <v>133</v>
      </c>
      <c r="D3470">
        <v>20171231</v>
      </c>
      <c r="E3470">
        <v>351100000</v>
      </c>
      <c r="F3470" t="s">
        <v>20</v>
      </c>
      <c r="G3470">
        <v>0</v>
      </c>
      <c r="H3470" t="s">
        <v>51</v>
      </c>
      <c r="I3470">
        <v>1411579</v>
      </c>
      <c r="J3470">
        <v>260303916</v>
      </c>
      <c r="K3470">
        <v>7830</v>
      </c>
      <c r="L3470">
        <v>1231</v>
      </c>
      <c r="M3470" t="s">
        <v>22</v>
      </c>
      <c r="N3470">
        <v>2018</v>
      </c>
      <c r="O3470" t="s">
        <v>26</v>
      </c>
      <c r="P3470">
        <v>20180507</v>
      </c>
      <c r="Q3470" s="1">
        <v>43227.491666666669</v>
      </c>
    </row>
    <row r="3471" spans="1:17" x14ac:dyDescent="0.2">
      <c r="A3471" t="s">
        <v>260</v>
      </c>
      <c r="B3471" t="s">
        <v>18</v>
      </c>
      <c r="C3471" t="s">
        <v>134</v>
      </c>
      <c r="D3471">
        <v>20171231</v>
      </c>
      <c r="E3471">
        <v>202600000</v>
      </c>
      <c r="F3471" t="s">
        <v>20</v>
      </c>
      <c r="G3471">
        <v>0</v>
      </c>
      <c r="H3471" t="s">
        <v>56</v>
      </c>
      <c r="I3471">
        <v>1411579</v>
      </c>
      <c r="J3471">
        <v>260303916</v>
      </c>
      <c r="K3471">
        <v>7830</v>
      </c>
      <c r="L3471">
        <v>1231</v>
      </c>
      <c r="M3471" t="s">
        <v>22</v>
      </c>
      <c r="N3471">
        <v>2018</v>
      </c>
      <c r="O3471" t="s">
        <v>23</v>
      </c>
      <c r="P3471">
        <v>20181108</v>
      </c>
      <c r="Q3471" s="1">
        <v>43412.453472222223</v>
      </c>
    </row>
    <row r="3472" spans="1:17" x14ac:dyDescent="0.2">
      <c r="A3472" t="s">
        <v>50</v>
      </c>
      <c r="B3472" t="s">
        <v>18</v>
      </c>
      <c r="C3472" t="s">
        <v>134</v>
      </c>
      <c r="D3472">
        <v>20171231</v>
      </c>
      <c r="E3472">
        <v>202600000</v>
      </c>
      <c r="F3472" t="s">
        <v>20</v>
      </c>
      <c r="G3472">
        <v>0</v>
      </c>
      <c r="H3472" t="s">
        <v>51</v>
      </c>
      <c r="I3472">
        <v>1411579</v>
      </c>
      <c r="J3472">
        <v>260303916</v>
      </c>
      <c r="K3472">
        <v>7830</v>
      </c>
      <c r="L3472">
        <v>1231</v>
      </c>
      <c r="M3472" t="s">
        <v>52</v>
      </c>
      <c r="N3472">
        <v>2017</v>
      </c>
      <c r="O3472" t="s">
        <v>53</v>
      </c>
      <c r="P3472">
        <v>20180301</v>
      </c>
      <c r="Q3472" s="1">
        <v>43160.134027777778</v>
      </c>
    </row>
    <row r="3473" spans="1:17" x14ac:dyDescent="0.2">
      <c r="A3473" t="s">
        <v>55</v>
      </c>
      <c r="B3473" t="s">
        <v>18</v>
      </c>
      <c r="C3473" t="s">
        <v>134</v>
      </c>
      <c r="D3473">
        <v>20171231</v>
      </c>
      <c r="E3473">
        <v>202600000</v>
      </c>
      <c r="F3473" t="s">
        <v>20</v>
      </c>
      <c r="G3473">
        <v>0</v>
      </c>
      <c r="H3473" t="s">
        <v>56</v>
      </c>
      <c r="I3473">
        <v>1411579</v>
      </c>
      <c r="J3473">
        <v>260303916</v>
      </c>
      <c r="K3473">
        <v>7830</v>
      </c>
      <c r="L3473">
        <v>1231</v>
      </c>
      <c r="M3473" t="s">
        <v>52</v>
      </c>
      <c r="N3473">
        <v>2018</v>
      </c>
      <c r="O3473" t="s">
        <v>53</v>
      </c>
      <c r="P3473">
        <v>20190301</v>
      </c>
      <c r="Q3473" s="1">
        <v>43525.063888888886</v>
      </c>
    </row>
    <row r="3474" spans="1:17" x14ac:dyDescent="0.2">
      <c r="A3474" t="s">
        <v>263</v>
      </c>
      <c r="B3474" t="s">
        <v>18</v>
      </c>
      <c r="C3474" t="s">
        <v>134</v>
      </c>
      <c r="D3474">
        <v>20171231</v>
      </c>
      <c r="E3474">
        <v>202600000</v>
      </c>
      <c r="F3474" t="s">
        <v>20</v>
      </c>
      <c r="G3474">
        <v>0</v>
      </c>
      <c r="H3474" t="s">
        <v>51</v>
      </c>
      <c r="I3474">
        <v>1411579</v>
      </c>
      <c r="J3474">
        <v>260303916</v>
      </c>
      <c r="K3474">
        <v>7830</v>
      </c>
      <c r="L3474">
        <v>1231</v>
      </c>
      <c r="M3474" t="s">
        <v>22</v>
      </c>
      <c r="N3474">
        <v>2018</v>
      </c>
      <c r="O3474" t="s">
        <v>31</v>
      </c>
      <c r="P3474">
        <v>20180807</v>
      </c>
      <c r="Q3474" s="1">
        <v>43319.469444444447</v>
      </c>
    </row>
    <row r="3475" spans="1:17" x14ac:dyDescent="0.2">
      <c r="A3475" t="s">
        <v>262</v>
      </c>
      <c r="B3475" t="s">
        <v>18</v>
      </c>
      <c r="C3475" t="s">
        <v>134</v>
      </c>
      <c r="D3475">
        <v>20171231</v>
      </c>
      <c r="E3475">
        <v>202600000</v>
      </c>
      <c r="F3475" t="s">
        <v>20</v>
      </c>
      <c r="G3475">
        <v>0</v>
      </c>
      <c r="H3475" t="s">
        <v>51</v>
      </c>
      <c r="I3475">
        <v>1411579</v>
      </c>
      <c r="J3475">
        <v>260303916</v>
      </c>
      <c r="K3475">
        <v>7830</v>
      </c>
      <c r="L3475">
        <v>1231</v>
      </c>
      <c r="M3475" t="s">
        <v>22</v>
      </c>
      <c r="N3475">
        <v>2018</v>
      </c>
      <c r="O3475" t="s">
        <v>26</v>
      </c>
      <c r="P3475">
        <v>20180507</v>
      </c>
      <c r="Q3475" s="1">
        <v>43227.491666666669</v>
      </c>
    </row>
    <row r="3476" spans="1:17" x14ac:dyDescent="0.2">
      <c r="A3476" t="s">
        <v>50</v>
      </c>
      <c r="B3476" t="s">
        <v>18</v>
      </c>
      <c r="C3476" t="s">
        <v>404</v>
      </c>
      <c r="D3476">
        <v>20171231</v>
      </c>
      <c r="E3476">
        <v>28000000</v>
      </c>
      <c r="F3476" t="s">
        <v>20</v>
      </c>
      <c r="G3476">
        <v>0</v>
      </c>
      <c r="H3476" t="s">
        <v>51</v>
      </c>
      <c r="I3476">
        <v>1411579</v>
      </c>
      <c r="J3476">
        <v>260303916</v>
      </c>
      <c r="K3476">
        <v>7830</v>
      </c>
      <c r="L3476">
        <v>1231</v>
      </c>
      <c r="M3476" t="s">
        <v>52</v>
      </c>
      <c r="N3476">
        <v>2017</v>
      </c>
      <c r="O3476" t="s">
        <v>53</v>
      </c>
      <c r="P3476">
        <v>20180301</v>
      </c>
      <c r="Q3476" s="1">
        <v>43160.134027777778</v>
      </c>
    </row>
    <row r="3477" spans="1:17" x14ac:dyDescent="0.2">
      <c r="A3477" t="s">
        <v>55</v>
      </c>
      <c r="B3477" t="s">
        <v>18</v>
      </c>
      <c r="C3477" t="s">
        <v>404</v>
      </c>
      <c r="D3477">
        <v>20171231</v>
      </c>
      <c r="E3477">
        <v>28000000</v>
      </c>
      <c r="F3477" t="s">
        <v>20</v>
      </c>
      <c r="G3477">
        <v>0</v>
      </c>
      <c r="H3477" t="s">
        <v>56</v>
      </c>
      <c r="I3477">
        <v>1411579</v>
      </c>
      <c r="J3477">
        <v>260303916</v>
      </c>
      <c r="K3477">
        <v>7830</v>
      </c>
      <c r="L3477">
        <v>1231</v>
      </c>
      <c r="M3477" t="s">
        <v>52</v>
      </c>
      <c r="N3477">
        <v>2018</v>
      </c>
      <c r="O3477" t="s">
        <v>53</v>
      </c>
      <c r="P3477">
        <v>20190301</v>
      </c>
      <c r="Q3477" s="1">
        <v>43525.063888888886</v>
      </c>
    </row>
    <row r="3478" spans="1:17" x14ac:dyDescent="0.2">
      <c r="A3478" t="s">
        <v>50</v>
      </c>
      <c r="B3478" t="s">
        <v>18</v>
      </c>
      <c r="C3478" t="s">
        <v>405</v>
      </c>
      <c r="D3478">
        <v>20171231</v>
      </c>
      <c r="E3478">
        <v>23700000</v>
      </c>
      <c r="F3478" t="s">
        <v>20</v>
      </c>
      <c r="G3478">
        <v>0</v>
      </c>
      <c r="H3478" t="s">
        <v>51</v>
      </c>
      <c r="I3478">
        <v>1411579</v>
      </c>
      <c r="J3478">
        <v>260303916</v>
      </c>
      <c r="K3478">
        <v>7830</v>
      </c>
      <c r="L3478">
        <v>1231</v>
      </c>
      <c r="M3478" t="s">
        <v>52</v>
      </c>
      <c r="N3478">
        <v>2017</v>
      </c>
      <c r="O3478" t="s">
        <v>53</v>
      </c>
      <c r="P3478">
        <v>20180301</v>
      </c>
      <c r="Q3478" s="1">
        <v>43160.134027777778</v>
      </c>
    </row>
    <row r="3479" spans="1:17" x14ac:dyDescent="0.2">
      <c r="A3479" t="s">
        <v>55</v>
      </c>
      <c r="B3479" t="s">
        <v>18</v>
      </c>
      <c r="C3479" t="s">
        <v>405</v>
      </c>
      <c r="D3479">
        <v>20171231</v>
      </c>
      <c r="E3479">
        <v>23700000</v>
      </c>
      <c r="F3479" t="s">
        <v>20</v>
      </c>
      <c r="G3479">
        <v>0</v>
      </c>
      <c r="H3479" t="s">
        <v>56</v>
      </c>
      <c r="I3479">
        <v>1411579</v>
      </c>
      <c r="J3479">
        <v>260303916</v>
      </c>
      <c r="K3479">
        <v>7830</v>
      </c>
      <c r="L3479">
        <v>1231</v>
      </c>
      <c r="M3479" t="s">
        <v>52</v>
      </c>
      <c r="N3479">
        <v>2018</v>
      </c>
      <c r="O3479" t="s">
        <v>53</v>
      </c>
      <c r="P3479">
        <v>20190301</v>
      </c>
      <c r="Q3479" s="1">
        <v>43525.063888888886</v>
      </c>
    </row>
    <row r="3480" spans="1:17" x14ac:dyDescent="0.2">
      <c r="A3480" t="s">
        <v>260</v>
      </c>
      <c r="B3480" t="s">
        <v>18</v>
      </c>
      <c r="C3480" t="s">
        <v>135</v>
      </c>
      <c r="D3480">
        <v>20171231</v>
      </c>
      <c r="E3480">
        <v>475900000</v>
      </c>
      <c r="F3480" t="s">
        <v>20</v>
      </c>
      <c r="G3480">
        <v>0</v>
      </c>
      <c r="H3480" t="s">
        <v>56</v>
      </c>
      <c r="I3480">
        <v>1411579</v>
      </c>
      <c r="J3480">
        <v>260303916</v>
      </c>
      <c r="K3480">
        <v>7830</v>
      </c>
      <c r="L3480">
        <v>1231</v>
      </c>
      <c r="M3480" t="s">
        <v>22</v>
      </c>
      <c r="N3480">
        <v>2018</v>
      </c>
      <c r="O3480" t="s">
        <v>23</v>
      </c>
      <c r="P3480">
        <v>20181108</v>
      </c>
      <c r="Q3480" s="1">
        <v>43412.453472222223</v>
      </c>
    </row>
    <row r="3481" spans="1:17" x14ac:dyDescent="0.2">
      <c r="A3481" t="s">
        <v>50</v>
      </c>
      <c r="B3481" t="s">
        <v>18</v>
      </c>
      <c r="C3481" t="s">
        <v>135</v>
      </c>
      <c r="D3481">
        <v>20171231</v>
      </c>
      <c r="E3481">
        <v>475900000</v>
      </c>
      <c r="F3481" t="s">
        <v>20</v>
      </c>
      <c r="G3481">
        <v>0</v>
      </c>
      <c r="H3481" t="s">
        <v>51</v>
      </c>
      <c r="I3481">
        <v>1411579</v>
      </c>
      <c r="J3481">
        <v>260303916</v>
      </c>
      <c r="K3481">
        <v>7830</v>
      </c>
      <c r="L3481">
        <v>1231</v>
      </c>
      <c r="M3481" t="s">
        <v>52</v>
      </c>
      <c r="N3481">
        <v>2017</v>
      </c>
      <c r="O3481" t="s">
        <v>53</v>
      </c>
      <c r="P3481">
        <v>20180301</v>
      </c>
      <c r="Q3481" s="1">
        <v>43160.134027777778</v>
      </c>
    </row>
    <row r="3482" spans="1:17" x14ac:dyDescent="0.2">
      <c r="A3482" t="s">
        <v>55</v>
      </c>
      <c r="B3482" t="s">
        <v>18</v>
      </c>
      <c r="C3482" t="s">
        <v>135</v>
      </c>
      <c r="D3482">
        <v>20171231</v>
      </c>
      <c r="E3482">
        <v>475900000</v>
      </c>
      <c r="F3482" t="s">
        <v>20</v>
      </c>
      <c r="G3482">
        <v>0</v>
      </c>
      <c r="H3482" t="s">
        <v>56</v>
      </c>
      <c r="I3482">
        <v>1411579</v>
      </c>
      <c r="J3482">
        <v>260303916</v>
      </c>
      <c r="K3482">
        <v>7830</v>
      </c>
      <c r="L3482">
        <v>1231</v>
      </c>
      <c r="M3482" t="s">
        <v>52</v>
      </c>
      <c r="N3482">
        <v>2018</v>
      </c>
      <c r="O3482" t="s">
        <v>53</v>
      </c>
      <c r="P3482">
        <v>20190301</v>
      </c>
      <c r="Q3482" s="1">
        <v>43525.063888888886</v>
      </c>
    </row>
    <row r="3483" spans="1:17" x14ac:dyDescent="0.2">
      <c r="A3483" t="s">
        <v>263</v>
      </c>
      <c r="B3483" t="s">
        <v>18</v>
      </c>
      <c r="C3483" t="s">
        <v>135</v>
      </c>
      <c r="D3483">
        <v>20171231</v>
      </c>
      <c r="E3483">
        <v>475900000</v>
      </c>
      <c r="F3483" t="s">
        <v>20</v>
      </c>
      <c r="G3483">
        <v>0</v>
      </c>
      <c r="H3483" t="s">
        <v>51</v>
      </c>
      <c r="I3483">
        <v>1411579</v>
      </c>
      <c r="J3483">
        <v>260303916</v>
      </c>
      <c r="K3483">
        <v>7830</v>
      </c>
      <c r="L3483">
        <v>1231</v>
      </c>
      <c r="M3483" t="s">
        <v>22</v>
      </c>
      <c r="N3483">
        <v>2018</v>
      </c>
      <c r="O3483" t="s">
        <v>31</v>
      </c>
      <c r="P3483">
        <v>20180807</v>
      </c>
      <c r="Q3483" s="1">
        <v>43319.469444444447</v>
      </c>
    </row>
    <row r="3484" spans="1:17" x14ac:dyDescent="0.2">
      <c r="A3484" t="s">
        <v>262</v>
      </c>
      <c r="B3484" t="s">
        <v>18</v>
      </c>
      <c r="C3484" t="s">
        <v>135</v>
      </c>
      <c r="D3484">
        <v>20171231</v>
      </c>
      <c r="E3484">
        <v>475900000</v>
      </c>
      <c r="F3484" t="s">
        <v>20</v>
      </c>
      <c r="G3484">
        <v>0</v>
      </c>
      <c r="H3484" t="s">
        <v>51</v>
      </c>
      <c r="I3484">
        <v>1411579</v>
      </c>
      <c r="J3484">
        <v>260303916</v>
      </c>
      <c r="K3484">
        <v>7830</v>
      </c>
      <c r="L3484">
        <v>1231</v>
      </c>
      <c r="M3484" t="s">
        <v>22</v>
      </c>
      <c r="N3484">
        <v>2018</v>
      </c>
      <c r="O3484" t="s">
        <v>26</v>
      </c>
      <c r="P3484">
        <v>20180507</v>
      </c>
      <c r="Q3484" s="1">
        <v>43227.491666666669</v>
      </c>
    </row>
    <row r="3485" spans="1:17" x14ac:dyDescent="0.2">
      <c r="A3485" t="s">
        <v>50</v>
      </c>
      <c r="B3485" t="s">
        <v>18</v>
      </c>
      <c r="C3485" t="s">
        <v>406</v>
      </c>
      <c r="D3485">
        <v>20171231</v>
      </c>
      <c r="E3485">
        <v>-3000000</v>
      </c>
      <c r="F3485" t="s">
        <v>20</v>
      </c>
      <c r="G3485">
        <v>4</v>
      </c>
      <c r="H3485" t="s">
        <v>51</v>
      </c>
      <c r="I3485">
        <v>1411579</v>
      </c>
      <c r="J3485">
        <v>260303916</v>
      </c>
      <c r="K3485">
        <v>7830</v>
      </c>
      <c r="L3485">
        <v>1231</v>
      </c>
      <c r="M3485" t="s">
        <v>52</v>
      </c>
      <c r="N3485">
        <v>2017</v>
      </c>
      <c r="O3485" t="s">
        <v>53</v>
      </c>
      <c r="P3485">
        <v>20180301</v>
      </c>
      <c r="Q3485" s="1">
        <v>43160.134027777778</v>
      </c>
    </row>
    <row r="3486" spans="1:17" x14ac:dyDescent="0.2">
      <c r="A3486" t="s">
        <v>55</v>
      </c>
      <c r="B3486" t="s">
        <v>18</v>
      </c>
      <c r="C3486" t="s">
        <v>406</v>
      </c>
      <c r="D3486">
        <v>20171231</v>
      </c>
      <c r="E3486">
        <v>-3000000</v>
      </c>
      <c r="F3486" t="s">
        <v>20</v>
      </c>
      <c r="G3486">
        <v>4</v>
      </c>
      <c r="H3486" t="s">
        <v>56</v>
      </c>
      <c r="I3486">
        <v>1411579</v>
      </c>
      <c r="J3486">
        <v>260303916</v>
      </c>
      <c r="K3486">
        <v>7830</v>
      </c>
      <c r="L3486">
        <v>1231</v>
      </c>
      <c r="M3486" t="s">
        <v>52</v>
      </c>
      <c r="N3486">
        <v>2018</v>
      </c>
      <c r="O3486" t="s">
        <v>53</v>
      </c>
      <c r="P3486">
        <v>20190301</v>
      </c>
      <c r="Q3486" s="1">
        <v>43525.063888888886</v>
      </c>
    </row>
    <row r="3487" spans="1:17" x14ac:dyDescent="0.2">
      <c r="A3487" t="s">
        <v>50</v>
      </c>
      <c r="B3487" t="s">
        <v>18</v>
      </c>
      <c r="C3487" t="s">
        <v>136</v>
      </c>
      <c r="D3487">
        <v>20171231</v>
      </c>
      <c r="E3487">
        <v>131700000</v>
      </c>
      <c r="F3487" t="s">
        <v>20</v>
      </c>
      <c r="G3487">
        <v>4</v>
      </c>
      <c r="H3487" t="s">
        <v>51</v>
      </c>
      <c r="I3487">
        <v>1411579</v>
      </c>
      <c r="J3487">
        <v>260303916</v>
      </c>
      <c r="K3487">
        <v>7830</v>
      </c>
      <c r="L3487">
        <v>1231</v>
      </c>
      <c r="M3487" t="s">
        <v>52</v>
      </c>
      <c r="N3487">
        <v>2017</v>
      </c>
      <c r="O3487" t="s">
        <v>53</v>
      </c>
      <c r="P3487">
        <v>20180301</v>
      </c>
      <c r="Q3487" s="1">
        <v>43160.134027777778</v>
      </c>
    </row>
    <row r="3488" spans="1:17" x14ac:dyDescent="0.2">
      <c r="A3488" t="s">
        <v>55</v>
      </c>
      <c r="B3488" t="s">
        <v>18</v>
      </c>
      <c r="C3488" t="s">
        <v>136</v>
      </c>
      <c r="D3488">
        <v>20171231</v>
      </c>
      <c r="E3488">
        <v>131700000</v>
      </c>
      <c r="F3488" t="s">
        <v>20</v>
      </c>
      <c r="G3488">
        <v>4</v>
      </c>
      <c r="H3488" t="s">
        <v>56</v>
      </c>
      <c r="I3488">
        <v>1411579</v>
      </c>
      <c r="J3488">
        <v>260303916</v>
      </c>
      <c r="K3488">
        <v>7830</v>
      </c>
      <c r="L3488">
        <v>1231</v>
      </c>
      <c r="M3488" t="s">
        <v>52</v>
      </c>
      <c r="N3488">
        <v>2018</v>
      </c>
      <c r="O3488" t="s">
        <v>53</v>
      </c>
      <c r="P3488">
        <v>20190301</v>
      </c>
      <c r="Q3488" s="1">
        <v>43525.063888888886</v>
      </c>
    </row>
    <row r="3489" spans="1:17" x14ac:dyDescent="0.2">
      <c r="A3489" t="s">
        <v>50</v>
      </c>
      <c r="B3489" t="s">
        <v>18</v>
      </c>
      <c r="C3489" t="s">
        <v>138</v>
      </c>
      <c r="D3489">
        <v>20171231</v>
      </c>
      <c r="E3489">
        <v>139100000</v>
      </c>
      <c r="F3489" t="s">
        <v>20</v>
      </c>
      <c r="G3489">
        <v>4</v>
      </c>
      <c r="H3489" t="s">
        <v>51</v>
      </c>
      <c r="I3489">
        <v>1411579</v>
      </c>
      <c r="J3489">
        <v>260303916</v>
      </c>
      <c r="K3489">
        <v>7830</v>
      </c>
      <c r="L3489">
        <v>1231</v>
      </c>
      <c r="M3489" t="s">
        <v>52</v>
      </c>
      <c r="N3489">
        <v>2017</v>
      </c>
      <c r="O3489" t="s">
        <v>53</v>
      </c>
      <c r="P3489">
        <v>20180301</v>
      </c>
      <c r="Q3489" s="1">
        <v>43160.134027777778</v>
      </c>
    </row>
    <row r="3490" spans="1:17" x14ac:dyDescent="0.2">
      <c r="A3490" t="s">
        <v>55</v>
      </c>
      <c r="B3490" t="s">
        <v>18</v>
      </c>
      <c r="C3490" t="s">
        <v>138</v>
      </c>
      <c r="D3490">
        <v>20171231</v>
      </c>
      <c r="E3490">
        <v>139100000</v>
      </c>
      <c r="F3490" t="s">
        <v>20</v>
      </c>
      <c r="G3490">
        <v>4</v>
      </c>
      <c r="H3490" t="s">
        <v>56</v>
      </c>
      <c r="I3490">
        <v>1411579</v>
      </c>
      <c r="J3490">
        <v>260303916</v>
      </c>
      <c r="K3490">
        <v>7830</v>
      </c>
      <c r="L3490">
        <v>1231</v>
      </c>
      <c r="M3490" t="s">
        <v>52</v>
      </c>
      <c r="N3490">
        <v>2018</v>
      </c>
      <c r="O3490" t="s">
        <v>53</v>
      </c>
      <c r="P3490">
        <v>20190301</v>
      </c>
      <c r="Q3490" s="1">
        <v>43525.063888888886</v>
      </c>
    </row>
    <row r="3491" spans="1:17" x14ac:dyDescent="0.2">
      <c r="A3491" t="s">
        <v>55</v>
      </c>
      <c r="B3491" t="s">
        <v>18</v>
      </c>
      <c r="C3491" t="s">
        <v>408</v>
      </c>
      <c r="D3491">
        <v>20171231</v>
      </c>
      <c r="E3491">
        <v>900000</v>
      </c>
      <c r="F3491" t="s">
        <v>20</v>
      </c>
      <c r="G3491">
        <v>4</v>
      </c>
      <c r="H3491" t="s">
        <v>56</v>
      </c>
      <c r="I3491">
        <v>1411579</v>
      </c>
      <c r="J3491">
        <v>260303916</v>
      </c>
      <c r="K3491">
        <v>7830</v>
      </c>
      <c r="L3491">
        <v>1231</v>
      </c>
      <c r="M3491" t="s">
        <v>52</v>
      </c>
      <c r="N3491">
        <v>2018</v>
      </c>
      <c r="O3491" t="s">
        <v>53</v>
      </c>
      <c r="P3491">
        <v>20190301</v>
      </c>
      <c r="Q3491" s="1">
        <v>43525.063888888886</v>
      </c>
    </row>
    <row r="3492" spans="1:17" x14ac:dyDescent="0.2">
      <c r="A3492" t="s">
        <v>50</v>
      </c>
      <c r="B3492" t="s">
        <v>18</v>
      </c>
      <c r="C3492" t="s">
        <v>139</v>
      </c>
      <c r="D3492">
        <v>20171231</v>
      </c>
      <c r="E3492">
        <v>128100000</v>
      </c>
      <c r="F3492" t="s">
        <v>20</v>
      </c>
      <c r="G3492">
        <v>4</v>
      </c>
      <c r="H3492" t="s">
        <v>51</v>
      </c>
      <c r="I3492">
        <v>1411579</v>
      </c>
      <c r="J3492">
        <v>260303916</v>
      </c>
      <c r="K3492">
        <v>7830</v>
      </c>
      <c r="L3492">
        <v>1231</v>
      </c>
      <c r="M3492" t="s">
        <v>52</v>
      </c>
      <c r="N3492">
        <v>2017</v>
      </c>
      <c r="O3492" t="s">
        <v>53</v>
      </c>
      <c r="P3492">
        <v>20180301</v>
      </c>
      <c r="Q3492" s="1">
        <v>43160.134027777778</v>
      </c>
    </row>
    <row r="3493" spans="1:17" x14ac:dyDescent="0.2">
      <c r="A3493" t="s">
        <v>55</v>
      </c>
      <c r="B3493" t="s">
        <v>18</v>
      </c>
      <c r="C3493" t="s">
        <v>139</v>
      </c>
      <c r="D3493">
        <v>20171231</v>
      </c>
      <c r="E3493">
        <v>128100000</v>
      </c>
      <c r="F3493" t="s">
        <v>20</v>
      </c>
      <c r="G3493">
        <v>4</v>
      </c>
      <c r="H3493" t="s">
        <v>56</v>
      </c>
      <c r="I3493">
        <v>1411579</v>
      </c>
      <c r="J3493">
        <v>260303916</v>
      </c>
      <c r="K3493">
        <v>7830</v>
      </c>
      <c r="L3493">
        <v>1231</v>
      </c>
      <c r="M3493" t="s">
        <v>52</v>
      </c>
      <c r="N3493">
        <v>2018</v>
      </c>
      <c r="O3493" t="s">
        <v>53</v>
      </c>
      <c r="P3493">
        <v>20190301</v>
      </c>
      <c r="Q3493" s="1">
        <v>43525.063888888886</v>
      </c>
    </row>
    <row r="3494" spans="1:17" x14ac:dyDescent="0.2">
      <c r="A3494" t="s">
        <v>50</v>
      </c>
      <c r="B3494" t="s">
        <v>18</v>
      </c>
      <c r="C3494" t="s">
        <v>140</v>
      </c>
      <c r="D3494">
        <v>20171231</v>
      </c>
      <c r="E3494">
        <v>400000</v>
      </c>
      <c r="F3494" t="s">
        <v>20</v>
      </c>
      <c r="G3494">
        <v>4</v>
      </c>
      <c r="H3494" t="s">
        <v>51</v>
      </c>
      <c r="I3494">
        <v>1411579</v>
      </c>
      <c r="J3494">
        <v>260303916</v>
      </c>
      <c r="K3494">
        <v>7830</v>
      </c>
      <c r="L3494">
        <v>1231</v>
      </c>
      <c r="M3494" t="s">
        <v>52</v>
      </c>
      <c r="N3494">
        <v>2017</v>
      </c>
      <c r="O3494" t="s">
        <v>53</v>
      </c>
      <c r="P3494">
        <v>20180301</v>
      </c>
      <c r="Q3494" s="1">
        <v>43160.134027777778</v>
      </c>
    </row>
    <row r="3495" spans="1:17" x14ac:dyDescent="0.2">
      <c r="A3495" t="s">
        <v>55</v>
      </c>
      <c r="B3495" t="s">
        <v>18</v>
      </c>
      <c r="C3495" t="s">
        <v>140</v>
      </c>
      <c r="D3495">
        <v>20171231</v>
      </c>
      <c r="E3495">
        <v>400000</v>
      </c>
      <c r="F3495" t="s">
        <v>20</v>
      </c>
      <c r="G3495">
        <v>4</v>
      </c>
      <c r="H3495" t="s">
        <v>56</v>
      </c>
      <c r="I3495">
        <v>1411579</v>
      </c>
      <c r="J3495">
        <v>260303916</v>
      </c>
      <c r="K3495">
        <v>7830</v>
      </c>
      <c r="L3495">
        <v>1231</v>
      </c>
      <c r="M3495" t="s">
        <v>52</v>
      </c>
      <c r="N3495">
        <v>2018</v>
      </c>
      <c r="O3495" t="s">
        <v>53</v>
      </c>
      <c r="P3495">
        <v>20190301</v>
      </c>
      <c r="Q3495" s="1">
        <v>43525.063888888886</v>
      </c>
    </row>
    <row r="3496" spans="1:17" x14ac:dyDescent="0.2">
      <c r="A3496" t="s">
        <v>50</v>
      </c>
      <c r="B3496" t="s">
        <v>18</v>
      </c>
      <c r="C3496" t="s">
        <v>141</v>
      </c>
      <c r="D3496">
        <v>20171231</v>
      </c>
      <c r="E3496">
        <v>900000</v>
      </c>
      <c r="F3496" t="s">
        <v>20</v>
      </c>
      <c r="G3496">
        <v>4</v>
      </c>
      <c r="H3496" t="s">
        <v>51</v>
      </c>
      <c r="I3496">
        <v>1411579</v>
      </c>
      <c r="J3496">
        <v>260303916</v>
      </c>
      <c r="K3496">
        <v>7830</v>
      </c>
      <c r="L3496">
        <v>1231</v>
      </c>
      <c r="M3496" t="s">
        <v>52</v>
      </c>
      <c r="N3496">
        <v>2017</v>
      </c>
      <c r="O3496" t="s">
        <v>53</v>
      </c>
      <c r="P3496">
        <v>20180301</v>
      </c>
      <c r="Q3496" s="1">
        <v>43160.134027777778</v>
      </c>
    </row>
    <row r="3497" spans="1:17" x14ac:dyDescent="0.2">
      <c r="A3497" t="s">
        <v>50</v>
      </c>
      <c r="B3497" t="s">
        <v>18</v>
      </c>
      <c r="C3497" t="s">
        <v>143</v>
      </c>
      <c r="D3497">
        <v>20171231</v>
      </c>
      <c r="E3497">
        <v>11000000</v>
      </c>
      <c r="F3497" t="s">
        <v>20</v>
      </c>
      <c r="G3497">
        <v>4</v>
      </c>
      <c r="H3497" t="s">
        <v>51</v>
      </c>
      <c r="I3497">
        <v>1411579</v>
      </c>
      <c r="J3497">
        <v>260303916</v>
      </c>
      <c r="K3497">
        <v>7830</v>
      </c>
      <c r="L3497">
        <v>1231</v>
      </c>
      <c r="M3497" t="s">
        <v>52</v>
      </c>
      <c r="N3497">
        <v>2017</v>
      </c>
      <c r="O3497" t="s">
        <v>53</v>
      </c>
      <c r="P3497">
        <v>20180301</v>
      </c>
      <c r="Q3497" s="1">
        <v>43160.134027777778</v>
      </c>
    </row>
    <row r="3498" spans="1:17" x14ac:dyDescent="0.2">
      <c r="A3498" t="s">
        <v>55</v>
      </c>
      <c r="B3498" t="s">
        <v>18</v>
      </c>
      <c r="C3498" t="s">
        <v>143</v>
      </c>
      <c r="D3498">
        <v>20171231</v>
      </c>
      <c r="E3498">
        <v>11000000</v>
      </c>
      <c r="F3498" t="s">
        <v>20</v>
      </c>
      <c r="G3498">
        <v>4</v>
      </c>
      <c r="H3498" t="s">
        <v>56</v>
      </c>
      <c r="I3498">
        <v>1411579</v>
      </c>
      <c r="J3498">
        <v>260303916</v>
      </c>
      <c r="K3498">
        <v>7830</v>
      </c>
      <c r="L3498">
        <v>1231</v>
      </c>
      <c r="M3498" t="s">
        <v>52</v>
      </c>
      <c r="N3498">
        <v>2018</v>
      </c>
      <c r="O3498" t="s">
        <v>53</v>
      </c>
      <c r="P3498">
        <v>20190301</v>
      </c>
      <c r="Q3498" s="1">
        <v>43525.063888888886</v>
      </c>
    </row>
    <row r="3499" spans="1:17" x14ac:dyDescent="0.2">
      <c r="A3499" t="s">
        <v>50</v>
      </c>
      <c r="B3499" t="s">
        <v>18</v>
      </c>
      <c r="C3499" t="s">
        <v>145</v>
      </c>
      <c r="D3499">
        <v>20171231</v>
      </c>
      <c r="E3499">
        <v>700000</v>
      </c>
      <c r="F3499" t="s">
        <v>20</v>
      </c>
      <c r="G3499">
        <v>4</v>
      </c>
      <c r="H3499" t="s">
        <v>51</v>
      </c>
      <c r="I3499">
        <v>1411579</v>
      </c>
      <c r="J3499">
        <v>260303916</v>
      </c>
      <c r="K3499">
        <v>7830</v>
      </c>
      <c r="L3499">
        <v>1231</v>
      </c>
      <c r="M3499" t="s">
        <v>52</v>
      </c>
      <c r="N3499">
        <v>2017</v>
      </c>
      <c r="O3499" t="s">
        <v>53</v>
      </c>
      <c r="P3499">
        <v>20180301</v>
      </c>
      <c r="Q3499" s="1">
        <v>43160.134027777778</v>
      </c>
    </row>
    <row r="3500" spans="1:17" x14ac:dyDescent="0.2">
      <c r="A3500" t="s">
        <v>55</v>
      </c>
      <c r="B3500" t="s">
        <v>18</v>
      </c>
      <c r="C3500" t="s">
        <v>145</v>
      </c>
      <c r="D3500">
        <v>20171231</v>
      </c>
      <c r="E3500">
        <v>700000</v>
      </c>
      <c r="F3500" t="s">
        <v>20</v>
      </c>
      <c r="G3500">
        <v>4</v>
      </c>
      <c r="H3500" t="s">
        <v>56</v>
      </c>
      <c r="I3500">
        <v>1411579</v>
      </c>
      <c r="J3500">
        <v>260303916</v>
      </c>
      <c r="K3500">
        <v>7830</v>
      </c>
      <c r="L3500">
        <v>1231</v>
      </c>
      <c r="M3500" t="s">
        <v>52</v>
      </c>
      <c r="N3500">
        <v>2018</v>
      </c>
      <c r="O3500" t="s">
        <v>53</v>
      </c>
      <c r="P3500">
        <v>20190301</v>
      </c>
      <c r="Q3500" s="1">
        <v>43525.063888888886</v>
      </c>
    </row>
    <row r="3501" spans="1:17" x14ac:dyDescent="0.2">
      <c r="A3501" t="s">
        <v>50</v>
      </c>
      <c r="B3501" t="s">
        <v>18</v>
      </c>
      <c r="C3501" t="s">
        <v>146</v>
      </c>
      <c r="D3501">
        <v>20171231</v>
      </c>
      <c r="E3501">
        <v>1548000000</v>
      </c>
      <c r="F3501" t="s">
        <v>20</v>
      </c>
      <c r="G3501">
        <v>4</v>
      </c>
      <c r="H3501" t="s">
        <v>51</v>
      </c>
      <c r="I3501">
        <v>1411579</v>
      </c>
      <c r="J3501">
        <v>260303916</v>
      </c>
      <c r="K3501">
        <v>7830</v>
      </c>
      <c r="L3501">
        <v>1231</v>
      </c>
      <c r="M3501" t="s">
        <v>52</v>
      </c>
      <c r="N3501">
        <v>2017</v>
      </c>
      <c r="O3501" t="s">
        <v>53</v>
      </c>
      <c r="P3501">
        <v>20180301</v>
      </c>
      <c r="Q3501" s="1">
        <v>43160.134027777778</v>
      </c>
    </row>
    <row r="3502" spans="1:17" x14ac:dyDescent="0.2">
      <c r="A3502" t="s">
        <v>55</v>
      </c>
      <c r="B3502" t="s">
        <v>18</v>
      </c>
      <c r="C3502" t="s">
        <v>146</v>
      </c>
      <c r="D3502">
        <v>20171231</v>
      </c>
      <c r="E3502">
        <v>1548000000</v>
      </c>
      <c r="F3502" t="s">
        <v>20</v>
      </c>
      <c r="G3502">
        <v>4</v>
      </c>
      <c r="H3502" t="s">
        <v>56</v>
      </c>
      <c r="I3502">
        <v>1411579</v>
      </c>
      <c r="J3502">
        <v>260303916</v>
      </c>
      <c r="K3502">
        <v>7830</v>
      </c>
      <c r="L3502">
        <v>1231</v>
      </c>
      <c r="M3502" t="s">
        <v>52</v>
      </c>
      <c r="N3502">
        <v>2018</v>
      </c>
      <c r="O3502" t="s">
        <v>53</v>
      </c>
      <c r="P3502">
        <v>20190301</v>
      </c>
      <c r="Q3502" s="1">
        <v>43525.063888888886</v>
      </c>
    </row>
    <row r="3503" spans="1:17" x14ac:dyDescent="0.2">
      <c r="A3503" t="s">
        <v>50</v>
      </c>
      <c r="B3503" t="s">
        <v>18</v>
      </c>
      <c r="C3503" t="s">
        <v>410</v>
      </c>
      <c r="D3503">
        <v>20171231</v>
      </c>
      <c r="E3503">
        <v>76800000</v>
      </c>
      <c r="F3503" t="s">
        <v>20</v>
      </c>
      <c r="G3503">
        <v>0</v>
      </c>
      <c r="H3503" t="s">
        <v>51</v>
      </c>
      <c r="I3503">
        <v>1411579</v>
      </c>
      <c r="J3503">
        <v>260303916</v>
      </c>
      <c r="K3503">
        <v>7830</v>
      </c>
      <c r="L3503">
        <v>1231</v>
      </c>
      <c r="M3503" t="s">
        <v>52</v>
      </c>
      <c r="N3503">
        <v>2017</v>
      </c>
      <c r="O3503" t="s">
        <v>53</v>
      </c>
      <c r="P3503">
        <v>20180301</v>
      </c>
      <c r="Q3503" s="1">
        <v>43160.134027777778</v>
      </c>
    </row>
    <row r="3504" spans="1:17" x14ac:dyDescent="0.2">
      <c r="A3504" t="s">
        <v>50</v>
      </c>
      <c r="B3504" t="s">
        <v>18</v>
      </c>
      <c r="C3504" t="s">
        <v>148</v>
      </c>
      <c r="D3504">
        <v>20171231</v>
      </c>
      <c r="E3504">
        <v>133400000</v>
      </c>
      <c r="F3504" t="s">
        <v>20</v>
      </c>
      <c r="G3504">
        <v>4</v>
      </c>
      <c r="H3504" t="s">
        <v>51</v>
      </c>
      <c r="I3504">
        <v>1411579</v>
      </c>
      <c r="J3504">
        <v>260303916</v>
      </c>
      <c r="K3504">
        <v>7830</v>
      </c>
      <c r="L3504">
        <v>1231</v>
      </c>
      <c r="M3504" t="s">
        <v>52</v>
      </c>
      <c r="N3504">
        <v>2017</v>
      </c>
      <c r="O3504" t="s">
        <v>53</v>
      </c>
      <c r="P3504">
        <v>20180301</v>
      </c>
      <c r="Q3504" s="1">
        <v>43160.134027777778</v>
      </c>
    </row>
    <row r="3505" spans="1:17" x14ac:dyDescent="0.2">
      <c r="A3505" t="s">
        <v>55</v>
      </c>
      <c r="B3505" t="s">
        <v>18</v>
      </c>
      <c r="C3505" t="s">
        <v>148</v>
      </c>
      <c r="D3505">
        <v>20171231</v>
      </c>
      <c r="E3505">
        <v>133200000</v>
      </c>
      <c r="F3505" t="s">
        <v>20</v>
      </c>
      <c r="G3505">
        <v>4</v>
      </c>
      <c r="H3505" t="s">
        <v>56</v>
      </c>
      <c r="I3505">
        <v>1411579</v>
      </c>
      <c r="J3505">
        <v>260303916</v>
      </c>
      <c r="K3505">
        <v>7830</v>
      </c>
      <c r="L3505">
        <v>1231</v>
      </c>
      <c r="M3505" t="s">
        <v>52</v>
      </c>
      <c r="N3505">
        <v>2018</v>
      </c>
      <c r="O3505" t="s">
        <v>53</v>
      </c>
      <c r="P3505">
        <v>20190301</v>
      </c>
      <c r="Q3505" s="1">
        <v>43525.063888888886</v>
      </c>
    </row>
    <row r="3506" spans="1:17" x14ac:dyDescent="0.2">
      <c r="A3506" t="s">
        <v>50</v>
      </c>
      <c r="B3506" t="s">
        <v>18</v>
      </c>
      <c r="C3506" t="s">
        <v>411</v>
      </c>
      <c r="D3506">
        <v>20171231</v>
      </c>
      <c r="E3506">
        <v>146600000</v>
      </c>
      <c r="F3506" t="s">
        <v>20</v>
      </c>
      <c r="G3506">
        <v>0</v>
      </c>
      <c r="H3506" t="s">
        <v>51</v>
      </c>
      <c r="I3506">
        <v>1411579</v>
      </c>
      <c r="J3506">
        <v>260303916</v>
      </c>
      <c r="K3506">
        <v>7830</v>
      </c>
      <c r="L3506">
        <v>1231</v>
      </c>
      <c r="M3506" t="s">
        <v>52</v>
      </c>
      <c r="N3506">
        <v>2017</v>
      </c>
      <c r="O3506" t="s">
        <v>53</v>
      </c>
      <c r="P3506">
        <v>20180301</v>
      </c>
      <c r="Q3506" s="1">
        <v>43160.134027777778</v>
      </c>
    </row>
    <row r="3507" spans="1:17" x14ac:dyDescent="0.2">
      <c r="A3507" t="s">
        <v>55</v>
      </c>
      <c r="B3507" t="s">
        <v>18</v>
      </c>
      <c r="C3507" t="s">
        <v>411</v>
      </c>
      <c r="D3507">
        <v>20171231</v>
      </c>
      <c r="E3507">
        <v>146600000</v>
      </c>
      <c r="F3507" t="s">
        <v>20</v>
      </c>
      <c r="G3507">
        <v>0</v>
      </c>
      <c r="H3507" t="s">
        <v>56</v>
      </c>
      <c r="I3507">
        <v>1411579</v>
      </c>
      <c r="J3507">
        <v>260303916</v>
      </c>
      <c r="K3507">
        <v>7830</v>
      </c>
      <c r="L3507">
        <v>1231</v>
      </c>
      <c r="M3507" t="s">
        <v>52</v>
      </c>
      <c r="N3507">
        <v>2018</v>
      </c>
      <c r="O3507" t="s">
        <v>53</v>
      </c>
      <c r="P3507">
        <v>20190301</v>
      </c>
      <c r="Q3507" s="1">
        <v>43525.063888888886</v>
      </c>
    </row>
    <row r="3508" spans="1:17" x14ac:dyDescent="0.2">
      <c r="A3508" t="s">
        <v>260</v>
      </c>
      <c r="B3508" t="s">
        <v>18</v>
      </c>
      <c r="C3508" t="s">
        <v>149</v>
      </c>
      <c r="D3508">
        <v>20171231</v>
      </c>
      <c r="E3508">
        <v>903800000</v>
      </c>
      <c r="F3508" t="s">
        <v>20</v>
      </c>
      <c r="G3508">
        <v>0</v>
      </c>
      <c r="H3508" t="s">
        <v>56</v>
      </c>
      <c r="I3508">
        <v>1411579</v>
      </c>
      <c r="J3508">
        <v>260303916</v>
      </c>
      <c r="K3508">
        <v>7830</v>
      </c>
      <c r="L3508">
        <v>1231</v>
      </c>
      <c r="M3508" t="s">
        <v>22</v>
      </c>
      <c r="N3508">
        <v>2018</v>
      </c>
      <c r="O3508" t="s">
        <v>23</v>
      </c>
      <c r="P3508">
        <v>20181108</v>
      </c>
      <c r="Q3508" s="1">
        <v>43412.453472222223</v>
      </c>
    </row>
    <row r="3509" spans="1:17" x14ac:dyDescent="0.2">
      <c r="A3509" t="s">
        <v>50</v>
      </c>
      <c r="B3509" t="s">
        <v>18</v>
      </c>
      <c r="C3509" t="s">
        <v>149</v>
      </c>
      <c r="D3509">
        <v>20171231</v>
      </c>
      <c r="E3509">
        <v>903800000</v>
      </c>
      <c r="F3509" t="s">
        <v>20</v>
      </c>
      <c r="G3509">
        <v>0</v>
      </c>
      <c r="H3509" t="s">
        <v>51</v>
      </c>
      <c r="I3509">
        <v>1411579</v>
      </c>
      <c r="J3509">
        <v>260303916</v>
      </c>
      <c r="K3509">
        <v>7830</v>
      </c>
      <c r="L3509">
        <v>1231</v>
      </c>
      <c r="M3509" t="s">
        <v>52</v>
      </c>
      <c r="N3509">
        <v>2017</v>
      </c>
      <c r="O3509" t="s">
        <v>53</v>
      </c>
      <c r="P3509">
        <v>20180301</v>
      </c>
      <c r="Q3509" s="1">
        <v>43160.134027777778</v>
      </c>
    </row>
    <row r="3510" spans="1:17" x14ac:dyDescent="0.2">
      <c r="A3510" t="s">
        <v>55</v>
      </c>
      <c r="B3510" t="s">
        <v>18</v>
      </c>
      <c r="C3510" t="s">
        <v>149</v>
      </c>
      <c r="D3510">
        <v>20171231</v>
      </c>
      <c r="E3510">
        <v>903800000</v>
      </c>
      <c r="F3510" t="s">
        <v>20</v>
      </c>
      <c r="G3510">
        <v>0</v>
      </c>
      <c r="H3510" t="s">
        <v>56</v>
      </c>
      <c r="I3510">
        <v>1411579</v>
      </c>
      <c r="J3510">
        <v>260303916</v>
      </c>
      <c r="K3510">
        <v>7830</v>
      </c>
      <c r="L3510">
        <v>1231</v>
      </c>
      <c r="M3510" t="s">
        <v>52</v>
      </c>
      <c r="N3510">
        <v>2018</v>
      </c>
      <c r="O3510" t="s">
        <v>53</v>
      </c>
      <c r="P3510">
        <v>20190301</v>
      </c>
      <c r="Q3510" s="1">
        <v>43525.063888888886</v>
      </c>
    </row>
    <row r="3511" spans="1:17" x14ac:dyDescent="0.2">
      <c r="A3511" t="s">
        <v>263</v>
      </c>
      <c r="B3511" t="s">
        <v>18</v>
      </c>
      <c r="C3511" t="s">
        <v>149</v>
      </c>
      <c r="D3511">
        <v>20171231</v>
      </c>
      <c r="E3511">
        <v>903800000</v>
      </c>
      <c r="F3511" t="s">
        <v>20</v>
      </c>
      <c r="G3511">
        <v>0</v>
      </c>
      <c r="H3511" t="s">
        <v>51</v>
      </c>
      <c r="I3511">
        <v>1411579</v>
      </c>
      <c r="J3511">
        <v>260303916</v>
      </c>
      <c r="K3511">
        <v>7830</v>
      </c>
      <c r="L3511">
        <v>1231</v>
      </c>
      <c r="M3511" t="s">
        <v>22</v>
      </c>
      <c r="N3511">
        <v>2018</v>
      </c>
      <c r="O3511" t="s">
        <v>31</v>
      </c>
      <c r="P3511">
        <v>20180807</v>
      </c>
      <c r="Q3511" s="1">
        <v>43319.469444444447</v>
      </c>
    </row>
    <row r="3512" spans="1:17" x14ac:dyDescent="0.2">
      <c r="A3512" t="s">
        <v>262</v>
      </c>
      <c r="B3512" t="s">
        <v>18</v>
      </c>
      <c r="C3512" t="s">
        <v>149</v>
      </c>
      <c r="D3512">
        <v>20171231</v>
      </c>
      <c r="E3512">
        <v>903800000</v>
      </c>
      <c r="F3512" t="s">
        <v>20</v>
      </c>
      <c r="G3512">
        <v>0</v>
      </c>
      <c r="H3512" t="s">
        <v>51</v>
      </c>
      <c r="I3512">
        <v>1411579</v>
      </c>
      <c r="J3512">
        <v>260303916</v>
      </c>
      <c r="K3512">
        <v>7830</v>
      </c>
      <c r="L3512">
        <v>1231</v>
      </c>
      <c r="M3512" t="s">
        <v>22</v>
      </c>
      <c r="N3512">
        <v>2018</v>
      </c>
      <c r="O3512" t="s">
        <v>26</v>
      </c>
      <c r="P3512">
        <v>20180507</v>
      </c>
      <c r="Q3512" s="1">
        <v>43227.491666666669</v>
      </c>
    </row>
    <row r="3513" spans="1:17" x14ac:dyDescent="0.2">
      <c r="A3513" t="s">
        <v>50</v>
      </c>
      <c r="B3513" t="s">
        <v>18</v>
      </c>
      <c r="C3513" t="s">
        <v>196</v>
      </c>
      <c r="D3513">
        <v>20171231</v>
      </c>
      <c r="E3513">
        <v>1000000</v>
      </c>
      <c r="F3513" t="s">
        <v>20</v>
      </c>
      <c r="G3513">
        <v>4</v>
      </c>
      <c r="H3513" t="s">
        <v>51</v>
      </c>
      <c r="I3513">
        <v>1411579</v>
      </c>
      <c r="J3513">
        <v>260303916</v>
      </c>
      <c r="K3513">
        <v>7830</v>
      </c>
      <c r="L3513">
        <v>1231</v>
      </c>
      <c r="M3513" t="s">
        <v>52</v>
      </c>
      <c r="N3513">
        <v>2017</v>
      </c>
      <c r="O3513" t="s">
        <v>53</v>
      </c>
      <c r="P3513">
        <v>20180301</v>
      </c>
      <c r="Q3513" s="1">
        <v>43160.134027777778</v>
      </c>
    </row>
    <row r="3514" spans="1:17" x14ac:dyDescent="0.2">
      <c r="A3514" t="s">
        <v>55</v>
      </c>
      <c r="B3514" t="s">
        <v>18</v>
      </c>
      <c r="C3514" t="s">
        <v>196</v>
      </c>
      <c r="D3514">
        <v>20171231</v>
      </c>
      <c r="E3514">
        <v>1000000</v>
      </c>
      <c r="F3514" t="s">
        <v>20</v>
      </c>
      <c r="G3514">
        <v>4</v>
      </c>
      <c r="H3514" t="s">
        <v>56</v>
      </c>
      <c r="I3514">
        <v>1411579</v>
      </c>
      <c r="J3514">
        <v>260303916</v>
      </c>
      <c r="K3514">
        <v>7830</v>
      </c>
      <c r="L3514">
        <v>1231</v>
      </c>
      <c r="M3514" t="s">
        <v>52</v>
      </c>
      <c r="N3514">
        <v>2018</v>
      </c>
      <c r="O3514" t="s">
        <v>53</v>
      </c>
      <c r="P3514">
        <v>20190301</v>
      </c>
      <c r="Q3514" s="1">
        <v>43525.063888888886</v>
      </c>
    </row>
    <row r="3515" spans="1:17" x14ac:dyDescent="0.2">
      <c r="A3515" t="s">
        <v>50</v>
      </c>
      <c r="B3515" t="s">
        <v>18</v>
      </c>
      <c r="C3515" t="s">
        <v>211</v>
      </c>
      <c r="D3515">
        <v>20171231</v>
      </c>
      <c r="E3515">
        <v>3000000</v>
      </c>
      <c r="F3515" t="s">
        <v>20</v>
      </c>
      <c r="G3515">
        <v>4</v>
      </c>
      <c r="H3515" t="s">
        <v>51</v>
      </c>
      <c r="I3515">
        <v>1411579</v>
      </c>
      <c r="J3515">
        <v>260303916</v>
      </c>
      <c r="K3515">
        <v>7830</v>
      </c>
      <c r="L3515">
        <v>1231</v>
      </c>
      <c r="M3515" t="s">
        <v>52</v>
      </c>
      <c r="N3515">
        <v>2017</v>
      </c>
      <c r="O3515" t="s">
        <v>53</v>
      </c>
      <c r="P3515">
        <v>20180301</v>
      </c>
      <c r="Q3515" s="1">
        <v>43160.134027777778</v>
      </c>
    </row>
    <row r="3516" spans="1:17" x14ac:dyDescent="0.2">
      <c r="A3516" t="s">
        <v>50</v>
      </c>
      <c r="B3516" t="s">
        <v>18</v>
      </c>
      <c r="C3516" t="s">
        <v>197</v>
      </c>
      <c r="D3516">
        <v>20171231</v>
      </c>
      <c r="E3516">
        <v>1700000</v>
      </c>
      <c r="F3516" t="s">
        <v>20</v>
      </c>
      <c r="G3516">
        <v>4</v>
      </c>
      <c r="H3516" t="s">
        <v>51</v>
      </c>
      <c r="I3516">
        <v>1411579</v>
      </c>
      <c r="J3516">
        <v>260303916</v>
      </c>
      <c r="K3516">
        <v>7830</v>
      </c>
      <c r="L3516">
        <v>1231</v>
      </c>
      <c r="M3516" t="s">
        <v>52</v>
      </c>
      <c r="N3516">
        <v>2017</v>
      </c>
      <c r="O3516" t="s">
        <v>53</v>
      </c>
      <c r="P3516">
        <v>20180301</v>
      </c>
      <c r="Q3516" s="1">
        <v>43160.134027777778</v>
      </c>
    </row>
    <row r="3517" spans="1:17" x14ac:dyDescent="0.2">
      <c r="A3517" t="s">
        <v>55</v>
      </c>
      <c r="B3517" t="s">
        <v>18</v>
      </c>
      <c r="C3517" t="s">
        <v>197</v>
      </c>
      <c r="D3517">
        <v>20171231</v>
      </c>
      <c r="E3517">
        <v>1500000</v>
      </c>
      <c r="F3517" t="s">
        <v>20</v>
      </c>
      <c r="G3517">
        <v>4</v>
      </c>
      <c r="H3517" t="s">
        <v>56</v>
      </c>
      <c r="I3517">
        <v>1411579</v>
      </c>
      <c r="J3517">
        <v>260303916</v>
      </c>
      <c r="K3517">
        <v>7830</v>
      </c>
      <c r="L3517">
        <v>1231</v>
      </c>
      <c r="M3517" t="s">
        <v>52</v>
      </c>
      <c r="N3517">
        <v>2018</v>
      </c>
      <c r="O3517" t="s">
        <v>53</v>
      </c>
      <c r="P3517">
        <v>20190301</v>
      </c>
      <c r="Q3517" s="1">
        <v>43525.063888888886</v>
      </c>
    </row>
    <row r="3518" spans="1:17" x14ac:dyDescent="0.2">
      <c r="A3518" t="s">
        <v>50</v>
      </c>
      <c r="B3518" t="s">
        <v>18</v>
      </c>
      <c r="C3518" t="s">
        <v>198</v>
      </c>
      <c r="D3518">
        <v>20171231</v>
      </c>
      <c r="E3518">
        <v>-1300000</v>
      </c>
      <c r="F3518" t="s">
        <v>20</v>
      </c>
      <c r="G3518">
        <v>4</v>
      </c>
      <c r="H3518" t="s">
        <v>50</v>
      </c>
      <c r="I3518">
        <v>1411579</v>
      </c>
      <c r="J3518">
        <v>260303916</v>
      </c>
      <c r="K3518">
        <v>7830</v>
      </c>
      <c r="L3518">
        <v>1231</v>
      </c>
      <c r="M3518" t="s">
        <v>52</v>
      </c>
      <c r="N3518">
        <v>2017</v>
      </c>
      <c r="O3518" t="s">
        <v>53</v>
      </c>
      <c r="P3518">
        <v>20180301</v>
      </c>
      <c r="Q3518" s="1">
        <v>43160.134027777778</v>
      </c>
    </row>
    <row r="3519" spans="1:17" x14ac:dyDescent="0.2">
      <c r="A3519" t="s">
        <v>55</v>
      </c>
      <c r="B3519" t="s">
        <v>18</v>
      </c>
      <c r="C3519" t="s">
        <v>198</v>
      </c>
      <c r="D3519">
        <v>20171231</v>
      </c>
      <c r="E3519">
        <v>-1300000</v>
      </c>
      <c r="F3519" t="s">
        <v>20</v>
      </c>
      <c r="G3519">
        <v>4</v>
      </c>
      <c r="H3519" t="s">
        <v>55</v>
      </c>
      <c r="I3519">
        <v>1411579</v>
      </c>
      <c r="J3519">
        <v>260303916</v>
      </c>
      <c r="K3519">
        <v>7830</v>
      </c>
      <c r="L3519">
        <v>1231</v>
      </c>
      <c r="M3519" t="s">
        <v>52</v>
      </c>
      <c r="N3519">
        <v>2018</v>
      </c>
      <c r="O3519" t="s">
        <v>53</v>
      </c>
      <c r="P3519">
        <v>20190301</v>
      </c>
      <c r="Q3519" s="1">
        <v>43525.063888888886</v>
      </c>
    </row>
    <row r="3520" spans="1:17" x14ac:dyDescent="0.2">
      <c r="A3520" t="s">
        <v>50</v>
      </c>
      <c r="B3520" t="s">
        <v>18</v>
      </c>
      <c r="C3520" t="s">
        <v>150</v>
      </c>
      <c r="D3520">
        <v>20171231</v>
      </c>
      <c r="E3520">
        <v>301300000</v>
      </c>
      <c r="F3520" t="s">
        <v>20</v>
      </c>
      <c r="G3520">
        <v>4</v>
      </c>
      <c r="H3520" t="s">
        <v>51</v>
      </c>
      <c r="I3520">
        <v>1411579</v>
      </c>
      <c r="J3520">
        <v>260303916</v>
      </c>
      <c r="K3520">
        <v>7830</v>
      </c>
      <c r="L3520">
        <v>1231</v>
      </c>
      <c r="M3520" t="s">
        <v>52</v>
      </c>
      <c r="N3520">
        <v>2017</v>
      </c>
      <c r="O3520" t="s">
        <v>53</v>
      </c>
      <c r="P3520">
        <v>20180301</v>
      </c>
      <c r="Q3520" s="1">
        <v>43160.134027777778</v>
      </c>
    </row>
    <row r="3521" spans="1:17" x14ac:dyDescent="0.2">
      <c r="A3521" t="s">
        <v>50</v>
      </c>
      <c r="B3521" t="s">
        <v>18</v>
      </c>
      <c r="C3521" t="s">
        <v>412</v>
      </c>
      <c r="D3521">
        <v>20171231</v>
      </c>
      <c r="E3521">
        <v>31300000</v>
      </c>
      <c r="F3521" t="s">
        <v>20</v>
      </c>
      <c r="G3521">
        <v>0</v>
      </c>
      <c r="H3521" t="s">
        <v>51</v>
      </c>
      <c r="I3521">
        <v>1411579</v>
      </c>
      <c r="J3521">
        <v>260303916</v>
      </c>
      <c r="K3521">
        <v>7830</v>
      </c>
      <c r="L3521">
        <v>1231</v>
      </c>
      <c r="M3521" t="s">
        <v>52</v>
      </c>
      <c r="N3521">
        <v>2017</v>
      </c>
      <c r="O3521" t="s">
        <v>53</v>
      </c>
      <c r="P3521">
        <v>20180301</v>
      </c>
      <c r="Q3521" s="1">
        <v>43160.134027777778</v>
      </c>
    </row>
    <row r="3522" spans="1:17" x14ac:dyDescent="0.2">
      <c r="A3522" t="s">
        <v>55</v>
      </c>
      <c r="B3522" t="s">
        <v>18</v>
      </c>
      <c r="C3522" t="s">
        <v>412</v>
      </c>
      <c r="D3522">
        <v>20171231</v>
      </c>
      <c r="E3522">
        <v>31300000</v>
      </c>
      <c r="F3522" t="s">
        <v>20</v>
      </c>
      <c r="G3522">
        <v>0</v>
      </c>
      <c r="H3522" t="s">
        <v>56</v>
      </c>
      <c r="I3522">
        <v>1411579</v>
      </c>
      <c r="J3522">
        <v>260303916</v>
      </c>
      <c r="K3522">
        <v>7830</v>
      </c>
      <c r="L3522">
        <v>1231</v>
      </c>
      <c r="M3522" t="s">
        <v>52</v>
      </c>
      <c r="N3522">
        <v>2018</v>
      </c>
      <c r="O3522" t="s">
        <v>53</v>
      </c>
      <c r="P3522">
        <v>20190301</v>
      </c>
      <c r="Q3522" s="1">
        <v>43525.063888888886</v>
      </c>
    </row>
    <row r="3523" spans="1:17" x14ac:dyDescent="0.2">
      <c r="A3523" t="s">
        <v>50</v>
      </c>
      <c r="B3523" t="s">
        <v>18</v>
      </c>
      <c r="C3523" t="s">
        <v>413</v>
      </c>
      <c r="D3523">
        <v>20171231</v>
      </c>
      <c r="E3523">
        <v>1400000</v>
      </c>
      <c r="F3523" t="s">
        <v>20</v>
      </c>
      <c r="G3523">
        <v>4</v>
      </c>
      <c r="H3523" t="s">
        <v>51</v>
      </c>
      <c r="I3523">
        <v>1411579</v>
      </c>
      <c r="J3523">
        <v>260303916</v>
      </c>
      <c r="K3523">
        <v>7830</v>
      </c>
      <c r="L3523">
        <v>1231</v>
      </c>
      <c r="M3523" t="s">
        <v>52</v>
      </c>
      <c r="N3523">
        <v>2017</v>
      </c>
      <c r="O3523" t="s">
        <v>53</v>
      </c>
      <c r="P3523">
        <v>20180301</v>
      </c>
      <c r="Q3523" s="1">
        <v>43160.134027777778</v>
      </c>
    </row>
    <row r="3524" spans="1:17" x14ac:dyDescent="0.2">
      <c r="A3524" t="s">
        <v>55</v>
      </c>
      <c r="B3524" t="s">
        <v>18</v>
      </c>
      <c r="C3524" t="s">
        <v>413</v>
      </c>
      <c r="D3524">
        <v>20171231</v>
      </c>
      <c r="E3524">
        <v>1400000</v>
      </c>
      <c r="F3524" t="s">
        <v>20</v>
      </c>
      <c r="G3524">
        <v>4</v>
      </c>
      <c r="H3524" t="s">
        <v>56</v>
      </c>
      <c r="I3524">
        <v>1411579</v>
      </c>
      <c r="J3524">
        <v>260303916</v>
      </c>
      <c r="K3524">
        <v>7830</v>
      </c>
      <c r="L3524">
        <v>1231</v>
      </c>
      <c r="M3524" t="s">
        <v>52</v>
      </c>
      <c r="N3524">
        <v>2018</v>
      </c>
      <c r="O3524" t="s">
        <v>53</v>
      </c>
      <c r="P3524">
        <v>20190301</v>
      </c>
      <c r="Q3524" s="1">
        <v>43525.063888888886</v>
      </c>
    </row>
    <row r="3525" spans="1:17" x14ac:dyDescent="0.2">
      <c r="A3525" t="s">
        <v>50</v>
      </c>
      <c r="B3525" t="s">
        <v>18</v>
      </c>
      <c r="C3525" t="s">
        <v>151</v>
      </c>
      <c r="D3525">
        <v>20171231</v>
      </c>
      <c r="E3525">
        <v>2300000</v>
      </c>
      <c r="F3525" t="s">
        <v>20</v>
      </c>
      <c r="G3525">
        <v>4</v>
      </c>
      <c r="H3525" t="s">
        <v>51</v>
      </c>
      <c r="I3525">
        <v>1411579</v>
      </c>
      <c r="J3525">
        <v>260303916</v>
      </c>
      <c r="K3525">
        <v>7830</v>
      </c>
      <c r="L3525">
        <v>1231</v>
      </c>
      <c r="M3525" t="s">
        <v>52</v>
      </c>
      <c r="N3525">
        <v>2017</v>
      </c>
      <c r="O3525" t="s">
        <v>53</v>
      </c>
      <c r="P3525">
        <v>20180301</v>
      </c>
      <c r="Q3525" s="1">
        <v>43160.134027777778</v>
      </c>
    </row>
    <row r="3526" spans="1:17" x14ac:dyDescent="0.2">
      <c r="A3526" t="s">
        <v>55</v>
      </c>
      <c r="B3526" t="s">
        <v>18</v>
      </c>
      <c r="C3526" t="s">
        <v>151</v>
      </c>
      <c r="D3526">
        <v>20171231</v>
      </c>
      <c r="E3526">
        <v>2300000</v>
      </c>
      <c r="F3526" t="s">
        <v>20</v>
      </c>
      <c r="G3526">
        <v>4</v>
      </c>
      <c r="H3526" t="s">
        <v>56</v>
      </c>
      <c r="I3526">
        <v>1411579</v>
      </c>
      <c r="J3526">
        <v>260303916</v>
      </c>
      <c r="K3526">
        <v>7830</v>
      </c>
      <c r="L3526">
        <v>1231</v>
      </c>
      <c r="M3526" t="s">
        <v>52</v>
      </c>
      <c r="N3526">
        <v>2018</v>
      </c>
      <c r="O3526" t="s">
        <v>53</v>
      </c>
      <c r="P3526">
        <v>20190301</v>
      </c>
      <c r="Q3526" s="1">
        <v>43525.063888888886</v>
      </c>
    </row>
    <row r="3527" spans="1:17" x14ac:dyDescent="0.2">
      <c r="A3527" t="s">
        <v>55</v>
      </c>
      <c r="B3527" t="s">
        <v>18</v>
      </c>
      <c r="C3527" t="s">
        <v>199</v>
      </c>
      <c r="D3527">
        <v>20171231</v>
      </c>
      <c r="E3527">
        <v>-11100000</v>
      </c>
      <c r="F3527" t="s">
        <v>20</v>
      </c>
      <c r="G3527">
        <v>4</v>
      </c>
      <c r="H3527" t="s">
        <v>56</v>
      </c>
      <c r="I3527">
        <v>1411579</v>
      </c>
      <c r="J3527">
        <v>260303916</v>
      </c>
      <c r="K3527">
        <v>7830</v>
      </c>
      <c r="L3527">
        <v>1231</v>
      </c>
      <c r="M3527" t="s">
        <v>52</v>
      </c>
      <c r="N3527">
        <v>2018</v>
      </c>
      <c r="O3527" t="s">
        <v>53</v>
      </c>
      <c r="P3527">
        <v>20190301</v>
      </c>
      <c r="Q3527" s="1">
        <v>43525.063888888886</v>
      </c>
    </row>
    <row r="3528" spans="1:17" x14ac:dyDescent="0.2">
      <c r="A3528" t="s">
        <v>50</v>
      </c>
      <c r="B3528" t="s">
        <v>18</v>
      </c>
      <c r="C3528" t="s">
        <v>484</v>
      </c>
      <c r="D3528">
        <v>20171231</v>
      </c>
      <c r="E3528">
        <v>34000000</v>
      </c>
      <c r="F3528" t="s">
        <v>20</v>
      </c>
      <c r="G3528">
        <v>4</v>
      </c>
      <c r="H3528" t="s">
        <v>51</v>
      </c>
      <c r="I3528">
        <v>1411579</v>
      </c>
      <c r="J3528">
        <v>260303916</v>
      </c>
      <c r="K3528">
        <v>7830</v>
      </c>
      <c r="L3528">
        <v>1231</v>
      </c>
      <c r="M3528" t="s">
        <v>52</v>
      </c>
      <c r="N3528">
        <v>2017</v>
      </c>
      <c r="O3528" t="s">
        <v>53</v>
      </c>
      <c r="P3528">
        <v>20180301</v>
      </c>
      <c r="Q3528" s="1">
        <v>43160.134027777778</v>
      </c>
    </row>
    <row r="3529" spans="1:17" x14ac:dyDescent="0.2">
      <c r="A3529" t="s">
        <v>55</v>
      </c>
      <c r="B3529" t="s">
        <v>18</v>
      </c>
      <c r="C3529" t="s">
        <v>484</v>
      </c>
      <c r="D3529">
        <v>20171231</v>
      </c>
      <c r="E3529">
        <v>34000000</v>
      </c>
      <c r="F3529" t="s">
        <v>20</v>
      </c>
      <c r="G3529">
        <v>4</v>
      </c>
      <c r="H3529" t="s">
        <v>56</v>
      </c>
      <c r="I3529">
        <v>1411579</v>
      </c>
      <c r="J3529">
        <v>260303916</v>
      </c>
      <c r="K3529">
        <v>7830</v>
      </c>
      <c r="L3529">
        <v>1231</v>
      </c>
      <c r="M3529" t="s">
        <v>52</v>
      </c>
      <c r="N3529">
        <v>2018</v>
      </c>
      <c r="O3529" t="s">
        <v>53</v>
      </c>
      <c r="P3529">
        <v>20190301</v>
      </c>
      <c r="Q3529" s="1">
        <v>43525.063888888886</v>
      </c>
    </row>
    <row r="3530" spans="1:17" x14ac:dyDescent="0.2">
      <c r="A3530" t="s">
        <v>50</v>
      </c>
      <c r="B3530" t="s">
        <v>18</v>
      </c>
      <c r="C3530" t="s">
        <v>152</v>
      </c>
      <c r="D3530">
        <v>20171231</v>
      </c>
      <c r="E3530">
        <v>104600000</v>
      </c>
      <c r="F3530" t="s">
        <v>20</v>
      </c>
      <c r="G3530">
        <v>4</v>
      </c>
      <c r="H3530" t="s">
        <v>51</v>
      </c>
      <c r="I3530">
        <v>1411579</v>
      </c>
      <c r="J3530">
        <v>260303916</v>
      </c>
      <c r="K3530">
        <v>7830</v>
      </c>
      <c r="L3530">
        <v>1231</v>
      </c>
      <c r="M3530" t="s">
        <v>52</v>
      </c>
      <c r="N3530">
        <v>2017</v>
      </c>
      <c r="O3530" t="s">
        <v>53</v>
      </c>
      <c r="P3530">
        <v>20180301</v>
      </c>
      <c r="Q3530" s="1">
        <v>43160.134027777778</v>
      </c>
    </row>
    <row r="3531" spans="1:17" x14ac:dyDescent="0.2">
      <c r="A3531" t="s">
        <v>55</v>
      </c>
      <c r="B3531" t="s">
        <v>18</v>
      </c>
      <c r="C3531" t="s">
        <v>152</v>
      </c>
      <c r="D3531">
        <v>20171231</v>
      </c>
      <c r="E3531">
        <v>104600000</v>
      </c>
      <c r="F3531" t="s">
        <v>20</v>
      </c>
      <c r="G3531">
        <v>4</v>
      </c>
      <c r="H3531" t="s">
        <v>56</v>
      </c>
      <c r="I3531">
        <v>1411579</v>
      </c>
      <c r="J3531">
        <v>260303916</v>
      </c>
      <c r="K3531">
        <v>7830</v>
      </c>
      <c r="L3531">
        <v>1231</v>
      </c>
      <c r="M3531" t="s">
        <v>52</v>
      </c>
      <c r="N3531">
        <v>2018</v>
      </c>
      <c r="O3531" t="s">
        <v>53</v>
      </c>
      <c r="P3531">
        <v>20190301</v>
      </c>
      <c r="Q3531" s="1">
        <v>43525.063888888886</v>
      </c>
    </row>
    <row r="3532" spans="1:17" x14ac:dyDescent="0.2">
      <c r="A3532" t="s">
        <v>50</v>
      </c>
      <c r="B3532" t="s">
        <v>18</v>
      </c>
      <c r="C3532" t="s">
        <v>153</v>
      </c>
      <c r="D3532">
        <v>20171231</v>
      </c>
      <c r="E3532">
        <v>33600000</v>
      </c>
      <c r="F3532" t="s">
        <v>20</v>
      </c>
      <c r="G3532">
        <v>4</v>
      </c>
      <c r="H3532" t="s">
        <v>51</v>
      </c>
      <c r="I3532">
        <v>1411579</v>
      </c>
      <c r="J3532">
        <v>260303916</v>
      </c>
      <c r="K3532">
        <v>7830</v>
      </c>
      <c r="L3532">
        <v>1231</v>
      </c>
      <c r="M3532" t="s">
        <v>52</v>
      </c>
      <c r="N3532">
        <v>2017</v>
      </c>
      <c r="O3532" t="s">
        <v>53</v>
      </c>
      <c r="P3532">
        <v>20180301</v>
      </c>
      <c r="Q3532" s="1">
        <v>43160.134027777778</v>
      </c>
    </row>
    <row r="3533" spans="1:17" x14ac:dyDescent="0.2">
      <c r="A3533" t="s">
        <v>55</v>
      </c>
      <c r="B3533" t="s">
        <v>18</v>
      </c>
      <c r="C3533" t="s">
        <v>153</v>
      </c>
      <c r="D3533">
        <v>20171231</v>
      </c>
      <c r="E3533">
        <v>33600000</v>
      </c>
      <c r="F3533" t="s">
        <v>20</v>
      </c>
      <c r="G3533">
        <v>4</v>
      </c>
      <c r="H3533" t="s">
        <v>56</v>
      </c>
      <c r="I3533">
        <v>1411579</v>
      </c>
      <c r="J3533">
        <v>260303916</v>
      </c>
      <c r="K3533">
        <v>7830</v>
      </c>
      <c r="L3533">
        <v>1231</v>
      </c>
      <c r="M3533" t="s">
        <v>52</v>
      </c>
      <c r="N3533">
        <v>2018</v>
      </c>
      <c r="O3533" t="s">
        <v>53</v>
      </c>
      <c r="P3533">
        <v>20190301</v>
      </c>
      <c r="Q3533" s="1">
        <v>43525.063888888886</v>
      </c>
    </row>
    <row r="3534" spans="1:17" x14ac:dyDescent="0.2">
      <c r="A3534" t="s">
        <v>50</v>
      </c>
      <c r="B3534" t="s">
        <v>18</v>
      </c>
      <c r="C3534" t="s">
        <v>455</v>
      </c>
      <c r="D3534">
        <v>20171231</v>
      </c>
      <c r="E3534">
        <v>6500000</v>
      </c>
      <c r="F3534" t="s">
        <v>20</v>
      </c>
      <c r="G3534">
        <v>4</v>
      </c>
      <c r="H3534" t="s">
        <v>51</v>
      </c>
      <c r="I3534">
        <v>1411579</v>
      </c>
      <c r="J3534">
        <v>260303916</v>
      </c>
      <c r="K3534">
        <v>7830</v>
      </c>
      <c r="L3534">
        <v>1231</v>
      </c>
      <c r="M3534" t="s">
        <v>52</v>
      </c>
      <c r="N3534">
        <v>2017</v>
      </c>
      <c r="O3534" t="s">
        <v>53</v>
      </c>
      <c r="P3534">
        <v>20180301</v>
      </c>
      <c r="Q3534" s="1">
        <v>43160.134027777778</v>
      </c>
    </row>
    <row r="3535" spans="1:17" x14ac:dyDescent="0.2">
      <c r="A3535" t="s">
        <v>55</v>
      </c>
      <c r="B3535" t="s">
        <v>18</v>
      </c>
      <c r="C3535" t="s">
        <v>455</v>
      </c>
      <c r="D3535">
        <v>20171231</v>
      </c>
      <c r="E3535">
        <v>6500000</v>
      </c>
      <c r="F3535" t="s">
        <v>20</v>
      </c>
      <c r="G3535">
        <v>4</v>
      </c>
      <c r="H3535" t="s">
        <v>56</v>
      </c>
      <c r="I3535">
        <v>1411579</v>
      </c>
      <c r="J3535">
        <v>260303916</v>
      </c>
      <c r="K3535">
        <v>7830</v>
      </c>
      <c r="L3535">
        <v>1231</v>
      </c>
      <c r="M3535" t="s">
        <v>52</v>
      </c>
      <c r="N3535">
        <v>2018</v>
      </c>
      <c r="O3535" t="s">
        <v>53</v>
      </c>
      <c r="P3535">
        <v>20190301</v>
      </c>
      <c r="Q3535" s="1">
        <v>43525.063888888886</v>
      </c>
    </row>
    <row r="3536" spans="1:17" x14ac:dyDescent="0.2">
      <c r="A3536" t="s">
        <v>50</v>
      </c>
      <c r="B3536" t="s">
        <v>18</v>
      </c>
      <c r="C3536" t="s">
        <v>155</v>
      </c>
      <c r="D3536">
        <v>20171231</v>
      </c>
      <c r="E3536">
        <v>11100000</v>
      </c>
      <c r="F3536" t="s">
        <v>20</v>
      </c>
      <c r="G3536">
        <v>4</v>
      </c>
      <c r="H3536" t="s">
        <v>51</v>
      </c>
      <c r="I3536">
        <v>1411579</v>
      </c>
      <c r="J3536">
        <v>260303916</v>
      </c>
      <c r="K3536">
        <v>7830</v>
      </c>
      <c r="L3536">
        <v>1231</v>
      </c>
      <c r="M3536" t="s">
        <v>52</v>
      </c>
      <c r="N3536">
        <v>2017</v>
      </c>
      <c r="O3536" t="s">
        <v>53</v>
      </c>
      <c r="P3536">
        <v>20180301</v>
      </c>
      <c r="Q3536" s="1">
        <v>43160.134027777778</v>
      </c>
    </row>
    <row r="3537" spans="1:17" x14ac:dyDescent="0.2">
      <c r="A3537" t="s">
        <v>55</v>
      </c>
      <c r="B3537" t="s">
        <v>18</v>
      </c>
      <c r="C3537" t="s">
        <v>155</v>
      </c>
      <c r="D3537">
        <v>20171231</v>
      </c>
      <c r="E3537">
        <v>11100000</v>
      </c>
      <c r="F3537" t="s">
        <v>20</v>
      </c>
      <c r="G3537">
        <v>4</v>
      </c>
      <c r="H3537" t="s">
        <v>56</v>
      </c>
      <c r="I3537">
        <v>1411579</v>
      </c>
      <c r="J3537">
        <v>260303916</v>
      </c>
      <c r="K3537">
        <v>7830</v>
      </c>
      <c r="L3537">
        <v>1231</v>
      </c>
      <c r="M3537" t="s">
        <v>52</v>
      </c>
      <c r="N3537">
        <v>2018</v>
      </c>
      <c r="O3537" t="s">
        <v>53</v>
      </c>
      <c r="P3537">
        <v>20190301</v>
      </c>
      <c r="Q3537" s="1">
        <v>43525.063888888886</v>
      </c>
    </row>
    <row r="3538" spans="1:17" x14ac:dyDescent="0.2">
      <c r="A3538" t="s">
        <v>50</v>
      </c>
      <c r="B3538" t="s">
        <v>18</v>
      </c>
      <c r="C3538" t="s">
        <v>156</v>
      </c>
      <c r="D3538">
        <v>20171231</v>
      </c>
      <c r="E3538">
        <v>626800000</v>
      </c>
      <c r="F3538" t="s">
        <v>20</v>
      </c>
      <c r="G3538">
        <v>4</v>
      </c>
      <c r="H3538" t="s">
        <v>51</v>
      </c>
      <c r="I3538">
        <v>1411579</v>
      </c>
      <c r="J3538">
        <v>260303916</v>
      </c>
      <c r="K3538">
        <v>7830</v>
      </c>
      <c r="L3538">
        <v>1231</v>
      </c>
      <c r="M3538" t="s">
        <v>52</v>
      </c>
      <c r="N3538">
        <v>2017</v>
      </c>
      <c r="O3538" t="s">
        <v>53</v>
      </c>
      <c r="P3538">
        <v>20180301</v>
      </c>
      <c r="Q3538" s="1">
        <v>43160.134027777778</v>
      </c>
    </row>
    <row r="3539" spans="1:17" x14ac:dyDescent="0.2">
      <c r="A3539" t="s">
        <v>55</v>
      </c>
      <c r="B3539" t="s">
        <v>18</v>
      </c>
      <c r="C3539" t="s">
        <v>156</v>
      </c>
      <c r="D3539">
        <v>20171231</v>
      </c>
      <c r="E3539">
        <v>626800000</v>
      </c>
      <c r="F3539" t="s">
        <v>20</v>
      </c>
      <c r="G3539">
        <v>4</v>
      </c>
      <c r="H3539" t="s">
        <v>56</v>
      </c>
      <c r="I3539">
        <v>1411579</v>
      </c>
      <c r="J3539">
        <v>260303916</v>
      </c>
      <c r="K3539">
        <v>7830</v>
      </c>
      <c r="L3539">
        <v>1231</v>
      </c>
      <c r="M3539" t="s">
        <v>52</v>
      </c>
      <c r="N3539">
        <v>2018</v>
      </c>
      <c r="O3539" t="s">
        <v>53</v>
      </c>
      <c r="P3539">
        <v>20190301</v>
      </c>
      <c r="Q3539" s="1">
        <v>43525.063888888886</v>
      </c>
    </row>
    <row r="3540" spans="1:17" x14ac:dyDescent="0.2">
      <c r="A3540" t="s">
        <v>50</v>
      </c>
      <c r="B3540" t="s">
        <v>18</v>
      </c>
      <c r="C3540" t="s">
        <v>415</v>
      </c>
      <c r="D3540">
        <v>20171231</v>
      </c>
      <c r="E3540">
        <v>300000</v>
      </c>
      <c r="F3540" t="s">
        <v>20</v>
      </c>
      <c r="G3540">
        <v>0</v>
      </c>
      <c r="H3540" t="s">
        <v>51</v>
      </c>
      <c r="I3540">
        <v>1411579</v>
      </c>
      <c r="J3540">
        <v>260303916</v>
      </c>
      <c r="K3540">
        <v>7830</v>
      </c>
      <c r="L3540">
        <v>1231</v>
      </c>
      <c r="M3540" t="s">
        <v>52</v>
      </c>
      <c r="N3540">
        <v>2017</v>
      </c>
      <c r="O3540" t="s">
        <v>53</v>
      </c>
      <c r="P3540">
        <v>20180301</v>
      </c>
      <c r="Q3540" s="1">
        <v>43160.134027777778</v>
      </c>
    </row>
    <row r="3541" spans="1:17" x14ac:dyDescent="0.2">
      <c r="A3541" t="s">
        <v>55</v>
      </c>
      <c r="B3541" t="s">
        <v>18</v>
      </c>
      <c r="C3541" t="s">
        <v>415</v>
      </c>
      <c r="D3541">
        <v>20171231</v>
      </c>
      <c r="E3541">
        <v>300000</v>
      </c>
      <c r="F3541" t="s">
        <v>20</v>
      </c>
      <c r="G3541">
        <v>0</v>
      </c>
      <c r="H3541" t="s">
        <v>56</v>
      </c>
      <c r="I3541">
        <v>1411579</v>
      </c>
      <c r="J3541">
        <v>260303916</v>
      </c>
      <c r="K3541">
        <v>7830</v>
      </c>
      <c r="L3541">
        <v>1231</v>
      </c>
      <c r="M3541" t="s">
        <v>52</v>
      </c>
      <c r="N3541">
        <v>2018</v>
      </c>
      <c r="O3541" t="s">
        <v>53</v>
      </c>
      <c r="P3541">
        <v>20190301</v>
      </c>
      <c r="Q3541" s="1">
        <v>43525.063888888886</v>
      </c>
    </row>
    <row r="3542" spans="1:17" x14ac:dyDescent="0.2">
      <c r="A3542" t="s">
        <v>50</v>
      </c>
      <c r="B3542" t="s">
        <v>18</v>
      </c>
      <c r="C3542" t="s">
        <v>416</v>
      </c>
      <c r="D3542">
        <v>20171231</v>
      </c>
      <c r="E3542">
        <v>62700000</v>
      </c>
      <c r="F3542" t="s">
        <v>20</v>
      </c>
      <c r="G3542">
        <v>0</v>
      </c>
      <c r="H3542" t="s">
        <v>51</v>
      </c>
      <c r="I3542">
        <v>1411579</v>
      </c>
      <c r="J3542">
        <v>260303916</v>
      </c>
      <c r="K3542">
        <v>7830</v>
      </c>
      <c r="L3542">
        <v>1231</v>
      </c>
      <c r="M3542" t="s">
        <v>52</v>
      </c>
      <c r="N3542">
        <v>2017</v>
      </c>
      <c r="O3542" t="s">
        <v>53</v>
      </c>
      <c r="P3542">
        <v>20180301</v>
      </c>
      <c r="Q3542" s="1">
        <v>43160.134027777778</v>
      </c>
    </row>
    <row r="3543" spans="1:17" x14ac:dyDescent="0.2">
      <c r="A3543" t="s">
        <v>55</v>
      </c>
      <c r="B3543" t="s">
        <v>18</v>
      </c>
      <c r="C3543" t="s">
        <v>416</v>
      </c>
      <c r="D3543">
        <v>20171231</v>
      </c>
      <c r="E3543">
        <v>62700000</v>
      </c>
      <c r="F3543" t="s">
        <v>20</v>
      </c>
      <c r="G3543">
        <v>0</v>
      </c>
      <c r="H3543" t="s">
        <v>56</v>
      </c>
      <c r="I3543">
        <v>1411579</v>
      </c>
      <c r="J3543">
        <v>260303916</v>
      </c>
      <c r="K3543">
        <v>7830</v>
      </c>
      <c r="L3543">
        <v>1231</v>
      </c>
      <c r="M3543" t="s">
        <v>52</v>
      </c>
      <c r="N3543">
        <v>2018</v>
      </c>
      <c r="O3543" t="s">
        <v>53</v>
      </c>
      <c r="P3543">
        <v>20190301</v>
      </c>
      <c r="Q3543" s="1">
        <v>43525.063888888886</v>
      </c>
    </row>
    <row r="3544" spans="1:17" x14ac:dyDescent="0.2">
      <c r="A3544" t="s">
        <v>50</v>
      </c>
      <c r="B3544" t="s">
        <v>18</v>
      </c>
      <c r="C3544" t="s">
        <v>417</v>
      </c>
      <c r="D3544">
        <v>20171231</v>
      </c>
      <c r="E3544">
        <v>50200000</v>
      </c>
      <c r="F3544" t="s">
        <v>20</v>
      </c>
      <c r="G3544">
        <v>0</v>
      </c>
      <c r="H3544" t="s">
        <v>51</v>
      </c>
      <c r="I3544">
        <v>1411579</v>
      </c>
      <c r="J3544">
        <v>260303916</v>
      </c>
      <c r="K3544">
        <v>7830</v>
      </c>
      <c r="L3544">
        <v>1231</v>
      </c>
      <c r="M3544" t="s">
        <v>52</v>
      </c>
      <c r="N3544">
        <v>2017</v>
      </c>
      <c r="O3544" t="s">
        <v>53</v>
      </c>
      <c r="P3544">
        <v>20180301</v>
      </c>
      <c r="Q3544" s="1">
        <v>43160.134027777778</v>
      </c>
    </row>
    <row r="3545" spans="1:17" x14ac:dyDescent="0.2">
      <c r="A3545" t="s">
        <v>55</v>
      </c>
      <c r="B3545" t="s">
        <v>18</v>
      </c>
      <c r="C3545" t="s">
        <v>417</v>
      </c>
      <c r="D3545">
        <v>20171231</v>
      </c>
      <c r="E3545">
        <v>50200000</v>
      </c>
      <c r="F3545" t="s">
        <v>20</v>
      </c>
      <c r="G3545">
        <v>0</v>
      </c>
      <c r="H3545" t="s">
        <v>56</v>
      </c>
      <c r="I3545">
        <v>1411579</v>
      </c>
      <c r="J3545">
        <v>260303916</v>
      </c>
      <c r="K3545">
        <v>7830</v>
      </c>
      <c r="L3545">
        <v>1231</v>
      </c>
      <c r="M3545" t="s">
        <v>52</v>
      </c>
      <c r="N3545">
        <v>2018</v>
      </c>
      <c r="O3545" t="s">
        <v>53</v>
      </c>
      <c r="P3545">
        <v>20190301</v>
      </c>
      <c r="Q3545" s="1">
        <v>43525.063888888886</v>
      </c>
    </row>
    <row r="3546" spans="1:17" x14ac:dyDescent="0.2">
      <c r="A3546" t="s">
        <v>50</v>
      </c>
      <c r="B3546" t="s">
        <v>18</v>
      </c>
      <c r="C3546" t="s">
        <v>418</v>
      </c>
      <c r="D3546">
        <v>20171231</v>
      </c>
      <c r="E3546">
        <v>63900000</v>
      </c>
      <c r="F3546" t="s">
        <v>20</v>
      </c>
      <c r="G3546">
        <v>0</v>
      </c>
      <c r="H3546" t="s">
        <v>51</v>
      </c>
      <c r="I3546">
        <v>1411579</v>
      </c>
      <c r="J3546">
        <v>260303916</v>
      </c>
      <c r="K3546">
        <v>7830</v>
      </c>
      <c r="L3546">
        <v>1231</v>
      </c>
      <c r="M3546" t="s">
        <v>52</v>
      </c>
      <c r="N3546">
        <v>2017</v>
      </c>
      <c r="O3546" t="s">
        <v>53</v>
      </c>
      <c r="P3546">
        <v>20180301</v>
      </c>
      <c r="Q3546" s="1">
        <v>43160.134027777778</v>
      </c>
    </row>
    <row r="3547" spans="1:17" x14ac:dyDescent="0.2">
      <c r="A3547" t="s">
        <v>55</v>
      </c>
      <c r="B3547" t="s">
        <v>18</v>
      </c>
      <c r="C3547" t="s">
        <v>418</v>
      </c>
      <c r="D3547">
        <v>20171231</v>
      </c>
      <c r="E3547">
        <v>63900000</v>
      </c>
      <c r="F3547" t="s">
        <v>20</v>
      </c>
      <c r="G3547">
        <v>0</v>
      </c>
      <c r="H3547" t="s">
        <v>56</v>
      </c>
      <c r="I3547">
        <v>1411579</v>
      </c>
      <c r="J3547">
        <v>260303916</v>
      </c>
      <c r="K3547">
        <v>7830</v>
      </c>
      <c r="L3547">
        <v>1231</v>
      </c>
      <c r="M3547" t="s">
        <v>52</v>
      </c>
      <c r="N3547">
        <v>2018</v>
      </c>
      <c r="O3547" t="s">
        <v>53</v>
      </c>
      <c r="P3547">
        <v>20190301</v>
      </c>
      <c r="Q3547" s="1">
        <v>43525.063888888886</v>
      </c>
    </row>
    <row r="3548" spans="1:17" x14ac:dyDescent="0.2">
      <c r="A3548" t="s">
        <v>55</v>
      </c>
      <c r="B3548" t="s">
        <v>18</v>
      </c>
      <c r="C3548" t="s">
        <v>419</v>
      </c>
      <c r="D3548">
        <v>20171231</v>
      </c>
      <c r="E3548">
        <v>327800000</v>
      </c>
      <c r="F3548" t="s">
        <v>20</v>
      </c>
      <c r="G3548">
        <v>4</v>
      </c>
      <c r="H3548" t="s">
        <v>56</v>
      </c>
      <c r="I3548">
        <v>1411579</v>
      </c>
      <c r="J3548">
        <v>260303916</v>
      </c>
      <c r="K3548">
        <v>7830</v>
      </c>
      <c r="L3548">
        <v>1231</v>
      </c>
      <c r="M3548" t="s">
        <v>52</v>
      </c>
      <c r="N3548">
        <v>2018</v>
      </c>
      <c r="O3548" t="s">
        <v>53</v>
      </c>
      <c r="P3548">
        <v>20190301</v>
      </c>
      <c r="Q3548" s="1">
        <v>43525.063888888886</v>
      </c>
    </row>
    <row r="3549" spans="1:17" x14ac:dyDescent="0.2">
      <c r="A3549" t="s">
        <v>50</v>
      </c>
      <c r="B3549" t="s">
        <v>18</v>
      </c>
      <c r="C3549" t="s">
        <v>158</v>
      </c>
      <c r="D3549">
        <v>20171231</v>
      </c>
      <c r="E3549">
        <v>24100000</v>
      </c>
      <c r="F3549" t="s">
        <v>20</v>
      </c>
      <c r="G3549">
        <v>4</v>
      </c>
      <c r="H3549" t="s">
        <v>51</v>
      </c>
      <c r="I3549">
        <v>1411579</v>
      </c>
      <c r="J3549">
        <v>260303916</v>
      </c>
      <c r="K3549">
        <v>7830</v>
      </c>
      <c r="L3549">
        <v>1231</v>
      </c>
      <c r="M3549" t="s">
        <v>52</v>
      </c>
      <c r="N3549">
        <v>2017</v>
      </c>
      <c r="O3549" t="s">
        <v>53</v>
      </c>
      <c r="P3549">
        <v>20180301</v>
      </c>
      <c r="Q3549" s="1">
        <v>43160.134027777778</v>
      </c>
    </row>
    <row r="3550" spans="1:17" x14ac:dyDescent="0.2">
      <c r="A3550" t="s">
        <v>55</v>
      </c>
      <c r="B3550" t="s">
        <v>18</v>
      </c>
      <c r="C3550" t="s">
        <v>158</v>
      </c>
      <c r="D3550">
        <v>20171231</v>
      </c>
      <c r="E3550">
        <v>24100000</v>
      </c>
      <c r="F3550" t="s">
        <v>20</v>
      </c>
      <c r="G3550">
        <v>4</v>
      </c>
      <c r="H3550" t="s">
        <v>56</v>
      </c>
      <c r="I3550">
        <v>1411579</v>
      </c>
      <c r="J3550">
        <v>260303916</v>
      </c>
      <c r="K3550">
        <v>7830</v>
      </c>
      <c r="L3550">
        <v>1231</v>
      </c>
      <c r="M3550" t="s">
        <v>52</v>
      </c>
      <c r="N3550">
        <v>2018</v>
      </c>
      <c r="O3550" t="s">
        <v>53</v>
      </c>
      <c r="P3550">
        <v>20190301</v>
      </c>
      <c r="Q3550" s="1">
        <v>43525.063888888886</v>
      </c>
    </row>
    <row r="3551" spans="1:17" x14ac:dyDescent="0.2">
      <c r="A3551" t="s">
        <v>50</v>
      </c>
      <c r="B3551" t="s">
        <v>18</v>
      </c>
      <c r="C3551" t="s">
        <v>422</v>
      </c>
      <c r="D3551">
        <v>20171231</v>
      </c>
      <c r="E3551">
        <v>-487200000</v>
      </c>
      <c r="F3551" t="s">
        <v>20</v>
      </c>
      <c r="G3551">
        <v>4</v>
      </c>
      <c r="H3551" t="s">
        <v>51</v>
      </c>
      <c r="I3551">
        <v>1411579</v>
      </c>
      <c r="J3551">
        <v>260303916</v>
      </c>
      <c r="K3551">
        <v>7830</v>
      </c>
      <c r="L3551">
        <v>1231</v>
      </c>
      <c r="M3551" t="s">
        <v>52</v>
      </c>
      <c r="N3551">
        <v>2017</v>
      </c>
      <c r="O3551" t="s">
        <v>53</v>
      </c>
      <c r="P3551">
        <v>20180301</v>
      </c>
      <c r="Q3551" s="1">
        <v>43160.134027777778</v>
      </c>
    </row>
    <row r="3552" spans="1:17" x14ac:dyDescent="0.2">
      <c r="A3552" t="s">
        <v>55</v>
      </c>
      <c r="B3552" t="s">
        <v>18</v>
      </c>
      <c r="C3552" t="s">
        <v>422</v>
      </c>
      <c r="D3552">
        <v>20171231</v>
      </c>
      <c r="E3552">
        <v>-487200000</v>
      </c>
      <c r="F3552" t="s">
        <v>20</v>
      </c>
      <c r="G3552">
        <v>4</v>
      </c>
      <c r="H3552" t="s">
        <v>56</v>
      </c>
      <c r="I3552">
        <v>1411579</v>
      </c>
      <c r="J3552">
        <v>260303916</v>
      </c>
      <c r="K3552">
        <v>7830</v>
      </c>
      <c r="L3552">
        <v>1231</v>
      </c>
      <c r="M3552" t="s">
        <v>52</v>
      </c>
      <c r="N3552">
        <v>2018</v>
      </c>
      <c r="O3552" t="s">
        <v>53</v>
      </c>
      <c r="P3552">
        <v>20190301</v>
      </c>
      <c r="Q3552" s="1">
        <v>43525.063888888886</v>
      </c>
    </row>
    <row r="3553" spans="1:17" x14ac:dyDescent="0.2">
      <c r="A3553" t="s">
        <v>50</v>
      </c>
      <c r="B3553" t="s">
        <v>18</v>
      </c>
      <c r="C3553" t="s">
        <v>423</v>
      </c>
      <c r="D3553">
        <v>20171231</v>
      </c>
      <c r="E3553">
        <v>4249000000</v>
      </c>
      <c r="F3553" t="s">
        <v>20</v>
      </c>
      <c r="G3553">
        <v>0</v>
      </c>
      <c r="H3553" t="s">
        <v>51</v>
      </c>
      <c r="I3553">
        <v>1411579</v>
      </c>
      <c r="J3553">
        <v>260303916</v>
      </c>
      <c r="K3553">
        <v>7830</v>
      </c>
      <c r="L3553">
        <v>1231</v>
      </c>
      <c r="M3553" t="s">
        <v>52</v>
      </c>
      <c r="N3553">
        <v>2017</v>
      </c>
      <c r="O3553" t="s">
        <v>53</v>
      </c>
      <c r="P3553">
        <v>20180301</v>
      </c>
      <c r="Q3553" s="1">
        <v>43160.134027777778</v>
      </c>
    </row>
    <row r="3554" spans="1:17" x14ac:dyDescent="0.2">
      <c r="A3554" t="s">
        <v>55</v>
      </c>
      <c r="B3554" t="s">
        <v>18</v>
      </c>
      <c r="C3554" t="s">
        <v>423</v>
      </c>
      <c r="D3554">
        <v>20171231</v>
      </c>
      <c r="E3554">
        <v>4249000000</v>
      </c>
      <c r="F3554" t="s">
        <v>20</v>
      </c>
      <c r="G3554">
        <v>0</v>
      </c>
      <c r="H3554" t="s">
        <v>56</v>
      </c>
      <c r="I3554">
        <v>1411579</v>
      </c>
      <c r="J3554">
        <v>260303916</v>
      </c>
      <c r="K3554">
        <v>7830</v>
      </c>
      <c r="L3554">
        <v>1231</v>
      </c>
      <c r="M3554" t="s">
        <v>52</v>
      </c>
      <c r="N3554">
        <v>2018</v>
      </c>
      <c r="O3554" t="s">
        <v>53</v>
      </c>
      <c r="P3554">
        <v>20190301</v>
      </c>
      <c r="Q3554" s="1">
        <v>43525.063888888886</v>
      </c>
    </row>
    <row r="3555" spans="1:17" x14ac:dyDescent="0.2">
      <c r="A3555" t="s">
        <v>260</v>
      </c>
      <c r="B3555" t="s">
        <v>18</v>
      </c>
      <c r="C3555" t="s">
        <v>159</v>
      </c>
      <c r="D3555">
        <v>20171231</v>
      </c>
      <c r="E3555">
        <v>3116500000</v>
      </c>
      <c r="F3555" t="s">
        <v>20</v>
      </c>
      <c r="G3555">
        <v>0</v>
      </c>
      <c r="H3555" t="s">
        <v>56</v>
      </c>
      <c r="I3555">
        <v>1411579</v>
      </c>
      <c r="J3555">
        <v>260303916</v>
      </c>
      <c r="K3555">
        <v>7830</v>
      </c>
      <c r="L3555">
        <v>1231</v>
      </c>
      <c r="M3555" t="s">
        <v>22</v>
      </c>
      <c r="N3555">
        <v>2018</v>
      </c>
      <c r="O3555" t="s">
        <v>23</v>
      </c>
      <c r="P3555">
        <v>20181108</v>
      </c>
      <c r="Q3555" s="1">
        <v>43412.453472222223</v>
      </c>
    </row>
    <row r="3556" spans="1:17" x14ac:dyDescent="0.2">
      <c r="A3556" t="s">
        <v>50</v>
      </c>
      <c r="B3556" t="s">
        <v>18</v>
      </c>
      <c r="C3556" t="s">
        <v>159</v>
      </c>
      <c r="D3556">
        <v>20171231</v>
      </c>
      <c r="E3556">
        <v>3116500000</v>
      </c>
      <c r="F3556" t="s">
        <v>20</v>
      </c>
      <c r="G3556">
        <v>0</v>
      </c>
      <c r="H3556" t="s">
        <v>51</v>
      </c>
      <c r="I3556">
        <v>1411579</v>
      </c>
      <c r="J3556">
        <v>260303916</v>
      </c>
      <c r="K3556">
        <v>7830</v>
      </c>
      <c r="L3556">
        <v>1231</v>
      </c>
      <c r="M3556" t="s">
        <v>52</v>
      </c>
      <c r="N3556">
        <v>2017</v>
      </c>
      <c r="O3556" t="s">
        <v>53</v>
      </c>
      <c r="P3556">
        <v>20180301</v>
      </c>
      <c r="Q3556" s="1">
        <v>43160.134027777778</v>
      </c>
    </row>
    <row r="3557" spans="1:17" x14ac:dyDescent="0.2">
      <c r="A3557" t="s">
        <v>55</v>
      </c>
      <c r="B3557" t="s">
        <v>18</v>
      </c>
      <c r="C3557" t="s">
        <v>159</v>
      </c>
      <c r="D3557">
        <v>20171231</v>
      </c>
      <c r="E3557">
        <v>3116500000</v>
      </c>
      <c r="F3557" t="s">
        <v>20</v>
      </c>
      <c r="G3557">
        <v>0</v>
      </c>
      <c r="H3557" t="s">
        <v>56</v>
      </c>
      <c r="I3557">
        <v>1411579</v>
      </c>
      <c r="J3557">
        <v>260303916</v>
      </c>
      <c r="K3557">
        <v>7830</v>
      </c>
      <c r="L3557">
        <v>1231</v>
      </c>
      <c r="M3557" t="s">
        <v>52</v>
      </c>
      <c r="N3557">
        <v>2018</v>
      </c>
      <c r="O3557" t="s">
        <v>53</v>
      </c>
      <c r="P3557">
        <v>20190301</v>
      </c>
      <c r="Q3557" s="1">
        <v>43525.063888888886</v>
      </c>
    </row>
    <row r="3558" spans="1:17" x14ac:dyDescent="0.2">
      <c r="A3558" t="s">
        <v>263</v>
      </c>
      <c r="B3558" t="s">
        <v>18</v>
      </c>
      <c r="C3558" t="s">
        <v>159</v>
      </c>
      <c r="D3558">
        <v>20171231</v>
      </c>
      <c r="E3558">
        <v>3116500000</v>
      </c>
      <c r="F3558" t="s">
        <v>20</v>
      </c>
      <c r="G3558">
        <v>0</v>
      </c>
      <c r="H3558" t="s">
        <v>51</v>
      </c>
      <c r="I3558">
        <v>1411579</v>
      </c>
      <c r="J3558">
        <v>260303916</v>
      </c>
      <c r="K3558">
        <v>7830</v>
      </c>
      <c r="L3558">
        <v>1231</v>
      </c>
      <c r="M3558" t="s">
        <v>22</v>
      </c>
      <c r="N3558">
        <v>2018</v>
      </c>
      <c r="O3558" t="s">
        <v>31</v>
      </c>
      <c r="P3558">
        <v>20180807</v>
      </c>
      <c r="Q3558" s="1">
        <v>43319.469444444447</v>
      </c>
    </row>
    <row r="3559" spans="1:17" x14ac:dyDescent="0.2">
      <c r="A3559" t="s">
        <v>262</v>
      </c>
      <c r="B3559" t="s">
        <v>18</v>
      </c>
      <c r="C3559" t="s">
        <v>159</v>
      </c>
      <c r="D3559">
        <v>20171231</v>
      </c>
      <c r="E3559">
        <v>3116500000</v>
      </c>
      <c r="F3559" t="s">
        <v>20</v>
      </c>
      <c r="G3559">
        <v>0</v>
      </c>
      <c r="H3559" t="s">
        <v>51</v>
      </c>
      <c r="I3559">
        <v>1411579</v>
      </c>
      <c r="J3559">
        <v>260303916</v>
      </c>
      <c r="K3559">
        <v>7830</v>
      </c>
      <c r="L3559">
        <v>1231</v>
      </c>
      <c r="M3559" t="s">
        <v>22</v>
      </c>
      <c r="N3559">
        <v>2018</v>
      </c>
      <c r="O3559" t="s">
        <v>26</v>
      </c>
      <c r="P3559">
        <v>20180507</v>
      </c>
      <c r="Q3559" s="1">
        <v>43227.491666666669</v>
      </c>
    </row>
    <row r="3560" spans="1:17" x14ac:dyDescent="0.2">
      <c r="A3560" t="s">
        <v>50</v>
      </c>
      <c r="B3560" t="s">
        <v>18</v>
      </c>
      <c r="C3560" t="s">
        <v>424</v>
      </c>
      <c r="D3560">
        <v>20171231</v>
      </c>
      <c r="E3560">
        <v>3000400000</v>
      </c>
      <c r="F3560" t="s">
        <v>20</v>
      </c>
      <c r="G3560">
        <v>0</v>
      </c>
      <c r="H3560" t="s">
        <v>51</v>
      </c>
      <c r="I3560">
        <v>1411579</v>
      </c>
      <c r="J3560">
        <v>260303916</v>
      </c>
      <c r="K3560">
        <v>7830</v>
      </c>
      <c r="L3560">
        <v>1231</v>
      </c>
      <c r="M3560" t="s">
        <v>52</v>
      </c>
      <c r="N3560">
        <v>2017</v>
      </c>
      <c r="O3560" t="s">
        <v>53</v>
      </c>
      <c r="P3560">
        <v>20180301</v>
      </c>
      <c r="Q3560" s="1">
        <v>43160.134027777778</v>
      </c>
    </row>
    <row r="3561" spans="1:17" x14ac:dyDescent="0.2">
      <c r="A3561" t="s">
        <v>55</v>
      </c>
      <c r="B3561" t="s">
        <v>18</v>
      </c>
      <c r="C3561" t="s">
        <v>424</v>
      </c>
      <c r="D3561">
        <v>20171231</v>
      </c>
      <c r="E3561">
        <v>3000400000</v>
      </c>
      <c r="F3561" t="s">
        <v>20</v>
      </c>
      <c r="G3561">
        <v>0</v>
      </c>
      <c r="H3561" t="s">
        <v>56</v>
      </c>
      <c r="I3561">
        <v>1411579</v>
      </c>
      <c r="J3561">
        <v>260303916</v>
      </c>
      <c r="K3561">
        <v>7830</v>
      </c>
      <c r="L3561">
        <v>1231</v>
      </c>
      <c r="M3561" t="s">
        <v>52</v>
      </c>
      <c r="N3561">
        <v>2018</v>
      </c>
      <c r="O3561" t="s">
        <v>53</v>
      </c>
      <c r="P3561">
        <v>20190301</v>
      </c>
      <c r="Q3561" s="1">
        <v>43525.063888888886</v>
      </c>
    </row>
    <row r="3562" spans="1:17" x14ac:dyDescent="0.2">
      <c r="A3562" t="s">
        <v>50</v>
      </c>
      <c r="B3562" t="s">
        <v>18</v>
      </c>
      <c r="C3562" t="s">
        <v>425</v>
      </c>
      <c r="D3562">
        <v>20171231</v>
      </c>
      <c r="E3562">
        <v>7600000</v>
      </c>
      <c r="F3562" t="s">
        <v>20</v>
      </c>
      <c r="G3562">
        <v>0</v>
      </c>
      <c r="H3562" t="s">
        <v>51</v>
      </c>
      <c r="I3562">
        <v>1411579</v>
      </c>
      <c r="J3562">
        <v>260303916</v>
      </c>
      <c r="K3562">
        <v>7830</v>
      </c>
      <c r="L3562">
        <v>1231</v>
      </c>
      <c r="M3562" t="s">
        <v>52</v>
      </c>
      <c r="N3562">
        <v>2017</v>
      </c>
      <c r="O3562" t="s">
        <v>53</v>
      </c>
      <c r="P3562">
        <v>20180301</v>
      </c>
      <c r="Q3562" s="1">
        <v>43160.134027777778</v>
      </c>
    </row>
    <row r="3563" spans="1:17" x14ac:dyDescent="0.2">
      <c r="A3563" t="s">
        <v>55</v>
      </c>
      <c r="B3563" t="s">
        <v>18</v>
      </c>
      <c r="C3563" t="s">
        <v>425</v>
      </c>
      <c r="D3563">
        <v>20171231</v>
      </c>
      <c r="E3563">
        <v>7600000</v>
      </c>
      <c r="F3563" t="s">
        <v>20</v>
      </c>
      <c r="G3563">
        <v>0</v>
      </c>
      <c r="H3563" t="s">
        <v>56</v>
      </c>
      <c r="I3563">
        <v>1411579</v>
      </c>
      <c r="J3563">
        <v>260303916</v>
      </c>
      <c r="K3563">
        <v>7830</v>
      </c>
      <c r="L3563">
        <v>1231</v>
      </c>
      <c r="M3563" t="s">
        <v>52</v>
      </c>
      <c r="N3563">
        <v>2018</v>
      </c>
      <c r="O3563" t="s">
        <v>53</v>
      </c>
      <c r="P3563">
        <v>20190301</v>
      </c>
      <c r="Q3563" s="1">
        <v>43525.063888888886</v>
      </c>
    </row>
    <row r="3564" spans="1:17" x14ac:dyDescent="0.2">
      <c r="A3564" t="s">
        <v>260</v>
      </c>
      <c r="B3564" t="s">
        <v>18</v>
      </c>
      <c r="C3564" t="s">
        <v>160</v>
      </c>
      <c r="D3564">
        <v>20171231</v>
      </c>
      <c r="E3564">
        <v>271500000</v>
      </c>
      <c r="F3564" t="s">
        <v>20</v>
      </c>
      <c r="G3564">
        <v>0</v>
      </c>
      <c r="H3564" t="s">
        <v>56</v>
      </c>
      <c r="I3564">
        <v>1411579</v>
      </c>
      <c r="J3564">
        <v>260303916</v>
      </c>
      <c r="K3564">
        <v>7830</v>
      </c>
      <c r="L3564">
        <v>1231</v>
      </c>
      <c r="M3564" t="s">
        <v>22</v>
      </c>
      <c r="N3564">
        <v>2018</v>
      </c>
      <c r="O3564" t="s">
        <v>23</v>
      </c>
      <c r="P3564">
        <v>20181108</v>
      </c>
      <c r="Q3564" s="1">
        <v>43412.453472222223</v>
      </c>
    </row>
    <row r="3565" spans="1:17" x14ac:dyDescent="0.2">
      <c r="A3565" t="s">
        <v>50</v>
      </c>
      <c r="B3565" t="s">
        <v>18</v>
      </c>
      <c r="C3565" t="s">
        <v>160</v>
      </c>
      <c r="D3565">
        <v>20171231</v>
      </c>
      <c r="E3565">
        <v>271500000</v>
      </c>
      <c r="F3565" t="s">
        <v>20</v>
      </c>
      <c r="G3565">
        <v>0</v>
      </c>
      <c r="H3565" t="s">
        <v>51</v>
      </c>
      <c r="I3565">
        <v>1411579</v>
      </c>
      <c r="J3565">
        <v>260303916</v>
      </c>
      <c r="K3565">
        <v>7830</v>
      </c>
      <c r="L3565">
        <v>1231</v>
      </c>
      <c r="M3565" t="s">
        <v>52</v>
      </c>
      <c r="N3565">
        <v>2017</v>
      </c>
      <c r="O3565" t="s">
        <v>53</v>
      </c>
      <c r="P3565">
        <v>20180301</v>
      </c>
      <c r="Q3565" s="1">
        <v>43160.134027777778</v>
      </c>
    </row>
    <row r="3566" spans="1:17" x14ac:dyDescent="0.2">
      <c r="A3566" t="s">
        <v>55</v>
      </c>
      <c r="B3566" t="s">
        <v>18</v>
      </c>
      <c r="C3566" t="s">
        <v>160</v>
      </c>
      <c r="D3566">
        <v>20171231</v>
      </c>
      <c r="E3566">
        <v>271500000</v>
      </c>
      <c r="F3566" t="s">
        <v>20</v>
      </c>
      <c r="G3566">
        <v>0</v>
      </c>
      <c r="H3566" t="s">
        <v>56</v>
      </c>
      <c r="I3566">
        <v>1411579</v>
      </c>
      <c r="J3566">
        <v>260303916</v>
      </c>
      <c r="K3566">
        <v>7830</v>
      </c>
      <c r="L3566">
        <v>1231</v>
      </c>
      <c r="M3566" t="s">
        <v>52</v>
      </c>
      <c r="N3566">
        <v>2018</v>
      </c>
      <c r="O3566" t="s">
        <v>53</v>
      </c>
      <c r="P3566">
        <v>20190301</v>
      </c>
      <c r="Q3566" s="1">
        <v>43525.063888888886</v>
      </c>
    </row>
    <row r="3567" spans="1:17" x14ac:dyDescent="0.2">
      <c r="A3567" t="s">
        <v>263</v>
      </c>
      <c r="B3567" t="s">
        <v>18</v>
      </c>
      <c r="C3567" t="s">
        <v>160</v>
      </c>
      <c r="D3567">
        <v>20171231</v>
      </c>
      <c r="E3567">
        <v>271500000</v>
      </c>
      <c r="F3567" t="s">
        <v>20</v>
      </c>
      <c r="G3567">
        <v>0</v>
      </c>
      <c r="H3567" t="s">
        <v>51</v>
      </c>
      <c r="I3567">
        <v>1411579</v>
      </c>
      <c r="J3567">
        <v>260303916</v>
      </c>
      <c r="K3567">
        <v>7830</v>
      </c>
      <c r="L3567">
        <v>1231</v>
      </c>
      <c r="M3567" t="s">
        <v>22</v>
      </c>
      <c r="N3567">
        <v>2018</v>
      </c>
      <c r="O3567" t="s">
        <v>31</v>
      </c>
      <c r="P3567">
        <v>20180807</v>
      </c>
      <c r="Q3567" s="1">
        <v>43319.469444444447</v>
      </c>
    </row>
    <row r="3568" spans="1:17" x14ac:dyDescent="0.2">
      <c r="A3568" t="s">
        <v>262</v>
      </c>
      <c r="B3568" t="s">
        <v>18</v>
      </c>
      <c r="C3568" t="s">
        <v>160</v>
      </c>
      <c r="D3568">
        <v>20171231</v>
      </c>
      <c r="E3568">
        <v>271500000</v>
      </c>
      <c r="F3568" t="s">
        <v>20</v>
      </c>
      <c r="G3568">
        <v>0</v>
      </c>
      <c r="H3568" t="s">
        <v>51</v>
      </c>
      <c r="I3568">
        <v>1411579</v>
      </c>
      <c r="J3568">
        <v>260303916</v>
      </c>
      <c r="K3568">
        <v>7830</v>
      </c>
      <c r="L3568">
        <v>1231</v>
      </c>
      <c r="M3568" t="s">
        <v>22</v>
      </c>
      <c r="N3568">
        <v>2018</v>
      </c>
      <c r="O3568" t="s">
        <v>26</v>
      </c>
      <c r="P3568">
        <v>20180507</v>
      </c>
      <c r="Q3568" s="1">
        <v>43227.491666666669</v>
      </c>
    </row>
    <row r="3569" spans="1:17" x14ac:dyDescent="0.2">
      <c r="A3569" t="s">
        <v>50</v>
      </c>
      <c r="B3569" t="s">
        <v>18</v>
      </c>
      <c r="C3569" t="s">
        <v>161</v>
      </c>
      <c r="D3569">
        <v>20171231</v>
      </c>
      <c r="E3569">
        <v>300000</v>
      </c>
      <c r="F3569" t="s">
        <v>20</v>
      </c>
      <c r="G3569">
        <v>4</v>
      </c>
      <c r="H3569" t="s">
        <v>51</v>
      </c>
      <c r="I3569">
        <v>1411579</v>
      </c>
      <c r="J3569">
        <v>260303916</v>
      </c>
      <c r="K3569">
        <v>7830</v>
      </c>
      <c r="L3569">
        <v>1231</v>
      </c>
      <c r="M3569" t="s">
        <v>52</v>
      </c>
      <c r="N3569">
        <v>2017</v>
      </c>
      <c r="O3569" t="s">
        <v>53</v>
      </c>
      <c r="P3569">
        <v>20180301</v>
      </c>
      <c r="Q3569" s="1">
        <v>43160.134027777778</v>
      </c>
    </row>
    <row r="3570" spans="1:17" x14ac:dyDescent="0.2">
      <c r="A3570" t="s">
        <v>55</v>
      </c>
      <c r="B3570" t="s">
        <v>18</v>
      </c>
      <c r="C3570" t="s">
        <v>161</v>
      </c>
      <c r="D3570">
        <v>20171231</v>
      </c>
      <c r="E3570">
        <v>300000</v>
      </c>
      <c r="F3570" t="s">
        <v>20</v>
      </c>
      <c r="G3570">
        <v>4</v>
      </c>
      <c r="H3570" t="s">
        <v>56</v>
      </c>
      <c r="I3570">
        <v>1411579</v>
      </c>
      <c r="J3570">
        <v>260303916</v>
      </c>
      <c r="K3570">
        <v>7830</v>
      </c>
      <c r="L3570">
        <v>1231</v>
      </c>
      <c r="M3570" t="s">
        <v>52</v>
      </c>
      <c r="N3570">
        <v>2018</v>
      </c>
      <c r="O3570" t="s">
        <v>53</v>
      </c>
      <c r="P3570">
        <v>20190301</v>
      </c>
      <c r="Q3570" s="1">
        <v>43525.063888888886</v>
      </c>
    </row>
    <row r="3571" spans="1:17" x14ac:dyDescent="0.2">
      <c r="A3571" t="s">
        <v>50</v>
      </c>
      <c r="B3571" t="s">
        <v>18</v>
      </c>
      <c r="C3571" t="s">
        <v>162</v>
      </c>
      <c r="D3571">
        <v>20171231</v>
      </c>
      <c r="E3571">
        <v>52900000</v>
      </c>
      <c r="F3571" t="s">
        <v>20</v>
      </c>
      <c r="G3571">
        <v>4</v>
      </c>
      <c r="H3571" t="s">
        <v>51</v>
      </c>
      <c r="I3571">
        <v>1411579</v>
      </c>
      <c r="J3571">
        <v>260303916</v>
      </c>
      <c r="K3571">
        <v>7830</v>
      </c>
      <c r="L3571">
        <v>1231</v>
      </c>
      <c r="M3571" t="s">
        <v>52</v>
      </c>
      <c r="N3571">
        <v>2017</v>
      </c>
      <c r="O3571" t="s">
        <v>53</v>
      </c>
      <c r="P3571">
        <v>20180301</v>
      </c>
      <c r="Q3571" s="1">
        <v>43160.134027777778</v>
      </c>
    </row>
    <row r="3572" spans="1:17" x14ac:dyDescent="0.2">
      <c r="A3572" t="s">
        <v>50</v>
      </c>
      <c r="B3572" t="s">
        <v>18</v>
      </c>
      <c r="C3572" t="s">
        <v>457</v>
      </c>
      <c r="D3572">
        <v>20171231</v>
      </c>
      <c r="E3572">
        <v>2600000</v>
      </c>
      <c r="F3572" t="s">
        <v>20</v>
      </c>
      <c r="G3572">
        <v>4</v>
      </c>
      <c r="H3572" t="s">
        <v>50</v>
      </c>
      <c r="I3572">
        <v>1411579</v>
      </c>
      <c r="J3572">
        <v>260303916</v>
      </c>
      <c r="K3572">
        <v>7830</v>
      </c>
      <c r="L3572">
        <v>1231</v>
      </c>
      <c r="M3572" t="s">
        <v>52</v>
      </c>
      <c r="N3572">
        <v>2017</v>
      </c>
      <c r="O3572" t="s">
        <v>53</v>
      </c>
      <c r="P3572">
        <v>20180301</v>
      </c>
      <c r="Q3572" s="1">
        <v>43160.134027777778</v>
      </c>
    </row>
    <row r="3573" spans="1:17" x14ac:dyDescent="0.2">
      <c r="A3573" t="s">
        <v>55</v>
      </c>
      <c r="B3573" t="s">
        <v>18</v>
      </c>
      <c r="C3573" t="s">
        <v>457</v>
      </c>
      <c r="D3573">
        <v>20171231</v>
      </c>
      <c r="E3573">
        <v>2600000</v>
      </c>
      <c r="F3573" t="s">
        <v>20</v>
      </c>
      <c r="G3573">
        <v>4</v>
      </c>
      <c r="H3573" t="s">
        <v>55</v>
      </c>
      <c r="I3573">
        <v>1411579</v>
      </c>
      <c r="J3573">
        <v>260303916</v>
      </c>
      <c r="K3573">
        <v>7830</v>
      </c>
      <c r="L3573">
        <v>1231</v>
      </c>
      <c r="M3573" t="s">
        <v>52</v>
      </c>
      <c r="N3573">
        <v>2018</v>
      </c>
      <c r="O3573" t="s">
        <v>53</v>
      </c>
      <c r="P3573">
        <v>20190301</v>
      </c>
      <c r="Q3573" s="1">
        <v>43525.063888888886</v>
      </c>
    </row>
    <row r="3574" spans="1:17" x14ac:dyDescent="0.2">
      <c r="A3574" t="s">
        <v>50</v>
      </c>
      <c r="B3574" t="s">
        <v>18</v>
      </c>
      <c r="C3574" t="s">
        <v>163</v>
      </c>
      <c r="D3574">
        <v>20171231</v>
      </c>
      <c r="E3574">
        <v>70700000</v>
      </c>
      <c r="F3574" t="s">
        <v>20</v>
      </c>
      <c r="G3574">
        <v>4</v>
      </c>
      <c r="H3574" t="s">
        <v>50</v>
      </c>
      <c r="I3574">
        <v>1411579</v>
      </c>
      <c r="J3574">
        <v>260303916</v>
      </c>
      <c r="K3574">
        <v>7830</v>
      </c>
      <c r="L3574">
        <v>1231</v>
      </c>
      <c r="M3574" t="s">
        <v>52</v>
      </c>
      <c r="N3574">
        <v>2017</v>
      </c>
      <c r="O3574" t="s">
        <v>53</v>
      </c>
      <c r="P3574">
        <v>20180301</v>
      </c>
      <c r="Q3574" s="1">
        <v>43160.134027777778</v>
      </c>
    </row>
    <row r="3575" spans="1:17" x14ac:dyDescent="0.2">
      <c r="A3575" t="s">
        <v>55</v>
      </c>
      <c r="B3575" t="s">
        <v>18</v>
      </c>
      <c r="C3575" t="s">
        <v>163</v>
      </c>
      <c r="D3575">
        <v>20171231</v>
      </c>
      <c r="E3575">
        <v>70700000</v>
      </c>
      <c r="F3575" t="s">
        <v>20</v>
      </c>
      <c r="G3575">
        <v>4</v>
      </c>
      <c r="H3575" t="s">
        <v>55</v>
      </c>
      <c r="I3575">
        <v>1411579</v>
      </c>
      <c r="J3575">
        <v>260303916</v>
      </c>
      <c r="K3575">
        <v>7830</v>
      </c>
      <c r="L3575">
        <v>1231</v>
      </c>
      <c r="M3575" t="s">
        <v>52</v>
      </c>
      <c r="N3575">
        <v>2018</v>
      </c>
      <c r="O3575" t="s">
        <v>53</v>
      </c>
      <c r="P3575">
        <v>20190301</v>
      </c>
      <c r="Q3575" s="1">
        <v>43525.063888888886</v>
      </c>
    </row>
    <row r="3576" spans="1:17" x14ac:dyDescent="0.2">
      <c r="A3576" t="s">
        <v>50</v>
      </c>
      <c r="B3576" t="s">
        <v>18</v>
      </c>
      <c r="C3576" t="s">
        <v>164</v>
      </c>
      <c r="D3576">
        <v>20171231</v>
      </c>
      <c r="E3576">
        <v>12600000</v>
      </c>
      <c r="F3576" t="s">
        <v>20</v>
      </c>
      <c r="G3576">
        <v>4</v>
      </c>
      <c r="H3576" t="s">
        <v>51</v>
      </c>
      <c r="I3576">
        <v>1411579</v>
      </c>
      <c r="J3576">
        <v>260303916</v>
      </c>
      <c r="K3576">
        <v>7830</v>
      </c>
      <c r="L3576">
        <v>1231</v>
      </c>
      <c r="M3576" t="s">
        <v>52</v>
      </c>
      <c r="N3576">
        <v>2017</v>
      </c>
      <c r="O3576" t="s">
        <v>53</v>
      </c>
      <c r="P3576">
        <v>20180301</v>
      </c>
      <c r="Q3576" s="1">
        <v>43160.134027777778</v>
      </c>
    </row>
    <row r="3577" spans="1:17" x14ac:dyDescent="0.2">
      <c r="A3577" t="s">
        <v>55</v>
      </c>
      <c r="B3577" t="s">
        <v>18</v>
      </c>
      <c r="C3577" t="s">
        <v>164</v>
      </c>
      <c r="D3577">
        <v>20171231</v>
      </c>
      <c r="E3577">
        <v>12600000</v>
      </c>
      <c r="F3577" t="s">
        <v>20</v>
      </c>
      <c r="G3577">
        <v>4</v>
      </c>
      <c r="H3577" t="s">
        <v>56</v>
      </c>
      <c r="I3577">
        <v>1411579</v>
      </c>
      <c r="J3577">
        <v>260303916</v>
      </c>
      <c r="K3577">
        <v>7830</v>
      </c>
      <c r="L3577">
        <v>1231</v>
      </c>
      <c r="M3577" t="s">
        <v>52</v>
      </c>
      <c r="N3577">
        <v>2018</v>
      </c>
      <c r="O3577" t="s">
        <v>53</v>
      </c>
      <c r="P3577">
        <v>20190301</v>
      </c>
      <c r="Q3577" s="1">
        <v>43525.063888888886</v>
      </c>
    </row>
    <row r="3578" spans="1:17" x14ac:dyDescent="0.2">
      <c r="A3578" t="s">
        <v>260</v>
      </c>
      <c r="B3578" t="s">
        <v>18</v>
      </c>
      <c r="C3578" t="s">
        <v>427</v>
      </c>
      <c r="D3578">
        <v>20171231</v>
      </c>
      <c r="E3578">
        <v>8300000</v>
      </c>
      <c r="F3578" t="s">
        <v>20</v>
      </c>
      <c r="G3578">
        <v>0</v>
      </c>
      <c r="H3578" t="s">
        <v>56</v>
      </c>
      <c r="I3578">
        <v>1411579</v>
      </c>
      <c r="J3578">
        <v>260303916</v>
      </c>
      <c r="K3578">
        <v>7830</v>
      </c>
      <c r="L3578">
        <v>1231</v>
      </c>
      <c r="M3578" t="s">
        <v>22</v>
      </c>
      <c r="N3578">
        <v>2018</v>
      </c>
      <c r="O3578" t="s">
        <v>23</v>
      </c>
      <c r="P3578">
        <v>20181108</v>
      </c>
      <c r="Q3578" s="1">
        <v>43412.453472222223</v>
      </c>
    </row>
    <row r="3579" spans="1:17" x14ac:dyDescent="0.2">
      <c r="A3579" t="s">
        <v>50</v>
      </c>
      <c r="B3579" t="s">
        <v>18</v>
      </c>
      <c r="C3579" t="s">
        <v>427</v>
      </c>
      <c r="D3579">
        <v>20171231</v>
      </c>
      <c r="E3579">
        <v>8300000</v>
      </c>
      <c r="F3579" t="s">
        <v>20</v>
      </c>
      <c r="G3579">
        <v>0</v>
      </c>
      <c r="H3579" t="s">
        <v>51</v>
      </c>
      <c r="I3579">
        <v>1411579</v>
      </c>
      <c r="J3579">
        <v>260303916</v>
      </c>
      <c r="K3579">
        <v>7830</v>
      </c>
      <c r="L3579">
        <v>1231</v>
      </c>
      <c r="M3579" t="s">
        <v>52</v>
      </c>
      <c r="N3579">
        <v>2017</v>
      </c>
      <c r="O3579" t="s">
        <v>53</v>
      </c>
      <c r="P3579">
        <v>20180301</v>
      </c>
      <c r="Q3579" s="1">
        <v>43160.134027777778</v>
      </c>
    </row>
    <row r="3580" spans="1:17" x14ac:dyDescent="0.2">
      <c r="A3580" t="s">
        <v>55</v>
      </c>
      <c r="B3580" t="s">
        <v>18</v>
      </c>
      <c r="C3580" t="s">
        <v>427</v>
      </c>
      <c r="D3580">
        <v>20171231</v>
      </c>
      <c r="E3580">
        <v>8300000</v>
      </c>
      <c r="F3580" t="s">
        <v>20</v>
      </c>
      <c r="G3580">
        <v>0</v>
      </c>
      <c r="H3580" t="s">
        <v>56</v>
      </c>
      <c r="I3580">
        <v>1411579</v>
      </c>
      <c r="J3580">
        <v>260303916</v>
      </c>
      <c r="K3580">
        <v>7830</v>
      </c>
      <c r="L3580">
        <v>1231</v>
      </c>
      <c r="M3580" t="s">
        <v>52</v>
      </c>
      <c r="N3580">
        <v>2018</v>
      </c>
      <c r="O3580" t="s">
        <v>53</v>
      </c>
      <c r="P3580">
        <v>20190301</v>
      </c>
      <c r="Q3580" s="1">
        <v>43525.063888888886</v>
      </c>
    </row>
    <row r="3581" spans="1:17" x14ac:dyDescent="0.2">
      <c r="A3581" t="s">
        <v>263</v>
      </c>
      <c r="B3581" t="s">
        <v>18</v>
      </c>
      <c r="C3581" t="s">
        <v>427</v>
      </c>
      <c r="D3581">
        <v>20171231</v>
      </c>
      <c r="E3581">
        <v>8300000</v>
      </c>
      <c r="F3581" t="s">
        <v>20</v>
      </c>
      <c r="G3581">
        <v>0</v>
      </c>
      <c r="H3581" t="s">
        <v>51</v>
      </c>
      <c r="I3581">
        <v>1411579</v>
      </c>
      <c r="J3581">
        <v>260303916</v>
      </c>
      <c r="K3581">
        <v>7830</v>
      </c>
      <c r="L3581">
        <v>1231</v>
      </c>
      <c r="M3581" t="s">
        <v>22</v>
      </c>
      <c r="N3581">
        <v>2018</v>
      </c>
      <c r="O3581" t="s">
        <v>31</v>
      </c>
      <c r="P3581">
        <v>20180807</v>
      </c>
      <c r="Q3581" s="1">
        <v>43319.469444444447</v>
      </c>
    </row>
    <row r="3582" spans="1:17" x14ac:dyDescent="0.2">
      <c r="A3582" t="s">
        <v>262</v>
      </c>
      <c r="B3582" t="s">
        <v>18</v>
      </c>
      <c r="C3582" t="s">
        <v>427</v>
      </c>
      <c r="D3582">
        <v>20171231</v>
      </c>
      <c r="E3582">
        <v>8300000</v>
      </c>
      <c r="F3582" t="s">
        <v>20</v>
      </c>
      <c r="G3582">
        <v>0</v>
      </c>
      <c r="H3582" t="s">
        <v>51</v>
      </c>
      <c r="I3582">
        <v>1411579</v>
      </c>
      <c r="J3582">
        <v>260303916</v>
      </c>
      <c r="K3582">
        <v>7830</v>
      </c>
      <c r="L3582">
        <v>1231</v>
      </c>
      <c r="M3582" t="s">
        <v>22</v>
      </c>
      <c r="N3582">
        <v>2018</v>
      </c>
      <c r="O3582" t="s">
        <v>26</v>
      </c>
      <c r="P3582">
        <v>20180507</v>
      </c>
      <c r="Q3582" s="1">
        <v>43227.491666666669</v>
      </c>
    </row>
    <row r="3583" spans="1:17" x14ac:dyDescent="0.2">
      <c r="A3583" t="s">
        <v>260</v>
      </c>
      <c r="B3583" t="s">
        <v>18</v>
      </c>
      <c r="C3583" t="s">
        <v>165</v>
      </c>
      <c r="D3583">
        <v>20171231</v>
      </c>
      <c r="E3583">
        <v>27500000</v>
      </c>
      <c r="F3583" t="s">
        <v>20</v>
      </c>
      <c r="G3583">
        <v>0</v>
      </c>
      <c r="H3583" t="s">
        <v>56</v>
      </c>
      <c r="I3583">
        <v>1411579</v>
      </c>
      <c r="J3583">
        <v>260303916</v>
      </c>
      <c r="K3583">
        <v>7830</v>
      </c>
      <c r="L3583">
        <v>1231</v>
      </c>
      <c r="M3583" t="s">
        <v>22</v>
      </c>
      <c r="N3583">
        <v>2018</v>
      </c>
      <c r="O3583" t="s">
        <v>23</v>
      </c>
      <c r="P3583">
        <v>20181108</v>
      </c>
      <c r="Q3583" s="1">
        <v>43412.453472222223</v>
      </c>
    </row>
    <row r="3584" spans="1:17" x14ac:dyDescent="0.2">
      <c r="A3584" t="s">
        <v>50</v>
      </c>
      <c r="B3584" t="s">
        <v>18</v>
      </c>
      <c r="C3584" t="s">
        <v>165</v>
      </c>
      <c r="D3584">
        <v>20171231</v>
      </c>
      <c r="E3584">
        <v>27500000</v>
      </c>
      <c r="F3584" t="s">
        <v>20</v>
      </c>
      <c r="G3584">
        <v>0</v>
      </c>
      <c r="H3584" t="s">
        <v>51</v>
      </c>
      <c r="I3584">
        <v>1411579</v>
      </c>
      <c r="J3584">
        <v>260303916</v>
      </c>
      <c r="K3584">
        <v>7830</v>
      </c>
      <c r="L3584">
        <v>1231</v>
      </c>
      <c r="M3584" t="s">
        <v>52</v>
      </c>
      <c r="N3584">
        <v>2017</v>
      </c>
      <c r="O3584" t="s">
        <v>53</v>
      </c>
      <c r="P3584">
        <v>20180301</v>
      </c>
      <c r="Q3584" s="1">
        <v>43160.134027777778</v>
      </c>
    </row>
    <row r="3585" spans="1:17" x14ac:dyDescent="0.2">
      <c r="A3585" t="s">
        <v>55</v>
      </c>
      <c r="B3585" t="s">
        <v>18</v>
      </c>
      <c r="C3585" t="s">
        <v>165</v>
      </c>
      <c r="D3585">
        <v>20171231</v>
      </c>
      <c r="E3585">
        <v>27500000</v>
      </c>
      <c r="F3585" t="s">
        <v>20</v>
      </c>
      <c r="G3585">
        <v>0</v>
      </c>
      <c r="H3585" t="s">
        <v>56</v>
      </c>
      <c r="I3585">
        <v>1411579</v>
      </c>
      <c r="J3585">
        <v>260303916</v>
      </c>
      <c r="K3585">
        <v>7830</v>
      </c>
      <c r="L3585">
        <v>1231</v>
      </c>
      <c r="M3585" t="s">
        <v>52</v>
      </c>
      <c r="N3585">
        <v>2018</v>
      </c>
      <c r="O3585" t="s">
        <v>53</v>
      </c>
      <c r="P3585">
        <v>20190301</v>
      </c>
      <c r="Q3585" s="1">
        <v>43525.063888888886</v>
      </c>
    </row>
    <row r="3586" spans="1:17" x14ac:dyDescent="0.2">
      <c r="A3586" t="s">
        <v>263</v>
      </c>
      <c r="B3586" t="s">
        <v>18</v>
      </c>
      <c r="C3586" t="s">
        <v>165</v>
      </c>
      <c r="D3586">
        <v>20171231</v>
      </c>
      <c r="E3586">
        <v>27500000</v>
      </c>
      <c r="F3586" t="s">
        <v>20</v>
      </c>
      <c r="G3586">
        <v>0</v>
      </c>
      <c r="H3586" t="s">
        <v>51</v>
      </c>
      <c r="I3586">
        <v>1411579</v>
      </c>
      <c r="J3586">
        <v>260303916</v>
      </c>
      <c r="K3586">
        <v>7830</v>
      </c>
      <c r="L3586">
        <v>1231</v>
      </c>
      <c r="M3586" t="s">
        <v>22</v>
      </c>
      <c r="N3586">
        <v>2018</v>
      </c>
      <c r="O3586" t="s">
        <v>31</v>
      </c>
      <c r="P3586">
        <v>20180807</v>
      </c>
      <c r="Q3586" s="1">
        <v>43319.469444444447</v>
      </c>
    </row>
    <row r="3587" spans="1:17" x14ac:dyDescent="0.2">
      <c r="A3587" t="s">
        <v>262</v>
      </c>
      <c r="B3587" t="s">
        <v>18</v>
      </c>
      <c r="C3587" t="s">
        <v>165</v>
      </c>
      <c r="D3587">
        <v>20171231</v>
      </c>
      <c r="E3587">
        <v>27500000</v>
      </c>
      <c r="F3587" t="s">
        <v>20</v>
      </c>
      <c r="G3587">
        <v>0</v>
      </c>
      <c r="H3587" t="s">
        <v>51</v>
      </c>
      <c r="I3587">
        <v>1411579</v>
      </c>
      <c r="J3587">
        <v>260303916</v>
      </c>
      <c r="K3587">
        <v>7830</v>
      </c>
      <c r="L3587">
        <v>1231</v>
      </c>
      <c r="M3587" t="s">
        <v>22</v>
      </c>
      <c r="N3587">
        <v>2018</v>
      </c>
      <c r="O3587" t="s">
        <v>26</v>
      </c>
      <c r="P3587">
        <v>20180507</v>
      </c>
      <c r="Q3587" s="1">
        <v>43227.491666666669</v>
      </c>
    </row>
    <row r="3588" spans="1:17" x14ac:dyDescent="0.2">
      <c r="A3588" t="s">
        <v>50</v>
      </c>
      <c r="B3588" t="s">
        <v>18</v>
      </c>
      <c r="C3588" t="s">
        <v>168</v>
      </c>
      <c r="D3588">
        <v>20171231</v>
      </c>
      <c r="E3588">
        <v>12300000</v>
      </c>
      <c r="F3588" t="s">
        <v>20</v>
      </c>
      <c r="G3588">
        <v>4</v>
      </c>
      <c r="H3588" t="s">
        <v>50</v>
      </c>
      <c r="I3588">
        <v>1411579</v>
      </c>
      <c r="J3588">
        <v>260303916</v>
      </c>
      <c r="K3588">
        <v>7830</v>
      </c>
      <c r="L3588">
        <v>1231</v>
      </c>
      <c r="M3588" t="s">
        <v>52</v>
      </c>
      <c r="N3588">
        <v>2017</v>
      </c>
      <c r="O3588" t="s">
        <v>53</v>
      </c>
      <c r="P3588">
        <v>20180301</v>
      </c>
      <c r="Q3588" s="1">
        <v>43160.134027777778</v>
      </c>
    </row>
    <row r="3589" spans="1:17" x14ac:dyDescent="0.2">
      <c r="A3589" t="s">
        <v>55</v>
      </c>
      <c r="B3589" t="s">
        <v>18</v>
      </c>
      <c r="C3589" t="s">
        <v>168</v>
      </c>
      <c r="D3589">
        <v>20171231</v>
      </c>
      <c r="E3589">
        <v>12300000</v>
      </c>
      <c r="F3589" t="s">
        <v>20</v>
      </c>
      <c r="G3589">
        <v>4</v>
      </c>
      <c r="H3589" t="s">
        <v>55</v>
      </c>
      <c r="I3589">
        <v>1411579</v>
      </c>
      <c r="J3589">
        <v>260303916</v>
      </c>
      <c r="K3589">
        <v>7830</v>
      </c>
      <c r="L3589">
        <v>1231</v>
      </c>
      <c r="M3589" t="s">
        <v>52</v>
      </c>
      <c r="N3589">
        <v>2018</v>
      </c>
      <c r="O3589" t="s">
        <v>53</v>
      </c>
      <c r="P3589">
        <v>20190301</v>
      </c>
      <c r="Q3589" s="1">
        <v>43525.063888888886</v>
      </c>
    </row>
    <row r="3590" spans="1:17" x14ac:dyDescent="0.2">
      <c r="A3590" t="s">
        <v>50</v>
      </c>
      <c r="B3590" t="s">
        <v>18</v>
      </c>
      <c r="C3590" t="s">
        <v>458</v>
      </c>
      <c r="D3590">
        <v>20171231</v>
      </c>
      <c r="E3590">
        <v>1200000</v>
      </c>
      <c r="F3590" t="s">
        <v>20</v>
      </c>
      <c r="G3590">
        <v>4</v>
      </c>
      <c r="H3590" t="s">
        <v>50</v>
      </c>
      <c r="I3590">
        <v>1411579</v>
      </c>
      <c r="J3590">
        <v>260303916</v>
      </c>
      <c r="K3590">
        <v>7830</v>
      </c>
      <c r="L3590">
        <v>1231</v>
      </c>
      <c r="M3590" t="s">
        <v>52</v>
      </c>
      <c r="N3590">
        <v>2017</v>
      </c>
      <c r="O3590" t="s">
        <v>53</v>
      </c>
      <c r="P3590">
        <v>20180301</v>
      </c>
      <c r="Q3590" s="1">
        <v>43160.134027777778</v>
      </c>
    </row>
    <row r="3591" spans="1:17" x14ac:dyDescent="0.2">
      <c r="A3591" t="s">
        <v>55</v>
      </c>
      <c r="B3591" t="s">
        <v>18</v>
      </c>
      <c r="C3591" t="s">
        <v>458</v>
      </c>
      <c r="D3591">
        <v>20171231</v>
      </c>
      <c r="E3591">
        <v>1200000</v>
      </c>
      <c r="F3591" t="s">
        <v>20</v>
      </c>
      <c r="G3591">
        <v>4</v>
      </c>
      <c r="H3591" t="s">
        <v>55</v>
      </c>
      <c r="I3591">
        <v>1411579</v>
      </c>
      <c r="J3591">
        <v>260303916</v>
      </c>
      <c r="K3591">
        <v>7830</v>
      </c>
      <c r="L3591">
        <v>1231</v>
      </c>
      <c r="M3591" t="s">
        <v>52</v>
      </c>
      <c r="N3591">
        <v>2018</v>
      </c>
      <c r="O3591" t="s">
        <v>53</v>
      </c>
      <c r="P3591">
        <v>20190301</v>
      </c>
      <c r="Q3591" s="1">
        <v>43525.063888888886</v>
      </c>
    </row>
    <row r="3592" spans="1:17" x14ac:dyDescent="0.2">
      <c r="A3592" t="s">
        <v>50</v>
      </c>
      <c r="B3592" t="s">
        <v>18</v>
      </c>
      <c r="C3592" t="s">
        <v>169</v>
      </c>
      <c r="D3592">
        <v>20171231</v>
      </c>
      <c r="E3592">
        <v>1000000</v>
      </c>
      <c r="F3592" t="s">
        <v>20</v>
      </c>
      <c r="G3592">
        <v>4</v>
      </c>
      <c r="H3592" t="s">
        <v>51</v>
      </c>
      <c r="I3592">
        <v>1411579</v>
      </c>
      <c r="J3592">
        <v>260303916</v>
      </c>
      <c r="K3592">
        <v>7830</v>
      </c>
      <c r="L3592">
        <v>1231</v>
      </c>
      <c r="M3592" t="s">
        <v>52</v>
      </c>
      <c r="N3592">
        <v>2017</v>
      </c>
      <c r="O3592" t="s">
        <v>53</v>
      </c>
      <c r="P3592">
        <v>20180301</v>
      </c>
      <c r="Q3592" s="1">
        <v>43160.134027777778</v>
      </c>
    </row>
    <row r="3593" spans="1:17" x14ac:dyDescent="0.2">
      <c r="A3593" t="s">
        <v>55</v>
      </c>
      <c r="B3593" t="s">
        <v>18</v>
      </c>
      <c r="C3593" t="s">
        <v>169</v>
      </c>
      <c r="D3593">
        <v>20171231</v>
      </c>
      <c r="E3593">
        <v>1000000</v>
      </c>
      <c r="F3593" t="s">
        <v>20</v>
      </c>
      <c r="G3593">
        <v>4</v>
      </c>
      <c r="H3593" t="s">
        <v>56</v>
      </c>
      <c r="I3593">
        <v>1411579</v>
      </c>
      <c r="J3593">
        <v>260303916</v>
      </c>
      <c r="K3593">
        <v>7830</v>
      </c>
      <c r="L3593">
        <v>1231</v>
      </c>
      <c r="M3593" t="s">
        <v>52</v>
      </c>
      <c r="N3593">
        <v>2018</v>
      </c>
      <c r="O3593" t="s">
        <v>53</v>
      </c>
      <c r="P3593">
        <v>20190301</v>
      </c>
      <c r="Q3593" s="1">
        <v>43525.063888888886</v>
      </c>
    </row>
    <row r="3594" spans="1:17" x14ac:dyDescent="0.2">
      <c r="A3594" t="s">
        <v>50</v>
      </c>
      <c r="B3594" t="s">
        <v>18</v>
      </c>
      <c r="C3594" t="s">
        <v>428</v>
      </c>
      <c r="D3594">
        <v>20171231</v>
      </c>
      <c r="E3594">
        <v>34000000</v>
      </c>
      <c r="F3594" t="s">
        <v>20</v>
      </c>
      <c r="G3594">
        <v>0</v>
      </c>
      <c r="H3594" t="s">
        <v>51</v>
      </c>
      <c r="I3594">
        <v>1411579</v>
      </c>
      <c r="J3594">
        <v>260303916</v>
      </c>
      <c r="K3594">
        <v>7830</v>
      </c>
      <c r="L3594">
        <v>1231</v>
      </c>
      <c r="M3594" t="s">
        <v>52</v>
      </c>
      <c r="N3594">
        <v>2017</v>
      </c>
      <c r="O3594" t="s">
        <v>53</v>
      </c>
      <c r="P3594">
        <v>20180301</v>
      </c>
      <c r="Q3594" s="1">
        <v>43160.134027777778</v>
      </c>
    </row>
    <row r="3595" spans="1:17" x14ac:dyDescent="0.2">
      <c r="A3595" t="s">
        <v>55</v>
      </c>
      <c r="B3595" t="s">
        <v>18</v>
      </c>
      <c r="C3595" t="s">
        <v>428</v>
      </c>
      <c r="D3595">
        <v>20171231</v>
      </c>
      <c r="E3595">
        <v>34000000</v>
      </c>
      <c r="F3595" t="s">
        <v>20</v>
      </c>
      <c r="G3595">
        <v>0</v>
      </c>
      <c r="H3595" t="s">
        <v>56</v>
      </c>
      <c r="I3595">
        <v>1411579</v>
      </c>
      <c r="J3595">
        <v>260303916</v>
      </c>
      <c r="K3595">
        <v>7830</v>
      </c>
      <c r="L3595">
        <v>1231</v>
      </c>
      <c r="M3595" t="s">
        <v>52</v>
      </c>
      <c r="N3595">
        <v>2018</v>
      </c>
      <c r="O3595" t="s">
        <v>53</v>
      </c>
      <c r="P3595">
        <v>20190301</v>
      </c>
      <c r="Q3595" s="1">
        <v>43525.063888888886</v>
      </c>
    </row>
    <row r="3596" spans="1:17" x14ac:dyDescent="0.2">
      <c r="A3596" t="s">
        <v>260</v>
      </c>
      <c r="B3596" t="s">
        <v>18</v>
      </c>
      <c r="C3596" t="s">
        <v>170</v>
      </c>
      <c r="D3596">
        <v>20171231</v>
      </c>
      <c r="E3596">
        <v>-207900000</v>
      </c>
      <c r="F3596" t="s">
        <v>20</v>
      </c>
      <c r="G3596">
        <v>0</v>
      </c>
      <c r="H3596" t="s">
        <v>56</v>
      </c>
      <c r="I3596">
        <v>1411579</v>
      </c>
      <c r="J3596">
        <v>260303916</v>
      </c>
      <c r="K3596">
        <v>7830</v>
      </c>
      <c r="L3596">
        <v>1231</v>
      </c>
      <c r="M3596" t="s">
        <v>22</v>
      </c>
      <c r="N3596">
        <v>2018</v>
      </c>
      <c r="O3596" t="s">
        <v>23</v>
      </c>
      <c r="P3596">
        <v>20181108</v>
      </c>
      <c r="Q3596" s="1">
        <v>43412.453472222223</v>
      </c>
    </row>
    <row r="3597" spans="1:17" x14ac:dyDescent="0.2">
      <c r="A3597" t="s">
        <v>50</v>
      </c>
      <c r="B3597" t="s">
        <v>18</v>
      </c>
      <c r="C3597" t="s">
        <v>170</v>
      </c>
      <c r="D3597">
        <v>20171231</v>
      </c>
      <c r="E3597">
        <v>-207900000</v>
      </c>
      <c r="F3597" t="s">
        <v>20</v>
      </c>
      <c r="G3597">
        <v>0</v>
      </c>
      <c r="H3597" t="s">
        <v>51</v>
      </c>
      <c r="I3597">
        <v>1411579</v>
      </c>
      <c r="J3597">
        <v>260303916</v>
      </c>
      <c r="K3597">
        <v>7830</v>
      </c>
      <c r="L3597">
        <v>1231</v>
      </c>
      <c r="M3597" t="s">
        <v>52</v>
      </c>
      <c r="N3597">
        <v>2017</v>
      </c>
      <c r="O3597" t="s">
        <v>53</v>
      </c>
      <c r="P3597">
        <v>20180301</v>
      </c>
      <c r="Q3597" s="1">
        <v>43160.134027777778</v>
      </c>
    </row>
    <row r="3598" spans="1:17" x14ac:dyDescent="0.2">
      <c r="A3598" t="s">
        <v>55</v>
      </c>
      <c r="B3598" t="s">
        <v>18</v>
      </c>
      <c r="C3598" t="s">
        <v>170</v>
      </c>
      <c r="D3598">
        <v>20171231</v>
      </c>
      <c r="E3598">
        <v>-207900000</v>
      </c>
      <c r="F3598" t="s">
        <v>20</v>
      </c>
      <c r="G3598">
        <v>0</v>
      </c>
      <c r="H3598" t="s">
        <v>56</v>
      </c>
      <c r="I3598">
        <v>1411579</v>
      </c>
      <c r="J3598">
        <v>260303916</v>
      </c>
      <c r="K3598">
        <v>7830</v>
      </c>
      <c r="L3598">
        <v>1231</v>
      </c>
      <c r="M3598" t="s">
        <v>52</v>
      </c>
      <c r="N3598">
        <v>2018</v>
      </c>
      <c r="O3598" t="s">
        <v>53</v>
      </c>
      <c r="P3598">
        <v>20190301</v>
      </c>
      <c r="Q3598" s="1">
        <v>43525.063888888886</v>
      </c>
    </row>
    <row r="3599" spans="1:17" x14ac:dyDescent="0.2">
      <c r="A3599" t="s">
        <v>263</v>
      </c>
      <c r="B3599" t="s">
        <v>18</v>
      </c>
      <c r="C3599" t="s">
        <v>170</v>
      </c>
      <c r="D3599">
        <v>20171231</v>
      </c>
      <c r="E3599">
        <v>-207900000</v>
      </c>
      <c r="F3599" t="s">
        <v>20</v>
      </c>
      <c r="G3599">
        <v>0</v>
      </c>
      <c r="H3599" t="s">
        <v>51</v>
      </c>
      <c r="I3599">
        <v>1411579</v>
      </c>
      <c r="J3599">
        <v>260303916</v>
      </c>
      <c r="K3599">
        <v>7830</v>
      </c>
      <c r="L3599">
        <v>1231</v>
      </c>
      <c r="M3599" t="s">
        <v>22</v>
      </c>
      <c r="N3599">
        <v>2018</v>
      </c>
      <c r="O3599" t="s">
        <v>31</v>
      </c>
      <c r="P3599">
        <v>20180807</v>
      </c>
      <c r="Q3599" s="1">
        <v>43319.469444444447</v>
      </c>
    </row>
    <row r="3600" spans="1:17" x14ac:dyDescent="0.2">
      <c r="A3600" t="s">
        <v>262</v>
      </c>
      <c r="B3600" t="s">
        <v>18</v>
      </c>
      <c r="C3600" t="s">
        <v>170</v>
      </c>
      <c r="D3600">
        <v>20171231</v>
      </c>
      <c r="E3600">
        <v>-207900000</v>
      </c>
      <c r="F3600" t="s">
        <v>20</v>
      </c>
      <c r="G3600">
        <v>0</v>
      </c>
      <c r="H3600" t="s">
        <v>51</v>
      </c>
      <c r="I3600">
        <v>1411579</v>
      </c>
      <c r="J3600">
        <v>260303916</v>
      </c>
      <c r="K3600">
        <v>7830</v>
      </c>
      <c r="L3600">
        <v>1231</v>
      </c>
      <c r="M3600" t="s">
        <v>22</v>
      </c>
      <c r="N3600">
        <v>2018</v>
      </c>
      <c r="O3600" t="s">
        <v>26</v>
      </c>
      <c r="P3600">
        <v>20180507</v>
      </c>
      <c r="Q3600" s="1">
        <v>43227.491666666669</v>
      </c>
    </row>
    <row r="3601" spans="1:17" x14ac:dyDescent="0.2">
      <c r="A3601" t="s">
        <v>55</v>
      </c>
      <c r="B3601" t="s">
        <v>18</v>
      </c>
      <c r="C3601" t="s">
        <v>429</v>
      </c>
      <c r="D3601">
        <v>20171231</v>
      </c>
      <c r="E3601">
        <v>1416800000</v>
      </c>
      <c r="F3601" t="s">
        <v>20</v>
      </c>
      <c r="G3601">
        <v>1</v>
      </c>
      <c r="H3601" t="s">
        <v>56</v>
      </c>
      <c r="I3601">
        <v>1411579</v>
      </c>
      <c r="J3601">
        <v>260303916</v>
      </c>
      <c r="K3601">
        <v>7830</v>
      </c>
      <c r="L3601">
        <v>1231</v>
      </c>
      <c r="M3601" t="s">
        <v>52</v>
      </c>
      <c r="N3601">
        <v>2018</v>
      </c>
      <c r="O3601" t="s">
        <v>53</v>
      </c>
      <c r="P3601">
        <v>20190301</v>
      </c>
      <c r="Q3601" s="1">
        <v>43525.063888888886</v>
      </c>
    </row>
    <row r="3602" spans="1:17" x14ac:dyDescent="0.2">
      <c r="A3602" t="s">
        <v>55</v>
      </c>
      <c r="B3602" t="s">
        <v>18</v>
      </c>
      <c r="C3602" t="s">
        <v>429</v>
      </c>
      <c r="D3602">
        <v>20171231</v>
      </c>
      <c r="E3602">
        <v>5079200000</v>
      </c>
      <c r="F3602" t="s">
        <v>20</v>
      </c>
      <c r="G3602">
        <v>4</v>
      </c>
      <c r="H3602" t="s">
        <v>56</v>
      </c>
      <c r="I3602">
        <v>1411579</v>
      </c>
      <c r="J3602">
        <v>260303916</v>
      </c>
      <c r="K3602">
        <v>7830</v>
      </c>
      <c r="L3602">
        <v>1231</v>
      </c>
      <c r="M3602" t="s">
        <v>52</v>
      </c>
      <c r="N3602">
        <v>2018</v>
      </c>
      <c r="O3602" t="s">
        <v>53</v>
      </c>
      <c r="P3602">
        <v>20190301</v>
      </c>
      <c r="Q3602" s="1">
        <v>43525.063888888886</v>
      </c>
    </row>
    <row r="3603" spans="1:17" x14ac:dyDescent="0.2">
      <c r="A3603" t="s">
        <v>50</v>
      </c>
      <c r="B3603" t="s">
        <v>18</v>
      </c>
      <c r="C3603" t="s">
        <v>430</v>
      </c>
      <c r="D3603">
        <v>20171231</v>
      </c>
      <c r="E3603">
        <v>1</v>
      </c>
      <c r="F3603" t="s">
        <v>30</v>
      </c>
      <c r="G3603">
        <v>4</v>
      </c>
      <c r="H3603" t="s">
        <v>50</v>
      </c>
      <c r="I3603">
        <v>1411579</v>
      </c>
      <c r="J3603">
        <v>260303916</v>
      </c>
      <c r="K3603">
        <v>7830</v>
      </c>
      <c r="L3603">
        <v>1231</v>
      </c>
      <c r="M3603" t="s">
        <v>52</v>
      </c>
      <c r="N3603">
        <v>2017</v>
      </c>
      <c r="O3603" t="s">
        <v>53</v>
      </c>
      <c r="P3603">
        <v>20180301</v>
      </c>
      <c r="Q3603" s="1">
        <v>43160.134027777778</v>
      </c>
    </row>
    <row r="3604" spans="1:17" x14ac:dyDescent="0.2">
      <c r="A3604" t="s">
        <v>50</v>
      </c>
      <c r="B3604" t="s">
        <v>18</v>
      </c>
      <c r="C3604" t="s">
        <v>171</v>
      </c>
      <c r="D3604">
        <v>20171231</v>
      </c>
      <c r="E3604">
        <v>5079200000</v>
      </c>
      <c r="F3604" t="s">
        <v>20</v>
      </c>
      <c r="G3604">
        <v>4</v>
      </c>
      <c r="H3604" t="s">
        <v>51</v>
      </c>
      <c r="I3604">
        <v>1411579</v>
      </c>
      <c r="J3604">
        <v>260303916</v>
      </c>
      <c r="K3604">
        <v>7830</v>
      </c>
      <c r="L3604">
        <v>1231</v>
      </c>
      <c r="M3604" t="s">
        <v>52</v>
      </c>
      <c r="N3604">
        <v>2017</v>
      </c>
      <c r="O3604" t="s">
        <v>53</v>
      </c>
      <c r="P3604">
        <v>20180301</v>
      </c>
      <c r="Q3604" s="1">
        <v>43160.134027777778</v>
      </c>
    </row>
    <row r="3605" spans="1:17" x14ac:dyDescent="0.2">
      <c r="A3605" t="s">
        <v>50</v>
      </c>
      <c r="B3605" t="s">
        <v>18</v>
      </c>
      <c r="C3605" t="s">
        <v>171</v>
      </c>
      <c r="D3605">
        <v>20171231</v>
      </c>
      <c r="E3605">
        <v>1416800000</v>
      </c>
      <c r="F3605" t="s">
        <v>20</v>
      </c>
      <c r="G3605">
        <v>1</v>
      </c>
      <c r="H3605" t="s">
        <v>51</v>
      </c>
      <c r="I3605">
        <v>1411579</v>
      </c>
      <c r="J3605">
        <v>260303916</v>
      </c>
      <c r="K3605">
        <v>7830</v>
      </c>
      <c r="L3605">
        <v>1231</v>
      </c>
      <c r="M3605" t="s">
        <v>52</v>
      </c>
      <c r="N3605">
        <v>2017</v>
      </c>
      <c r="O3605" t="s">
        <v>53</v>
      </c>
      <c r="P3605">
        <v>20180301</v>
      </c>
      <c r="Q3605" s="1">
        <v>43160.134027777778</v>
      </c>
    </row>
    <row r="3606" spans="1:17" x14ac:dyDescent="0.2">
      <c r="A3606" t="s">
        <v>50</v>
      </c>
      <c r="B3606" t="s">
        <v>18</v>
      </c>
      <c r="C3606" t="s">
        <v>522</v>
      </c>
      <c r="D3606">
        <v>20171231</v>
      </c>
      <c r="E3606">
        <v>-500000</v>
      </c>
      <c r="F3606" t="s">
        <v>20</v>
      </c>
      <c r="G3606">
        <v>0</v>
      </c>
      <c r="H3606" t="s">
        <v>50</v>
      </c>
      <c r="I3606">
        <v>1411579</v>
      </c>
      <c r="J3606">
        <v>260303916</v>
      </c>
      <c r="K3606">
        <v>7830</v>
      </c>
      <c r="L3606">
        <v>1231</v>
      </c>
      <c r="M3606" t="s">
        <v>52</v>
      </c>
      <c r="N3606">
        <v>2017</v>
      </c>
      <c r="O3606" t="s">
        <v>53</v>
      </c>
      <c r="P3606">
        <v>20180301</v>
      </c>
      <c r="Q3606" s="1">
        <v>43160.134027777778</v>
      </c>
    </row>
    <row r="3607" spans="1:17" x14ac:dyDescent="0.2">
      <c r="A3607" t="s">
        <v>55</v>
      </c>
      <c r="B3607" t="s">
        <v>18</v>
      </c>
      <c r="C3607" t="s">
        <v>522</v>
      </c>
      <c r="D3607">
        <v>20171231</v>
      </c>
      <c r="E3607">
        <v>-500000</v>
      </c>
      <c r="F3607" t="s">
        <v>20</v>
      </c>
      <c r="G3607">
        <v>0</v>
      </c>
      <c r="H3607" t="s">
        <v>55</v>
      </c>
      <c r="I3607">
        <v>1411579</v>
      </c>
      <c r="J3607">
        <v>260303916</v>
      </c>
      <c r="K3607">
        <v>7830</v>
      </c>
      <c r="L3607">
        <v>1231</v>
      </c>
      <c r="M3607" t="s">
        <v>52</v>
      </c>
      <c r="N3607">
        <v>2018</v>
      </c>
      <c r="O3607" t="s">
        <v>53</v>
      </c>
      <c r="P3607">
        <v>20190301</v>
      </c>
      <c r="Q3607" s="1">
        <v>43525.063888888886</v>
      </c>
    </row>
    <row r="3608" spans="1:17" x14ac:dyDescent="0.2">
      <c r="A3608" t="s">
        <v>55</v>
      </c>
      <c r="B3608" t="s">
        <v>18</v>
      </c>
      <c r="C3608" t="s">
        <v>523</v>
      </c>
      <c r="D3608">
        <v>20171231</v>
      </c>
      <c r="E3608">
        <v>76800000</v>
      </c>
      <c r="F3608" t="s">
        <v>20</v>
      </c>
      <c r="G3608">
        <v>0</v>
      </c>
      <c r="H3608" t="s">
        <v>56</v>
      </c>
      <c r="I3608">
        <v>1411579</v>
      </c>
      <c r="J3608">
        <v>260303916</v>
      </c>
      <c r="K3608">
        <v>7830</v>
      </c>
      <c r="L3608">
        <v>1231</v>
      </c>
      <c r="M3608" t="s">
        <v>52</v>
      </c>
      <c r="N3608">
        <v>2018</v>
      </c>
      <c r="O3608" t="s">
        <v>53</v>
      </c>
      <c r="P3608">
        <v>20190301</v>
      </c>
      <c r="Q3608" s="1">
        <v>43525.063888888886</v>
      </c>
    </row>
    <row r="3609" spans="1:17" x14ac:dyDescent="0.2">
      <c r="A3609" t="s">
        <v>50</v>
      </c>
      <c r="B3609" t="s">
        <v>18</v>
      </c>
      <c r="C3609" t="s">
        <v>485</v>
      </c>
      <c r="D3609">
        <v>20171231</v>
      </c>
      <c r="E3609">
        <v>136200000</v>
      </c>
      <c r="F3609" t="s">
        <v>20</v>
      </c>
      <c r="G3609">
        <v>4</v>
      </c>
      <c r="H3609" t="s">
        <v>51</v>
      </c>
      <c r="I3609">
        <v>1411579</v>
      </c>
      <c r="J3609">
        <v>260303916</v>
      </c>
      <c r="K3609">
        <v>7830</v>
      </c>
      <c r="L3609">
        <v>1231</v>
      </c>
      <c r="M3609" t="s">
        <v>52</v>
      </c>
      <c r="N3609">
        <v>2017</v>
      </c>
      <c r="O3609" t="s">
        <v>53</v>
      </c>
      <c r="P3609">
        <v>20180301</v>
      </c>
      <c r="Q3609" s="1">
        <v>43160.134027777778</v>
      </c>
    </row>
    <row r="3610" spans="1:17" x14ac:dyDescent="0.2">
      <c r="A3610" t="s">
        <v>55</v>
      </c>
      <c r="B3610" t="s">
        <v>18</v>
      </c>
      <c r="C3610" t="s">
        <v>485</v>
      </c>
      <c r="D3610">
        <v>20171231</v>
      </c>
      <c r="E3610">
        <v>136200000</v>
      </c>
      <c r="F3610" t="s">
        <v>20</v>
      </c>
      <c r="G3610">
        <v>4</v>
      </c>
      <c r="H3610" t="s">
        <v>56</v>
      </c>
      <c r="I3610">
        <v>1411579</v>
      </c>
      <c r="J3610">
        <v>260303916</v>
      </c>
      <c r="K3610">
        <v>7830</v>
      </c>
      <c r="L3610">
        <v>1231</v>
      </c>
      <c r="M3610" t="s">
        <v>52</v>
      </c>
      <c r="N3610">
        <v>2018</v>
      </c>
      <c r="O3610" t="s">
        <v>53</v>
      </c>
      <c r="P3610">
        <v>20190301</v>
      </c>
      <c r="Q3610" s="1">
        <v>43525.063888888886</v>
      </c>
    </row>
    <row r="3611" spans="1:17" x14ac:dyDescent="0.2">
      <c r="A3611" t="s">
        <v>50</v>
      </c>
      <c r="B3611" t="s">
        <v>18</v>
      </c>
      <c r="C3611" t="s">
        <v>524</v>
      </c>
      <c r="D3611">
        <v>20171231</v>
      </c>
      <c r="E3611">
        <v>7800000</v>
      </c>
      <c r="F3611" t="s">
        <v>20</v>
      </c>
      <c r="G3611">
        <v>0</v>
      </c>
      <c r="H3611" t="s">
        <v>51</v>
      </c>
      <c r="I3611">
        <v>1411579</v>
      </c>
      <c r="J3611">
        <v>260303916</v>
      </c>
      <c r="K3611">
        <v>7830</v>
      </c>
      <c r="L3611">
        <v>1231</v>
      </c>
      <c r="M3611" t="s">
        <v>52</v>
      </c>
      <c r="N3611">
        <v>2017</v>
      </c>
      <c r="O3611" t="s">
        <v>53</v>
      </c>
      <c r="P3611">
        <v>20180301</v>
      </c>
      <c r="Q3611" s="1">
        <v>43160.134027777778</v>
      </c>
    </row>
    <row r="3612" spans="1:17" x14ac:dyDescent="0.2">
      <c r="A3612" t="s">
        <v>55</v>
      </c>
      <c r="B3612" t="s">
        <v>18</v>
      </c>
      <c r="C3612" t="s">
        <v>524</v>
      </c>
      <c r="D3612">
        <v>20171231</v>
      </c>
      <c r="E3612">
        <v>7800000</v>
      </c>
      <c r="F3612" t="s">
        <v>20</v>
      </c>
      <c r="G3612">
        <v>0</v>
      </c>
      <c r="H3612" t="s">
        <v>56</v>
      </c>
      <c r="I3612">
        <v>1411579</v>
      </c>
      <c r="J3612">
        <v>260303916</v>
      </c>
      <c r="K3612">
        <v>7830</v>
      </c>
      <c r="L3612">
        <v>1231</v>
      </c>
      <c r="M3612" t="s">
        <v>52</v>
      </c>
      <c r="N3612">
        <v>2018</v>
      </c>
      <c r="O3612" t="s">
        <v>53</v>
      </c>
      <c r="P3612">
        <v>20190301</v>
      </c>
      <c r="Q3612" s="1">
        <v>43525.063888888886</v>
      </c>
    </row>
    <row r="3613" spans="1:17" x14ac:dyDescent="0.2">
      <c r="A3613" t="s">
        <v>50</v>
      </c>
      <c r="B3613" t="s">
        <v>18</v>
      </c>
      <c r="C3613" t="s">
        <v>431</v>
      </c>
      <c r="D3613">
        <v>20171231</v>
      </c>
      <c r="E3613">
        <v>28100000</v>
      </c>
      <c r="F3613" t="s">
        <v>20</v>
      </c>
      <c r="G3613">
        <v>0</v>
      </c>
      <c r="H3613" t="s">
        <v>51</v>
      </c>
      <c r="I3613">
        <v>1411579</v>
      </c>
      <c r="J3613">
        <v>260303916</v>
      </c>
      <c r="K3613">
        <v>7830</v>
      </c>
      <c r="L3613">
        <v>1231</v>
      </c>
      <c r="M3613" t="s">
        <v>52</v>
      </c>
      <c r="N3613">
        <v>2017</v>
      </c>
      <c r="O3613" t="s">
        <v>53</v>
      </c>
      <c r="P3613">
        <v>20180301</v>
      </c>
      <c r="Q3613" s="1">
        <v>43160.134027777778</v>
      </c>
    </row>
    <row r="3614" spans="1:17" x14ac:dyDescent="0.2">
      <c r="A3614" t="s">
        <v>55</v>
      </c>
      <c r="B3614" t="s">
        <v>18</v>
      </c>
      <c r="C3614" t="s">
        <v>431</v>
      </c>
      <c r="D3614">
        <v>20171231</v>
      </c>
      <c r="E3614">
        <v>28100000</v>
      </c>
      <c r="F3614" t="s">
        <v>20</v>
      </c>
      <c r="G3614">
        <v>0</v>
      </c>
      <c r="H3614" t="s">
        <v>56</v>
      </c>
      <c r="I3614">
        <v>1411579</v>
      </c>
      <c r="J3614">
        <v>260303916</v>
      </c>
      <c r="K3614">
        <v>7830</v>
      </c>
      <c r="L3614">
        <v>1231</v>
      </c>
      <c r="M3614" t="s">
        <v>52</v>
      </c>
      <c r="N3614">
        <v>2018</v>
      </c>
      <c r="O3614" t="s">
        <v>53</v>
      </c>
      <c r="P3614">
        <v>20190301</v>
      </c>
      <c r="Q3614" s="1">
        <v>43525.063888888886</v>
      </c>
    </row>
    <row r="3615" spans="1:17" x14ac:dyDescent="0.2">
      <c r="A3615" t="s">
        <v>50</v>
      </c>
      <c r="B3615" t="s">
        <v>18</v>
      </c>
      <c r="C3615" t="s">
        <v>172</v>
      </c>
      <c r="D3615">
        <v>20171231</v>
      </c>
      <c r="E3615">
        <v>5700000</v>
      </c>
      <c r="F3615" t="s">
        <v>20</v>
      </c>
      <c r="G3615">
        <v>4</v>
      </c>
      <c r="H3615" t="s">
        <v>51</v>
      </c>
      <c r="I3615">
        <v>1411579</v>
      </c>
      <c r="J3615">
        <v>260303916</v>
      </c>
      <c r="K3615">
        <v>7830</v>
      </c>
      <c r="L3615">
        <v>1231</v>
      </c>
      <c r="M3615" t="s">
        <v>52</v>
      </c>
      <c r="N3615">
        <v>2017</v>
      </c>
      <c r="O3615" t="s">
        <v>53</v>
      </c>
      <c r="P3615">
        <v>20180301</v>
      </c>
      <c r="Q3615" s="1">
        <v>43160.134027777778</v>
      </c>
    </row>
    <row r="3616" spans="1:17" x14ac:dyDescent="0.2">
      <c r="A3616" t="s">
        <v>55</v>
      </c>
      <c r="B3616" t="s">
        <v>18</v>
      </c>
      <c r="C3616" t="s">
        <v>172</v>
      </c>
      <c r="D3616">
        <v>20171231</v>
      </c>
      <c r="E3616">
        <v>5700000</v>
      </c>
      <c r="F3616" t="s">
        <v>20</v>
      </c>
      <c r="G3616">
        <v>4</v>
      </c>
      <c r="H3616" t="s">
        <v>56</v>
      </c>
      <c r="I3616">
        <v>1411579</v>
      </c>
      <c r="J3616">
        <v>260303916</v>
      </c>
      <c r="K3616">
        <v>7830</v>
      </c>
      <c r="L3616">
        <v>1231</v>
      </c>
      <c r="M3616" t="s">
        <v>52</v>
      </c>
      <c r="N3616">
        <v>2018</v>
      </c>
      <c r="O3616" t="s">
        <v>53</v>
      </c>
      <c r="P3616">
        <v>20190301</v>
      </c>
      <c r="Q3616" s="1">
        <v>43525.063888888886</v>
      </c>
    </row>
    <row r="3617" spans="1:17" x14ac:dyDescent="0.2">
      <c r="A3617" t="s">
        <v>50</v>
      </c>
      <c r="B3617" t="s">
        <v>18</v>
      </c>
      <c r="C3617" t="s">
        <v>173</v>
      </c>
      <c r="D3617">
        <v>20171231</v>
      </c>
      <c r="E3617">
        <v>5700000</v>
      </c>
      <c r="F3617" t="s">
        <v>20</v>
      </c>
      <c r="G3617">
        <v>4</v>
      </c>
      <c r="H3617" t="s">
        <v>50</v>
      </c>
      <c r="I3617">
        <v>1411579</v>
      </c>
      <c r="J3617">
        <v>260303916</v>
      </c>
      <c r="K3617">
        <v>7830</v>
      </c>
      <c r="L3617">
        <v>1231</v>
      </c>
      <c r="M3617" t="s">
        <v>52</v>
      </c>
      <c r="N3617">
        <v>2017</v>
      </c>
      <c r="O3617" t="s">
        <v>53</v>
      </c>
      <c r="P3617">
        <v>20180301</v>
      </c>
      <c r="Q3617" s="1">
        <v>43160.134027777778</v>
      </c>
    </row>
    <row r="3618" spans="1:17" x14ac:dyDescent="0.2">
      <c r="A3618" t="s">
        <v>55</v>
      </c>
      <c r="B3618" t="s">
        <v>18</v>
      </c>
      <c r="C3618" t="s">
        <v>173</v>
      </c>
      <c r="D3618">
        <v>20171231</v>
      </c>
      <c r="E3618">
        <v>5700000</v>
      </c>
      <c r="F3618" t="s">
        <v>20</v>
      </c>
      <c r="G3618">
        <v>4</v>
      </c>
      <c r="H3618" t="s">
        <v>55</v>
      </c>
      <c r="I3618">
        <v>1411579</v>
      </c>
      <c r="J3618">
        <v>260303916</v>
      </c>
      <c r="K3618">
        <v>7830</v>
      </c>
      <c r="L3618">
        <v>1231</v>
      </c>
      <c r="M3618" t="s">
        <v>52</v>
      </c>
      <c r="N3618">
        <v>2018</v>
      </c>
      <c r="O3618" t="s">
        <v>53</v>
      </c>
      <c r="P3618">
        <v>20190301</v>
      </c>
      <c r="Q3618" s="1">
        <v>43525.063888888886</v>
      </c>
    </row>
    <row r="3619" spans="1:17" x14ac:dyDescent="0.2">
      <c r="A3619" t="s">
        <v>50</v>
      </c>
      <c r="B3619" t="s">
        <v>18</v>
      </c>
      <c r="C3619" t="s">
        <v>472</v>
      </c>
      <c r="D3619">
        <v>20171231</v>
      </c>
      <c r="E3619">
        <v>6.86</v>
      </c>
      <c r="F3619" t="s">
        <v>20</v>
      </c>
      <c r="G3619">
        <v>0</v>
      </c>
      <c r="H3619" t="s">
        <v>51</v>
      </c>
      <c r="I3619">
        <v>1411579</v>
      </c>
      <c r="J3619">
        <v>260303916</v>
      </c>
      <c r="K3619">
        <v>7830</v>
      </c>
      <c r="L3619">
        <v>1231</v>
      </c>
      <c r="M3619" t="s">
        <v>52</v>
      </c>
      <c r="N3619">
        <v>2017</v>
      </c>
      <c r="O3619" t="s">
        <v>53</v>
      </c>
      <c r="P3619">
        <v>20180301</v>
      </c>
      <c r="Q3619" s="1">
        <v>43160.134027777778</v>
      </c>
    </row>
    <row r="3620" spans="1:17" x14ac:dyDescent="0.2">
      <c r="A3620" t="s">
        <v>55</v>
      </c>
      <c r="B3620" t="s">
        <v>18</v>
      </c>
      <c r="C3620" t="s">
        <v>472</v>
      </c>
      <c r="D3620">
        <v>20171231</v>
      </c>
      <c r="E3620">
        <v>6.86</v>
      </c>
      <c r="F3620" t="s">
        <v>20</v>
      </c>
      <c r="G3620">
        <v>0</v>
      </c>
      <c r="H3620" t="s">
        <v>56</v>
      </c>
      <c r="I3620">
        <v>1411579</v>
      </c>
      <c r="J3620">
        <v>260303916</v>
      </c>
      <c r="K3620">
        <v>7830</v>
      </c>
      <c r="L3620">
        <v>1231</v>
      </c>
      <c r="M3620" t="s">
        <v>52</v>
      </c>
      <c r="N3620">
        <v>2018</v>
      </c>
      <c r="O3620" t="s">
        <v>53</v>
      </c>
      <c r="P3620">
        <v>20190301</v>
      </c>
      <c r="Q3620" s="1">
        <v>43525.063888888886</v>
      </c>
    </row>
    <row r="3621" spans="1:17" x14ac:dyDescent="0.2">
      <c r="A3621" t="s">
        <v>50</v>
      </c>
      <c r="B3621" t="s">
        <v>18</v>
      </c>
      <c r="C3621" t="s">
        <v>459</v>
      </c>
      <c r="D3621">
        <v>20171231</v>
      </c>
      <c r="E3621">
        <v>616800000</v>
      </c>
      <c r="F3621" t="s">
        <v>20</v>
      </c>
      <c r="G3621">
        <v>4</v>
      </c>
      <c r="H3621" t="s">
        <v>51</v>
      </c>
      <c r="I3621">
        <v>1411579</v>
      </c>
      <c r="J3621">
        <v>260303916</v>
      </c>
      <c r="K3621">
        <v>7830</v>
      </c>
      <c r="L3621">
        <v>1231</v>
      </c>
      <c r="M3621" t="s">
        <v>52</v>
      </c>
      <c r="N3621">
        <v>2017</v>
      </c>
      <c r="O3621" t="s">
        <v>53</v>
      </c>
      <c r="P3621">
        <v>20180301</v>
      </c>
      <c r="Q3621" s="1">
        <v>43160.134027777778</v>
      </c>
    </row>
    <row r="3622" spans="1:17" x14ac:dyDescent="0.2">
      <c r="A3622" t="s">
        <v>55</v>
      </c>
      <c r="B3622" t="s">
        <v>18</v>
      </c>
      <c r="C3622" t="s">
        <v>459</v>
      </c>
      <c r="D3622">
        <v>20171231</v>
      </c>
      <c r="E3622">
        <v>616800000</v>
      </c>
      <c r="F3622" t="s">
        <v>20</v>
      </c>
      <c r="G3622">
        <v>4</v>
      </c>
      <c r="H3622" t="s">
        <v>56</v>
      </c>
      <c r="I3622">
        <v>1411579</v>
      </c>
      <c r="J3622">
        <v>260303916</v>
      </c>
      <c r="K3622">
        <v>7830</v>
      </c>
      <c r="L3622">
        <v>1231</v>
      </c>
      <c r="M3622" t="s">
        <v>52</v>
      </c>
      <c r="N3622">
        <v>2018</v>
      </c>
      <c r="O3622" t="s">
        <v>53</v>
      </c>
      <c r="P3622">
        <v>20190301</v>
      </c>
      <c r="Q3622" s="1">
        <v>43525.063888888886</v>
      </c>
    </row>
    <row r="3623" spans="1:17" x14ac:dyDescent="0.2">
      <c r="A3623" t="s">
        <v>50</v>
      </c>
      <c r="B3623" t="s">
        <v>18</v>
      </c>
      <c r="C3623" t="s">
        <v>432</v>
      </c>
      <c r="D3623">
        <v>20171231</v>
      </c>
      <c r="E3623">
        <v>3900000</v>
      </c>
      <c r="F3623" t="s">
        <v>20</v>
      </c>
      <c r="G3623">
        <v>4</v>
      </c>
      <c r="H3623" t="s">
        <v>51</v>
      </c>
      <c r="I3623">
        <v>1411579</v>
      </c>
      <c r="J3623">
        <v>260303916</v>
      </c>
      <c r="K3623">
        <v>7830</v>
      </c>
      <c r="L3623">
        <v>1231</v>
      </c>
      <c r="M3623" t="s">
        <v>52</v>
      </c>
      <c r="N3623">
        <v>2017</v>
      </c>
      <c r="O3623" t="s">
        <v>53</v>
      </c>
      <c r="P3623">
        <v>20180301</v>
      </c>
      <c r="Q3623" s="1">
        <v>43160.134027777778</v>
      </c>
    </row>
    <row r="3624" spans="1:17" x14ac:dyDescent="0.2">
      <c r="A3624" t="s">
        <v>55</v>
      </c>
      <c r="B3624" t="s">
        <v>18</v>
      </c>
      <c r="C3624" t="s">
        <v>432</v>
      </c>
      <c r="D3624">
        <v>20171231</v>
      </c>
      <c r="E3624">
        <v>3900000</v>
      </c>
      <c r="F3624" t="s">
        <v>20</v>
      </c>
      <c r="G3624">
        <v>4</v>
      </c>
      <c r="H3624" t="s">
        <v>56</v>
      </c>
      <c r="I3624">
        <v>1411579</v>
      </c>
      <c r="J3624">
        <v>260303916</v>
      </c>
      <c r="K3624">
        <v>7830</v>
      </c>
      <c r="L3624">
        <v>1231</v>
      </c>
      <c r="M3624" t="s">
        <v>52</v>
      </c>
      <c r="N3624">
        <v>2018</v>
      </c>
      <c r="O3624" t="s">
        <v>53</v>
      </c>
      <c r="P3624">
        <v>20190301</v>
      </c>
      <c r="Q3624" s="1">
        <v>43525.063888888886</v>
      </c>
    </row>
    <row r="3625" spans="1:17" x14ac:dyDescent="0.2">
      <c r="A3625" t="s">
        <v>260</v>
      </c>
      <c r="B3625" t="s">
        <v>18</v>
      </c>
      <c r="C3625" t="s">
        <v>174</v>
      </c>
      <c r="D3625">
        <v>20171231</v>
      </c>
      <c r="E3625">
        <v>2112400000</v>
      </c>
      <c r="F3625" t="s">
        <v>20</v>
      </c>
      <c r="G3625">
        <v>0</v>
      </c>
      <c r="H3625" t="s">
        <v>56</v>
      </c>
      <c r="I3625">
        <v>1411579</v>
      </c>
      <c r="J3625">
        <v>260303916</v>
      </c>
      <c r="K3625">
        <v>7830</v>
      </c>
      <c r="L3625">
        <v>1231</v>
      </c>
      <c r="M3625" t="s">
        <v>22</v>
      </c>
      <c r="N3625">
        <v>2018</v>
      </c>
      <c r="O3625" t="s">
        <v>23</v>
      </c>
      <c r="P3625">
        <v>20181108</v>
      </c>
      <c r="Q3625" s="1">
        <v>43412.453472222223</v>
      </c>
    </row>
    <row r="3626" spans="1:17" x14ac:dyDescent="0.2">
      <c r="A3626" t="s">
        <v>50</v>
      </c>
      <c r="B3626" t="s">
        <v>18</v>
      </c>
      <c r="C3626" t="s">
        <v>174</v>
      </c>
      <c r="D3626">
        <v>20171231</v>
      </c>
      <c r="E3626">
        <v>2112400000</v>
      </c>
      <c r="F3626" t="s">
        <v>20</v>
      </c>
      <c r="G3626">
        <v>0</v>
      </c>
      <c r="H3626" t="s">
        <v>51</v>
      </c>
      <c r="I3626">
        <v>1411579</v>
      </c>
      <c r="J3626">
        <v>260303916</v>
      </c>
      <c r="K3626">
        <v>7830</v>
      </c>
      <c r="L3626">
        <v>1231</v>
      </c>
      <c r="M3626" t="s">
        <v>52</v>
      </c>
      <c r="N3626">
        <v>2017</v>
      </c>
      <c r="O3626" t="s">
        <v>53</v>
      </c>
      <c r="P3626">
        <v>20180301</v>
      </c>
      <c r="Q3626" s="1">
        <v>43160.134027777778</v>
      </c>
    </row>
    <row r="3627" spans="1:17" x14ac:dyDescent="0.2">
      <c r="A3627" t="s">
        <v>55</v>
      </c>
      <c r="B3627" t="s">
        <v>18</v>
      </c>
      <c r="C3627" t="s">
        <v>174</v>
      </c>
      <c r="D3627">
        <v>20171231</v>
      </c>
      <c r="E3627">
        <v>2112400000</v>
      </c>
      <c r="F3627" t="s">
        <v>20</v>
      </c>
      <c r="G3627">
        <v>0</v>
      </c>
      <c r="H3627" t="s">
        <v>56</v>
      </c>
      <c r="I3627">
        <v>1411579</v>
      </c>
      <c r="J3627">
        <v>260303916</v>
      </c>
      <c r="K3627">
        <v>7830</v>
      </c>
      <c r="L3627">
        <v>1231</v>
      </c>
      <c r="M3627" t="s">
        <v>52</v>
      </c>
      <c r="N3627">
        <v>2018</v>
      </c>
      <c r="O3627" t="s">
        <v>53</v>
      </c>
      <c r="P3627">
        <v>20190301</v>
      </c>
      <c r="Q3627" s="1">
        <v>43525.063888888886</v>
      </c>
    </row>
    <row r="3628" spans="1:17" x14ac:dyDescent="0.2">
      <c r="A3628" t="s">
        <v>503</v>
      </c>
      <c r="B3628" t="s">
        <v>18</v>
      </c>
      <c r="C3628" t="s">
        <v>174</v>
      </c>
      <c r="D3628">
        <v>20171231</v>
      </c>
      <c r="E3628">
        <v>2112400000</v>
      </c>
      <c r="F3628" t="s">
        <v>20</v>
      </c>
      <c r="G3628">
        <v>0</v>
      </c>
      <c r="H3628" t="s">
        <v>56</v>
      </c>
      <c r="I3628">
        <v>1411579</v>
      </c>
      <c r="J3628">
        <v>260303916</v>
      </c>
      <c r="K3628">
        <v>7830</v>
      </c>
      <c r="L3628">
        <v>1231</v>
      </c>
      <c r="M3628" t="s">
        <v>22</v>
      </c>
      <c r="N3628">
        <v>2019</v>
      </c>
      <c r="O3628" t="s">
        <v>26</v>
      </c>
      <c r="P3628">
        <v>20190509</v>
      </c>
      <c r="Q3628" s="1">
        <v>43594.147916666669</v>
      </c>
    </row>
    <row r="3629" spans="1:17" x14ac:dyDescent="0.2">
      <c r="A3629" t="s">
        <v>504</v>
      </c>
      <c r="B3629" t="s">
        <v>18</v>
      </c>
      <c r="C3629" t="s">
        <v>174</v>
      </c>
      <c r="D3629">
        <v>20171231</v>
      </c>
      <c r="E3629">
        <v>2112400000</v>
      </c>
      <c r="F3629" t="s">
        <v>20</v>
      </c>
      <c r="G3629">
        <v>0</v>
      </c>
      <c r="H3629" t="s">
        <v>505</v>
      </c>
      <c r="I3629">
        <v>1411579</v>
      </c>
      <c r="J3629">
        <v>260303916</v>
      </c>
      <c r="K3629">
        <v>7830</v>
      </c>
      <c r="L3629">
        <v>1231</v>
      </c>
      <c r="M3629" t="s">
        <v>22</v>
      </c>
      <c r="N3629">
        <v>2019</v>
      </c>
      <c r="O3629" t="s">
        <v>31</v>
      </c>
      <c r="P3629">
        <v>20190808</v>
      </c>
      <c r="Q3629" s="1">
        <v>43685.119444444441</v>
      </c>
    </row>
    <row r="3630" spans="1:17" x14ac:dyDescent="0.2">
      <c r="A3630" t="s">
        <v>263</v>
      </c>
      <c r="B3630" t="s">
        <v>18</v>
      </c>
      <c r="C3630" t="s">
        <v>174</v>
      </c>
      <c r="D3630">
        <v>20171231</v>
      </c>
      <c r="E3630">
        <v>2112400000</v>
      </c>
      <c r="F3630" t="s">
        <v>20</v>
      </c>
      <c r="G3630">
        <v>0</v>
      </c>
      <c r="H3630" t="s">
        <v>51</v>
      </c>
      <c r="I3630">
        <v>1411579</v>
      </c>
      <c r="J3630">
        <v>260303916</v>
      </c>
      <c r="K3630">
        <v>7830</v>
      </c>
      <c r="L3630">
        <v>1231</v>
      </c>
      <c r="M3630" t="s">
        <v>22</v>
      </c>
      <c r="N3630">
        <v>2018</v>
      </c>
      <c r="O3630" t="s">
        <v>31</v>
      </c>
      <c r="P3630">
        <v>20180807</v>
      </c>
      <c r="Q3630" s="1">
        <v>43319.469444444447</v>
      </c>
    </row>
    <row r="3631" spans="1:17" x14ac:dyDescent="0.2">
      <c r="A3631" t="s">
        <v>262</v>
      </c>
      <c r="B3631" t="s">
        <v>18</v>
      </c>
      <c r="C3631" t="s">
        <v>174</v>
      </c>
      <c r="D3631">
        <v>20171231</v>
      </c>
      <c r="E3631">
        <v>2112400000</v>
      </c>
      <c r="F3631" t="s">
        <v>20</v>
      </c>
      <c r="G3631">
        <v>0</v>
      </c>
      <c r="H3631" t="s">
        <v>51</v>
      </c>
      <c r="I3631">
        <v>1411579</v>
      </c>
      <c r="J3631">
        <v>260303916</v>
      </c>
      <c r="K3631">
        <v>7830</v>
      </c>
      <c r="L3631">
        <v>1231</v>
      </c>
      <c r="M3631" t="s">
        <v>22</v>
      </c>
      <c r="N3631">
        <v>2018</v>
      </c>
      <c r="O3631" t="s">
        <v>26</v>
      </c>
      <c r="P3631">
        <v>20180507</v>
      </c>
      <c r="Q3631" s="1">
        <v>43227.491666666669</v>
      </c>
    </row>
    <row r="3632" spans="1:17" x14ac:dyDescent="0.2">
      <c r="A3632" t="s">
        <v>55</v>
      </c>
      <c r="B3632" t="s">
        <v>18</v>
      </c>
      <c r="C3632" t="s">
        <v>525</v>
      </c>
      <c r="D3632">
        <v>20171231</v>
      </c>
      <c r="E3632">
        <v>310000000</v>
      </c>
      <c r="F3632" t="s">
        <v>20</v>
      </c>
      <c r="G3632">
        <v>1</v>
      </c>
      <c r="H3632" t="s">
        <v>55</v>
      </c>
      <c r="I3632">
        <v>1411579</v>
      </c>
      <c r="J3632">
        <v>260303916</v>
      </c>
      <c r="K3632">
        <v>7830</v>
      </c>
      <c r="L3632">
        <v>1231</v>
      </c>
      <c r="M3632" t="s">
        <v>52</v>
      </c>
      <c r="N3632">
        <v>2018</v>
      </c>
      <c r="O3632" t="s">
        <v>53</v>
      </c>
      <c r="P3632">
        <v>20190301</v>
      </c>
      <c r="Q3632" s="1">
        <v>43525.063888888886</v>
      </c>
    </row>
    <row r="3633" spans="1:17" x14ac:dyDescent="0.2">
      <c r="A3633" t="s">
        <v>260</v>
      </c>
      <c r="B3633" t="s">
        <v>18</v>
      </c>
      <c r="C3633" t="s">
        <v>176</v>
      </c>
      <c r="D3633">
        <v>20171231</v>
      </c>
      <c r="E3633">
        <v>800000</v>
      </c>
      <c r="F3633" t="s">
        <v>20</v>
      </c>
      <c r="G3633">
        <v>0</v>
      </c>
      <c r="H3633" t="s">
        <v>56</v>
      </c>
      <c r="I3633">
        <v>1411579</v>
      </c>
      <c r="J3633">
        <v>260303916</v>
      </c>
      <c r="K3633">
        <v>7830</v>
      </c>
      <c r="L3633">
        <v>1231</v>
      </c>
      <c r="M3633" t="s">
        <v>22</v>
      </c>
      <c r="N3633">
        <v>2018</v>
      </c>
      <c r="O3633" t="s">
        <v>23</v>
      </c>
      <c r="P3633">
        <v>20181108</v>
      </c>
      <c r="Q3633" s="1">
        <v>43412.453472222223</v>
      </c>
    </row>
    <row r="3634" spans="1:17" x14ac:dyDescent="0.2">
      <c r="A3634" t="s">
        <v>50</v>
      </c>
      <c r="B3634" t="s">
        <v>18</v>
      </c>
      <c r="C3634" t="s">
        <v>176</v>
      </c>
      <c r="D3634">
        <v>20171231</v>
      </c>
      <c r="E3634">
        <v>800000</v>
      </c>
      <c r="F3634" t="s">
        <v>20</v>
      </c>
      <c r="G3634">
        <v>0</v>
      </c>
      <c r="H3634" t="s">
        <v>51</v>
      </c>
      <c r="I3634">
        <v>1411579</v>
      </c>
      <c r="J3634">
        <v>260303916</v>
      </c>
      <c r="K3634">
        <v>7830</v>
      </c>
      <c r="L3634">
        <v>1231</v>
      </c>
      <c r="M3634" t="s">
        <v>52</v>
      </c>
      <c r="N3634">
        <v>2017</v>
      </c>
      <c r="O3634" t="s">
        <v>53</v>
      </c>
      <c r="P3634">
        <v>20180301</v>
      </c>
      <c r="Q3634" s="1">
        <v>43160.134027777778</v>
      </c>
    </row>
    <row r="3635" spans="1:17" x14ac:dyDescent="0.2">
      <c r="A3635" t="s">
        <v>55</v>
      </c>
      <c r="B3635" t="s">
        <v>18</v>
      </c>
      <c r="C3635" t="s">
        <v>176</v>
      </c>
      <c r="D3635">
        <v>20171231</v>
      </c>
      <c r="E3635">
        <v>800000</v>
      </c>
      <c r="F3635" t="s">
        <v>20</v>
      </c>
      <c r="G3635">
        <v>0</v>
      </c>
      <c r="H3635" t="s">
        <v>56</v>
      </c>
      <c r="I3635">
        <v>1411579</v>
      </c>
      <c r="J3635">
        <v>260303916</v>
      </c>
      <c r="K3635">
        <v>7830</v>
      </c>
      <c r="L3635">
        <v>1231</v>
      </c>
      <c r="M3635" t="s">
        <v>52</v>
      </c>
      <c r="N3635">
        <v>2018</v>
      </c>
      <c r="O3635" t="s">
        <v>53</v>
      </c>
      <c r="P3635">
        <v>20190301</v>
      </c>
      <c r="Q3635" s="1">
        <v>43525.063888888886</v>
      </c>
    </row>
    <row r="3636" spans="1:17" x14ac:dyDescent="0.2">
      <c r="A3636" t="s">
        <v>263</v>
      </c>
      <c r="B3636" t="s">
        <v>18</v>
      </c>
      <c r="C3636" t="s">
        <v>176</v>
      </c>
      <c r="D3636">
        <v>20171231</v>
      </c>
      <c r="E3636">
        <v>800000</v>
      </c>
      <c r="F3636" t="s">
        <v>20</v>
      </c>
      <c r="G3636">
        <v>0</v>
      </c>
      <c r="H3636" t="s">
        <v>51</v>
      </c>
      <c r="I3636">
        <v>1411579</v>
      </c>
      <c r="J3636">
        <v>260303916</v>
      </c>
      <c r="K3636">
        <v>7830</v>
      </c>
      <c r="L3636">
        <v>1231</v>
      </c>
      <c r="M3636" t="s">
        <v>22</v>
      </c>
      <c r="N3636">
        <v>2018</v>
      </c>
      <c r="O3636" t="s">
        <v>31</v>
      </c>
      <c r="P3636">
        <v>20180807</v>
      </c>
      <c r="Q3636" s="1">
        <v>43319.469444444447</v>
      </c>
    </row>
    <row r="3637" spans="1:17" x14ac:dyDescent="0.2">
      <c r="A3637" t="s">
        <v>262</v>
      </c>
      <c r="B3637" t="s">
        <v>18</v>
      </c>
      <c r="C3637" t="s">
        <v>176</v>
      </c>
      <c r="D3637">
        <v>20171231</v>
      </c>
      <c r="E3637">
        <v>800000</v>
      </c>
      <c r="F3637" t="s">
        <v>20</v>
      </c>
      <c r="G3637">
        <v>0</v>
      </c>
      <c r="H3637" t="s">
        <v>51</v>
      </c>
      <c r="I3637">
        <v>1411579</v>
      </c>
      <c r="J3637">
        <v>260303916</v>
      </c>
      <c r="K3637">
        <v>7830</v>
      </c>
      <c r="L3637">
        <v>1231</v>
      </c>
      <c r="M3637" t="s">
        <v>22</v>
      </c>
      <c r="N3637">
        <v>2018</v>
      </c>
      <c r="O3637" t="s">
        <v>26</v>
      </c>
      <c r="P3637">
        <v>20180507</v>
      </c>
      <c r="Q3637" s="1">
        <v>43227.491666666669</v>
      </c>
    </row>
    <row r="3638" spans="1:17" x14ac:dyDescent="0.2">
      <c r="A3638" t="s">
        <v>260</v>
      </c>
      <c r="B3638" t="s">
        <v>18</v>
      </c>
      <c r="C3638" t="s">
        <v>205</v>
      </c>
      <c r="D3638">
        <v>20171231</v>
      </c>
      <c r="E3638">
        <v>0.01</v>
      </c>
      <c r="F3638" t="s">
        <v>20</v>
      </c>
      <c r="G3638">
        <v>0</v>
      </c>
      <c r="H3638" t="s">
        <v>56</v>
      </c>
      <c r="I3638">
        <v>1411579</v>
      </c>
      <c r="J3638">
        <v>260303916</v>
      </c>
      <c r="K3638">
        <v>7830</v>
      </c>
      <c r="L3638">
        <v>1231</v>
      </c>
      <c r="M3638" t="s">
        <v>22</v>
      </c>
      <c r="N3638">
        <v>2018</v>
      </c>
      <c r="O3638" t="s">
        <v>23</v>
      </c>
      <c r="P3638">
        <v>20181108</v>
      </c>
      <c r="Q3638" s="1">
        <v>43412.453472222223</v>
      </c>
    </row>
    <row r="3639" spans="1:17" x14ac:dyDescent="0.2">
      <c r="A3639" t="s">
        <v>50</v>
      </c>
      <c r="B3639" t="s">
        <v>18</v>
      </c>
      <c r="C3639" t="s">
        <v>205</v>
      </c>
      <c r="D3639">
        <v>20171231</v>
      </c>
      <c r="E3639">
        <v>0.01</v>
      </c>
      <c r="F3639" t="s">
        <v>20</v>
      </c>
      <c r="G3639">
        <v>0</v>
      </c>
      <c r="H3639" t="s">
        <v>51</v>
      </c>
      <c r="I3639">
        <v>1411579</v>
      </c>
      <c r="J3639">
        <v>260303916</v>
      </c>
      <c r="K3639">
        <v>7830</v>
      </c>
      <c r="L3639">
        <v>1231</v>
      </c>
      <c r="M3639" t="s">
        <v>52</v>
      </c>
      <c r="N3639">
        <v>2017</v>
      </c>
      <c r="O3639" t="s">
        <v>53</v>
      </c>
      <c r="P3639">
        <v>20180301</v>
      </c>
      <c r="Q3639" s="1">
        <v>43160.134027777778</v>
      </c>
    </row>
    <row r="3640" spans="1:17" x14ac:dyDescent="0.2">
      <c r="A3640" t="s">
        <v>55</v>
      </c>
      <c r="B3640" t="s">
        <v>18</v>
      </c>
      <c r="C3640" t="s">
        <v>205</v>
      </c>
      <c r="D3640">
        <v>20171231</v>
      </c>
      <c r="E3640">
        <v>0.01</v>
      </c>
      <c r="F3640" t="s">
        <v>20</v>
      </c>
      <c r="G3640">
        <v>0</v>
      </c>
      <c r="H3640" t="s">
        <v>56</v>
      </c>
      <c r="I3640">
        <v>1411579</v>
      </c>
      <c r="J3640">
        <v>260303916</v>
      </c>
      <c r="K3640">
        <v>7830</v>
      </c>
      <c r="L3640">
        <v>1231</v>
      </c>
      <c r="M3640" t="s">
        <v>52</v>
      </c>
      <c r="N3640">
        <v>2018</v>
      </c>
      <c r="O3640" t="s">
        <v>53</v>
      </c>
      <c r="P3640">
        <v>20190301</v>
      </c>
      <c r="Q3640" s="1">
        <v>43525.063888888886</v>
      </c>
    </row>
    <row r="3641" spans="1:17" x14ac:dyDescent="0.2">
      <c r="A3641" t="s">
        <v>263</v>
      </c>
      <c r="B3641" t="s">
        <v>18</v>
      </c>
      <c r="C3641" t="s">
        <v>205</v>
      </c>
      <c r="D3641">
        <v>20171231</v>
      </c>
      <c r="E3641">
        <v>0.01</v>
      </c>
      <c r="F3641" t="s">
        <v>20</v>
      </c>
      <c r="G3641">
        <v>0</v>
      </c>
      <c r="H3641" t="s">
        <v>51</v>
      </c>
      <c r="I3641">
        <v>1411579</v>
      </c>
      <c r="J3641">
        <v>260303916</v>
      </c>
      <c r="K3641">
        <v>7830</v>
      </c>
      <c r="L3641">
        <v>1231</v>
      </c>
      <c r="M3641" t="s">
        <v>22</v>
      </c>
      <c r="N3641">
        <v>2018</v>
      </c>
      <c r="O3641" t="s">
        <v>31</v>
      </c>
      <c r="P3641">
        <v>20180807</v>
      </c>
      <c r="Q3641" s="1">
        <v>43319.469444444447</v>
      </c>
    </row>
    <row r="3642" spans="1:17" x14ac:dyDescent="0.2">
      <c r="A3642" t="s">
        <v>262</v>
      </c>
      <c r="B3642" t="s">
        <v>18</v>
      </c>
      <c r="C3642" t="s">
        <v>205</v>
      </c>
      <c r="D3642">
        <v>20171231</v>
      </c>
      <c r="E3642">
        <v>0.01</v>
      </c>
      <c r="F3642" t="s">
        <v>20</v>
      </c>
      <c r="G3642">
        <v>0</v>
      </c>
      <c r="H3642" t="s">
        <v>51</v>
      </c>
      <c r="I3642">
        <v>1411579</v>
      </c>
      <c r="J3642">
        <v>260303916</v>
      </c>
      <c r="K3642">
        <v>7830</v>
      </c>
      <c r="L3642">
        <v>1231</v>
      </c>
      <c r="M3642" t="s">
        <v>22</v>
      </c>
      <c r="N3642">
        <v>2018</v>
      </c>
      <c r="O3642" t="s">
        <v>26</v>
      </c>
      <c r="P3642">
        <v>20180507</v>
      </c>
      <c r="Q3642" s="1">
        <v>43227.491666666669</v>
      </c>
    </row>
    <row r="3643" spans="1:17" x14ac:dyDescent="0.2">
      <c r="A3643" t="s">
        <v>260</v>
      </c>
      <c r="B3643" t="s">
        <v>18</v>
      </c>
      <c r="C3643" t="s">
        <v>206</v>
      </c>
      <c r="D3643">
        <v>20171231</v>
      </c>
      <c r="E3643">
        <v>112817</v>
      </c>
      <c r="F3643" t="s">
        <v>63</v>
      </c>
      <c r="G3643">
        <v>0</v>
      </c>
      <c r="H3643" t="s">
        <v>56</v>
      </c>
      <c r="I3643">
        <v>1411579</v>
      </c>
      <c r="J3643">
        <v>260303916</v>
      </c>
      <c r="K3643">
        <v>7830</v>
      </c>
      <c r="L3643">
        <v>1231</v>
      </c>
      <c r="M3643" t="s">
        <v>22</v>
      </c>
      <c r="N3643">
        <v>2018</v>
      </c>
      <c r="O3643" t="s">
        <v>23</v>
      </c>
      <c r="P3643">
        <v>20181108</v>
      </c>
      <c r="Q3643" s="1">
        <v>43412.453472222223</v>
      </c>
    </row>
    <row r="3644" spans="1:17" x14ac:dyDescent="0.2">
      <c r="A3644" t="s">
        <v>50</v>
      </c>
      <c r="B3644" t="s">
        <v>18</v>
      </c>
      <c r="C3644" t="s">
        <v>206</v>
      </c>
      <c r="D3644">
        <v>20171231</v>
      </c>
      <c r="E3644">
        <v>112817</v>
      </c>
      <c r="F3644" t="s">
        <v>63</v>
      </c>
      <c r="G3644">
        <v>0</v>
      </c>
      <c r="H3644" t="s">
        <v>51</v>
      </c>
      <c r="I3644">
        <v>1411579</v>
      </c>
      <c r="J3644">
        <v>260303916</v>
      </c>
      <c r="K3644">
        <v>7830</v>
      </c>
      <c r="L3644">
        <v>1231</v>
      </c>
      <c r="M3644" t="s">
        <v>52</v>
      </c>
      <c r="N3644">
        <v>2017</v>
      </c>
      <c r="O3644" t="s">
        <v>53</v>
      </c>
      <c r="P3644">
        <v>20180301</v>
      </c>
      <c r="Q3644" s="1">
        <v>43160.134027777778</v>
      </c>
    </row>
    <row r="3645" spans="1:17" x14ac:dyDescent="0.2">
      <c r="A3645" t="s">
        <v>55</v>
      </c>
      <c r="B3645" t="s">
        <v>18</v>
      </c>
      <c r="C3645" t="s">
        <v>206</v>
      </c>
      <c r="D3645">
        <v>20171231</v>
      </c>
      <c r="E3645">
        <v>112817</v>
      </c>
      <c r="F3645" t="s">
        <v>63</v>
      </c>
      <c r="G3645">
        <v>0</v>
      </c>
      <c r="H3645" t="s">
        <v>56</v>
      </c>
      <c r="I3645">
        <v>1411579</v>
      </c>
      <c r="J3645">
        <v>260303916</v>
      </c>
      <c r="K3645">
        <v>7830</v>
      </c>
      <c r="L3645">
        <v>1231</v>
      </c>
      <c r="M3645" t="s">
        <v>52</v>
      </c>
      <c r="N3645">
        <v>2018</v>
      </c>
      <c r="O3645" t="s">
        <v>53</v>
      </c>
      <c r="P3645">
        <v>20190301</v>
      </c>
      <c r="Q3645" s="1">
        <v>43525.063888888886</v>
      </c>
    </row>
    <row r="3646" spans="1:17" x14ac:dyDescent="0.2">
      <c r="A3646" t="s">
        <v>263</v>
      </c>
      <c r="B3646" t="s">
        <v>18</v>
      </c>
      <c r="C3646" t="s">
        <v>206</v>
      </c>
      <c r="D3646">
        <v>20171231</v>
      </c>
      <c r="E3646">
        <v>112817</v>
      </c>
      <c r="F3646" t="s">
        <v>63</v>
      </c>
      <c r="G3646">
        <v>0</v>
      </c>
      <c r="H3646" t="s">
        <v>51</v>
      </c>
      <c r="I3646">
        <v>1411579</v>
      </c>
      <c r="J3646">
        <v>260303916</v>
      </c>
      <c r="K3646">
        <v>7830</v>
      </c>
      <c r="L3646">
        <v>1231</v>
      </c>
      <c r="M3646" t="s">
        <v>22</v>
      </c>
      <c r="N3646">
        <v>2018</v>
      </c>
      <c r="O3646" t="s">
        <v>31</v>
      </c>
      <c r="P3646">
        <v>20180807</v>
      </c>
      <c r="Q3646" s="1">
        <v>43319.469444444447</v>
      </c>
    </row>
    <row r="3647" spans="1:17" x14ac:dyDescent="0.2">
      <c r="A3647" t="s">
        <v>262</v>
      </c>
      <c r="B3647" t="s">
        <v>18</v>
      </c>
      <c r="C3647" t="s">
        <v>206</v>
      </c>
      <c r="D3647">
        <v>20171231</v>
      </c>
      <c r="E3647">
        <v>112817</v>
      </c>
      <c r="F3647" t="s">
        <v>63</v>
      </c>
      <c r="G3647">
        <v>0</v>
      </c>
      <c r="H3647" t="s">
        <v>51</v>
      </c>
      <c r="I3647">
        <v>1411579</v>
      </c>
      <c r="J3647">
        <v>260303916</v>
      </c>
      <c r="K3647">
        <v>7830</v>
      </c>
      <c r="L3647">
        <v>1231</v>
      </c>
      <c r="M3647" t="s">
        <v>22</v>
      </c>
      <c r="N3647">
        <v>2018</v>
      </c>
      <c r="O3647" t="s">
        <v>26</v>
      </c>
      <c r="P3647">
        <v>20180507</v>
      </c>
      <c r="Q3647" s="1">
        <v>43227.491666666669</v>
      </c>
    </row>
    <row r="3648" spans="1:17" x14ac:dyDescent="0.2">
      <c r="A3648" t="s">
        <v>260</v>
      </c>
      <c r="B3648" t="s">
        <v>18</v>
      </c>
      <c r="C3648" t="s">
        <v>207</v>
      </c>
      <c r="D3648">
        <v>20171231</v>
      </c>
      <c r="E3648">
        <v>76048</v>
      </c>
      <c r="F3648" t="s">
        <v>63</v>
      </c>
      <c r="G3648">
        <v>0</v>
      </c>
      <c r="H3648" t="s">
        <v>56</v>
      </c>
      <c r="I3648">
        <v>1411579</v>
      </c>
      <c r="J3648">
        <v>260303916</v>
      </c>
      <c r="K3648">
        <v>7830</v>
      </c>
      <c r="L3648">
        <v>1231</v>
      </c>
      <c r="M3648" t="s">
        <v>22</v>
      </c>
      <c r="N3648">
        <v>2018</v>
      </c>
      <c r="O3648" t="s">
        <v>23</v>
      </c>
      <c r="P3648">
        <v>20181108</v>
      </c>
      <c r="Q3648" s="1">
        <v>43412.453472222223</v>
      </c>
    </row>
    <row r="3649" spans="1:17" x14ac:dyDescent="0.2">
      <c r="A3649" t="s">
        <v>50</v>
      </c>
      <c r="B3649" t="s">
        <v>18</v>
      </c>
      <c r="C3649" t="s">
        <v>207</v>
      </c>
      <c r="D3649">
        <v>20171231</v>
      </c>
      <c r="E3649">
        <v>76048</v>
      </c>
      <c r="F3649" t="s">
        <v>63</v>
      </c>
      <c r="G3649">
        <v>0</v>
      </c>
      <c r="H3649" t="s">
        <v>51</v>
      </c>
      <c r="I3649">
        <v>1411579</v>
      </c>
      <c r="J3649">
        <v>260303916</v>
      </c>
      <c r="K3649">
        <v>7830</v>
      </c>
      <c r="L3649">
        <v>1231</v>
      </c>
      <c r="M3649" t="s">
        <v>52</v>
      </c>
      <c r="N3649">
        <v>2017</v>
      </c>
      <c r="O3649" t="s">
        <v>53</v>
      </c>
      <c r="P3649">
        <v>20180301</v>
      </c>
      <c r="Q3649" s="1">
        <v>43160.134027777778</v>
      </c>
    </row>
    <row r="3650" spans="1:17" x14ac:dyDescent="0.2">
      <c r="A3650" t="s">
        <v>55</v>
      </c>
      <c r="B3650" t="s">
        <v>18</v>
      </c>
      <c r="C3650" t="s">
        <v>207</v>
      </c>
      <c r="D3650">
        <v>20171231</v>
      </c>
      <c r="E3650">
        <v>76048</v>
      </c>
      <c r="F3650" t="s">
        <v>63</v>
      </c>
      <c r="G3650">
        <v>0</v>
      </c>
      <c r="H3650" t="s">
        <v>56</v>
      </c>
      <c r="I3650">
        <v>1411579</v>
      </c>
      <c r="J3650">
        <v>260303916</v>
      </c>
      <c r="K3650">
        <v>7830</v>
      </c>
      <c r="L3650">
        <v>1231</v>
      </c>
      <c r="M3650" t="s">
        <v>52</v>
      </c>
      <c r="N3650">
        <v>2018</v>
      </c>
      <c r="O3650" t="s">
        <v>53</v>
      </c>
      <c r="P3650">
        <v>20190301</v>
      </c>
      <c r="Q3650" s="1">
        <v>43525.063888888886</v>
      </c>
    </row>
    <row r="3651" spans="1:17" x14ac:dyDescent="0.2">
      <c r="A3651" t="s">
        <v>263</v>
      </c>
      <c r="B3651" t="s">
        <v>18</v>
      </c>
      <c r="C3651" t="s">
        <v>207</v>
      </c>
      <c r="D3651">
        <v>20171231</v>
      </c>
      <c r="E3651">
        <v>76048</v>
      </c>
      <c r="F3651" t="s">
        <v>63</v>
      </c>
      <c r="G3651">
        <v>0</v>
      </c>
      <c r="H3651" t="s">
        <v>51</v>
      </c>
      <c r="I3651">
        <v>1411579</v>
      </c>
      <c r="J3651">
        <v>260303916</v>
      </c>
      <c r="K3651">
        <v>7830</v>
      </c>
      <c r="L3651">
        <v>1231</v>
      </c>
      <c r="M3651" t="s">
        <v>22</v>
      </c>
      <c r="N3651">
        <v>2018</v>
      </c>
      <c r="O3651" t="s">
        <v>31</v>
      </c>
      <c r="P3651">
        <v>20180807</v>
      </c>
      <c r="Q3651" s="1">
        <v>43319.469444444447</v>
      </c>
    </row>
    <row r="3652" spans="1:17" x14ac:dyDescent="0.2">
      <c r="A3652" t="s">
        <v>262</v>
      </c>
      <c r="B3652" t="s">
        <v>18</v>
      </c>
      <c r="C3652" t="s">
        <v>207</v>
      </c>
      <c r="D3652">
        <v>20171231</v>
      </c>
      <c r="E3652">
        <v>76048</v>
      </c>
      <c r="F3652" t="s">
        <v>63</v>
      </c>
      <c r="G3652">
        <v>0</v>
      </c>
      <c r="H3652" t="s">
        <v>51</v>
      </c>
      <c r="I3652">
        <v>1411579</v>
      </c>
      <c r="J3652">
        <v>260303916</v>
      </c>
      <c r="K3652">
        <v>7830</v>
      </c>
      <c r="L3652">
        <v>1231</v>
      </c>
      <c r="M3652" t="s">
        <v>22</v>
      </c>
      <c r="N3652">
        <v>2018</v>
      </c>
      <c r="O3652" t="s">
        <v>26</v>
      </c>
      <c r="P3652">
        <v>20180507</v>
      </c>
      <c r="Q3652" s="1">
        <v>43227.491666666669</v>
      </c>
    </row>
    <row r="3653" spans="1:17" x14ac:dyDescent="0.2">
      <c r="A3653" t="s">
        <v>260</v>
      </c>
      <c r="B3653" t="s">
        <v>18</v>
      </c>
      <c r="C3653" t="s">
        <v>212</v>
      </c>
      <c r="D3653">
        <v>20171231</v>
      </c>
      <c r="E3653">
        <v>3232625</v>
      </c>
      <c r="F3653" t="s">
        <v>63</v>
      </c>
      <c r="G3653">
        <v>0</v>
      </c>
      <c r="H3653" t="s">
        <v>56</v>
      </c>
      <c r="I3653">
        <v>1411579</v>
      </c>
      <c r="J3653">
        <v>260303916</v>
      </c>
      <c r="K3653">
        <v>7830</v>
      </c>
      <c r="L3653">
        <v>1231</v>
      </c>
      <c r="M3653" t="s">
        <v>22</v>
      </c>
      <c r="N3653">
        <v>2018</v>
      </c>
      <c r="O3653" t="s">
        <v>23</v>
      </c>
      <c r="P3653">
        <v>20181108</v>
      </c>
      <c r="Q3653" s="1">
        <v>43412.453472222223</v>
      </c>
    </row>
    <row r="3654" spans="1:17" x14ac:dyDescent="0.2">
      <c r="A3654" t="s">
        <v>50</v>
      </c>
      <c r="B3654" t="s">
        <v>18</v>
      </c>
      <c r="C3654" t="s">
        <v>212</v>
      </c>
      <c r="D3654">
        <v>20171231</v>
      </c>
      <c r="E3654">
        <v>3232625</v>
      </c>
      <c r="F3654" t="s">
        <v>63</v>
      </c>
      <c r="G3654">
        <v>0</v>
      </c>
      <c r="H3654" t="s">
        <v>51</v>
      </c>
      <c r="I3654">
        <v>1411579</v>
      </c>
      <c r="J3654">
        <v>260303916</v>
      </c>
      <c r="K3654">
        <v>7830</v>
      </c>
      <c r="L3654">
        <v>1231</v>
      </c>
      <c r="M3654" t="s">
        <v>52</v>
      </c>
      <c r="N3654">
        <v>2017</v>
      </c>
      <c r="O3654" t="s">
        <v>53</v>
      </c>
      <c r="P3654">
        <v>20180301</v>
      </c>
      <c r="Q3654" s="1">
        <v>43160.134027777778</v>
      </c>
    </row>
    <row r="3655" spans="1:17" x14ac:dyDescent="0.2">
      <c r="A3655" t="s">
        <v>55</v>
      </c>
      <c r="B3655" t="s">
        <v>18</v>
      </c>
      <c r="C3655" t="s">
        <v>212</v>
      </c>
      <c r="D3655">
        <v>20171231</v>
      </c>
      <c r="E3655">
        <v>3232625</v>
      </c>
      <c r="F3655" t="s">
        <v>63</v>
      </c>
      <c r="G3655">
        <v>0</v>
      </c>
      <c r="H3655" t="s">
        <v>56</v>
      </c>
      <c r="I3655">
        <v>1411579</v>
      </c>
      <c r="J3655">
        <v>260303916</v>
      </c>
      <c r="K3655">
        <v>7830</v>
      </c>
      <c r="L3655">
        <v>1231</v>
      </c>
      <c r="M3655" t="s">
        <v>52</v>
      </c>
      <c r="N3655">
        <v>2018</v>
      </c>
      <c r="O3655" t="s">
        <v>53</v>
      </c>
      <c r="P3655">
        <v>20190301</v>
      </c>
      <c r="Q3655" s="1">
        <v>43525.063888888886</v>
      </c>
    </row>
    <row r="3656" spans="1:17" x14ac:dyDescent="0.2">
      <c r="A3656" t="s">
        <v>263</v>
      </c>
      <c r="B3656" t="s">
        <v>18</v>
      </c>
      <c r="C3656" t="s">
        <v>212</v>
      </c>
      <c r="D3656">
        <v>20171231</v>
      </c>
      <c r="E3656">
        <v>3232625</v>
      </c>
      <c r="F3656" t="s">
        <v>63</v>
      </c>
      <c r="G3656">
        <v>0</v>
      </c>
      <c r="H3656" t="s">
        <v>51</v>
      </c>
      <c r="I3656">
        <v>1411579</v>
      </c>
      <c r="J3656">
        <v>260303916</v>
      </c>
      <c r="K3656">
        <v>7830</v>
      </c>
      <c r="L3656">
        <v>1231</v>
      </c>
      <c r="M3656" t="s">
        <v>22</v>
      </c>
      <c r="N3656">
        <v>2018</v>
      </c>
      <c r="O3656" t="s">
        <v>31</v>
      </c>
      <c r="P3656">
        <v>20180807</v>
      </c>
      <c r="Q3656" s="1">
        <v>43319.469444444447</v>
      </c>
    </row>
    <row r="3657" spans="1:17" x14ac:dyDescent="0.2">
      <c r="A3657" t="s">
        <v>262</v>
      </c>
      <c r="B3657" t="s">
        <v>18</v>
      </c>
      <c r="C3657" t="s">
        <v>212</v>
      </c>
      <c r="D3657">
        <v>20171231</v>
      </c>
      <c r="E3657">
        <v>3232625</v>
      </c>
      <c r="F3657" t="s">
        <v>63</v>
      </c>
      <c r="G3657">
        <v>0</v>
      </c>
      <c r="H3657" t="s">
        <v>51</v>
      </c>
      <c r="I3657">
        <v>1411579</v>
      </c>
      <c r="J3657">
        <v>260303916</v>
      </c>
      <c r="K3657">
        <v>7830</v>
      </c>
      <c r="L3657">
        <v>1231</v>
      </c>
      <c r="M3657" t="s">
        <v>22</v>
      </c>
      <c r="N3657">
        <v>2018</v>
      </c>
      <c r="O3657" t="s">
        <v>26</v>
      </c>
      <c r="P3657">
        <v>20180507</v>
      </c>
      <c r="Q3657" s="1">
        <v>43227.491666666669</v>
      </c>
    </row>
    <row r="3658" spans="1:17" x14ac:dyDescent="0.2">
      <c r="A3658" t="s">
        <v>260</v>
      </c>
      <c r="B3658" t="s">
        <v>18</v>
      </c>
      <c r="C3658" t="s">
        <v>213</v>
      </c>
      <c r="D3658">
        <v>20171231</v>
      </c>
      <c r="E3658">
        <v>48200000</v>
      </c>
      <c r="F3658" t="s">
        <v>20</v>
      </c>
      <c r="G3658">
        <v>0</v>
      </c>
      <c r="H3658" t="s">
        <v>56</v>
      </c>
      <c r="I3658">
        <v>1411579</v>
      </c>
      <c r="J3658">
        <v>260303916</v>
      </c>
      <c r="K3658">
        <v>7830</v>
      </c>
      <c r="L3658">
        <v>1231</v>
      </c>
      <c r="M3658" t="s">
        <v>22</v>
      </c>
      <c r="N3658">
        <v>2018</v>
      </c>
      <c r="O3658" t="s">
        <v>23</v>
      </c>
      <c r="P3658">
        <v>20181108</v>
      </c>
      <c r="Q3658" s="1">
        <v>43412.453472222223</v>
      </c>
    </row>
    <row r="3659" spans="1:17" x14ac:dyDescent="0.2">
      <c r="A3659" t="s">
        <v>50</v>
      </c>
      <c r="B3659" t="s">
        <v>18</v>
      </c>
      <c r="C3659" t="s">
        <v>213</v>
      </c>
      <c r="D3659">
        <v>20171231</v>
      </c>
      <c r="E3659">
        <v>48200000</v>
      </c>
      <c r="F3659" t="s">
        <v>20</v>
      </c>
      <c r="G3659">
        <v>0</v>
      </c>
      <c r="H3659" t="s">
        <v>51</v>
      </c>
      <c r="I3659">
        <v>1411579</v>
      </c>
      <c r="J3659">
        <v>260303916</v>
      </c>
      <c r="K3659">
        <v>7830</v>
      </c>
      <c r="L3659">
        <v>1231</v>
      </c>
      <c r="M3659" t="s">
        <v>52</v>
      </c>
      <c r="N3659">
        <v>2017</v>
      </c>
      <c r="O3659" t="s">
        <v>53</v>
      </c>
      <c r="P3659">
        <v>20180301</v>
      </c>
      <c r="Q3659" s="1">
        <v>43160.134027777778</v>
      </c>
    </row>
    <row r="3660" spans="1:17" x14ac:dyDescent="0.2">
      <c r="A3660" t="s">
        <v>55</v>
      </c>
      <c r="B3660" t="s">
        <v>18</v>
      </c>
      <c r="C3660" t="s">
        <v>213</v>
      </c>
      <c r="D3660">
        <v>20171231</v>
      </c>
      <c r="E3660">
        <v>48200000</v>
      </c>
      <c r="F3660" t="s">
        <v>20</v>
      </c>
      <c r="G3660">
        <v>0</v>
      </c>
      <c r="H3660" t="s">
        <v>56</v>
      </c>
      <c r="I3660">
        <v>1411579</v>
      </c>
      <c r="J3660">
        <v>260303916</v>
      </c>
      <c r="K3660">
        <v>7830</v>
      </c>
      <c r="L3660">
        <v>1231</v>
      </c>
      <c r="M3660" t="s">
        <v>52</v>
      </c>
      <c r="N3660">
        <v>2018</v>
      </c>
      <c r="O3660" t="s">
        <v>53</v>
      </c>
      <c r="P3660">
        <v>20190301</v>
      </c>
      <c r="Q3660" s="1">
        <v>43525.063888888886</v>
      </c>
    </row>
    <row r="3661" spans="1:17" x14ac:dyDescent="0.2">
      <c r="A3661" t="s">
        <v>263</v>
      </c>
      <c r="B3661" t="s">
        <v>18</v>
      </c>
      <c r="C3661" t="s">
        <v>213</v>
      </c>
      <c r="D3661">
        <v>20171231</v>
      </c>
      <c r="E3661">
        <v>48200000</v>
      </c>
      <c r="F3661" t="s">
        <v>20</v>
      </c>
      <c r="G3661">
        <v>0</v>
      </c>
      <c r="H3661" t="s">
        <v>51</v>
      </c>
      <c r="I3661">
        <v>1411579</v>
      </c>
      <c r="J3661">
        <v>260303916</v>
      </c>
      <c r="K3661">
        <v>7830</v>
      </c>
      <c r="L3661">
        <v>1231</v>
      </c>
      <c r="M3661" t="s">
        <v>22</v>
      </c>
      <c r="N3661">
        <v>2018</v>
      </c>
      <c r="O3661" t="s">
        <v>31</v>
      </c>
      <c r="P3661">
        <v>20180807</v>
      </c>
      <c r="Q3661" s="1">
        <v>43319.469444444447</v>
      </c>
    </row>
    <row r="3662" spans="1:17" x14ac:dyDescent="0.2">
      <c r="A3662" t="s">
        <v>262</v>
      </c>
      <c r="B3662" t="s">
        <v>18</v>
      </c>
      <c r="C3662" t="s">
        <v>213</v>
      </c>
      <c r="D3662">
        <v>20171231</v>
      </c>
      <c r="E3662">
        <v>48200000</v>
      </c>
      <c r="F3662" t="s">
        <v>20</v>
      </c>
      <c r="G3662">
        <v>0</v>
      </c>
      <c r="H3662" t="s">
        <v>51</v>
      </c>
      <c r="I3662">
        <v>1411579</v>
      </c>
      <c r="J3662">
        <v>260303916</v>
      </c>
      <c r="K3662">
        <v>7830</v>
      </c>
      <c r="L3662">
        <v>1231</v>
      </c>
      <c r="M3662" t="s">
        <v>22</v>
      </c>
      <c r="N3662">
        <v>2018</v>
      </c>
      <c r="O3662" t="s">
        <v>26</v>
      </c>
      <c r="P3662">
        <v>20180507</v>
      </c>
      <c r="Q3662" s="1">
        <v>43227.491666666669</v>
      </c>
    </row>
    <row r="3663" spans="1:17" x14ac:dyDescent="0.2">
      <c r="A3663" t="s">
        <v>50</v>
      </c>
      <c r="B3663" t="s">
        <v>18</v>
      </c>
      <c r="C3663" t="s">
        <v>486</v>
      </c>
      <c r="D3663">
        <v>20171231</v>
      </c>
      <c r="E3663">
        <v>47500000</v>
      </c>
      <c r="F3663" t="s">
        <v>20</v>
      </c>
      <c r="G3663">
        <v>4</v>
      </c>
      <c r="H3663" t="s">
        <v>51</v>
      </c>
      <c r="I3663">
        <v>1411579</v>
      </c>
      <c r="J3663">
        <v>260303916</v>
      </c>
      <c r="K3663">
        <v>7830</v>
      </c>
      <c r="L3663">
        <v>1231</v>
      </c>
      <c r="M3663" t="s">
        <v>52</v>
      </c>
      <c r="N3663">
        <v>2017</v>
      </c>
      <c r="O3663" t="s">
        <v>53</v>
      </c>
      <c r="P3663">
        <v>20180301</v>
      </c>
      <c r="Q3663" s="1">
        <v>43160.134027777778</v>
      </c>
    </row>
    <row r="3664" spans="1:17" x14ac:dyDescent="0.2">
      <c r="A3664" t="s">
        <v>55</v>
      </c>
      <c r="B3664" t="s">
        <v>18</v>
      </c>
      <c r="C3664" t="s">
        <v>486</v>
      </c>
      <c r="D3664">
        <v>20171231</v>
      </c>
      <c r="E3664">
        <v>47500000</v>
      </c>
      <c r="F3664" t="s">
        <v>20</v>
      </c>
      <c r="G3664">
        <v>4</v>
      </c>
      <c r="H3664" t="s">
        <v>56</v>
      </c>
      <c r="I3664">
        <v>1411579</v>
      </c>
      <c r="J3664">
        <v>260303916</v>
      </c>
      <c r="K3664">
        <v>7830</v>
      </c>
      <c r="L3664">
        <v>1231</v>
      </c>
      <c r="M3664" t="s">
        <v>52</v>
      </c>
      <c r="N3664">
        <v>2018</v>
      </c>
      <c r="O3664" t="s">
        <v>53</v>
      </c>
      <c r="P3664">
        <v>20190301</v>
      </c>
      <c r="Q3664" s="1">
        <v>43525.063888888886</v>
      </c>
    </row>
    <row r="3665" spans="1:17" x14ac:dyDescent="0.2">
      <c r="A3665" t="s">
        <v>55</v>
      </c>
      <c r="B3665" t="s">
        <v>18</v>
      </c>
      <c r="C3665" t="s">
        <v>435</v>
      </c>
      <c r="D3665">
        <v>20171231</v>
      </c>
      <c r="E3665">
        <v>-487200000</v>
      </c>
      <c r="F3665" t="s">
        <v>20</v>
      </c>
      <c r="G3665">
        <v>4</v>
      </c>
      <c r="H3665" t="s">
        <v>56</v>
      </c>
      <c r="I3665">
        <v>1411579</v>
      </c>
      <c r="J3665">
        <v>260303916</v>
      </c>
      <c r="K3665">
        <v>7830</v>
      </c>
      <c r="L3665">
        <v>1231</v>
      </c>
      <c r="M3665" t="s">
        <v>52</v>
      </c>
      <c r="N3665">
        <v>2018</v>
      </c>
      <c r="O3665" t="s">
        <v>53</v>
      </c>
      <c r="P3665">
        <v>20190301</v>
      </c>
      <c r="Q3665" s="1">
        <v>43525.063888888886</v>
      </c>
    </row>
    <row r="3666" spans="1:17" x14ac:dyDescent="0.2">
      <c r="A3666" t="s">
        <v>260</v>
      </c>
      <c r="B3666" t="s">
        <v>18</v>
      </c>
      <c r="C3666" t="s">
        <v>181</v>
      </c>
      <c r="D3666">
        <v>20171231</v>
      </c>
      <c r="E3666">
        <v>530900000</v>
      </c>
      <c r="F3666" t="s">
        <v>20</v>
      </c>
      <c r="G3666">
        <v>0</v>
      </c>
      <c r="H3666" t="s">
        <v>260</v>
      </c>
      <c r="I3666">
        <v>1411579</v>
      </c>
      <c r="J3666">
        <v>260303916</v>
      </c>
      <c r="K3666">
        <v>7830</v>
      </c>
      <c r="L3666">
        <v>1231</v>
      </c>
      <c r="M3666" t="s">
        <v>22</v>
      </c>
      <c r="N3666">
        <v>2018</v>
      </c>
      <c r="O3666" t="s">
        <v>23</v>
      </c>
      <c r="P3666">
        <v>20181108</v>
      </c>
      <c r="Q3666" s="1">
        <v>43412.453472222223</v>
      </c>
    </row>
    <row r="3667" spans="1:17" x14ac:dyDescent="0.2">
      <c r="A3667" t="s">
        <v>50</v>
      </c>
      <c r="B3667" t="s">
        <v>18</v>
      </c>
      <c r="C3667" t="s">
        <v>181</v>
      </c>
      <c r="D3667">
        <v>20171231</v>
      </c>
      <c r="E3667">
        <v>530900000</v>
      </c>
      <c r="F3667" t="s">
        <v>20</v>
      </c>
      <c r="G3667">
        <v>0</v>
      </c>
      <c r="H3667" t="s">
        <v>50</v>
      </c>
      <c r="I3667">
        <v>1411579</v>
      </c>
      <c r="J3667">
        <v>260303916</v>
      </c>
      <c r="K3667">
        <v>7830</v>
      </c>
      <c r="L3667">
        <v>1231</v>
      </c>
      <c r="M3667" t="s">
        <v>52</v>
      </c>
      <c r="N3667">
        <v>2017</v>
      </c>
      <c r="O3667" t="s">
        <v>53</v>
      </c>
      <c r="P3667">
        <v>20180301</v>
      </c>
      <c r="Q3667" s="1">
        <v>43160.134027777778</v>
      </c>
    </row>
    <row r="3668" spans="1:17" x14ac:dyDescent="0.2">
      <c r="A3668" t="s">
        <v>55</v>
      </c>
      <c r="B3668" t="s">
        <v>18</v>
      </c>
      <c r="C3668" t="s">
        <v>181</v>
      </c>
      <c r="D3668">
        <v>20171231</v>
      </c>
      <c r="E3668">
        <v>530900000</v>
      </c>
      <c r="F3668" t="s">
        <v>20</v>
      </c>
      <c r="G3668">
        <v>0</v>
      </c>
      <c r="H3668" t="s">
        <v>55</v>
      </c>
      <c r="I3668">
        <v>1411579</v>
      </c>
      <c r="J3668">
        <v>260303916</v>
      </c>
      <c r="K3668">
        <v>7830</v>
      </c>
      <c r="L3668">
        <v>1231</v>
      </c>
      <c r="M3668" t="s">
        <v>52</v>
      </c>
      <c r="N3668">
        <v>2018</v>
      </c>
      <c r="O3668" t="s">
        <v>53</v>
      </c>
      <c r="P3668">
        <v>20190301</v>
      </c>
      <c r="Q3668" s="1">
        <v>43525.063888888886</v>
      </c>
    </row>
    <row r="3669" spans="1:17" x14ac:dyDescent="0.2">
      <c r="A3669" t="s">
        <v>263</v>
      </c>
      <c r="B3669" t="s">
        <v>18</v>
      </c>
      <c r="C3669" t="s">
        <v>181</v>
      </c>
      <c r="D3669">
        <v>20171231</v>
      </c>
      <c r="E3669">
        <v>530900000</v>
      </c>
      <c r="F3669" t="s">
        <v>20</v>
      </c>
      <c r="G3669">
        <v>0</v>
      </c>
      <c r="H3669" t="s">
        <v>263</v>
      </c>
      <c r="I3669">
        <v>1411579</v>
      </c>
      <c r="J3669">
        <v>260303916</v>
      </c>
      <c r="K3669">
        <v>7830</v>
      </c>
      <c r="L3669">
        <v>1231</v>
      </c>
      <c r="M3669" t="s">
        <v>22</v>
      </c>
      <c r="N3669">
        <v>2018</v>
      </c>
      <c r="O3669" t="s">
        <v>31</v>
      </c>
      <c r="P3669">
        <v>20180807</v>
      </c>
      <c r="Q3669" s="1">
        <v>43319.469444444447</v>
      </c>
    </row>
    <row r="3670" spans="1:17" x14ac:dyDescent="0.2">
      <c r="A3670" t="s">
        <v>262</v>
      </c>
      <c r="B3670" t="s">
        <v>18</v>
      </c>
      <c r="C3670" t="s">
        <v>181</v>
      </c>
      <c r="D3670">
        <v>20171231</v>
      </c>
      <c r="E3670">
        <v>530900000</v>
      </c>
      <c r="F3670" t="s">
        <v>20</v>
      </c>
      <c r="G3670">
        <v>0</v>
      </c>
      <c r="H3670" t="s">
        <v>262</v>
      </c>
      <c r="I3670">
        <v>1411579</v>
      </c>
      <c r="J3670">
        <v>260303916</v>
      </c>
      <c r="K3670">
        <v>7830</v>
      </c>
      <c r="L3670">
        <v>1231</v>
      </c>
      <c r="M3670" t="s">
        <v>22</v>
      </c>
      <c r="N3670">
        <v>2018</v>
      </c>
      <c r="O3670" t="s">
        <v>26</v>
      </c>
      <c r="P3670">
        <v>20180507</v>
      </c>
      <c r="Q3670" s="1">
        <v>43227.491666666669</v>
      </c>
    </row>
    <row r="3671" spans="1:17" x14ac:dyDescent="0.2">
      <c r="A3671" t="s">
        <v>50</v>
      </c>
      <c r="B3671" t="s">
        <v>18</v>
      </c>
      <c r="C3671" t="s">
        <v>437</v>
      </c>
      <c r="D3671">
        <v>20171231</v>
      </c>
      <c r="E3671">
        <v>15300000</v>
      </c>
      <c r="F3671" t="s">
        <v>20</v>
      </c>
      <c r="G3671">
        <v>0</v>
      </c>
      <c r="H3671" t="s">
        <v>51</v>
      </c>
      <c r="I3671">
        <v>1411579</v>
      </c>
      <c r="J3671">
        <v>260303916</v>
      </c>
      <c r="K3671">
        <v>7830</v>
      </c>
      <c r="L3671">
        <v>1231</v>
      </c>
      <c r="M3671" t="s">
        <v>52</v>
      </c>
      <c r="N3671">
        <v>2017</v>
      </c>
      <c r="O3671" t="s">
        <v>53</v>
      </c>
      <c r="P3671">
        <v>20180301</v>
      </c>
      <c r="Q3671" s="1">
        <v>43160.134027777778</v>
      </c>
    </row>
    <row r="3672" spans="1:17" x14ac:dyDescent="0.2">
      <c r="A3672" t="s">
        <v>55</v>
      </c>
      <c r="B3672" t="s">
        <v>18</v>
      </c>
      <c r="C3672" t="s">
        <v>437</v>
      </c>
      <c r="D3672">
        <v>20171231</v>
      </c>
      <c r="E3672">
        <v>15300000</v>
      </c>
      <c r="F3672" t="s">
        <v>20</v>
      </c>
      <c r="G3672">
        <v>0</v>
      </c>
      <c r="H3672" t="s">
        <v>56</v>
      </c>
      <c r="I3672">
        <v>1411579</v>
      </c>
      <c r="J3672">
        <v>260303916</v>
      </c>
      <c r="K3672">
        <v>7830</v>
      </c>
      <c r="L3672">
        <v>1231</v>
      </c>
      <c r="M3672" t="s">
        <v>52</v>
      </c>
      <c r="N3672">
        <v>2018</v>
      </c>
      <c r="O3672" t="s">
        <v>53</v>
      </c>
      <c r="P3672">
        <v>20190301</v>
      </c>
      <c r="Q3672" s="1">
        <v>43525.063888888886</v>
      </c>
    </row>
    <row r="3673" spans="1:17" x14ac:dyDescent="0.2">
      <c r="A3673" t="s">
        <v>50</v>
      </c>
      <c r="B3673" t="s">
        <v>18</v>
      </c>
      <c r="C3673" t="s">
        <v>441</v>
      </c>
      <c r="D3673">
        <v>20171231</v>
      </c>
      <c r="E3673">
        <v>100000</v>
      </c>
      <c r="F3673" t="s">
        <v>20</v>
      </c>
      <c r="G3673">
        <v>4</v>
      </c>
      <c r="H3673" t="s">
        <v>51</v>
      </c>
      <c r="I3673">
        <v>1411579</v>
      </c>
      <c r="J3673">
        <v>260303916</v>
      </c>
      <c r="K3673">
        <v>7830</v>
      </c>
      <c r="L3673">
        <v>1231</v>
      </c>
      <c r="M3673" t="s">
        <v>52</v>
      </c>
      <c r="N3673">
        <v>2017</v>
      </c>
      <c r="O3673" t="s">
        <v>53</v>
      </c>
      <c r="P3673">
        <v>20180301</v>
      </c>
      <c r="Q3673" s="1">
        <v>43160.134027777778</v>
      </c>
    </row>
    <row r="3674" spans="1:17" x14ac:dyDescent="0.2">
      <c r="A3674" t="s">
        <v>55</v>
      </c>
      <c r="B3674" t="s">
        <v>18</v>
      </c>
      <c r="C3674" t="s">
        <v>441</v>
      </c>
      <c r="D3674">
        <v>20171231</v>
      </c>
      <c r="E3674">
        <v>0</v>
      </c>
      <c r="F3674" t="s">
        <v>20</v>
      </c>
      <c r="G3674">
        <v>4</v>
      </c>
      <c r="H3674" t="s">
        <v>56</v>
      </c>
      <c r="I3674">
        <v>1411579</v>
      </c>
      <c r="J3674">
        <v>260303916</v>
      </c>
      <c r="K3674">
        <v>7830</v>
      </c>
      <c r="L3674">
        <v>1231</v>
      </c>
      <c r="M3674" t="s">
        <v>52</v>
      </c>
      <c r="N3674">
        <v>2018</v>
      </c>
      <c r="O3674" t="s">
        <v>53</v>
      </c>
      <c r="P3674">
        <v>20190301</v>
      </c>
      <c r="Q3674" s="1">
        <v>43525.063888888886</v>
      </c>
    </row>
    <row r="3675" spans="1:17" x14ac:dyDescent="0.2">
      <c r="A3675" t="s">
        <v>50</v>
      </c>
      <c r="B3675" t="s">
        <v>18</v>
      </c>
      <c r="C3675" t="s">
        <v>442</v>
      </c>
      <c r="D3675">
        <v>20171231</v>
      </c>
      <c r="E3675">
        <v>3200000</v>
      </c>
      <c r="F3675" t="s">
        <v>20</v>
      </c>
      <c r="G3675">
        <v>4</v>
      </c>
      <c r="H3675" t="s">
        <v>51</v>
      </c>
      <c r="I3675">
        <v>1411579</v>
      </c>
      <c r="J3675">
        <v>260303916</v>
      </c>
      <c r="K3675">
        <v>7830</v>
      </c>
      <c r="L3675">
        <v>1231</v>
      </c>
      <c r="M3675" t="s">
        <v>52</v>
      </c>
      <c r="N3675">
        <v>2017</v>
      </c>
      <c r="O3675" t="s">
        <v>53</v>
      </c>
      <c r="P3675">
        <v>20180301</v>
      </c>
      <c r="Q3675" s="1">
        <v>43160.134027777778</v>
      </c>
    </row>
    <row r="3676" spans="1:17" x14ac:dyDescent="0.2">
      <c r="A3676" t="s">
        <v>55</v>
      </c>
      <c r="B3676" t="s">
        <v>18</v>
      </c>
      <c r="C3676" t="s">
        <v>442</v>
      </c>
      <c r="D3676">
        <v>20171231</v>
      </c>
      <c r="E3676">
        <v>3200000</v>
      </c>
      <c r="F3676" t="s">
        <v>20</v>
      </c>
      <c r="G3676">
        <v>4</v>
      </c>
      <c r="H3676" t="s">
        <v>56</v>
      </c>
      <c r="I3676">
        <v>1411579</v>
      </c>
      <c r="J3676">
        <v>260303916</v>
      </c>
      <c r="K3676">
        <v>7830</v>
      </c>
      <c r="L3676">
        <v>1231</v>
      </c>
      <c r="M3676" t="s">
        <v>52</v>
      </c>
      <c r="N3676">
        <v>2018</v>
      </c>
      <c r="O3676" t="s">
        <v>53</v>
      </c>
      <c r="P3676">
        <v>20190301</v>
      </c>
      <c r="Q3676" s="1">
        <v>43525.063888888886</v>
      </c>
    </row>
    <row r="3677" spans="1:17" x14ac:dyDescent="0.2">
      <c r="A3677" t="s">
        <v>50</v>
      </c>
      <c r="B3677" t="s">
        <v>18</v>
      </c>
      <c r="C3677" t="s">
        <v>443</v>
      </c>
      <c r="D3677">
        <v>20171231</v>
      </c>
      <c r="E3677">
        <v>300000</v>
      </c>
      <c r="F3677" t="s">
        <v>20</v>
      </c>
      <c r="G3677">
        <v>4</v>
      </c>
      <c r="H3677" t="s">
        <v>51</v>
      </c>
      <c r="I3677">
        <v>1411579</v>
      </c>
      <c r="J3677">
        <v>260303916</v>
      </c>
      <c r="K3677">
        <v>7830</v>
      </c>
      <c r="L3677">
        <v>1231</v>
      </c>
      <c r="M3677" t="s">
        <v>52</v>
      </c>
      <c r="N3677">
        <v>2017</v>
      </c>
      <c r="O3677" t="s">
        <v>53</v>
      </c>
      <c r="P3677">
        <v>20180301</v>
      </c>
      <c r="Q3677" s="1">
        <v>43160.134027777778</v>
      </c>
    </row>
    <row r="3678" spans="1:17" x14ac:dyDescent="0.2">
      <c r="A3678" t="s">
        <v>55</v>
      </c>
      <c r="B3678" t="s">
        <v>18</v>
      </c>
      <c r="C3678" t="s">
        <v>443</v>
      </c>
      <c r="D3678">
        <v>20171231</v>
      </c>
      <c r="E3678">
        <v>300000</v>
      </c>
      <c r="F3678" t="s">
        <v>20</v>
      </c>
      <c r="G3678">
        <v>4</v>
      </c>
      <c r="H3678" t="s">
        <v>56</v>
      </c>
      <c r="I3678">
        <v>1411579</v>
      </c>
      <c r="J3678">
        <v>260303916</v>
      </c>
      <c r="K3678">
        <v>7830</v>
      </c>
      <c r="L3678">
        <v>1231</v>
      </c>
      <c r="M3678" t="s">
        <v>52</v>
      </c>
      <c r="N3678">
        <v>2018</v>
      </c>
      <c r="O3678" t="s">
        <v>53</v>
      </c>
      <c r="P3678">
        <v>20190301</v>
      </c>
      <c r="Q3678" s="1">
        <v>43525.063888888886</v>
      </c>
    </row>
    <row r="3679" spans="1:17" x14ac:dyDescent="0.2">
      <c r="A3679" t="s">
        <v>50</v>
      </c>
      <c r="B3679" t="s">
        <v>18</v>
      </c>
      <c r="C3679" t="s">
        <v>526</v>
      </c>
      <c r="D3679">
        <v>20171231</v>
      </c>
      <c r="E3679">
        <v>900000</v>
      </c>
      <c r="F3679" t="s">
        <v>20</v>
      </c>
      <c r="G3679">
        <v>4</v>
      </c>
      <c r="H3679" t="s">
        <v>50</v>
      </c>
      <c r="I3679">
        <v>1411579</v>
      </c>
      <c r="J3679">
        <v>260303916</v>
      </c>
      <c r="K3679">
        <v>7830</v>
      </c>
      <c r="L3679">
        <v>1231</v>
      </c>
      <c r="M3679" t="s">
        <v>52</v>
      </c>
      <c r="N3679">
        <v>2017</v>
      </c>
      <c r="O3679" t="s">
        <v>53</v>
      </c>
      <c r="P3679">
        <v>20180301</v>
      </c>
      <c r="Q3679" s="1">
        <v>43160.134027777778</v>
      </c>
    </row>
    <row r="3680" spans="1:17" x14ac:dyDescent="0.2">
      <c r="A3680" t="s">
        <v>55</v>
      </c>
      <c r="B3680" t="s">
        <v>18</v>
      </c>
      <c r="C3680" t="s">
        <v>526</v>
      </c>
      <c r="D3680">
        <v>20171231</v>
      </c>
      <c r="E3680">
        <v>900000</v>
      </c>
      <c r="F3680" t="s">
        <v>20</v>
      </c>
      <c r="G3680">
        <v>4</v>
      </c>
      <c r="H3680" t="s">
        <v>55</v>
      </c>
      <c r="I3680">
        <v>1411579</v>
      </c>
      <c r="J3680">
        <v>260303916</v>
      </c>
      <c r="K3680">
        <v>7830</v>
      </c>
      <c r="L3680">
        <v>1231</v>
      </c>
      <c r="M3680" t="s">
        <v>52</v>
      </c>
      <c r="N3680">
        <v>2018</v>
      </c>
      <c r="O3680" t="s">
        <v>53</v>
      </c>
      <c r="P3680">
        <v>20190301</v>
      </c>
      <c r="Q3680" s="1">
        <v>43525.063888888886</v>
      </c>
    </row>
    <row r="3681" spans="1:17" x14ac:dyDescent="0.2">
      <c r="A3681" t="s">
        <v>50</v>
      </c>
      <c r="B3681" t="s">
        <v>18</v>
      </c>
      <c r="C3681" t="s">
        <v>445</v>
      </c>
      <c r="D3681">
        <v>20171231</v>
      </c>
      <c r="E3681">
        <v>12600000</v>
      </c>
      <c r="F3681" t="s">
        <v>20</v>
      </c>
      <c r="G3681">
        <v>0</v>
      </c>
      <c r="H3681" t="s">
        <v>51</v>
      </c>
      <c r="I3681">
        <v>1411579</v>
      </c>
      <c r="J3681">
        <v>260303916</v>
      </c>
      <c r="K3681">
        <v>7830</v>
      </c>
      <c r="L3681">
        <v>1231</v>
      </c>
      <c r="M3681" t="s">
        <v>52</v>
      </c>
      <c r="N3681">
        <v>2017</v>
      </c>
      <c r="O3681" t="s">
        <v>53</v>
      </c>
      <c r="P3681">
        <v>20180301</v>
      </c>
      <c r="Q3681" s="1">
        <v>43160.134027777778</v>
      </c>
    </row>
    <row r="3682" spans="1:17" x14ac:dyDescent="0.2">
      <c r="A3682" t="s">
        <v>55</v>
      </c>
      <c r="B3682" t="s">
        <v>18</v>
      </c>
      <c r="C3682" t="s">
        <v>445</v>
      </c>
      <c r="D3682">
        <v>20171231</v>
      </c>
      <c r="E3682">
        <v>12600000</v>
      </c>
      <c r="F3682" t="s">
        <v>20</v>
      </c>
      <c r="G3682">
        <v>0</v>
      </c>
      <c r="H3682" t="s">
        <v>56</v>
      </c>
      <c r="I3682">
        <v>1411579</v>
      </c>
      <c r="J3682">
        <v>260303916</v>
      </c>
      <c r="K3682">
        <v>7830</v>
      </c>
      <c r="L3682">
        <v>1231</v>
      </c>
      <c r="M3682" t="s">
        <v>52</v>
      </c>
      <c r="N3682">
        <v>2018</v>
      </c>
      <c r="O3682" t="s">
        <v>53</v>
      </c>
      <c r="P3682">
        <v>20190301</v>
      </c>
      <c r="Q3682" s="1">
        <v>43525.063888888886</v>
      </c>
    </row>
    <row r="3683" spans="1:17" x14ac:dyDescent="0.2">
      <c r="A3683" t="s">
        <v>50</v>
      </c>
      <c r="B3683" t="s">
        <v>18</v>
      </c>
      <c r="C3683" t="s">
        <v>446</v>
      </c>
      <c r="D3683">
        <v>20171231</v>
      </c>
      <c r="E3683">
        <v>-9100000</v>
      </c>
      <c r="F3683" t="s">
        <v>20</v>
      </c>
      <c r="G3683">
        <v>4</v>
      </c>
      <c r="H3683" t="s">
        <v>50</v>
      </c>
      <c r="I3683">
        <v>1411579</v>
      </c>
      <c r="J3683">
        <v>260303916</v>
      </c>
      <c r="K3683">
        <v>7830</v>
      </c>
      <c r="L3683">
        <v>1231</v>
      </c>
      <c r="M3683" t="s">
        <v>52</v>
      </c>
      <c r="N3683">
        <v>2017</v>
      </c>
      <c r="O3683" t="s">
        <v>53</v>
      </c>
      <c r="P3683">
        <v>20180301</v>
      </c>
      <c r="Q3683" s="1">
        <v>43160.134027777778</v>
      </c>
    </row>
    <row r="3684" spans="1:17" x14ac:dyDescent="0.2">
      <c r="A3684" t="s">
        <v>55</v>
      </c>
      <c r="B3684" t="s">
        <v>18</v>
      </c>
      <c r="C3684" t="s">
        <v>446</v>
      </c>
      <c r="D3684">
        <v>20171231</v>
      </c>
      <c r="E3684">
        <v>-9100000</v>
      </c>
      <c r="F3684" t="s">
        <v>20</v>
      </c>
      <c r="G3684">
        <v>4</v>
      </c>
      <c r="H3684" t="s">
        <v>55</v>
      </c>
      <c r="I3684">
        <v>1411579</v>
      </c>
      <c r="J3684">
        <v>260303916</v>
      </c>
      <c r="K3684">
        <v>7830</v>
      </c>
      <c r="L3684">
        <v>1231</v>
      </c>
      <c r="M3684" t="s">
        <v>52</v>
      </c>
      <c r="N3684">
        <v>2018</v>
      </c>
      <c r="O3684" t="s">
        <v>53</v>
      </c>
      <c r="P3684">
        <v>20190301</v>
      </c>
      <c r="Q3684" s="1">
        <v>43525.063888888886</v>
      </c>
    </row>
    <row r="3685" spans="1:17" x14ac:dyDescent="0.2">
      <c r="A3685" t="s">
        <v>50</v>
      </c>
      <c r="B3685" t="s">
        <v>18</v>
      </c>
      <c r="C3685" t="s">
        <v>527</v>
      </c>
      <c r="D3685">
        <v>20171231</v>
      </c>
      <c r="E3685">
        <v>14700000</v>
      </c>
      <c r="F3685" t="s">
        <v>20</v>
      </c>
      <c r="G3685">
        <v>4</v>
      </c>
      <c r="H3685" t="s">
        <v>50</v>
      </c>
      <c r="I3685">
        <v>1411579</v>
      </c>
      <c r="J3685">
        <v>260303916</v>
      </c>
      <c r="K3685">
        <v>7830</v>
      </c>
      <c r="L3685">
        <v>1231</v>
      </c>
      <c r="M3685" t="s">
        <v>52</v>
      </c>
      <c r="N3685">
        <v>2017</v>
      </c>
      <c r="O3685" t="s">
        <v>53</v>
      </c>
      <c r="P3685">
        <v>20180301</v>
      </c>
      <c r="Q3685" s="1">
        <v>43160.134027777778</v>
      </c>
    </row>
    <row r="3686" spans="1:17" x14ac:dyDescent="0.2">
      <c r="A3686" t="s">
        <v>55</v>
      </c>
      <c r="B3686" t="s">
        <v>18</v>
      </c>
      <c r="C3686" t="s">
        <v>527</v>
      </c>
      <c r="D3686">
        <v>20171231</v>
      </c>
      <c r="E3686">
        <v>14700000</v>
      </c>
      <c r="F3686" t="s">
        <v>20</v>
      </c>
      <c r="G3686">
        <v>4</v>
      </c>
      <c r="H3686" t="s">
        <v>55</v>
      </c>
      <c r="I3686">
        <v>1411579</v>
      </c>
      <c r="J3686">
        <v>260303916</v>
      </c>
      <c r="K3686">
        <v>7830</v>
      </c>
      <c r="L3686">
        <v>1231</v>
      </c>
      <c r="M3686" t="s">
        <v>52</v>
      </c>
      <c r="N3686">
        <v>2018</v>
      </c>
      <c r="O3686" t="s">
        <v>53</v>
      </c>
      <c r="P3686">
        <v>20190301</v>
      </c>
      <c r="Q3686" s="1">
        <v>43525.063888888886</v>
      </c>
    </row>
    <row r="3687" spans="1:17" x14ac:dyDescent="0.2">
      <c r="A3687" t="s">
        <v>50</v>
      </c>
      <c r="B3687" t="s">
        <v>18</v>
      </c>
      <c r="C3687" t="s">
        <v>447</v>
      </c>
      <c r="D3687">
        <v>20171231</v>
      </c>
      <c r="E3687">
        <v>220600000</v>
      </c>
      <c r="F3687" t="s">
        <v>20</v>
      </c>
      <c r="G3687">
        <v>4</v>
      </c>
      <c r="H3687" t="s">
        <v>50</v>
      </c>
      <c r="I3687">
        <v>1411579</v>
      </c>
      <c r="J3687">
        <v>260303916</v>
      </c>
      <c r="K3687">
        <v>7830</v>
      </c>
      <c r="L3687">
        <v>1231</v>
      </c>
      <c r="M3687" t="s">
        <v>52</v>
      </c>
      <c r="N3687">
        <v>2017</v>
      </c>
      <c r="O3687" t="s">
        <v>53</v>
      </c>
      <c r="P3687">
        <v>20180301</v>
      </c>
      <c r="Q3687" s="1">
        <v>43160.134027777778</v>
      </c>
    </row>
    <row r="3688" spans="1:17" x14ac:dyDescent="0.2">
      <c r="A3688" t="s">
        <v>55</v>
      </c>
      <c r="B3688" t="s">
        <v>18</v>
      </c>
      <c r="C3688" t="s">
        <v>447</v>
      </c>
      <c r="D3688">
        <v>20171231</v>
      </c>
      <c r="E3688">
        <v>220600000</v>
      </c>
      <c r="F3688" t="s">
        <v>20</v>
      </c>
      <c r="G3688">
        <v>4</v>
      </c>
      <c r="H3688" t="s">
        <v>55</v>
      </c>
      <c r="I3688">
        <v>1411579</v>
      </c>
      <c r="J3688">
        <v>260303916</v>
      </c>
      <c r="K3688">
        <v>7830</v>
      </c>
      <c r="L3688">
        <v>1231</v>
      </c>
      <c r="M3688" t="s">
        <v>52</v>
      </c>
      <c r="N3688">
        <v>2018</v>
      </c>
      <c r="O3688" t="s">
        <v>53</v>
      </c>
      <c r="P3688">
        <v>20190301</v>
      </c>
      <c r="Q3688" s="1">
        <v>43525.063888888886</v>
      </c>
    </row>
    <row r="3689" spans="1:17" x14ac:dyDescent="0.2">
      <c r="A3689" t="s">
        <v>50</v>
      </c>
      <c r="B3689" t="s">
        <v>18</v>
      </c>
      <c r="C3689" t="s">
        <v>182</v>
      </c>
      <c r="D3689">
        <v>20171231</v>
      </c>
      <c r="E3689">
        <v>128246000</v>
      </c>
      <c r="F3689" t="s">
        <v>63</v>
      </c>
      <c r="G3689">
        <v>4</v>
      </c>
      <c r="H3689" t="s">
        <v>51</v>
      </c>
      <c r="I3689">
        <v>1411579</v>
      </c>
      <c r="J3689">
        <v>260303916</v>
      </c>
      <c r="K3689">
        <v>7830</v>
      </c>
      <c r="L3689">
        <v>1231</v>
      </c>
      <c r="M3689" t="s">
        <v>52</v>
      </c>
      <c r="N3689">
        <v>2017</v>
      </c>
      <c r="O3689" t="s">
        <v>53</v>
      </c>
      <c r="P3689">
        <v>20180301</v>
      </c>
      <c r="Q3689" s="1">
        <v>43160.134027777778</v>
      </c>
    </row>
    <row r="3690" spans="1:17" x14ac:dyDescent="0.2">
      <c r="A3690" t="s">
        <v>55</v>
      </c>
      <c r="B3690" t="s">
        <v>18</v>
      </c>
      <c r="C3690" t="s">
        <v>182</v>
      </c>
      <c r="D3690">
        <v>20171231</v>
      </c>
      <c r="E3690">
        <v>129265000</v>
      </c>
      <c r="F3690" t="s">
        <v>63</v>
      </c>
      <c r="G3690">
        <v>1</v>
      </c>
      <c r="H3690" t="s">
        <v>56</v>
      </c>
      <c r="I3690">
        <v>1411579</v>
      </c>
      <c r="J3690">
        <v>260303916</v>
      </c>
      <c r="K3690">
        <v>7830</v>
      </c>
      <c r="L3690">
        <v>1231</v>
      </c>
      <c r="M3690" t="s">
        <v>52</v>
      </c>
      <c r="N3690">
        <v>2018</v>
      </c>
      <c r="O3690" t="s">
        <v>53</v>
      </c>
      <c r="P3690">
        <v>20190301</v>
      </c>
      <c r="Q3690" s="1">
        <v>43525.063888888886</v>
      </c>
    </row>
    <row r="3691" spans="1:17" x14ac:dyDescent="0.2">
      <c r="A3691" t="s">
        <v>55</v>
      </c>
      <c r="B3691" t="s">
        <v>18</v>
      </c>
      <c r="C3691" t="s">
        <v>182</v>
      </c>
      <c r="D3691">
        <v>20171231</v>
      </c>
      <c r="E3691">
        <v>128246000</v>
      </c>
      <c r="F3691" t="s">
        <v>63</v>
      </c>
      <c r="G3691">
        <v>4</v>
      </c>
      <c r="H3691" t="s">
        <v>56</v>
      </c>
      <c r="I3691">
        <v>1411579</v>
      </c>
      <c r="J3691">
        <v>260303916</v>
      </c>
      <c r="K3691">
        <v>7830</v>
      </c>
      <c r="L3691">
        <v>1231</v>
      </c>
      <c r="M3691" t="s">
        <v>52</v>
      </c>
      <c r="N3691">
        <v>2018</v>
      </c>
      <c r="O3691" t="s">
        <v>53</v>
      </c>
      <c r="P3691">
        <v>20190301</v>
      </c>
      <c r="Q3691" s="1">
        <v>43525.063888888886</v>
      </c>
    </row>
    <row r="3692" spans="1:17" x14ac:dyDescent="0.2">
      <c r="A3692" t="s">
        <v>50</v>
      </c>
      <c r="B3692" t="s">
        <v>18</v>
      </c>
      <c r="C3692" t="s">
        <v>183</v>
      </c>
      <c r="D3692">
        <v>20171231</v>
      </c>
      <c r="E3692">
        <v>128246000</v>
      </c>
      <c r="F3692" t="s">
        <v>63</v>
      </c>
      <c r="G3692">
        <v>4</v>
      </c>
      <c r="H3692" t="s">
        <v>51</v>
      </c>
      <c r="I3692">
        <v>1411579</v>
      </c>
      <c r="J3692">
        <v>260303916</v>
      </c>
      <c r="K3692">
        <v>7830</v>
      </c>
      <c r="L3692">
        <v>1231</v>
      </c>
      <c r="M3692" t="s">
        <v>52</v>
      </c>
      <c r="N3692">
        <v>2017</v>
      </c>
      <c r="O3692" t="s">
        <v>53</v>
      </c>
      <c r="P3692">
        <v>20180301</v>
      </c>
      <c r="Q3692" s="1">
        <v>43160.134027777778</v>
      </c>
    </row>
    <row r="3693" spans="1:17" x14ac:dyDescent="0.2">
      <c r="A3693" t="s">
        <v>55</v>
      </c>
      <c r="B3693" t="s">
        <v>18</v>
      </c>
      <c r="C3693" t="s">
        <v>183</v>
      </c>
      <c r="D3693">
        <v>20171231</v>
      </c>
      <c r="E3693">
        <v>128246000</v>
      </c>
      <c r="F3693" t="s">
        <v>63</v>
      </c>
      <c r="G3693">
        <v>4</v>
      </c>
      <c r="H3693" t="s">
        <v>56</v>
      </c>
      <c r="I3693">
        <v>1411579</v>
      </c>
      <c r="J3693">
        <v>260303916</v>
      </c>
      <c r="K3693">
        <v>7830</v>
      </c>
      <c r="L3693">
        <v>1231</v>
      </c>
      <c r="M3693" t="s">
        <v>52</v>
      </c>
      <c r="N3693">
        <v>2018</v>
      </c>
      <c r="O3693" t="s">
        <v>53</v>
      </c>
      <c r="P3693">
        <v>20190301</v>
      </c>
      <c r="Q3693" s="1">
        <v>43525.063888888886</v>
      </c>
    </row>
    <row r="3694" spans="1:17" x14ac:dyDescent="0.2">
      <c r="A3694" t="s">
        <v>55</v>
      </c>
      <c r="B3694" t="s">
        <v>18</v>
      </c>
      <c r="C3694" t="s">
        <v>183</v>
      </c>
      <c r="D3694">
        <v>20171231</v>
      </c>
      <c r="E3694">
        <v>129265000</v>
      </c>
      <c r="F3694" t="s">
        <v>63</v>
      </c>
      <c r="G3694">
        <v>1</v>
      </c>
      <c r="H3694" t="s">
        <v>56</v>
      </c>
      <c r="I3694">
        <v>1411579</v>
      </c>
      <c r="J3694">
        <v>260303916</v>
      </c>
      <c r="K3694">
        <v>7830</v>
      </c>
      <c r="L3694">
        <v>1231</v>
      </c>
      <c r="M3694" t="s">
        <v>52</v>
      </c>
      <c r="N3694">
        <v>2018</v>
      </c>
      <c r="O3694" t="s">
        <v>53</v>
      </c>
      <c r="P3694">
        <v>20190301</v>
      </c>
      <c r="Q3694" s="1">
        <v>43525.063888888886</v>
      </c>
    </row>
    <row r="3695" spans="1:17" x14ac:dyDescent="0.2">
      <c r="A3695" t="s">
        <v>55</v>
      </c>
      <c r="B3695" t="s">
        <v>18</v>
      </c>
      <c r="C3695" t="s">
        <v>528</v>
      </c>
      <c r="D3695">
        <v>20180131</v>
      </c>
      <c r="E3695">
        <v>2</v>
      </c>
      <c r="F3695" t="s">
        <v>274</v>
      </c>
      <c r="G3695">
        <v>0</v>
      </c>
      <c r="H3695" t="s">
        <v>56</v>
      </c>
      <c r="I3695">
        <v>1411579</v>
      </c>
      <c r="J3695">
        <v>260303916</v>
      </c>
      <c r="K3695">
        <v>7830</v>
      </c>
      <c r="L3695">
        <v>1231</v>
      </c>
      <c r="M3695" t="s">
        <v>52</v>
      </c>
      <c r="N3695">
        <v>2018</v>
      </c>
      <c r="O3695" t="s">
        <v>53</v>
      </c>
      <c r="P3695">
        <v>20190301</v>
      </c>
      <c r="Q3695" s="1">
        <v>43525.063888888886</v>
      </c>
    </row>
    <row r="3696" spans="1:17" x14ac:dyDescent="0.2">
      <c r="A3696" t="s">
        <v>503</v>
      </c>
      <c r="B3696" t="s">
        <v>18</v>
      </c>
      <c r="C3696" t="s">
        <v>518</v>
      </c>
      <c r="D3696">
        <v>20180131</v>
      </c>
      <c r="E3696">
        <v>2</v>
      </c>
      <c r="F3696" t="s">
        <v>274</v>
      </c>
      <c r="G3696">
        <v>0</v>
      </c>
      <c r="H3696" t="s">
        <v>56</v>
      </c>
      <c r="I3696">
        <v>1411579</v>
      </c>
      <c r="J3696">
        <v>260303916</v>
      </c>
      <c r="K3696">
        <v>7830</v>
      </c>
      <c r="L3696">
        <v>1231</v>
      </c>
      <c r="M3696" t="s">
        <v>22</v>
      </c>
      <c r="N3696">
        <v>2019</v>
      </c>
      <c r="O3696" t="s">
        <v>26</v>
      </c>
      <c r="P3696">
        <v>20190509</v>
      </c>
      <c r="Q3696" s="1">
        <v>43594.147916666669</v>
      </c>
    </row>
    <row r="3697" spans="1:17" x14ac:dyDescent="0.2">
      <c r="A3697" t="s">
        <v>504</v>
      </c>
      <c r="B3697" t="s">
        <v>18</v>
      </c>
      <c r="C3697" t="s">
        <v>518</v>
      </c>
      <c r="D3697">
        <v>20180131</v>
      </c>
      <c r="E3697">
        <v>2</v>
      </c>
      <c r="F3697" t="s">
        <v>274</v>
      </c>
      <c r="G3697">
        <v>0</v>
      </c>
      <c r="H3697" t="s">
        <v>505</v>
      </c>
      <c r="I3697">
        <v>1411579</v>
      </c>
      <c r="J3697">
        <v>260303916</v>
      </c>
      <c r="K3697">
        <v>7830</v>
      </c>
      <c r="L3697">
        <v>1231</v>
      </c>
      <c r="M3697" t="s">
        <v>22</v>
      </c>
      <c r="N3697">
        <v>2019</v>
      </c>
      <c r="O3697" t="s">
        <v>31</v>
      </c>
      <c r="P3697">
        <v>20190808</v>
      </c>
      <c r="Q3697" s="1">
        <v>43685.119444444441</v>
      </c>
    </row>
    <row r="3698" spans="1:17" x14ac:dyDescent="0.2">
      <c r="A3698" t="s">
        <v>260</v>
      </c>
      <c r="B3698" t="s">
        <v>18</v>
      </c>
      <c r="C3698" t="s">
        <v>430</v>
      </c>
      <c r="D3698">
        <v>20180131</v>
      </c>
      <c r="E3698">
        <v>1</v>
      </c>
      <c r="F3698" t="s">
        <v>30</v>
      </c>
      <c r="G3698">
        <v>0</v>
      </c>
      <c r="H3698" t="s">
        <v>260</v>
      </c>
      <c r="I3698">
        <v>1411579</v>
      </c>
      <c r="J3698">
        <v>260303916</v>
      </c>
      <c r="K3698">
        <v>7830</v>
      </c>
      <c r="L3698">
        <v>1231</v>
      </c>
      <c r="M3698" t="s">
        <v>22</v>
      </c>
      <c r="N3698">
        <v>2018</v>
      </c>
      <c r="O3698" t="s">
        <v>23</v>
      </c>
      <c r="P3698">
        <v>20181108</v>
      </c>
      <c r="Q3698" s="1">
        <v>43412.453472222223</v>
      </c>
    </row>
    <row r="3699" spans="1:17" x14ac:dyDescent="0.2">
      <c r="A3699" t="s">
        <v>263</v>
      </c>
      <c r="B3699" t="s">
        <v>18</v>
      </c>
      <c r="C3699" t="s">
        <v>430</v>
      </c>
      <c r="D3699">
        <v>20180131</v>
      </c>
      <c r="E3699">
        <v>1</v>
      </c>
      <c r="F3699" t="s">
        <v>30</v>
      </c>
      <c r="G3699">
        <v>0</v>
      </c>
      <c r="H3699" t="s">
        <v>263</v>
      </c>
      <c r="I3699">
        <v>1411579</v>
      </c>
      <c r="J3699">
        <v>260303916</v>
      </c>
      <c r="K3699">
        <v>7830</v>
      </c>
      <c r="L3699">
        <v>1231</v>
      </c>
      <c r="M3699" t="s">
        <v>22</v>
      </c>
      <c r="N3699">
        <v>2018</v>
      </c>
      <c r="O3699" t="s">
        <v>31</v>
      </c>
      <c r="P3699">
        <v>20180807</v>
      </c>
      <c r="Q3699" s="1">
        <v>43319.469444444447</v>
      </c>
    </row>
    <row r="3700" spans="1:17" x14ac:dyDescent="0.2">
      <c r="A3700" t="s">
        <v>262</v>
      </c>
      <c r="B3700" t="s">
        <v>18</v>
      </c>
      <c r="C3700" t="s">
        <v>430</v>
      </c>
      <c r="D3700">
        <v>20180131</v>
      </c>
      <c r="E3700">
        <v>1</v>
      </c>
      <c r="F3700" t="s">
        <v>30</v>
      </c>
      <c r="G3700">
        <v>0</v>
      </c>
      <c r="H3700" t="s">
        <v>262</v>
      </c>
      <c r="I3700">
        <v>1411579</v>
      </c>
      <c r="J3700">
        <v>260303916</v>
      </c>
      <c r="K3700">
        <v>7830</v>
      </c>
      <c r="L3700">
        <v>1231</v>
      </c>
      <c r="M3700" t="s">
        <v>22</v>
      </c>
      <c r="N3700">
        <v>2018</v>
      </c>
      <c r="O3700" t="s">
        <v>26</v>
      </c>
      <c r="P3700">
        <v>20180507</v>
      </c>
      <c r="Q3700" s="1">
        <v>43227.491666666669</v>
      </c>
    </row>
    <row r="3701" spans="1:17" x14ac:dyDescent="0.2">
      <c r="A3701" t="s">
        <v>55</v>
      </c>
      <c r="B3701" t="s">
        <v>18</v>
      </c>
      <c r="C3701" t="s">
        <v>49</v>
      </c>
      <c r="D3701">
        <v>20180228</v>
      </c>
      <c r="E3701">
        <v>0.2</v>
      </c>
      <c r="F3701" t="s">
        <v>20</v>
      </c>
      <c r="G3701">
        <v>0</v>
      </c>
      <c r="H3701" t="s">
        <v>56</v>
      </c>
      <c r="I3701">
        <v>1411579</v>
      </c>
      <c r="J3701">
        <v>260303916</v>
      </c>
      <c r="K3701">
        <v>7830</v>
      </c>
      <c r="L3701">
        <v>1231</v>
      </c>
      <c r="M3701" t="s">
        <v>52</v>
      </c>
      <c r="N3701">
        <v>2018</v>
      </c>
      <c r="O3701" t="s">
        <v>53</v>
      </c>
      <c r="P3701">
        <v>20190301</v>
      </c>
      <c r="Q3701" s="1">
        <v>43525.063888888886</v>
      </c>
    </row>
    <row r="3702" spans="1:17" x14ac:dyDescent="0.2">
      <c r="A3702" t="s">
        <v>260</v>
      </c>
      <c r="B3702" t="s">
        <v>18</v>
      </c>
      <c r="C3702" t="s">
        <v>57</v>
      </c>
      <c r="D3702">
        <v>20180228</v>
      </c>
      <c r="E3702">
        <v>0.2</v>
      </c>
      <c r="F3702" t="s">
        <v>20</v>
      </c>
      <c r="G3702">
        <v>0</v>
      </c>
      <c r="H3702" t="s">
        <v>56</v>
      </c>
      <c r="I3702">
        <v>1411579</v>
      </c>
      <c r="J3702">
        <v>260303916</v>
      </c>
      <c r="K3702">
        <v>7830</v>
      </c>
      <c r="L3702">
        <v>1231</v>
      </c>
      <c r="M3702" t="s">
        <v>22</v>
      </c>
      <c r="N3702">
        <v>2018</v>
      </c>
      <c r="O3702" t="s">
        <v>23</v>
      </c>
      <c r="P3702">
        <v>20181108</v>
      </c>
      <c r="Q3702" s="1">
        <v>43412.453472222223</v>
      </c>
    </row>
    <row r="3703" spans="1:17" x14ac:dyDescent="0.2">
      <c r="A3703" t="s">
        <v>263</v>
      </c>
      <c r="B3703" t="s">
        <v>18</v>
      </c>
      <c r="C3703" t="s">
        <v>57</v>
      </c>
      <c r="D3703">
        <v>20180228</v>
      </c>
      <c r="E3703">
        <v>0.2</v>
      </c>
      <c r="F3703" t="s">
        <v>20</v>
      </c>
      <c r="G3703">
        <v>0</v>
      </c>
      <c r="H3703" t="s">
        <v>51</v>
      </c>
      <c r="I3703">
        <v>1411579</v>
      </c>
      <c r="J3703">
        <v>260303916</v>
      </c>
      <c r="K3703">
        <v>7830</v>
      </c>
      <c r="L3703">
        <v>1231</v>
      </c>
      <c r="M3703" t="s">
        <v>22</v>
      </c>
      <c r="N3703">
        <v>2018</v>
      </c>
      <c r="O3703" t="s">
        <v>31</v>
      </c>
      <c r="P3703">
        <v>20180807</v>
      </c>
      <c r="Q3703" s="1">
        <v>43319.469444444447</v>
      </c>
    </row>
    <row r="3704" spans="1:17" x14ac:dyDescent="0.2">
      <c r="A3704" t="s">
        <v>262</v>
      </c>
      <c r="B3704" t="s">
        <v>18</v>
      </c>
      <c r="C3704" t="s">
        <v>57</v>
      </c>
      <c r="D3704">
        <v>20180228</v>
      </c>
      <c r="E3704">
        <v>0.2</v>
      </c>
      <c r="F3704" t="s">
        <v>20</v>
      </c>
      <c r="G3704">
        <v>0</v>
      </c>
      <c r="H3704" t="s">
        <v>51</v>
      </c>
      <c r="I3704">
        <v>1411579</v>
      </c>
      <c r="J3704">
        <v>260303916</v>
      </c>
      <c r="K3704">
        <v>7830</v>
      </c>
      <c r="L3704">
        <v>1231</v>
      </c>
      <c r="M3704" t="s">
        <v>22</v>
      </c>
      <c r="N3704">
        <v>2018</v>
      </c>
      <c r="O3704" t="s">
        <v>26</v>
      </c>
      <c r="P3704">
        <v>20180507</v>
      </c>
      <c r="Q3704" s="1">
        <v>43227.491666666669</v>
      </c>
    </row>
    <row r="3705" spans="1:17" x14ac:dyDescent="0.2">
      <c r="A3705" t="s">
        <v>260</v>
      </c>
      <c r="B3705" t="s">
        <v>18</v>
      </c>
      <c r="C3705" t="s">
        <v>19</v>
      </c>
      <c r="D3705">
        <v>20180228</v>
      </c>
      <c r="E3705">
        <v>26000000</v>
      </c>
      <c r="F3705" t="s">
        <v>20</v>
      </c>
      <c r="G3705">
        <v>0</v>
      </c>
      <c r="H3705" t="s">
        <v>56</v>
      </c>
      <c r="I3705">
        <v>1411579</v>
      </c>
      <c r="J3705">
        <v>260303916</v>
      </c>
      <c r="K3705">
        <v>7830</v>
      </c>
      <c r="L3705">
        <v>1231</v>
      </c>
      <c r="M3705" t="s">
        <v>22</v>
      </c>
      <c r="N3705">
        <v>2018</v>
      </c>
      <c r="O3705" t="s">
        <v>23</v>
      </c>
      <c r="P3705">
        <v>20181108</v>
      </c>
      <c r="Q3705" s="1">
        <v>43412.453472222223</v>
      </c>
    </row>
    <row r="3706" spans="1:17" x14ac:dyDescent="0.2">
      <c r="A3706" t="s">
        <v>55</v>
      </c>
      <c r="B3706" t="s">
        <v>18</v>
      </c>
      <c r="C3706" t="s">
        <v>19</v>
      </c>
      <c r="D3706">
        <v>20180228</v>
      </c>
      <c r="E3706">
        <v>26000000</v>
      </c>
      <c r="F3706" t="s">
        <v>20</v>
      </c>
      <c r="G3706">
        <v>0</v>
      </c>
      <c r="H3706" t="s">
        <v>56</v>
      </c>
      <c r="I3706">
        <v>1411579</v>
      </c>
      <c r="J3706">
        <v>260303916</v>
      </c>
      <c r="K3706">
        <v>7830</v>
      </c>
      <c r="L3706">
        <v>1231</v>
      </c>
      <c r="M3706" t="s">
        <v>52</v>
      </c>
      <c r="N3706">
        <v>2018</v>
      </c>
      <c r="O3706" t="s">
        <v>53</v>
      </c>
      <c r="P3706">
        <v>20190301</v>
      </c>
      <c r="Q3706" s="1">
        <v>43525.063888888886</v>
      </c>
    </row>
    <row r="3707" spans="1:17" x14ac:dyDescent="0.2">
      <c r="A3707" t="s">
        <v>263</v>
      </c>
      <c r="B3707" t="s">
        <v>18</v>
      </c>
      <c r="C3707" t="s">
        <v>19</v>
      </c>
      <c r="D3707">
        <v>20180228</v>
      </c>
      <c r="E3707">
        <v>26000000</v>
      </c>
      <c r="F3707" t="s">
        <v>20</v>
      </c>
      <c r="G3707">
        <v>0</v>
      </c>
      <c r="H3707" t="s">
        <v>51</v>
      </c>
      <c r="I3707">
        <v>1411579</v>
      </c>
      <c r="J3707">
        <v>260303916</v>
      </c>
      <c r="K3707">
        <v>7830</v>
      </c>
      <c r="L3707">
        <v>1231</v>
      </c>
      <c r="M3707" t="s">
        <v>22</v>
      </c>
      <c r="N3707">
        <v>2018</v>
      </c>
      <c r="O3707" t="s">
        <v>31</v>
      </c>
      <c r="P3707">
        <v>20180807</v>
      </c>
      <c r="Q3707" s="1">
        <v>43319.469444444447</v>
      </c>
    </row>
    <row r="3708" spans="1:17" x14ac:dyDescent="0.2">
      <c r="A3708" t="s">
        <v>262</v>
      </c>
      <c r="B3708" t="s">
        <v>18</v>
      </c>
      <c r="C3708" t="s">
        <v>19</v>
      </c>
      <c r="D3708">
        <v>20180228</v>
      </c>
      <c r="E3708">
        <v>26000000</v>
      </c>
      <c r="F3708" t="s">
        <v>20</v>
      </c>
      <c r="G3708">
        <v>0</v>
      </c>
      <c r="H3708" t="s">
        <v>51</v>
      </c>
      <c r="I3708">
        <v>1411579</v>
      </c>
      <c r="J3708">
        <v>260303916</v>
      </c>
      <c r="K3708">
        <v>7830</v>
      </c>
      <c r="L3708">
        <v>1231</v>
      </c>
      <c r="M3708" t="s">
        <v>22</v>
      </c>
      <c r="N3708">
        <v>2018</v>
      </c>
      <c r="O3708" t="s">
        <v>26</v>
      </c>
      <c r="P3708">
        <v>20180507</v>
      </c>
      <c r="Q3708" s="1">
        <v>43227.491666666669</v>
      </c>
    </row>
    <row r="3709" spans="1:17" x14ac:dyDescent="0.2">
      <c r="A3709" t="s">
        <v>262</v>
      </c>
      <c r="B3709" t="s">
        <v>18</v>
      </c>
      <c r="C3709" t="s">
        <v>34</v>
      </c>
      <c r="D3709">
        <v>20180331</v>
      </c>
      <c r="E3709">
        <v>454200000</v>
      </c>
      <c r="F3709" t="s">
        <v>20</v>
      </c>
      <c r="G3709">
        <v>0</v>
      </c>
      <c r="H3709" t="s">
        <v>51</v>
      </c>
      <c r="I3709">
        <v>1411579</v>
      </c>
      <c r="J3709">
        <v>260303916</v>
      </c>
      <c r="K3709">
        <v>7830</v>
      </c>
      <c r="L3709">
        <v>1231</v>
      </c>
      <c r="M3709" t="s">
        <v>22</v>
      </c>
      <c r="N3709">
        <v>2018</v>
      </c>
      <c r="O3709" t="s">
        <v>26</v>
      </c>
      <c r="P3709">
        <v>20180507</v>
      </c>
      <c r="Q3709" s="1">
        <v>43227.491666666669</v>
      </c>
    </row>
    <row r="3710" spans="1:17" x14ac:dyDescent="0.2">
      <c r="A3710" t="s">
        <v>262</v>
      </c>
      <c r="B3710" t="s">
        <v>18</v>
      </c>
      <c r="C3710" t="s">
        <v>222</v>
      </c>
      <c r="D3710">
        <v>20180331</v>
      </c>
      <c r="E3710">
        <v>1385300000</v>
      </c>
      <c r="F3710" t="s">
        <v>20</v>
      </c>
      <c r="G3710">
        <v>0</v>
      </c>
      <c r="H3710" t="s">
        <v>51</v>
      </c>
      <c r="I3710">
        <v>1411579</v>
      </c>
      <c r="J3710">
        <v>260303916</v>
      </c>
      <c r="K3710">
        <v>7830</v>
      </c>
      <c r="L3710">
        <v>1231</v>
      </c>
      <c r="M3710" t="s">
        <v>22</v>
      </c>
      <c r="N3710">
        <v>2018</v>
      </c>
      <c r="O3710" t="s">
        <v>26</v>
      </c>
      <c r="P3710">
        <v>20180507</v>
      </c>
      <c r="Q3710" s="1">
        <v>43227.491666666669</v>
      </c>
    </row>
    <row r="3711" spans="1:17" x14ac:dyDescent="0.2">
      <c r="A3711" t="s">
        <v>262</v>
      </c>
      <c r="B3711" t="s">
        <v>18</v>
      </c>
      <c r="C3711" t="s">
        <v>35</v>
      </c>
      <c r="D3711">
        <v>20180331</v>
      </c>
      <c r="E3711">
        <v>140500000</v>
      </c>
      <c r="F3711" t="s">
        <v>20</v>
      </c>
      <c r="G3711">
        <v>0</v>
      </c>
      <c r="H3711" t="s">
        <v>51</v>
      </c>
      <c r="I3711">
        <v>1411579</v>
      </c>
      <c r="J3711">
        <v>260303916</v>
      </c>
      <c r="K3711">
        <v>7830</v>
      </c>
      <c r="L3711">
        <v>1231</v>
      </c>
      <c r="M3711" t="s">
        <v>22</v>
      </c>
      <c r="N3711">
        <v>2018</v>
      </c>
      <c r="O3711" t="s">
        <v>26</v>
      </c>
      <c r="P3711">
        <v>20180507</v>
      </c>
      <c r="Q3711" s="1">
        <v>43227.491666666669</v>
      </c>
    </row>
    <row r="3712" spans="1:17" x14ac:dyDescent="0.2">
      <c r="A3712" t="s">
        <v>262</v>
      </c>
      <c r="B3712" t="s">
        <v>18</v>
      </c>
      <c r="C3712" t="s">
        <v>36</v>
      </c>
      <c r="D3712">
        <v>20180331</v>
      </c>
      <c r="E3712">
        <v>2242900000</v>
      </c>
      <c r="F3712" t="s">
        <v>20</v>
      </c>
      <c r="G3712">
        <v>0</v>
      </c>
      <c r="H3712" t="s">
        <v>51</v>
      </c>
      <c r="I3712">
        <v>1411579</v>
      </c>
      <c r="J3712">
        <v>260303916</v>
      </c>
      <c r="K3712">
        <v>7830</v>
      </c>
      <c r="L3712">
        <v>1231</v>
      </c>
      <c r="M3712" t="s">
        <v>22</v>
      </c>
      <c r="N3712">
        <v>2018</v>
      </c>
      <c r="O3712" t="s">
        <v>26</v>
      </c>
      <c r="P3712">
        <v>20180507</v>
      </c>
      <c r="Q3712" s="1">
        <v>43227.491666666669</v>
      </c>
    </row>
    <row r="3713" spans="1:17" x14ac:dyDescent="0.2">
      <c r="A3713" t="s">
        <v>503</v>
      </c>
      <c r="B3713" t="s">
        <v>18</v>
      </c>
      <c r="C3713" t="s">
        <v>37</v>
      </c>
      <c r="D3713">
        <v>20180331</v>
      </c>
      <c r="E3713">
        <v>277900000</v>
      </c>
      <c r="F3713" t="s">
        <v>20</v>
      </c>
      <c r="G3713">
        <v>1</v>
      </c>
      <c r="H3713" t="s">
        <v>503</v>
      </c>
      <c r="I3713">
        <v>1411579</v>
      </c>
      <c r="J3713">
        <v>260303916</v>
      </c>
      <c r="K3713">
        <v>7830</v>
      </c>
      <c r="L3713">
        <v>1231</v>
      </c>
      <c r="M3713" t="s">
        <v>22</v>
      </c>
      <c r="N3713">
        <v>2019</v>
      </c>
      <c r="O3713" t="s">
        <v>26</v>
      </c>
      <c r="P3713">
        <v>20190509</v>
      </c>
      <c r="Q3713" s="1">
        <v>43594.147916666669</v>
      </c>
    </row>
    <row r="3714" spans="1:17" x14ac:dyDescent="0.2">
      <c r="A3714" t="s">
        <v>262</v>
      </c>
      <c r="B3714" t="s">
        <v>18</v>
      </c>
      <c r="C3714" t="s">
        <v>37</v>
      </c>
      <c r="D3714">
        <v>20180331</v>
      </c>
      <c r="E3714">
        <v>277900000</v>
      </c>
      <c r="F3714" t="s">
        <v>20</v>
      </c>
      <c r="G3714">
        <v>1</v>
      </c>
      <c r="H3714" t="s">
        <v>262</v>
      </c>
      <c r="I3714">
        <v>1411579</v>
      </c>
      <c r="J3714">
        <v>260303916</v>
      </c>
      <c r="K3714">
        <v>7830</v>
      </c>
      <c r="L3714">
        <v>1231</v>
      </c>
      <c r="M3714" t="s">
        <v>22</v>
      </c>
      <c r="N3714">
        <v>2018</v>
      </c>
      <c r="O3714" t="s">
        <v>26</v>
      </c>
      <c r="P3714">
        <v>20180507</v>
      </c>
      <c r="Q3714" s="1">
        <v>43227.491666666669</v>
      </c>
    </row>
    <row r="3715" spans="1:17" x14ac:dyDescent="0.2">
      <c r="A3715" t="s">
        <v>260</v>
      </c>
      <c r="B3715" t="s">
        <v>18</v>
      </c>
      <c r="C3715" t="s">
        <v>185</v>
      </c>
      <c r="D3715">
        <v>20180331</v>
      </c>
      <c r="E3715">
        <v>1800000</v>
      </c>
      <c r="F3715" t="s">
        <v>20</v>
      </c>
      <c r="G3715">
        <v>1</v>
      </c>
      <c r="H3715" t="s">
        <v>56</v>
      </c>
      <c r="I3715">
        <v>1411579</v>
      </c>
      <c r="J3715">
        <v>260303916</v>
      </c>
      <c r="K3715">
        <v>7830</v>
      </c>
      <c r="L3715">
        <v>1231</v>
      </c>
      <c r="M3715" t="s">
        <v>22</v>
      </c>
      <c r="N3715">
        <v>2018</v>
      </c>
      <c r="O3715" t="s">
        <v>23</v>
      </c>
      <c r="P3715">
        <v>20181108</v>
      </c>
      <c r="Q3715" s="1">
        <v>43412.453472222223</v>
      </c>
    </row>
    <row r="3716" spans="1:17" x14ac:dyDescent="0.2">
      <c r="A3716" t="s">
        <v>504</v>
      </c>
      <c r="B3716" t="s">
        <v>18</v>
      </c>
      <c r="C3716" t="s">
        <v>185</v>
      </c>
      <c r="D3716">
        <v>20180331</v>
      </c>
      <c r="E3716">
        <v>1800000</v>
      </c>
      <c r="F3716" t="s">
        <v>20</v>
      </c>
      <c r="G3716">
        <v>1</v>
      </c>
      <c r="H3716" t="s">
        <v>505</v>
      </c>
      <c r="I3716">
        <v>1411579</v>
      </c>
      <c r="J3716">
        <v>260303916</v>
      </c>
      <c r="K3716">
        <v>7830</v>
      </c>
      <c r="L3716">
        <v>1231</v>
      </c>
      <c r="M3716" t="s">
        <v>22</v>
      </c>
      <c r="N3716">
        <v>2019</v>
      </c>
      <c r="O3716" t="s">
        <v>31</v>
      </c>
      <c r="P3716">
        <v>20190808</v>
      </c>
      <c r="Q3716" s="1">
        <v>43685.119444444441</v>
      </c>
    </row>
    <row r="3717" spans="1:17" x14ac:dyDescent="0.2">
      <c r="A3717" t="s">
        <v>262</v>
      </c>
      <c r="B3717" t="s">
        <v>18</v>
      </c>
      <c r="C3717" t="s">
        <v>185</v>
      </c>
      <c r="D3717">
        <v>20180331</v>
      </c>
      <c r="E3717">
        <v>1700000</v>
      </c>
      <c r="F3717" t="s">
        <v>20</v>
      </c>
      <c r="G3717">
        <v>1</v>
      </c>
      <c r="H3717" t="s">
        <v>51</v>
      </c>
      <c r="I3717">
        <v>1411579</v>
      </c>
      <c r="J3717">
        <v>260303916</v>
      </c>
      <c r="K3717">
        <v>7830</v>
      </c>
      <c r="L3717">
        <v>1231</v>
      </c>
      <c r="M3717" t="s">
        <v>22</v>
      </c>
      <c r="N3717">
        <v>2018</v>
      </c>
      <c r="O3717" t="s">
        <v>26</v>
      </c>
      <c r="P3717">
        <v>20180507</v>
      </c>
      <c r="Q3717" s="1">
        <v>43227.491666666669</v>
      </c>
    </row>
    <row r="3718" spans="1:17" x14ac:dyDescent="0.2">
      <c r="A3718" t="s">
        <v>503</v>
      </c>
      <c r="B3718" t="s">
        <v>18</v>
      </c>
      <c r="C3718" t="s">
        <v>185</v>
      </c>
      <c r="D3718">
        <v>20180331</v>
      </c>
      <c r="E3718">
        <v>1800000</v>
      </c>
      <c r="F3718" t="s">
        <v>20</v>
      </c>
      <c r="G3718">
        <v>1</v>
      </c>
      <c r="H3718" t="s">
        <v>56</v>
      </c>
      <c r="I3718">
        <v>1411579</v>
      </c>
      <c r="J3718">
        <v>260303916</v>
      </c>
      <c r="K3718">
        <v>7830</v>
      </c>
      <c r="L3718">
        <v>1231</v>
      </c>
      <c r="M3718" t="s">
        <v>22</v>
      </c>
      <c r="N3718">
        <v>2019</v>
      </c>
      <c r="O3718" t="s">
        <v>26</v>
      </c>
      <c r="P3718">
        <v>20190509</v>
      </c>
      <c r="Q3718" s="1">
        <v>43594.147916666669</v>
      </c>
    </row>
    <row r="3719" spans="1:17" x14ac:dyDescent="0.2">
      <c r="A3719" t="s">
        <v>262</v>
      </c>
      <c r="B3719" t="s">
        <v>18</v>
      </c>
      <c r="C3719" t="s">
        <v>41</v>
      </c>
      <c r="D3719">
        <v>20180331</v>
      </c>
      <c r="E3719">
        <v>-900000</v>
      </c>
      <c r="F3719" t="s">
        <v>20</v>
      </c>
      <c r="G3719">
        <v>1</v>
      </c>
      <c r="H3719" t="s">
        <v>51</v>
      </c>
      <c r="I3719">
        <v>1411579</v>
      </c>
      <c r="J3719">
        <v>260303916</v>
      </c>
      <c r="K3719">
        <v>7830</v>
      </c>
      <c r="L3719">
        <v>1231</v>
      </c>
      <c r="M3719" t="s">
        <v>22</v>
      </c>
      <c r="N3719">
        <v>2018</v>
      </c>
      <c r="O3719" t="s">
        <v>26</v>
      </c>
      <c r="P3719">
        <v>20180507</v>
      </c>
      <c r="Q3719" s="1">
        <v>43227.491666666669</v>
      </c>
    </row>
    <row r="3720" spans="1:17" x14ac:dyDescent="0.2">
      <c r="A3720" t="s">
        <v>503</v>
      </c>
      <c r="B3720" t="s">
        <v>18</v>
      </c>
      <c r="C3720" t="s">
        <v>41</v>
      </c>
      <c r="D3720">
        <v>20180331</v>
      </c>
      <c r="E3720">
        <v>-900000</v>
      </c>
      <c r="F3720" t="s">
        <v>20</v>
      </c>
      <c r="G3720">
        <v>1</v>
      </c>
      <c r="H3720" t="s">
        <v>56</v>
      </c>
      <c r="I3720">
        <v>1411579</v>
      </c>
      <c r="J3720">
        <v>260303916</v>
      </c>
      <c r="K3720">
        <v>7830</v>
      </c>
      <c r="L3720">
        <v>1231</v>
      </c>
      <c r="M3720" t="s">
        <v>22</v>
      </c>
      <c r="N3720">
        <v>2019</v>
      </c>
      <c r="O3720" t="s">
        <v>26</v>
      </c>
      <c r="P3720">
        <v>20190509</v>
      </c>
      <c r="Q3720" s="1">
        <v>43594.147916666669</v>
      </c>
    </row>
    <row r="3721" spans="1:17" x14ac:dyDescent="0.2">
      <c r="A3721" t="s">
        <v>503</v>
      </c>
      <c r="B3721" t="s">
        <v>18</v>
      </c>
      <c r="C3721" t="s">
        <v>186</v>
      </c>
      <c r="D3721">
        <v>20180331</v>
      </c>
      <c r="E3721">
        <v>3800000</v>
      </c>
      <c r="F3721" t="s">
        <v>20</v>
      </c>
      <c r="G3721">
        <v>1</v>
      </c>
      <c r="H3721" t="s">
        <v>503</v>
      </c>
      <c r="I3721">
        <v>1411579</v>
      </c>
      <c r="J3721">
        <v>260303916</v>
      </c>
      <c r="K3721">
        <v>7830</v>
      </c>
      <c r="L3721">
        <v>1231</v>
      </c>
      <c r="M3721" t="s">
        <v>22</v>
      </c>
      <c r="N3721">
        <v>2019</v>
      </c>
      <c r="O3721" t="s">
        <v>26</v>
      </c>
      <c r="P3721">
        <v>20190509</v>
      </c>
      <c r="Q3721" s="1">
        <v>43594.147916666669</v>
      </c>
    </row>
    <row r="3722" spans="1:17" x14ac:dyDescent="0.2">
      <c r="A3722" t="s">
        <v>262</v>
      </c>
      <c r="B3722" t="s">
        <v>18</v>
      </c>
      <c r="C3722" t="s">
        <v>186</v>
      </c>
      <c r="D3722">
        <v>20180331</v>
      </c>
      <c r="E3722">
        <v>3800000</v>
      </c>
      <c r="F3722" t="s">
        <v>20</v>
      </c>
      <c r="G3722">
        <v>1</v>
      </c>
      <c r="H3722" t="s">
        <v>262</v>
      </c>
      <c r="I3722">
        <v>1411579</v>
      </c>
      <c r="J3722">
        <v>260303916</v>
      </c>
      <c r="K3722">
        <v>7830</v>
      </c>
      <c r="L3722">
        <v>1231</v>
      </c>
      <c r="M3722" t="s">
        <v>22</v>
      </c>
      <c r="N3722">
        <v>2018</v>
      </c>
      <c r="O3722" t="s">
        <v>26</v>
      </c>
      <c r="P3722">
        <v>20180507</v>
      </c>
      <c r="Q3722" s="1">
        <v>43227.491666666669</v>
      </c>
    </row>
    <row r="3723" spans="1:17" x14ac:dyDescent="0.2">
      <c r="A3723" t="s">
        <v>260</v>
      </c>
      <c r="B3723" t="s">
        <v>18</v>
      </c>
      <c r="C3723" t="s">
        <v>229</v>
      </c>
      <c r="D3723">
        <v>20180331</v>
      </c>
      <c r="E3723">
        <v>16000000</v>
      </c>
      <c r="F3723" t="s">
        <v>20</v>
      </c>
      <c r="G3723">
        <v>1</v>
      </c>
      <c r="H3723" t="s">
        <v>56</v>
      </c>
      <c r="I3723">
        <v>1411579</v>
      </c>
      <c r="J3723">
        <v>260303916</v>
      </c>
      <c r="K3723">
        <v>7830</v>
      </c>
      <c r="L3723">
        <v>1231</v>
      </c>
      <c r="M3723" t="s">
        <v>22</v>
      </c>
      <c r="N3723">
        <v>2018</v>
      </c>
      <c r="O3723" t="s">
        <v>23</v>
      </c>
      <c r="P3723">
        <v>20181108</v>
      </c>
      <c r="Q3723" s="1">
        <v>43412.453472222223</v>
      </c>
    </row>
    <row r="3724" spans="1:17" x14ac:dyDescent="0.2">
      <c r="A3724" t="s">
        <v>263</v>
      </c>
      <c r="B3724" t="s">
        <v>18</v>
      </c>
      <c r="C3724" t="s">
        <v>229</v>
      </c>
      <c r="D3724">
        <v>20180331</v>
      </c>
      <c r="E3724">
        <v>16000000</v>
      </c>
      <c r="F3724" t="s">
        <v>20</v>
      </c>
      <c r="G3724">
        <v>1</v>
      </c>
      <c r="H3724" t="s">
        <v>51</v>
      </c>
      <c r="I3724">
        <v>1411579</v>
      </c>
      <c r="J3724">
        <v>260303916</v>
      </c>
      <c r="K3724">
        <v>7830</v>
      </c>
      <c r="L3724">
        <v>1231</v>
      </c>
      <c r="M3724" t="s">
        <v>22</v>
      </c>
      <c r="N3724">
        <v>2018</v>
      </c>
      <c r="O3724" t="s">
        <v>31</v>
      </c>
      <c r="P3724">
        <v>20180807</v>
      </c>
      <c r="Q3724" s="1">
        <v>43319.469444444447</v>
      </c>
    </row>
    <row r="3725" spans="1:17" x14ac:dyDescent="0.2">
      <c r="A3725" t="s">
        <v>262</v>
      </c>
      <c r="B3725" t="s">
        <v>18</v>
      </c>
      <c r="C3725" t="s">
        <v>43</v>
      </c>
      <c r="D3725">
        <v>20180331</v>
      </c>
      <c r="E3725">
        <v>9685700000</v>
      </c>
      <c r="F3725" t="s">
        <v>20</v>
      </c>
      <c r="G3725">
        <v>0</v>
      </c>
      <c r="H3725" t="s">
        <v>51</v>
      </c>
      <c r="I3725">
        <v>1411579</v>
      </c>
      <c r="J3725">
        <v>260303916</v>
      </c>
      <c r="K3725">
        <v>7830</v>
      </c>
      <c r="L3725">
        <v>1231</v>
      </c>
      <c r="M3725" t="s">
        <v>22</v>
      </c>
      <c r="N3725">
        <v>2018</v>
      </c>
      <c r="O3725" t="s">
        <v>26</v>
      </c>
      <c r="P3725">
        <v>20180507</v>
      </c>
      <c r="Q3725" s="1">
        <v>43227.491666666669</v>
      </c>
    </row>
    <row r="3726" spans="1:17" x14ac:dyDescent="0.2">
      <c r="A3726" t="s">
        <v>262</v>
      </c>
      <c r="B3726" t="s">
        <v>18</v>
      </c>
      <c r="C3726" t="s">
        <v>44</v>
      </c>
      <c r="D3726">
        <v>20180331</v>
      </c>
      <c r="E3726">
        <v>738100000</v>
      </c>
      <c r="F3726" t="s">
        <v>20</v>
      </c>
      <c r="G3726">
        <v>0</v>
      </c>
      <c r="H3726" t="s">
        <v>51</v>
      </c>
      <c r="I3726">
        <v>1411579</v>
      </c>
      <c r="J3726">
        <v>260303916</v>
      </c>
      <c r="K3726">
        <v>7830</v>
      </c>
      <c r="L3726">
        <v>1231</v>
      </c>
      <c r="M3726" t="s">
        <v>22</v>
      </c>
      <c r="N3726">
        <v>2018</v>
      </c>
      <c r="O3726" t="s">
        <v>26</v>
      </c>
      <c r="P3726">
        <v>20180507</v>
      </c>
      <c r="Q3726" s="1">
        <v>43227.491666666669</v>
      </c>
    </row>
    <row r="3727" spans="1:17" x14ac:dyDescent="0.2">
      <c r="A3727" t="s">
        <v>262</v>
      </c>
      <c r="B3727" t="s">
        <v>18</v>
      </c>
      <c r="C3727" t="s">
        <v>461</v>
      </c>
      <c r="D3727">
        <v>20180331</v>
      </c>
      <c r="E3727">
        <v>2000000</v>
      </c>
      <c r="F3727" t="s">
        <v>20</v>
      </c>
      <c r="G3727">
        <v>1</v>
      </c>
      <c r="H3727" t="s">
        <v>262</v>
      </c>
      <c r="I3727">
        <v>1411579</v>
      </c>
      <c r="J3727">
        <v>260303916</v>
      </c>
      <c r="K3727">
        <v>7830</v>
      </c>
      <c r="L3727">
        <v>1231</v>
      </c>
      <c r="M3727" t="s">
        <v>22</v>
      </c>
      <c r="N3727">
        <v>2018</v>
      </c>
      <c r="O3727" t="s">
        <v>26</v>
      </c>
      <c r="P3727">
        <v>20180507</v>
      </c>
      <c r="Q3727" s="1">
        <v>43227.491666666669</v>
      </c>
    </row>
    <row r="3728" spans="1:17" x14ac:dyDescent="0.2">
      <c r="A3728" t="s">
        <v>503</v>
      </c>
      <c r="B3728" t="s">
        <v>18</v>
      </c>
      <c r="C3728" t="s">
        <v>461</v>
      </c>
      <c r="D3728">
        <v>20180331</v>
      </c>
      <c r="E3728">
        <v>2000000</v>
      </c>
      <c r="F3728" t="s">
        <v>20</v>
      </c>
      <c r="G3728">
        <v>1</v>
      </c>
      <c r="H3728" t="s">
        <v>503</v>
      </c>
      <c r="I3728">
        <v>1411579</v>
      </c>
      <c r="J3728">
        <v>260303916</v>
      </c>
      <c r="K3728">
        <v>7830</v>
      </c>
      <c r="L3728">
        <v>1231</v>
      </c>
      <c r="M3728" t="s">
        <v>22</v>
      </c>
      <c r="N3728">
        <v>2019</v>
      </c>
      <c r="O3728" t="s">
        <v>26</v>
      </c>
      <c r="P3728">
        <v>20190509</v>
      </c>
      <c r="Q3728" s="1">
        <v>43594.147916666669</v>
      </c>
    </row>
    <row r="3729" spans="1:17" x14ac:dyDescent="0.2">
      <c r="A3729" t="s">
        <v>262</v>
      </c>
      <c r="B3729" t="s">
        <v>18</v>
      </c>
      <c r="C3729" t="s">
        <v>187</v>
      </c>
      <c r="D3729">
        <v>20180331</v>
      </c>
      <c r="E3729">
        <v>0.14000000000000001</v>
      </c>
      <c r="F3729" t="s">
        <v>20</v>
      </c>
      <c r="G3729">
        <v>1</v>
      </c>
      <c r="H3729" t="s">
        <v>51</v>
      </c>
      <c r="I3729">
        <v>1411579</v>
      </c>
      <c r="J3729">
        <v>260303916</v>
      </c>
      <c r="K3729">
        <v>7830</v>
      </c>
      <c r="L3729">
        <v>1231</v>
      </c>
      <c r="M3729" t="s">
        <v>22</v>
      </c>
      <c r="N3729">
        <v>2018</v>
      </c>
      <c r="O3729" t="s">
        <v>26</v>
      </c>
      <c r="P3729">
        <v>20180507</v>
      </c>
      <c r="Q3729" s="1">
        <v>43227.491666666669</v>
      </c>
    </row>
    <row r="3730" spans="1:17" x14ac:dyDescent="0.2">
      <c r="A3730" t="s">
        <v>262</v>
      </c>
      <c r="B3730" t="s">
        <v>18</v>
      </c>
      <c r="C3730" t="s">
        <v>188</v>
      </c>
      <c r="D3730">
        <v>20180331</v>
      </c>
      <c r="E3730">
        <v>0.14000000000000001</v>
      </c>
      <c r="F3730" t="s">
        <v>20</v>
      </c>
      <c r="G3730">
        <v>1</v>
      </c>
      <c r="H3730" t="s">
        <v>51</v>
      </c>
      <c r="I3730">
        <v>1411579</v>
      </c>
      <c r="J3730">
        <v>260303916</v>
      </c>
      <c r="K3730">
        <v>7830</v>
      </c>
      <c r="L3730">
        <v>1231</v>
      </c>
      <c r="M3730" t="s">
        <v>22</v>
      </c>
      <c r="N3730">
        <v>2018</v>
      </c>
      <c r="O3730" t="s">
        <v>26</v>
      </c>
      <c r="P3730">
        <v>20180507</v>
      </c>
      <c r="Q3730" s="1">
        <v>43227.491666666669</v>
      </c>
    </row>
    <row r="3731" spans="1:17" x14ac:dyDescent="0.2">
      <c r="A3731" t="s">
        <v>262</v>
      </c>
      <c r="B3731" t="s">
        <v>18</v>
      </c>
      <c r="C3731" t="s">
        <v>189</v>
      </c>
      <c r="D3731">
        <v>20180331</v>
      </c>
      <c r="E3731">
        <v>17700000</v>
      </c>
      <c r="F3731" t="s">
        <v>20</v>
      </c>
      <c r="G3731">
        <v>1</v>
      </c>
      <c r="H3731" t="s">
        <v>51</v>
      </c>
      <c r="I3731">
        <v>1411579</v>
      </c>
      <c r="J3731">
        <v>260303916</v>
      </c>
      <c r="K3731">
        <v>7830</v>
      </c>
      <c r="L3731">
        <v>1231</v>
      </c>
      <c r="M3731" t="s">
        <v>22</v>
      </c>
      <c r="N3731">
        <v>2018</v>
      </c>
      <c r="O3731" t="s">
        <v>26</v>
      </c>
      <c r="P3731">
        <v>20180507</v>
      </c>
      <c r="Q3731" s="1">
        <v>43227.491666666669</v>
      </c>
    </row>
    <row r="3732" spans="1:17" x14ac:dyDescent="0.2">
      <c r="A3732" t="s">
        <v>262</v>
      </c>
      <c r="B3732" t="s">
        <v>18</v>
      </c>
      <c r="C3732" t="s">
        <v>190</v>
      </c>
      <c r="D3732">
        <v>20180331</v>
      </c>
      <c r="E3732">
        <v>109900000</v>
      </c>
      <c r="F3732" t="s">
        <v>20</v>
      </c>
      <c r="G3732">
        <v>1</v>
      </c>
      <c r="H3732" t="s">
        <v>262</v>
      </c>
      <c r="I3732">
        <v>1411579</v>
      </c>
      <c r="J3732">
        <v>260303916</v>
      </c>
      <c r="K3732">
        <v>7830</v>
      </c>
      <c r="L3732">
        <v>1231</v>
      </c>
      <c r="M3732" t="s">
        <v>22</v>
      </c>
      <c r="N3732">
        <v>2018</v>
      </c>
      <c r="O3732" t="s">
        <v>26</v>
      </c>
      <c r="P3732">
        <v>20180507</v>
      </c>
      <c r="Q3732" s="1">
        <v>43227.491666666669</v>
      </c>
    </row>
    <row r="3733" spans="1:17" x14ac:dyDescent="0.2">
      <c r="A3733" t="s">
        <v>262</v>
      </c>
      <c r="B3733" t="s">
        <v>18</v>
      </c>
      <c r="C3733" t="s">
        <v>191</v>
      </c>
      <c r="D3733">
        <v>20180331</v>
      </c>
      <c r="E3733">
        <v>1383600000</v>
      </c>
      <c r="F3733" t="s">
        <v>20</v>
      </c>
      <c r="G3733">
        <v>1</v>
      </c>
      <c r="H3733" t="s">
        <v>51</v>
      </c>
      <c r="I3733">
        <v>1411579</v>
      </c>
      <c r="J3733">
        <v>260303916</v>
      </c>
      <c r="K3733">
        <v>7830</v>
      </c>
      <c r="L3733">
        <v>1231</v>
      </c>
      <c r="M3733" t="s">
        <v>22</v>
      </c>
      <c r="N3733">
        <v>2018</v>
      </c>
      <c r="O3733" t="s">
        <v>26</v>
      </c>
      <c r="P3733">
        <v>20180507</v>
      </c>
      <c r="Q3733" s="1">
        <v>43227.491666666669</v>
      </c>
    </row>
    <row r="3734" spans="1:17" x14ac:dyDescent="0.2">
      <c r="A3734" t="s">
        <v>262</v>
      </c>
      <c r="B3734" t="s">
        <v>18</v>
      </c>
      <c r="C3734" t="s">
        <v>45</v>
      </c>
      <c r="D3734">
        <v>20180331</v>
      </c>
      <c r="E3734">
        <v>573100000</v>
      </c>
      <c r="F3734" t="s">
        <v>20</v>
      </c>
      <c r="G3734">
        <v>0</v>
      </c>
      <c r="H3734" t="s">
        <v>262</v>
      </c>
      <c r="I3734">
        <v>1411579</v>
      </c>
      <c r="J3734">
        <v>260303916</v>
      </c>
      <c r="K3734">
        <v>7830</v>
      </c>
      <c r="L3734">
        <v>1231</v>
      </c>
      <c r="M3734" t="s">
        <v>22</v>
      </c>
      <c r="N3734">
        <v>2018</v>
      </c>
      <c r="O3734" t="s">
        <v>26</v>
      </c>
      <c r="P3734">
        <v>20180507</v>
      </c>
      <c r="Q3734" s="1">
        <v>43227.491666666669</v>
      </c>
    </row>
    <row r="3735" spans="1:17" x14ac:dyDescent="0.2">
      <c r="A3735" t="s">
        <v>262</v>
      </c>
      <c r="B3735" t="s">
        <v>18</v>
      </c>
      <c r="C3735" t="s">
        <v>46</v>
      </c>
      <c r="D3735">
        <v>20180331</v>
      </c>
      <c r="E3735">
        <v>300900000</v>
      </c>
      <c r="F3735" t="s">
        <v>20</v>
      </c>
      <c r="G3735">
        <v>0</v>
      </c>
      <c r="H3735" t="s">
        <v>51</v>
      </c>
      <c r="I3735">
        <v>1411579</v>
      </c>
      <c r="J3735">
        <v>260303916</v>
      </c>
      <c r="K3735">
        <v>7830</v>
      </c>
      <c r="L3735">
        <v>1231</v>
      </c>
      <c r="M3735" t="s">
        <v>22</v>
      </c>
      <c r="N3735">
        <v>2018</v>
      </c>
      <c r="O3735" t="s">
        <v>26</v>
      </c>
      <c r="P3735">
        <v>20180507</v>
      </c>
      <c r="Q3735" s="1">
        <v>43227.491666666669</v>
      </c>
    </row>
    <row r="3736" spans="1:17" x14ac:dyDescent="0.2">
      <c r="A3736" t="s">
        <v>262</v>
      </c>
      <c r="B3736" t="s">
        <v>18</v>
      </c>
      <c r="C3736" t="s">
        <v>261</v>
      </c>
      <c r="D3736">
        <v>20180331</v>
      </c>
      <c r="E3736">
        <v>312500000</v>
      </c>
      <c r="F3736" t="s">
        <v>20</v>
      </c>
      <c r="G3736">
        <v>0</v>
      </c>
      <c r="H3736" t="s">
        <v>51</v>
      </c>
      <c r="I3736">
        <v>1411579</v>
      </c>
      <c r="J3736">
        <v>260303916</v>
      </c>
      <c r="K3736">
        <v>7830</v>
      </c>
      <c r="L3736">
        <v>1231</v>
      </c>
      <c r="M3736" t="s">
        <v>22</v>
      </c>
      <c r="N3736">
        <v>2018</v>
      </c>
      <c r="O3736" t="s">
        <v>26</v>
      </c>
      <c r="P3736">
        <v>20180507</v>
      </c>
      <c r="Q3736" s="1">
        <v>43227.491666666669</v>
      </c>
    </row>
    <row r="3737" spans="1:17" x14ac:dyDescent="0.2">
      <c r="A3737" t="s">
        <v>503</v>
      </c>
      <c r="B3737" t="s">
        <v>18</v>
      </c>
      <c r="C3737" t="s">
        <v>261</v>
      </c>
      <c r="D3737">
        <v>20180331</v>
      </c>
      <c r="E3737">
        <v>312500000</v>
      </c>
      <c r="F3737" t="s">
        <v>20</v>
      </c>
      <c r="G3737">
        <v>0</v>
      </c>
      <c r="H3737" t="s">
        <v>56</v>
      </c>
      <c r="I3737">
        <v>1411579</v>
      </c>
      <c r="J3737">
        <v>260303916</v>
      </c>
      <c r="K3737">
        <v>7830</v>
      </c>
      <c r="L3737">
        <v>1231</v>
      </c>
      <c r="M3737" t="s">
        <v>22</v>
      </c>
      <c r="N3737">
        <v>2019</v>
      </c>
      <c r="O3737" t="s">
        <v>26</v>
      </c>
      <c r="P3737">
        <v>20190509</v>
      </c>
      <c r="Q3737" s="1">
        <v>43594.147916666669</v>
      </c>
    </row>
    <row r="3738" spans="1:17" x14ac:dyDescent="0.2">
      <c r="A3738" t="s">
        <v>503</v>
      </c>
      <c r="B3738" t="s">
        <v>18</v>
      </c>
      <c r="C3738" t="s">
        <v>264</v>
      </c>
      <c r="D3738">
        <v>20180331</v>
      </c>
      <c r="E3738">
        <v>-5800000</v>
      </c>
      <c r="F3738" t="s">
        <v>20</v>
      </c>
      <c r="G3738">
        <v>1</v>
      </c>
      <c r="H3738" t="s">
        <v>56</v>
      </c>
      <c r="I3738">
        <v>1411579</v>
      </c>
      <c r="J3738">
        <v>260303916</v>
      </c>
      <c r="K3738">
        <v>7830</v>
      </c>
      <c r="L3738">
        <v>1231</v>
      </c>
      <c r="M3738" t="s">
        <v>22</v>
      </c>
      <c r="N3738">
        <v>2019</v>
      </c>
      <c r="O3738" t="s">
        <v>26</v>
      </c>
      <c r="P3738">
        <v>20190509</v>
      </c>
      <c r="Q3738" s="1">
        <v>43594.147916666669</v>
      </c>
    </row>
    <row r="3739" spans="1:17" x14ac:dyDescent="0.2">
      <c r="A3739" t="s">
        <v>262</v>
      </c>
      <c r="B3739" t="s">
        <v>18</v>
      </c>
      <c r="C3739" t="s">
        <v>264</v>
      </c>
      <c r="D3739">
        <v>20180331</v>
      </c>
      <c r="E3739">
        <v>-5800000</v>
      </c>
      <c r="F3739" t="s">
        <v>20</v>
      </c>
      <c r="G3739">
        <v>1</v>
      </c>
      <c r="H3739" t="s">
        <v>51</v>
      </c>
      <c r="I3739">
        <v>1411579</v>
      </c>
      <c r="J3739">
        <v>260303916</v>
      </c>
      <c r="K3739">
        <v>7830</v>
      </c>
      <c r="L3739">
        <v>1231</v>
      </c>
      <c r="M3739" t="s">
        <v>22</v>
      </c>
      <c r="N3739">
        <v>2018</v>
      </c>
      <c r="O3739" t="s">
        <v>26</v>
      </c>
      <c r="P3739">
        <v>20180507</v>
      </c>
      <c r="Q3739" s="1">
        <v>43227.491666666669</v>
      </c>
    </row>
    <row r="3740" spans="1:17" x14ac:dyDescent="0.2">
      <c r="A3740" t="s">
        <v>262</v>
      </c>
      <c r="B3740" t="s">
        <v>18</v>
      </c>
      <c r="C3740" t="s">
        <v>48</v>
      </c>
      <c r="D3740">
        <v>20180331</v>
      </c>
      <c r="F3740" t="s">
        <v>20</v>
      </c>
      <c r="G3740">
        <v>0</v>
      </c>
      <c r="H3740" t="s">
        <v>51</v>
      </c>
      <c r="I3740">
        <v>1411579</v>
      </c>
      <c r="J3740">
        <v>260303916</v>
      </c>
      <c r="K3740">
        <v>7830</v>
      </c>
      <c r="L3740">
        <v>1231</v>
      </c>
      <c r="M3740" t="s">
        <v>22</v>
      </c>
      <c r="N3740">
        <v>2018</v>
      </c>
      <c r="O3740" t="s">
        <v>26</v>
      </c>
      <c r="P3740">
        <v>20180507</v>
      </c>
      <c r="Q3740" s="1">
        <v>43227.491666666669</v>
      </c>
    </row>
    <row r="3741" spans="1:17" x14ac:dyDescent="0.2">
      <c r="A3741" t="s">
        <v>262</v>
      </c>
      <c r="B3741" t="s">
        <v>18</v>
      </c>
      <c r="C3741" t="s">
        <v>57</v>
      </c>
      <c r="D3741">
        <v>20180331</v>
      </c>
      <c r="E3741">
        <v>0.2</v>
      </c>
      <c r="F3741" t="s">
        <v>20</v>
      </c>
      <c r="G3741">
        <v>1</v>
      </c>
      <c r="H3741" t="s">
        <v>51</v>
      </c>
      <c r="I3741">
        <v>1411579</v>
      </c>
      <c r="J3741">
        <v>260303916</v>
      </c>
      <c r="K3741">
        <v>7830</v>
      </c>
      <c r="L3741">
        <v>1231</v>
      </c>
      <c r="M3741" t="s">
        <v>22</v>
      </c>
      <c r="N3741">
        <v>2018</v>
      </c>
      <c r="O3741" t="s">
        <v>26</v>
      </c>
      <c r="P3741">
        <v>20180507</v>
      </c>
      <c r="Q3741" s="1">
        <v>43227.491666666669</v>
      </c>
    </row>
    <row r="3742" spans="1:17" x14ac:dyDescent="0.2">
      <c r="A3742" t="s">
        <v>262</v>
      </c>
      <c r="B3742" t="s">
        <v>18</v>
      </c>
      <c r="C3742" t="s">
        <v>58</v>
      </c>
      <c r="D3742">
        <v>20180331</v>
      </c>
      <c r="E3742">
        <v>28200000</v>
      </c>
      <c r="F3742" t="s">
        <v>20</v>
      </c>
      <c r="G3742">
        <v>1</v>
      </c>
      <c r="H3742" t="s">
        <v>51</v>
      </c>
      <c r="I3742">
        <v>1411579</v>
      </c>
      <c r="J3742">
        <v>260303916</v>
      </c>
      <c r="K3742">
        <v>7830</v>
      </c>
      <c r="L3742">
        <v>1231</v>
      </c>
      <c r="M3742" t="s">
        <v>22</v>
      </c>
      <c r="N3742">
        <v>2018</v>
      </c>
      <c r="O3742" t="s">
        <v>26</v>
      </c>
      <c r="P3742">
        <v>20180507</v>
      </c>
      <c r="Q3742" s="1">
        <v>43227.491666666669</v>
      </c>
    </row>
    <row r="3743" spans="1:17" x14ac:dyDescent="0.2">
      <c r="A3743" t="s">
        <v>503</v>
      </c>
      <c r="B3743" t="s">
        <v>18</v>
      </c>
      <c r="C3743" t="s">
        <v>58</v>
      </c>
      <c r="D3743">
        <v>20180331</v>
      </c>
      <c r="E3743">
        <v>28400000</v>
      </c>
      <c r="F3743" t="s">
        <v>20</v>
      </c>
      <c r="G3743">
        <v>1</v>
      </c>
      <c r="H3743" t="s">
        <v>56</v>
      </c>
      <c r="I3743">
        <v>1411579</v>
      </c>
      <c r="J3743">
        <v>260303916</v>
      </c>
      <c r="K3743">
        <v>7830</v>
      </c>
      <c r="L3743">
        <v>1231</v>
      </c>
      <c r="M3743" t="s">
        <v>22</v>
      </c>
      <c r="N3743">
        <v>2019</v>
      </c>
      <c r="O3743" t="s">
        <v>26</v>
      </c>
      <c r="P3743">
        <v>20190509</v>
      </c>
      <c r="Q3743" s="1">
        <v>43594.147916666669</v>
      </c>
    </row>
    <row r="3744" spans="1:17" x14ac:dyDescent="0.2">
      <c r="A3744" t="s">
        <v>262</v>
      </c>
      <c r="B3744" t="s">
        <v>18</v>
      </c>
      <c r="C3744" t="s">
        <v>265</v>
      </c>
      <c r="D3744">
        <v>20180331</v>
      </c>
      <c r="E3744">
        <v>75800000</v>
      </c>
      <c r="F3744" t="s">
        <v>20</v>
      </c>
      <c r="G3744">
        <v>0</v>
      </c>
      <c r="H3744" t="s">
        <v>51</v>
      </c>
      <c r="I3744">
        <v>1411579</v>
      </c>
      <c r="J3744">
        <v>260303916</v>
      </c>
      <c r="K3744">
        <v>7830</v>
      </c>
      <c r="L3744">
        <v>1231</v>
      </c>
      <c r="M3744" t="s">
        <v>22</v>
      </c>
      <c r="N3744">
        <v>2018</v>
      </c>
      <c r="O3744" t="s">
        <v>26</v>
      </c>
      <c r="P3744">
        <v>20180507</v>
      </c>
      <c r="Q3744" s="1">
        <v>43227.491666666669</v>
      </c>
    </row>
    <row r="3745" spans="1:17" x14ac:dyDescent="0.2">
      <c r="A3745" t="s">
        <v>503</v>
      </c>
      <c r="B3745" t="s">
        <v>18</v>
      </c>
      <c r="C3745" t="s">
        <v>265</v>
      </c>
      <c r="D3745">
        <v>20180331</v>
      </c>
      <c r="E3745">
        <v>75800000</v>
      </c>
      <c r="F3745" t="s">
        <v>20</v>
      </c>
      <c r="G3745">
        <v>0</v>
      </c>
      <c r="H3745" t="s">
        <v>56</v>
      </c>
      <c r="I3745">
        <v>1411579</v>
      </c>
      <c r="J3745">
        <v>260303916</v>
      </c>
      <c r="K3745">
        <v>7830</v>
      </c>
      <c r="L3745">
        <v>1231</v>
      </c>
      <c r="M3745" t="s">
        <v>22</v>
      </c>
      <c r="N3745">
        <v>2019</v>
      </c>
      <c r="O3745" t="s">
        <v>26</v>
      </c>
      <c r="P3745">
        <v>20190509</v>
      </c>
      <c r="Q3745" s="1">
        <v>43594.147916666669</v>
      </c>
    </row>
    <row r="3746" spans="1:17" x14ac:dyDescent="0.2">
      <c r="A3746" t="s">
        <v>262</v>
      </c>
      <c r="B3746" t="s">
        <v>18</v>
      </c>
      <c r="C3746" t="s">
        <v>507</v>
      </c>
      <c r="D3746">
        <v>20180331</v>
      </c>
      <c r="E3746">
        <v>88800000</v>
      </c>
      <c r="F3746" t="s">
        <v>20</v>
      </c>
      <c r="G3746">
        <v>0</v>
      </c>
      <c r="H3746" t="s">
        <v>51</v>
      </c>
      <c r="I3746">
        <v>1411579</v>
      </c>
      <c r="J3746">
        <v>260303916</v>
      </c>
      <c r="K3746">
        <v>7830</v>
      </c>
      <c r="L3746">
        <v>1231</v>
      </c>
      <c r="M3746" t="s">
        <v>22</v>
      </c>
      <c r="N3746">
        <v>2018</v>
      </c>
      <c r="O3746" t="s">
        <v>26</v>
      </c>
      <c r="P3746">
        <v>20180507</v>
      </c>
      <c r="Q3746" s="1">
        <v>43227.491666666669</v>
      </c>
    </row>
    <row r="3747" spans="1:17" x14ac:dyDescent="0.2">
      <c r="A3747" t="s">
        <v>262</v>
      </c>
      <c r="B3747" t="s">
        <v>18</v>
      </c>
      <c r="C3747" t="s">
        <v>508</v>
      </c>
      <c r="D3747">
        <v>20180331</v>
      </c>
      <c r="E3747">
        <v>332900000</v>
      </c>
      <c r="F3747" t="s">
        <v>20</v>
      </c>
      <c r="G3747">
        <v>0</v>
      </c>
      <c r="H3747" t="s">
        <v>51</v>
      </c>
      <c r="I3747">
        <v>1411579</v>
      </c>
      <c r="J3747">
        <v>260303916</v>
      </c>
      <c r="K3747">
        <v>7830</v>
      </c>
      <c r="L3747">
        <v>1231</v>
      </c>
      <c r="M3747" t="s">
        <v>22</v>
      </c>
      <c r="N3747">
        <v>2018</v>
      </c>
      <c r="O3747" t="s">
        <v>26</v>
      </c>
      <c r="P3747">
        <v>20180507</v>
      </c>
      <c r="Q3747" s="1">
        <v>43227.491666666669</v>
      </c>
    </row>
    <row r="3748" spans="1:17" x14ac:dyDescent="0.2">
      <c r="A3748" t="s">
        <v>503</v>
      </c>
      <c r="B3748" t="s">
        <v>18</v>
      </c>
      <c r="C3748" t="s">
        <v>266</v>
      </c>
      <c r="D3748">
        <v>20180331</v>
      </c>
      <c r="E3748">
        <v>39300000</v>
      </c>
      <c r="F3748" t="s">
        <v>20</v>
      </c>
      <c r="G3748">
        <v>1</v>
      </c>
      <c r="H3748" t="s">
        <v>56</v>
      </c>
      <c r="I3748">
        <v>1411579</v>
      </c>
      <c r="J3748">
        <v>260303916</v>
      </c>
      <c r="K3748">
        <v>7830</v>
      </c>
      <c r="L3748">
        <v>1231</v>
      </c>
      <c r="M3748" t="s">
        <v>22</v>
      </c>
      <c r="N3748">
        <v>2019</v>
      </c>
      <c r="O3748" t="s">
        <v>26</v>
      </c>
      <c r="P3748">
        <v>20190509</v>
      </c>
      <c r="Q3748" s="1">
        <v>43594.147916666669</v>
      </c>
    </row>
    <row r="3749" spans="1:17" x14ac:dyDescent="0.2">
      <c r="A3749" t="s">
        <v>262</v>
      </c>
      <c r="B3749" t="s">
        <v>18</v>
      </c>
      <c r="C3749" t="s">
        <v>509</v>
      </c>
      <c r="D3749">
        <v>20180331</v>
      </c>
      <c r="E3749">
        <v>317400000</v>
      </c>
      <c r="F3749" t="s">
        <v>20</v>
      </c>
      <c r="G3749">
        <v>0</v>
      </c>
      <c r="H3749" t="s">
        <v>262</v>
      </c>
      <c r="I3749">
        <v>1411579</v>
      </c>
      <c r="J3749">
        <v>260303916</v>
      </c>
      <c r="K3749">
        <v>7830</v>
      </c>
      <c r="L3749">
        <v>1231</v>
      </c>
      <c r="M3749" t="s">
        <v>22</v>
      </c>
      <c r="N3749">
        <v>2018</v>
      </c>
      <c r="O3749" t="s">
        <v>26</v>
      </c>
      <c r="P3749">
        <v>20180507</v>
      </c>
      <c r="Q3749" s="1">
        <v>43227.491666666669</v>
      </c>
    </row>
    <row r="3750" spans="1:17" x14ac:dyDescent="0.2">
      <c r="A3750" t="s">
        <v>503</v>
      </c>
      <c r="B3750" t="s">
        <v>18</v>
      </c>
      <c r="C3750" t="s">
        <v>59</v>
      </c>
      <c r="D3750">
        <v>20180331</v>
      </c>
      <c r="E3750">
        <v>1273700000</v>
      </c>
      <c r="F3750" t="s">
        <v>20</v>
      </c>
      <c r="G3750">
        <v>1</v>
      </c>
      <c r="H3750" t="s">
        <v>56</v>
      </c>
      <c r="I3750">
        <v>1411579</v>
      </c>
      <c r="J3750">
        <v>260303916</v>
      </c>
      <c r="K3750">
        <v>7830</v>
      </c>
      <c r="L3750">
        <v>1231</v>
      </c>
      <c r="M3750" t="s">
        <v>22</v>
      </c>
      <c r="N3750">
        <v>2019</v>
      </c>
      <c r="O3750" t="s">
        <v>26</v>
      </c>
      <c r="P3750">
        <v>20190509</v>
      </c>
      <c r="Q3750" s="1">
        <v>43594.147916666669</v>
      </c>
    </row>
    <row r="3751" spans="1:17" x14ac:dyDescent="0.2">
      <c r="A3751" t="s">
        <v>262</v>
      </c>
      <c r="B3751" t="s">
        <v>18</v>
      </c>
      <c r="C3751" t="s">
        <v>59</v>
      </c>
      <c r="D3751">
        <v>20180331</v>
      </c>
      <c r="E3751">
        <v>1273700000</v>
      </c>
      <c r="F3751" t="s">
        <v>20</v>
      </c>
      <c r="G3751">
        <v>1</v>
      </c>
      <c r="H3751" t="s">
        <v>51</v>
      </c>
      <c r="I3751">
        <v>1411579</v>
      </c>
      <c r="J3751">
        <v>260303916</v>
      </c>
      <c r="K3751">
        <v>7830</v>
      </c>
      <c r="L3751">
        <v>1231</v>
      </c>
      <c r="M3751" t="s">
        <v>22</v>
      </c>
      <c r="N3751">
        <v>2018</v>
      </c>
      <c r="O3751" t="s">
        <v>26</v>
      </c>
      <c r="P3751">
        <v>20180507</v>
      </c>
      <c r="Q3751" s="1">
        <v>43227.491666666669</v>
      </c>
    </row>
    <row r="3752" spans="1:17" x14ac:dyDescent="0.2">
      <c r="A3752" t="s">
        <v>503</v>
      </c>
      <c r="B3752" t="s">
        <v>18</v>
      </c>
      <c r="C3752" t="s">
        <v>510</v>
      </c>
      <c r="D3752">
        <v>20180331</v>
      </c>
      <c r="E3752">
        <v>-31800000</v>
      </c>
      <c r="F3752" t="s">
        <v>20</v>
      </c>
      <c r="G3752">
        <v>0</v>
      </c>
      <c r="H3752" t="s">
        <v>56</v>
      </c>
      <c r="I3752">
        <v>1411579</v>
      </c>
      <c r="J3752">
        <v>260303916</v>
      </c>
      <c r="K3752">
        <v>7830</v>
      </c>
      <c r="L3752">
        <v>1231</v>
      </c>
      <c r="M3752" t="s">
        <v>22</v>
      </c>
      <c r="N3752">
        <v>2019</v>
      </c>
      <c r="O3752" t="s">
        <v>26</v>
      </c>
      <c r="P3752">
        <v>20190509</v>
      </c>
      <c r="Q3752" s="1">
        <v>43594.147916666669</v>
      </c>
    </row>
    <row r="3753" spans="1:17" x14ac:dyDescent="0.2">
      <c r="A3753" t="s">
        <v>260</v>
      </c>
      <c r="B3753" t="s">
        <v>18</v>
      </c>
      <c r="C3753" t="s">
        <v>510</v>
      </c>
      <c r="D3753">
        <v>20180331</v>
      </c>
      <c r="E3753">
        <v>-31800000</v>
      </c>
      <c r="F3753" t="s">
        <v>20</v>
      </c>
      <c r="G3753">
        <v>0</v>
      </c>
      <c r="H3753" t="s">
        <v>56</v>
      </c>
      <c r="I3753">
        <v>1411579</v>
      </c>
      <c r="J3753">
        <v>260303916</v>
      </c>
      <c r="K3753">
        <v>7830</v>
      </c>
      <c r="L3753">
        <v>1231</v>
      </c>
      <c r="M3753" t="s">
        <v>22</v>
      </c>
      <c r="N3753">
        <v>2018</v>
      </c>
      <c r="O3753" t="s">
        <v>23</v>
      </c>
      <c r="P3753">
        <v>20181108</v>
      </c>
      <c r="Q3753" s="1">
        <v>43412.453472222223</v>
      </c>
    </row>
    <row r="3754" spans="1:17" x14ac:dyDescent="0.2">
      <c r="A3754" t="s">
        <v>504</v>
      </c>
      <c r="B3754" t="s">
        <v>18</v>
      </c>
      <c r="C3754" t="s">
        <v>510</v>
      </c>
      <c r="D3754">
        <v>20180331</v>
      </c>
      <c r="E3754">
        <v>-31800000</v>
      </c>
      <c r="F3754" t="s">
        <v>20</v>
      </c>
      <c r="G3754">
        <v>0</v>
      </c>
      <c r="H3754" t="s">
        <v>505</v>
      </c>
      <c r="I3754">
        <v>1411579</v>
      </c>
      <c r="J3754">
        <v>260303916</v>
      </c>
      <c r="K3754">
        <v>7830</v>
      </c>
      <c r="L3754">
        <v>1231</v>
      </c>
      <c r="M3754" t="s">
        <v>22</v>
      </c>
      <c r="N3754">
        <v>2019</v>
      </c>
      <c r="O3754" t="s">
        <v>31</v>
      </c>
      <c r="P3754">
        <v>20190808</v>
      </c>
      <c r="Q3754" s="1">
        <v>43685.119444444441</v>
      </c>
    </row>
    <row r="3755" spans="1:17" x14ac:dyDescent="0.2">
      <c r="A3755" t="s">
        <v>262</v>
      </c>
      <c r="B3755" t="s">
        <v>18</v>
      </c>
      <c r="C3755" t="s">
        <v>272</v>
      </c>
      <c r="D3755">
        <v>20180331</v>
      </c>
      <c r="E3755">
        <v>15</v>
      </c>
      <c r="F3755" t="s">
        <v>20</v>
      </c>
      <c r="G3755">
        <v>1</v>
      </c>
      <c r="H3755" t="s">
        <v>262</v>
      </c>
      <c r="I3755">
        <v>1411579</v>
      </c>
      <c r="J3755">
        <v>260303916</v>
      </c>
      <c r="K3755">
        <v>7830</v>
      </c>
      <c r="L3755">
        <v>1231</v>
      </c>
      <c r="M3755" t="s">
        <v>22</v>
      </c>
      <c r="N3755">
        <v>2018</v>
      </c>
      <c r="O3755" t="s">
        <v>26</v>
      </c>
      <c r="P3755">
        <v>20180507</v>
      </c>
      <c r="Q3755" s="1">
        <v>43227.491666666669</v>
      </c>
    </row>
    <row r="3756" spans="1:17" x14ac:dyDescent="0.2">
      <c r="A3756" t="s">
        <v>262</v>
      </c>
      <c r="B3756" t="s">
        <v>18</v>
      </c>
      <c r="C3756" t="s">
        <v>273</v>
      </c>
      <c r="D3756">
        <v>20180331</v>
      </c>
      <c r="E3756">
        <v>20</v>
      </c>
      <c r="F3756" t="s">
        <v>274</v>
      </c>
      <c r="G3756">
        <v>1</v>
      </c>
      <c r="H3756" t="s">
        <v>262</v>
      </c>
      <c r="I3756">
        <v>1411579</v>
      </c>
      <c r="J3756">
        <v>260303916</v>
      </c>
      <c r="K3756">
        <v>7830</v>
      </c>
      <c r="L3756">
        <v>1231</v>
      </c>
      <c r="M3756" t="s">
        <v>22</v>
      </c>
      <c r="N3756">
        <v>2018</v>
      </c>
      <c r="O3756" t="s">
        <v>26</v>
      </c>
      <c r="P3756">
        <v>20180507</v>
      </c>
      <c r="Q3756" s="1">
        <v>43227.491666666669</v>
      </c>
    </row>
    <row r="3757" spans="1:17" x14ac:dyDescent="0.2">
      <c r="A3757" t="s">
        <v>262</v>
      </c>
      <c r="B3757" t="s">
        <v>18</v>
      </c>
      <c r="C3757" t="s">
        <v>275</v>
      </c>
      <c r="D3757">
        <v>20180331</v>
      </c>
      <c r="E3757">
        <v>5000</v>
      </c>
      <c r="F3757" t="s">
        <v>274</v>
      </c>
      <c r="G3757">
        <v>1</v>
      </c>
      <c r="H3757" t="s">
        <v>262</v>
      </c>
      <c r="I3757">
        <v>1411579</v>
      </c>
      <c r="J3757">
        <v>260303916</v>
      </c>
      <c r="K3757">
        <v>7830</v>
      </c>
      <c r="L3757">
        <v>1231</v>
      </c>
      <c r="M3757" t="s">
        <v>22</v>
      </c>
      <c r="N3757">
        <v>2018</v>
      </c>
      <c r="O3757" t="s">
        <v>26</v>
      </c>
      <c r="P3757">
        <v>20180507</v>
      </c>
      <c r="Q3757" s="1">
        <v>43227.491666666669</v>
      </c>
    </row>
    <row r="3758" spans="1:17" x14ac:dyDescent="0.2">
      <c r="A3758" t="s">
        <v>262</v>
      </c>
      <c r="B3758" t="s">
        <v>18</v>
      </c>
      <c r="C3758" t="s">
        <v>276</v>
      </c>
      <c r="D3758">
        <v>20180331</v>
      </c>
      <c r="E3758">
        <v>100</v>
      </c>
      <c r="F3758" t="s">
        <v>274</v>
      </c>
      <c r="G3758">
        <v>1</v>
      </c>
      <c r="H3758" t="s">
        <v>262</v>
      </c>
      <c r="I3758">
        <v>1411579</v>
      </c>
      <c r="J3758">
        <v>260303916</v>
      </c>
      <c r="K3758">
        <v>7830</v>
      </c>
      <c r="L3758">
        <v>1231</v>
      </c>
      <c r="M3758" t="s">
        <v>22</v>
      </c>
      <c r="N3758">
        <v>2018</v>
      </c>
      <c r="O3758" t="s">
        <v>26</v>
      </c>
      <c r="P3758">
        <v>20180507</v>
      </c>
      <c r="Q3758" s="1">
        <v>43227.491666666669</v>
      </c>
    </row>
    <row r="3759" spans="1:17" x14ac:dyDescent="0.2">
      <c r="A3759" t="s">
        <v>262</v>
      </c>
      <c r="B3759" t="s">
        <v>18</v>
      </c>
      <c r="C3759" t="s">
        <v>277</v>
      </c>
      <c r="D3759">
        <v>20180331</v>
      </c>
      <c r="E3759">
        <v>5</v>
      </c>
      <c r="F3759" t="s">
        <v>20</v>
      </c>
      <c r="G3759">
        <v>1</v>
      </c>
      <c r="H3759" t="s">
        <v>262</v>
      </c>
      <c r="I3759">
        <v>1411579</v>
      </c>
      <c r="J3759">
        <v>260303916</v>
      </c>
      <c r="K3759">
        <v>7830</v>
      </c>
      <c r="L3759">
        <v>1231</v>
      </c>
      <c r="M3759" t="s">
        <v>22</v>
      </c>
      <c r="N3759">
        <v>2018</v>
      </c>
      <c r="O3759" t="s">
        <v>26</v>
      </c>
      <c r="P3759">
        <v>20180507</v>
      </c>
      <c r="Q3759" s="1">
        <v>43227.491666666669</v>
      </c>
    </row>
    <row r="3760" spans="1:17" x14ac:dyDescent="0.2">
      <c r="A3760" t="s">
        <v>262</v>
      </c>
      <c r="B3760" t="s">
        <v>18</v>
      </c>
      <c r="C3760" t="s">
        <v>209</v>
      </c>
      <c r="D3760">
        <v>20180331</v>
      </c>
      <c r="E3760">
        <v>28200000</v>
      </c>
      <c r="F3760" t="s">
        <v>20</v>
      </c>
      <c r="G3760">
        <v>0</v>
      </c>
      <c r="H3760" t="s">
        <v>51</v>
      </c>
      <c r="I3760">
        <v>1411579</v>
      </c>
      <c r="J3760">
        <v>260303916</v>
      </c>
      <c r="K3760">
        <v>7830</v>
      </c>
      <c r="L3760">
        <v>1231</v>
      </c>
      <c r="M3760" t="s">
        <v>22</v>
      </c>
      <c r="N3760">
        <v>2018</v>
      </c>
      <c r="O3760" t="s">
        <v>26</v>
      </c>
      <c r="P3760">
        <v>20180507</v>
      </c>
      <c r="Q3760" s="1">
        <v>43227.491666666669</v>
      </c>
    </row>
    <row r="3761" spans="1:17" x14ac:dyDescent="0.2">
      <c r="A3761" t="s">
        <v>503</v>
      </c>
      <c r="B3761" t="s">
        <v>18</v>
      </c>
      <c r="C3761" t="s">
        <v>64</v>
      </c>
      <c r="D3761">
        <v>20180331</v>
      </c>
      <c r="E3761">
        <v>1500000</v>
      </c>
      <c r="F3761" t="s">
        <v>20</v>
      </c>
      <c r="G3761">
        <v>1</v>
      </c>
      <c r="H3761" t="s">
        <v>56</v>
      </c>
      <c r="I3761">
        <v>1411579</v>
      </c>
      <c r="J3761">
        <v>260303916</v>
      </c>
      <c r="K3761">
        <v>7830</v>
      </c>
      <c r="L3761">
        <v>1231</v>
      </c>
      <c r="M3761" t="s">
        <v>22</v>
      </c>
      <c r="N3761">
        <v>2019</v>
      </c>
      <c r="O3761" t="s">
        <v>26</v>
      </c>
      <c r="P3761">
        <v>20190509</v>
      </c>
      <c r="Q3761" s="1">
        <v>43594.147916666669</v>
      </c>
    </row>
    <row r="3762" spans="1:17" x14ac:dyDescent="0.2">
      <c r="A3762" t="s">
        <v>262</v>
      </c>
      <c r="B3762" t="s">
        <v>18</v>
      </c>
      <c r="C3762" t="s">
        <v>64</v>
      </c>
      <c r="D3762">
        <v>20180331</v>
      </c>
      <c r="E3762">
        <v>1500000</v>
      </c>
      <c r="F3762" t="s">
        <v>20</v>
      </c>
      <c r="G3762">
        <v>1</v>
      </c>
      <c r="H3762" t="s">
        <v>51</v>
      </c>
      <c r="I3762">
        <v>1411579</v>
      </c>
      <c r="J3762">
        <v>260303916</v>
      </c>
      <c r="K3762">
        <v>7830</v>
      </c>
      <c r="L3762">
        <v>1231</v>
      </c>
      <c r="M3762" t="s">
        <v>22</v>
      </c>
      <c r="N3762">
        <v>2018</v>
      </c>
      <c r="O3762" t="s">
        <v>26</v>
      </c>
      <c r="P3762">
        <v>20180507</v>
      </c>
      <c r="Q3762" s="1">
        <v>43227.491666666669</v>
      </c>
    </row>
    <row r="3763" spans="1:17" x14ac:dyDescent="0.2">
      <c r="A3763" t="s">
        <v>262</v>
      </c>
      <c r="B3763" t="s">
        <v>18</v>
      </c>
      <c r="C3763" t="s">
        <v>293</v>
      </c>
      <c r="D3763">
        <v>20180331</v>
      </c>
      <c r="E3763">
        <v>48500000</v>
      </c>
      <c r="F3763" t="s">
        <v>20</v>
      </c>
      <c r="G3763">
        <v>0</v>
      </c>
      <c r="H3763" t="s">
        <v>51</v>
      </c>
      <c r="I3763">
        <v>1411579</v>
      </c>
      <c r="J3763">
        <v>260303916</v>
      </c>
      <c r="K3763">
        <v>7830</v>
      </c>
      <c r="L3763">
        <v>1231</v>
      </c>
      <c r="M3763" t="s">
        <v>22</v>
      </c>
      <c r="N3763">
        <v>2018</v>
      </c>
      <c r="O3763" t="s">
        <v>26</v>
      </c>
      <c r="P3763">
        <v>20180507</v>
      </c>
      <c r="Q3763" s="1">
        <v>43227.491666666669</v>
      </c>
    </row>
    <row r="3764" spans="1:17" x14ac:dyDescent="0.2">
      <c r="A3764" t="s">
        <v>262</v>
      </c>
      <c r="B3764" t="s">
        <v>18</v>
      </c>
      <c r="C3764" t="s">
        <v>302</v>
      </c>
      <c r="D3764">
        <v>20180331</v>
      </c>
      <c r="E3764">
        <v>20300000</v>
      </c>
      <c r="F3764" t="s">
        <v>20</v>
      </c>
      <c r="G3764">
        <v>0</v>
      </c>
      <c r="H3764" t="s">
        <v>51</v>
      </c>
      <c r="I3764">
        <v>1411579</v>
      </c>
      <c r="J3764">
        <v>260303916</v>
      </c>
      <c r="K3764">
        <v>7830</v>
      </c>
      <c r="L3764">
        <v>1231</v>
      </c>
      <c r="M3764" t="s">
        <v>22</v>
      </c>
      <c r="N3764">
        <v>2018</v>
      </c>
      <c r="O3764" t="s">
        <v>26</v>
      </c>
      <c r="P3764">
        <v>20180507</v>
      </c>
      <c r="Q3764" s="1">
        <v>43227.491666666669</v>
      </c>
    </row>
    <row r="3765" spans="1:17" x14ac:dyDescent="0.2">
      <c r="A3765" t="s">
        <v>503</v>
      </c>
      <c r="B3765" t="s">
        <v>18</v>
      </c>
      <c r="C3765" t="s">
        <v>68</v>
      </c>
      <c r="D3765">
        <v>20180331</v>
      </c>
      <c r="E3765">
        <v>200000</v>
      </c>
      <c r="F3765" t="s">
        <v>20</v>
      </c>
      <c r="G3765">
        <v>1</v>
      </c>
      <c r="H3765" t="s">
        <v>56</v>
      </c>
      <c r="I3765">
        <v>1411579</v>
      </c>
      <c r="J3765">
        <v>260303916</v>
      </c>
      <c r="K3765">
        <v>7830</v>
      </c>
      <c r="L3765">
        <v>1231</v>
      </c>
      <c r="M3765" t="s">
        <v>22</v>
      </c>
      <c r="N3765">
        <v>2019</v>
      </c>
      <c r="O3765" t="s">
        <v>26</v>
      </c>
      <c r="P3765">
        <v>20190509</v>
      </c>
      <c r="Q3765" s="1">
        <v>43594.147916666669</v>
      </c>
    </row>
    <row r="3766" spans="1:17" x14ac:dyDescent="0.2">
      <c r="A3766" t="s">
        <v>262</v>
      </c>
      <c r="B3766" t="s">
        <v>18</v>
      </c>
      <c r="C3766" t="s">
        <v>68</v>
      </c>
      <c r="D3766">
        <v>20180331</v>
      </c>
      <c r="E3766">
        <v>200000</v>
      </c>
      <c r="F3766" t="s">
        <v>20</v>
      </c>
      <c r="G3766">
        <v>1</v>
      </c>
      <c r="H3766" t="s">
        <v>51</v>
      </c>
      <c r="I3766">
        <v>1411579</v>
      </c>
      <c r="J3766">
        <v>260303916</v>
      </c>
      <c r="K3766">
        <v>7830</v>
      </c>
      <c r="L3766">
        <v>1231</v>
      </c>
      <c r="M3766" t="s">
        <v>22</v>
      </c>
      <c r="N3766">
        <v>2018</v>
      </c>
      <c r="O3766" t="s">
        <v>26</v>
      </c>
      <c r="P3766">
        <v>20180507</v>
      </c>
      <c r="Q3766" s="1">
        <v>43227.491666666669</v>
      </c>
    </row>
    <row r="3767" spans="1:17" x14ac:dyDescent="0.2">
      <c r="A3767" t="s">
        <v>503</v>
      </c>
      <c r="B3767" t="s">
        <v>18</v>
      </c>
      <c r="C3767" t="s">
        <v>69</v>
      </c>
      <c r="D3767">
        <v>20180331</v>
      </c>
      <c r="E3767">
        <v>130500000</v>
      </c>
      <c r="F3767" t="s">
        <v>20</v>
      </c>
      <c r="G3767">
        <v>1</v>
      </c>
      <c r="H3767" t="s">
        <v>56</v>
      </c>
      <c r="I3767">
        <v>1411579</v>
      </c>
      <c r="J3767">
        <v>260303916</v>
      </c>
      <c r="K3767">
        <v>7830</v>
      </c>
      <c r="L3767">
        <v>1231</v>
      </c>
      <c r="M3767" t="s">
        <v>22</v>
      </c>
      <c r="N3767">
        <v>2019</v>
      </c>
      <c r="O3767" t="s">
        <v>26</v>
      </c>
      <c r="P3767">
        <v>20190509</v>
      </c>
      <c r="Q3767" s="1">
        <v>43594.147916666669</v>
      </c>
    </row>
    <row r="3768" spans="1:17" x14ac:dyDescent="0.2">
      <c r="A3768" t="s">
        <v>262</v>
      </c>
      <c r="B3768" t="s">
        <v>18</v>
      </c>
      <c r="C3768" t="s">
        <v>69</v>
      </c>
      <c r="D3768">
        <v>20180331</v>
      </c>
      <c r="E3768">
        <v>130500000</v>
      </c>
      <c r="F3768" t="s">
        <v>20</v>
      </c>
      <c r="G3768">
        <v>1</v>
      </c>
      <c r="H3768" t="s">
        <v>51</v>
      </c>
      <c r="I3768">
        <v>1411579</v>
      </c>
      <c r="J3768">
        <v>260303916</v>
      </c>
      <c r="K3768">
        <v>7830</v>
      </c>
      <c r="L3768">
        <v>1231</v>
      </c>
      <c r="M3768" t="s">
        <v>22</v>
      </c>
      <c r="N3768">
        <v>2018</v>
      </c>
      <c r="O3768" t="s">
        <v>26</v>
      </c>
      <c r="P3768">
        <v>20180507</v>
      </c>
      <c r="Q3768" s="1">
        <v>43227.491666666669</v>
      </c>
    </row>
    <row r="3769" spans="1:17" x14ac:dyDescent="0.2">
      <c r="A3769" t="s">
        <v>262</v>
      </c>
      <c r="B3769" t="s">
        <v>18</v>
      </c>
      <c r="C3769" t="s">
        <v>321</v>
      </c>
      <c r="D3769">
        <v>20180331</v>
      </c>
      <c r="E3769">
        <v>54400000</v>
      </c>
      <c r="F3769" t="s">
        <v>20</v>
      </c>
      <c r="G3769">
        <v>0</v>
      </c>
      <c r="H3769" t="s">
        <v>51</v>
      </c>
      <c r="I3769">
        <v>1411579</v>
      </c>
      <c r="J3769">
        <v>260303916</v>
      </c>
      <c r="K3769">
        <v>7830</v>
      </c>
      <c r="L3769">
        <v>1231</v>
      </c>
      <c r="M3769" t="s">
        <v>22</v>
      </c>
      <c r="N3769">
        <v>2018</v>
      </c>
      <c r="O3769" t="s">
        <v>26</v>
      </c>
      <c r="P3769">
        <v>20180507</v>
      </c>
      <c r="Q3769" s="1">
        <v>43227.491666666669</v>
      </c>
    </row>
    <row r="3770" spans="1:17" x14ac:dyDescent="0.2">
      <c r="A3770" t="s">
        <v>262</v>
      </c>
      <c r="B3770" t="s">
        <v>18</v>
      </c>
      <c r="C3770" t="s">
        <v>70</v>
      </c>
      <c r="D3770">
        <v>20180331</v>
      </c>
      <c r="E3770">
        <v>600000</v>
      </c>
      <c r="F3770" t="s">
        <v>20</v>
      </c>
      <c r="G3770">
        <v>0</v>
      </c>
      <c r="H3770" t="s">
        <v>51</v>
      </c>
      <c r="I3770">
        <v>1411579</v>
      </c>
      <c r="J3770">
        <v>260303916</v>
      </c>
      <c r="K3770">
        <v>7830</v>
      </c>
      <c r="L3770">
        <v>1231</v>
      </c>
      <c r="M3770" t="s">
        <v>22</v>
      </c>
      <c r="N3770">
        <v>2018</v>
      </c>
      <c r="O3770" t="s">
        <v>26</v>
      </c>
      <c r="P3770">
        <v>20180507</v>
      </c>
      <c r="Q3770" s="1">
        <v>43227.491666666669</v>
      </c>
    </row>
    <row r="3771" spans="1:17" x14ac:dyDescent="0.2">
      <c r="A3771" t="s">
        <v>55</v>
      </c>
      <c r="B3771" t="s">
        <v>18</v>
      </c>
      <c r="C3771" t="s">
        <v>71</v>
      </c>
      <c r="D3771">
        <v>20180331</v>
      </c>
      <c r="E3771">
        <v>0.14000000000000001</v>
      </c>
      <c r="F3771" t="s">
        <v>20</v>
      </c>
      <c r="G3771">
        <v>1</v>
      </c>
      <c r="H3771" t="s">
        <v>56</v>
      </c>
      <c r="I3771">
        <v>1411579</v>
      </c>
      <c r="J3771">
        <v>260303916</v>
      </c>
      <c r="K3771">
        <v>7830</v>
      </c>
      <c r="L3771">
        <v>1231</v>
      </c>
      <c r="M3771" t="s">
        <v>52</v>
      </c>
      <c r="N3771">
        <v>2018</v>
      </c>
      <c r="O3771" t="s">
        <v>53</v>
      </c>
      <c r="P3771">
        <v>20190301</v>
      </c>
      <c r="Q3771" s="1">
        <v>43525.063888888886</v>
      </c>
    </row>
    <row r="3772" spans="1:17" x14ac:dyDescent="0.2">
      <c r="A3772" t="s">
        <v>503</v>
      </c>
      <c r="B3772" t="s">
        <v>18</v>
      </c>
      <c r="C3772" t="s">
        <v>71</v>
      </c>
      <c r="D3772">
        <v>20180331</v>
      </c>
      <c r="E3772">
        <v>0.14000000000000001</v>
      </c>
      <c r="F3772" t="s">
        <v>20</v>
      </c>
      <c r="G3772">
        <v>1</v>
      </c>
      <c r="H3772" t="s">
        <v>56</v>
      </c>
      <c r="I3772">
        <v>1411579</v>
      </c>
      <c r="J3772">
        <v>260303916</v>
      </c>
      <c r="K3772">
        <v>7830</v>
      </c>
      <c r="L3772">
        <v>1231</v>
      </c>
      <c r="M3772" t="s">
        <v>22</v>
      </c>
      <c r="N3772">
        <v>2019</v>
      </c>
      <c r="O3772" t="s">
        <v>26</v>
      </c>
      <c r="P3772">
        <v>20190509</v>
      </c>
      <c r="Q3772" s="1">
        <v>43594.147916666669</v>
      </c>
    </row>
    <row r="3773" spans="1:17" x14ac:dyDescent="0.2">
      <c r="A3773" t="s">
        <v>262</v>
      </c>
      <c r="B3773" t="s">
        <v>18</v>
      </c>
      <c r="C3773" t="s">
        <v>71</v>
      </c>
      <c r="D3773">
        <v>20180331</v>
      </c>
      <c r="E3773">
        <v>0.14000000000000001</v>
      </c>
      <c r="F3773" t="s">
        <v>20</v>
      </c>
      <c r="G3773">
        <v>1</v>
      </c>
      <c r="H3773" t="s">
        <v>51</v>
      </c>
      <c r="I3773">
        <v>1411579</v>
      </c>
      <c r="J3773">
        <v>260303916</v>
      </c>
      <c r="K3773">
        <v>7830</v>
      </c>
      <c r="L3773">
        <v>1231</v>
      </c>
      <c r="M3773" t="s">
        <v>22</v>
      </c>
      <c r="N3773">
        <v>2018</v>
      </c>
      <c r="O3773" t="s">
        <v>26</v>
      </c>
      <c r="P3773">
        <v>20180507</v>
      </c>
      <c r="Q3773" s="1">
        <v>43227.491666666669</v>
      </c>
    </row>
    <row r="3774" spans="1:17" x14ac:dyDescent="0.2">
      <c r="A3774" t="s">
        <v>55</v>
      </c>
      <c r="B3774" t="s">
        <v>18</v>
      </c>
      <c r="C3774" t="s">
        <v>72</v>
      </c>
      <c r="D3774">
        <v>20180331</v>
      </c>
      <c r="E3774">
        <v>0.14000000000000001</v>
      </c>
      <c r="F3774" t="s">
        <v>20</v>
      </c>
      <c r="G3774">
        <v>1</v>
      </c>
      <c r="H3774" t="s">
        <v>56</v>
      </c>
      <c r="I3774">
        <v>1411579</v>
      </c>
      <c r="J3774">
        <v>260303916</v>
      </c>
      <c r="K3774">
        <v>7830</v>
      </c>
      <c r="L3774">
        <v>1231</v>
      </c>
      <c r="M3774" t="s">
        <v>52</v>
      </c>
      <c r="N3774">
        <v>2018</v>
      </c>
      <c r="O3774" t="s">
        <v>53</v>
      </c>
      <c r="P3774">
        <v>20190301</v>
      </c>
      <c r="Q3774" s="1">
        <v>43525.063888888886</v>
      </c>
    </row>
    <row r="3775" spans="1:17" x14ac:dyDescent="0.2">
      <c r="A3775" t="s">
        <v>503</v>
      </c>
      <c r="B3775" t="s">
        <v>18</v>
      </c>
      <c r="C3775" t="s">
        <v>72</v>
      </c>
      <c r="D3775">
        <v>20180331</v>
      </c>
      <c r="E3775">
        <v>0.14000000000000001</v>
      </c>
      <c r="F3775" t="s">
        <v>20</v>
      </c>
      <c r="G3775">
        <v>1</v>
      </c>
      <c r="H3775" t="s">
        <v>56</v>
      </c>
      <c r="I3775">
        <v>1411579</v>
      </c>
      <c r="J3775">
        <v>260303916</v>
      </c>
      <c r="K3775">
        <v>7830</v>
      </c>
      <c r="L3775">
        <v>1231</v>
      </c>
      <c r="M3775" t="s">
        <v>22</v>
      </c>
      <c r="N3775">
        <v>2019</v>
      </c>
      <c r="O3775" t="s">
        <v>26</v>
      </c>
      <c r="P3775">
        <v>20190509</v>
      </c>
      <c r="Q3775" s="1">
        <v>43594.147916666669</v>
      </c>
    </row>
    <row r="3776" spans="1:17" x14ac:dyDescent="0.2">
      <c r="A3776" t="s">
        <v>262</v>
      </c>
      <c r="B3776" t="s">
        <v>18</v>
      </c>
      <c r="C3776" t="s">
        <v>72</v>
      </c>
      <c r="D3776">
        <v>20180331</v>
      </c>
      <c r="E3776">
        <v>0.14000000000000001</v>
      </c>
      <c r="F3776" t="s">
        <v>20</v>
      </c>
      <c r="G3776">
        <v>1</v>
      </c>
      <c r="H3776" t="s">
        <v>51</v>
      </c>
      <c r="I3776">
        <v>1411579</v>
      </c>
      <c r="J3776">
        <v>260303916</v>
      </c>
      <c r="K3776">
        <v>7830</v>
      </c>
      <c r="L3776">
        <v>1231</v>
      </c>
      <c r="M3776" t="s">
        <v>22</v>
      </c>
      <c r="N3776">
        <v>2018</v>
      </c>
      <c r="O3776" t="s">
        <v>26</v>
      </c>
      <c r="P3776">
        <v>20180507</v>
      </c>
      <c r="Q3776" s="1">
        <v>43227.491666666669</v>
      </c>
    </row>
    <row r="3777" spans="1:17" x14ac:dyDescent="0.2">
      <c r="A3777" t="s">
        <v>262</v>
      </c>
      <c r="B3777" t="s">
        <v>18</v>
      </c>
      <c r="C3777" t="s">
        <v>73</v>
      </c>
      <c r="D3777">
        <v>20180331</v>
      </c>
      <c r="E3777">
        <v>6000000</v>
      </c>
      <c r="F3777" t="s">
        <v>20</v>
      </c>
      <c r="G3777">
        <v>1</v>
      </c>
      <c r="H3777" t="s">
        <v>51</v>
      </c>
      <c r="I3777">
        <v>1411579</v>
      </c>
      <c r="J3777">
        <v>260303916</v>
      </c>
      <c r="K3777">
        <v>7830</v>
      </c>
      <c r="L3777">
        <v>1231</v>
      </c>
      <c r="M3777" t="s">
        <v>22</v>
      </c>
      <c r="N3777">
        <v>2018</v>
      </c>
      <c r="O3777" t="s">
        <v>26</v>
      </c>
      <c r="P3777">
        <v>20180507</v>
      </c>
      <c r="Q3777" s="1">
        <v>43227.491666666669</v>
      </c>
    </row>
    <row r="3778" spans="1:17" x14ac:dyDescent="0.2">
      <c r="A3778" t="s">
        <v>503</v>
      </c>
      <c r="B3778" t="s">
        <v>18</v>
      </c>
      <c r="C3778" t="s">
        <v>73</v>
      </c>
      <c r="D3778">
        <v>20180331</v>
      </c>
      <c r="E3778">
        <v>6000000</v>
      </c>
      <c r="F3778" t="s">
        <v>20</v>
      </c>
      <c r="G3778">
        <v>1</v>
      </c>
      <c r="H3778" t="s">
        <v>56</v>
      </c>
      <c r="I3778">
        <v>1411579</v>
      </c>
      <c r="J3778">
        <v>260303916</v>
      </c>
      <c r="K3778">
        <v>7830</v>
      </c>
      <c r="L3778">
        <v>1231</v>
      </c>
      <c r="M3778" t="s">
        <v>22</v>
      </c>
      <c r="N3778">
        <v>2019</v>
      </c>
      <c r="O3778" t="s">
        <v>26</v>
      </c>
      <c r="P3778">
        <v>20190509</v>
      </c>
      <c r="Q3778" s="1">
        <v>43594.147916666669</v>
      </c>
    </row>
    <row r="3779" spans="1:17" x14ac:dyDescent="0.2">
      <c r="A3779" t="s">
        <v>262</v>
      </c>
      <c r="B3779" t="s">
        <v>18</v>
      </c>
      <c r="C3779" t="s">
        <v>75</v>
      </c>
      <c r="D3779">
        <v>20180331</v>
      </c>
      <c r="E3779">
        <v>0.20899999999999999</v>
      </c>
      <c r="F3779" t="s">
        <v>30</v>
      </c>
      <c r="G3779">
        <v>1</v>
      </c>
      <c r="H3779" t="s">
        <v>51</v>
      </c>
      <c r="I3779">
        <v>1411579</v>
      </c>
      <c r="J3779">
        <v>260303916</v>
      </c>
      <c r="K3779">
        <v>7830</v>
      </c>
      <c r="L3779">
        <v>1231</v>
      </c>
      <c r="M3779" t="s">
        <v>22</v>
      </c>
      <c r="N3779">
        <v>2018</v>
      </c>
      <c r="O3779" t="s">
        <v>26</v>
      </c>
      <c r="P3779">
        <v>20180507</v>
      </c>
      <c r="Q3779" s="1">
        <v>43227.491666666669</v>
      </c>
    </row>
    <row r="3780" spans="1:17" x14ac:dyDescent="0.2">
      <c r="A3780" t="s">
        <v>262</v>
      </c>
      <c r="B3780" t="s">
        <v>18</v>
      </c>
      <c r="C3780" t="s">
        <v>76</v>
      </c>
      <c r="D3780">
        <v>20180331</v>
      </c>
      <c r="E3780">
        <v>27000000</v>
      </c>
      <c r="F3780" t="s">
        <v>20</v>
      </c>
      <c r="G3780">
        <v>0</v>
      </c>
      <c r="H3780" t="s">
        <v>51</v>
      </c>
      <c r="I3780">
        <v>1411579</v>
      </c>
      <c r="J3780">
        <v>260303916</v>
      </c>
      <c r="K3780">
        <v>7830</v>
      </c>
      <c r="L3780">
        <v>1231</v>
      </c>
      <c r="M3780" t="s">
        <v>22</v>
      </c>
      <c r="N3780">
        <v>2018</v>
      </c>
      <c r="O3780" t="s">
        <v>26</v>
      </c>
      <c r="P3780">
        <v>20180507</v>
      </c>
      <c r="Q3780" s="1">
        <v>43227.491666666669</v>
      </c>
    </row>
    <row r="3781" spans="1:17" x14ac:dyDescent="0.2">
      <c r="A3781" t="s">
        <v>503</v>
      </c>
      <c r="B3781" t="s">
        <v>18</v>
      </c>
      <c r="C3781" t="s">
        <v>77</v>
      </c>
      <c r="D3781">
        <v>20180331</v>
      </c>
      <c r="E3781">
        <v>24300000</v>
      </c>
      <c r="F3781" t="s">
        <v>20</v>
      </c>
      <c r="G3781">
        <v>1</v>
      </c>
      <c r="H3781" t="s">
        <v>56</v>
      </c>
      <c r="I3781">
        <v>1411579</v>
      </c>
      <c r="J3781">
        <v>260303916</v>
      </c>
      <c r="K3781">
        <v>7830</v>
      </c>
      <c r="L3781">
        <v>1231</v>
      </c>
      <c r="M3781" t="s">
        <v>22</v>
      </c>
      <c r="N3781">
        <v>2019</v>
      </c>
      <c r="O3781" t="s">
        <v>26</v>
      </c>
      <c r="P3781">
        <v>20190509</v>
      </c>
      <c r="Q3781" s="1">
        <v>43594.147916666669</v>
      </c>
    </row>
    <row r="3782" spans="1:17" x14ac:dyDescent="0.2">
      <c r="A3782" t="s">
        <v>262</v>
      </c>
      <c r="B3782" t="s">
        <v>18</v>
      </c>
      <c r="C3782" t="s">
        <v>77</v>
      </c>
      <c r="D3782">
        <v>20180331</v>
      </c>
      <c r="E3782">
        <v>24300000</v>
      </c>
      <c r="F3782" t="s">
        <v>20</v>
      </c>
      <c r="G3782">
        <v>1</v>
      </c>
      <c r="H3782" t="s">
        <v>51</v>
      </c>
      <c r="I3782">
        <v>1411579</v>
      </c>
      <c r="J3782">
        <v>260303916</v>
      </c>
      <c r="K3782">
        <v>7830</v>
      </c>
      <c r="L3782">
        <v>1231</v>
      </c>
      <c r="M3782" t="s">
        <v>22</v>
      </c>
      <c r="N3782">
        <v>2018</v>
      </c>
      <c r="O3782" t="s">
        <v>26</v>
      </c>
      <c r="P3782">
        <v>20180507</v>
      </c>
      <c r="Q3782" s="1">
        <v>43227.491666666669</v>
      </c>
    </row>
    <row r="3783" spans="1:17" x14ac:dyDescent="0.2">
      <c r="A3783" t="s">
        <v>503</v>
      </c>
      <c r="B3783" t="s">
        <v>18</v>
      </c>
      <c r="C3783" t="s">
        <v>529</v>
      </c>
      <c r="D3783">
        <v>20180331</v>
      </c>
      <c r="E3783">
        <v>-1100000</v>
      </c>
      <c r="F3783" t="s">
        <v>20</v>
      </c>
      <c r="G3783">
        <v>1</v>
      </c>
      <c r="H3783" t="s">
        <v>56</v>
      </c>
      <c r="I3783">
        <v>1411579</v>
      </c>
      <c r="J3783">
        <v>260303916</v>
      </c>
      <c r="K3783">
        <v>7830</v>
      </c>
      <c r="L3783">
        <v>1231</v>
      </c>
      <c r="M3783" t="s">
        <v>22</v>
      </c>
      <c r="N3783">
        <v>2019</v>
      </c>
      <c r="O3783" t="s">
        <v>26</v>
      </c>
      <c r="P3783">
        <v>20190509</v>
      </c>
      <c r="Q3783" s="1">
        <v>43594.147916666669</v>
      </c>
    </row>
    <row r="3784" spans="1:17" x14ac:dyDescent="0.2">
      <c r="A3784" t="s">
        <v>262</v>
      </c>
      <c r="B3784" t="s">
        <v>18</v>
      </c>
      <c r="C3784" t="s">
        <v>529</v>
      </c>
      <c r="D3784">
        <v>20180331</v>
      </c>
      <c r="E3784">
        <v>1100000</v>
      </c>
      <c r="F3784" t="s">
        <v>20</v>
      </c>
      <c r="G3784">
        <v>1</v>
      </c>
      <c r="H3784" t="s">
        <v>51</v>
      </c>
      <c r="I3784">
        <v>1411579</v>
      </c>
      <c r="J3784">
        <v>260303916</v>
      </c>
      <c r="K3784">
        <v>7830</v>
      </c>
      <c r="L3784">
        <v>1231</v>
      </c>
      <c r="M3784" t="s">
        <v>22</v>
      </c>
      <c r="N3784">
        <v>2018</v>
      </c>
      <c r="O3784" t="s">
        <v>26</v>
      </c>
      <c r="P3784">
        <v>20180507</v>
      </c>
      <c r="Q3784" s="1">
        <v>43227.491666666669</v>
      </c>
    </row>
    <row r="3785" spans="1:17" x14ac:dyDescent="0.2">
      <c r="A3785" t="s">
        <v>503</v>
      </c>
      <c r="B3785" t="s">
        <v>18</v>
      </c>
      <c r="C3785" t="s">
        <v>78</v>
      </c>
      <c r="D3785">
        <v>20180331</v>
      </c>
      <c r="E3785">
        <v>102700000</v>
      </c>
      <c r="F3785" t="s">
        <v>20</v>
      </c>
      <c r="G3785">
        <v>1</v>
      </c>
      <c r="H3785" t="s">
        <v>503</v>
      </c>
      <c r="I3785">
        <v>1411579</v>
      </c>
      <c r="J3785">
        <v>260303916</v>
      </c>
      <c r="K3785">
        <v>7830</v>
      </c>
      <c r="L3785">
        <v>1231</v>
      </c>
      <c r="M3785" t="s">
        <v>22</v>
      </c>
      <c r="N3785">
        <v>2019</v>
      </c>
      <c r="O3785" t="s">
        <v>26</v>
      </c>
      <c r="P3785">
        <v>20190509</v>
      </c>
      <c r="Q3785" s="1">
        <v>43594.147916666669</v>
      </c>
    </row>
    <row r="3786" spans="1:17" x14ac:dyDescent="0.2">
      <c r="A3786" t="s">
        <v>262</v>
      </c>
      <c r="B3786" t="s">
        <v>18</v>
      </c>
      <c r="C3786" t="s">
        <v>78</v>
      </c>
      <c r="D3786">
        <v>20180331</v>
      </c>
      <c r="E3786">
        <v>102700000</v>
      </c>
      <c r="F3786" t="s">
        <v>20</v>
      </c>
      <c r="G3786">
        <v>1</v>
      </c>
      <c r="H3786" t="s">
        <v>262</v>
      </c>
      <c r="I3786">
        <v>1411579</v>
      </c>
      <c r="J3786">
        <v>260303916</v>
      </c>
      <c r="K3786">
        <v>7830</v>
      </c>
      <c r="L3786">
        <v>1231</v>
      </c>
      <c r="M3786" t="s">
        <v>22</v>
      </c>
      <c r="N3786">
        <v>2018</v>
      </c>
      <c r="O3786" t="s">
        <v>26</v>
      </c>
      <c r="P3786">
        <v>20180507</v>
      </c>
      <c r="Q3786" s="1">
        <v>43227.491666666669</v>
      </c>
    </row>
    <row r="3787" spans="1:17" x14ac:dyDescent="0.2">
      <c r="A3787" t="s">
        <v>503</v>
      </c>
      <c r="B3787" t="s">
        <v>18</v>
      </c>
      <c r="C3787" t="s">
        <v>79</v>
      </c>
      <c r="D3787">
        <v>20180331</v>
      </c>
      <c r="E3787">
        <v>18500000</v>
      </c>
      <c r="F3787" t="s">
        <v>20</v>
      </c>
      <c r="G3787">
        <v>1</v>
      </c>
      <c r="H3787" t="s">
        <v>56</v>
      </c>
      <c r="I3787">
        <v>1411579</v>
      </c>
      <c r="J3787">
        <v>260303916</v>
      </c>
      <c r="K3787">
        <v>7830</v>
      </c>
      <c r="L3787">
        <v>1231</v>
      </c>
      <c r="M3787" t="s">
        <v>22</v>
      </c>
      <c r="N3787">
        <v>2019</v>
      </c>
      <c r="O3787" t="s">
        <v>26</v>
      </c>
      <c r="P3787">
        <v>20190509</v>
      </c>
      <c r="Q3787" s="1">
        <v>43594.147916666669</v>
      </c>
    </row>
    <row r="3788" spans="1:17" x14ac:dyDescent="0.2">
      <c r="A3788" t="s">
        <v>262</v>
      </c>
      <c r="B3788" t="s">
        <v>18</v>
      </c>
      <c r="C3788" t="s">
        <v>79</v>
      </c>
      <c r="D3788">
        <v>20180331</v>
      </c>
      <c r="E3788">
        <v>18500000</v>
      </c>
      <c r="F3788" t="s">
        <v>20</v>
      </c>
      <c r="G3788">
        <v>1</v>
      </c>
      <c r="H3788" t="s">
        <v>51</v>
      </c>
      <c r="I3788">
        <v>1411579</v>
      </c>
      <c r="J3788">
        <v>260303916</v>
      </c>
      <c r="K3788">
        <v>7830</v>
      </c>
      <c r="L3788">
        <v>1231</v>
      </c>
      <c r="M3788" t="s">
        <v>22</v>
      </c>
      <c r="N3788">
        <v>2018</v>
      </c>
      <c r="O3788" t="s">
        <v>26</v>
      </c>
      <c r="P3788">
        <v>20180507</v>
      </c>
      <c r="Q3788" s="1">
        <v>43227.491666666669</v>
      </c>
    </row>
    <row r="3789" spans="1:17" x14ac:dyDescent="0.2">
      <c r="A3789" t="s">
        <v>503</v>
      </c>
      <c r="B3789" t="s">
        <v>18</v>
      </c>
      <c r="C3789" t="s">
        <v>80</v>
      </c>
      <c r="D3789">
        <v>20180331</v>
      </c>
      <c r="E3789">
        <v>121200000</v>
      </c>
      <c r="F3789" t="s">
        <v>20</v>
      </c>
      <c r="G3789">
        <v>1</v>
      </c>
      <c r="H3789" t="s">
        <v>56</v>
      </c>
      <c r="I3789">
        <v>1411579</v>
      </c>
      <c r="J3789">
        <v>260303916</v>
      </c>
      <c r="K3789">
        <v>7830</v>
      </c>
      <c r="L3789">
        <v>1231</v>
      </c>
      <c r="M3789" t="s">
        <v>22</v>
      </c>
      <c r="N3789">
        <v>2019</v>
      </c>
      <c r="O3789" t="s">
        <v>26</v>
      </c>
      <c r="P3789">
        <v>20190509</v>
      </c>
      <c r="Q3789" s="1">
        <v>43594.147916666669</v>
      </c>
    </row>
    <row r="3790" spans="1:17" x14ac:dyDescent="0.2">
      <c r="A3790" t="s">
        <v>262</v>
      </c>
      <c r="B3790" t="s">
        <v>18</v>
      </c>
      <c r="C3790" t="s">
        <v>80</v>
      </c>
      <c r="D3790">
        <v>20180331</v>
      </c>
      <c r="E3790">
        <v>121200000</v>
      </c>
      <c r="F3790" t="s">
        <v>20</v>
      </c>
      <c r="G3790">
        <v>1</v>
      </c>
      <c r="H3790" t="s">
        <v>51</v>
      </c>
      <c r="I3790">
        <v>1411579</v>
      </c>
      <c r="J3790">
        <v>260303916</v>
      </c>
      <c r="K3790">
        <v>7830</v>
      </c>
      <c r="L3790">
        <v>1231</v>
      </c>
      <c r="M3790" t="s">
        <v>22</v>
      </c>
      <c r="N3790">
        <v>2018</v>
      </c>
      <c r="O3790" t="s">
        <v>26</v>
      </c>
      <c r="P3790">
        <v>20180507</v>
      </c>
      <c r="Q3790" s="1">
        <v>43227.491666666669</v>
      </c>
    </row>
    <row r="3791" spans="1:17" x14ac:dyDescent="0.2">
      <c r="A3791" t="s">
        <v>503</v>
      </c>
      <c r="B3791" t="s">
        <v>18</v>
      </c>
      <c r="C3791" t="s">
        <v>530</v>
      </c>
      <c r="D3791">
        <v>20180331</v>
      </c>
      <c r="E3791">
        <v>10500000</v>
      </c>
      <c r="F3791" t="s">
        <v>20</v>
      </c>
      <c r="G3791">
        <v>1</v>
      </c>
      <c r="H3791" t="s">
        <v>503</v>
      </c>
      <c r="I3791">
        <v>1411579</v>
      </c>
      <c r="J3791">
        <v>260303916</v>
      </c>
      <c r="K3791">
        <v>7830</v>
      </c>
      <c r="L3791">
        <v>1231</v>
      </c>
      <c r="M3791" t="s">
        <v>22</v>
      </c>
      <c r="N3791">
        <v>2019</v>
      </c>
      <c r="O3791" t="s">
        <v>26</v>
      </c>
      <c r="P3791">
        <v>20190509</v>
      </c>
      <c r="Q3791" s="1">
        <v>43594.147916666669</v>
      </c>
    </row>
    <row r="3792" spans="1:17" x14ac:dyDescent="0.2">
      <c r="A3792" t="s">
        <v>262</v>
      </c>
      <c r="B3792" t="s">
        <v>18</v>
      </c>
      <c r="C3792" t="s">
        <v>530</v>
      </c>
      <c r="D3792">
        <v>20180331</v>
      </c>
      <c r="E3792">
        <v>10500000</v>
      </c>
      <c r="F3792" t="s">
        <v>20</v>
      </c>
      <c r="G3792">
        <v>1</v>
      </c>
      <c r="H3792" t="s">
        <v>262</v>
      </c>
      <c r="I3792">
        <v>1411579</v>
      </c>
      <c r="J3792">
        <v>260303916</v>
      </c>
      <c r="K3792">
        <v>7830</v>
      </c>
      <c r="L3792">
        <v>1231</v>
      </c>
      <c r="M3792" t="s">
        <v>22</v>
      </c>
      <c r="N3792">
        <v>2018</v>
      </c>
      <c r="O3792" t="s">
        <v>26</v>
      </c>
      <c r="P3792">
        <v>20180507</v>
      </c>
      <c r="Q3792" s="1">
        <v>43227.491666666669</v>
      </c>
    </row>
    <row r="3793" spans="1:17" x14ac:dyDescent="0.2">
      <c r="A3793" t="s">
        <v>262</v>
      </c>
      <c r="B3793" t="s">
        <v>18</v>
      </c>
      <c r="C3793" t="s">
        <v>29</v>
      </c>
      <c r="D3793">
        <v>20180331</v>
      </c>
      <c r="E3793">
        <v>1</v>
      </c>
      <c r="F3793" t="s">
        <v>30</v>
      </c>
      <c r="G3793">
        <v>1</v>
      </c>
      <c r="H3793" t="s">
        <v>262</v>
      </c>
      <c r="I3793">
        <v>1411579</v>
      </c>
      <c r="J3793">
        <v>260303916</v>
      </c>
      <c r="K3793">
        <v>7830</v>
      </c>
      <c r="L3793">
        <v>1231</v>
      </c>
      <c r="M3793" t="s">
        <v>22</v>
      </c>
      <c r="N3793">
        <v>2018</v>
      </c>
      <c r="O3793" t="s">
        <v>26</v>
      </c>
      <c r="P3793">
        <v>20180507</v>
      </c>
      <c r="Q3793" s="1">
        <v>43227.491666666669</v>
      </c>
    </row>
    <row r="3794" spans="1:17" x14ac:dyDescent="0.2">
      <c r="A3794" t="s">
        <v>262</v>
      </c>
      <c r="B3794" t="s">
        <v>18</v>
      </c>
      <c r="C3794" t="s">
        <v>333</v>
      </c>
      <c r="D3794">
        <v>20180331</v>
      </c>
      <c r="E3794">
        <v>64300000</v>
      </c>
      <c r="F3794" t="s">
        <v>20</v>
      </c>
      <c r="G3794">
        <v>0</v>
      </c>
      <c r="H3794" t="s">
        <v>51</v>
      </c>
      <c r="I3794">
        <v>1411579</v>
      </c>
      <c r="J3794">
        <v>260303916</v>
      </c>
      <c r="K3794">
        <v>7830</v>
      </c>
      <c r="L3794">
        <v>1231</v>
      </c>
      <c r="M3794" t="s">
        <v>22</v>
      </c>
      <c r="N3794">
        <v>2018</v>
      </c>
      <c r="O3794" t="s">
        <v>26</v>
      </c>
      <c r="P3794">
        <v>20180507</v>
      </c>
      <c r="Q3794" s="1">
        <v>43227.491666666669</v>
      </c>
    </row>
    <row r="3795" spans="1:17" x14ac:dyDescent="0.2">
      <c r="A3795" t="s">
        <v>262</v>
      </c>
      <c r="B3795" t="s">
        <v>18</v>
      </c>
      <c r="C3795" t="s">
        <v>531</v>
      </c>
      <c r="D3795">
        <v>20180331</v>
      </c>
      <c r="E3795">
        <v>-1600000</v>
      </c>
      <c r="F3795" t="s">
        <v>20</v>
      </c>
      <c r="G3795">
        <v>1</v>
      </c>
      <c r="H3795" t="s">
        <v>51</v>
      </c>
      <c r="I3795">
        <v>1411579</v>
      </c>
      <c r="J3795">
        <v>260303916</v>
      </c>
      <c r="K3795">
        <v>7830</v>
      </c>
      <c r="L3795">
        <v>1231</v>
      </c>
      <c r="M3795" t="s">
        <v>22</v>
      </c>
      <c r="N3795">
        <v>2018</v>
      </c>
      <c r="O3795" t="s">
        <v>26</v>
      </c>
      <c r="P3795">
        <v>20180507</v>
      </c>
      <c r="Q3795" s="1">
        <v>43227.491666666669</v>
      </c>
    </row>
    <row r="3796" spans="1:17" x14ac:dyDescent="0.2">
      <c r="A3796" t="s">
        <v>262</v>
      </c>
      <c r="B3796" t="s">
        <v>18</v>
      </c>
      <c r="C3796" t="s">
        <v>449</v>
      </c>
      <c r="D3796">
        <v>20180331</v>
      </c>
      <c r="E3796">
        <v>400000</v>
      </c>
      <c r="F3796" t="s">
        <v>20</v>
      </c>
      <c r="G3796">
        <v>1</v>
      </c>
      <c r="H3796" t="s">
        <v>51</v>
      </c>
      <c r="I3796">
        <v>1411579</v>
      </c>
      <c r="J3796">
        <v>260303916</v>
      </c>
      <c r="K3796">
        <v>7830</v>
      </c>
      <c r="L3796">
        <v>1231</v>
      </c>
      <c r="M3796" t="s">
        <v>22</v>
      </c>
      <c r="N3796">
        <v>2018</v>
      </c>
      <c r="O3796" t="s">
        <v>26</v>
      </c>
      <c r="P3796">
        <v>20180507</v>
      </c>
      <c r="Q3796" s="1">
        <v>43227.491666666669</v>
      </c>
    </row>
    <row r="3797" spans="1:17" x14ac:dyDescent="0.2">
      <c r="A3797" t="s">
        <v>503</v>
      </c>
      <c r="B3797" t="s">
        <v>18</v>
      </c>
      <c r="C3797" t="s">
        <v>449</v>
      </c>
      <c r="D3797">
        <v>20180331</v>
      </c>
      <c r="E3797">
        <v>-1200000</v>
      </c>
      <c r="F3797" t="s">
        <v>20</v>
      </c>
      <c r="G3797">
        <v>1</v>
      </c>
      <c r="H3797" t="s">
        <v>56</v>
      </c>
      <c r="I3797">
        <v>1411579</v>
      </c>
      <c r="J3797">
        <v>260303916</v>
      </c>
      <c r="K3797">
        <v>7830</v>
      </c>
      <c r="L3797">
        <v>1231</v>
      </c>
      <c r="M3797" t="s">
        <v>22</v>
      </c>
      <c r="N3797">
        <v>2019</v>
      </c>
      <c r="O3797" t="s">
        <v>26</v>
      </c>
      <c r="P3797">
        <v>20190509</v>
      </c>
      <c r="Q3797" s="1">
        <v>43594.147916666669</v>
      </c>
    </row>
    <row r="3798" spans="1:17" x14ac:dyDescent="0.2">
      <c r="A3798" t="s">
        <v>262</v>
      </c>
      <c r="B3798" t="s">
        <v>18</v>
      </c>
      <c r="C3798" t="s">
        <v>84</v>
      </c>
      <c r="D3798">
        <v>20180331</v>
      </c>
      <c r="E3798">
        <v>-1500000</v>
      </c>
      <c r="F3798" t="s">
        <v>20</v>
      </c>
      <c r="G3798">
        <v>1</v>
      </c>
      <c r="H3798" t="s">
        <v>51</v>
      </c>
      <c r="I3798">
        <v>1411579</v>
      </c>
      <c r="J3798">
        <v>260303916</v>
      </c>
      <c r="K3798">
        <v>7830</v>
      </c>
      <c r="L3798">
        <v>1231</v>
      </c>
      <c r="M3798" t="s">
        <v>22</v>
      </c>
      <c r="N3798">
        <v>2018</v>
      </c>
      <c r="O3798" t="s">
        <v>26</v>
      </c>
      <c r="P3798">
        <v>20180507</v>
      </c>
      <c r="Q3798" s="1">
        <v>43227.491666666669</v>
      </c>
    </row>
    <row r="3799" spans="1:17" x14ac:dyDescent="0.2">
      <c r="A3799" t="s">
        <v>503</v>
      </c>
      <c r="B3799" t="s">
        <v>18</v>
      </c>
      <c r="C3799" t="s">
        <v>85</v>
      </c>
      <c r="D3799">
        <v>20180331</v>
      </c>
      <c r="E3799">
        <v>1200000</v>
      </c>
      <c r="F3799" t="s">
        <v>20</v>
      </c>
      <c r="G3799">
        <v>1</v>
      </c>
      <c r="H3799" t="s">
        <v>56</v>
      </c>
      <c r="I3799">
        <v>1411579</v>
      </c>
      <c r="J3799">
        <v>260303916</v>
      </c>
      <c r="K3799">
        <v>7830</v>
      </c>
      <c r="L3799">
        <v>1231</v>
      </c>
      <c r="M3799" t="s">
        <v>22</v>
      </c>
      <c r="N3799">
        <v>2019</v>
      </c>
      <c r="O3799" t="s">
        <v>26</v>
      </c>
      <c r="P3799">
        <v>20190509</v>
      </c>
      <c r="Q3799" s="1">
        <v>43594.147916666669</v>
      </c>
    </row>
    <row r="3800" spans="1:17" x14ac:dyDescent="0.2">
      <c r="A3800" t="s">
        <v>262</v>
      </c>
      <c r="B3800" t="s">
        <v>18</v>
      </c>
      <c r="C3800" t="s">
        <v>85</v>
      </c>
      <c r="D3800">
        <v>20180331</v>
      </c>
      <c r="E3800">
        <v>1200000</v>
      </c>
      <c r="F3800" t="s">
        <v>20</v>
      </c>
      <c r="G3800">
        <v>1</v>
      </c>
      <c r="H3800" t="s">
        <v>51</v>
      </c>
      <c r="I3800">
        <v>1411579</v>
      </c>
      <c r="J3800">
        <v>260303916</v>
      </c>
      <c r="K3800">
        <v>7830</v>
      </c>
      <c r="L3800">
        <v>1231</v>
      </c>
      <c r="M3800" t="s">
        <v>22</v>
      </c>
      <c r="N3800">
        <v>2018</v>
      </c>
      <c r="O3800" t="s">
        <v>26</v>
      </c>
      <c r="P3800">
        <v>20180507</v>
      </c>
      <c r="Q3800" s="1">
        <v>43227.491666666669</v>
      </c>
    </row>
    <row r="3801" spans="1:17" x14ac:dyDescent="0.2">
      <c r="A3801" t="s">
        <v>262</v>
      </c>
      <c r="B3801" t="s">
        <v>18</v>
      </c>
      <c r="C3801" t="s">
        <v>86</v>
      </c>
      <c r="D3801">
        <v>20180331</v>
      </c>
      <c r="E3801">
        <v>4944200000</v>
      </c>
      <c r="F3801" t="s">
        <v>20</v>
      </c>
      <c r="G3801">
        <v>0</v>
      </c>
      <c r="H3801" t="s">
        <v>51</v>
      </c>
      <c r="I3801">
        <v>1411579</v>
      </c>
      <c r="J3801">
        <v>260303916</v>
      </c>
      <c r="K3801">
        <v>7830</v>
      </c>
      <c r="L3801">
        <v>1231</v>
      </c>
      <c r="M3801" t="s">
        <v>22</v>
      </c>
      <c r="N3801">
        <v>2018</v>
      </c>
      <c r="O3801" t="s">
        <v>26</v>
      </c>
      <c r="P3801">
        <v>20180507</v>
      </c>
      <c r="Q3801" s="1">
        <v>43227.491666666669</v>
      </c>
    </row>
    <row r="3802" spans="1:17" x14ac:dyDescent="0.2">
      <c r="A3802" t="s">
        <v>262</v>
      </c>
      <c r="B3802" t="s">
        <v>18</v>
      </c>
      <c r="C3802" t="s">
        <v>344</v>
      </c>
      <c r="D3802">
        <v>20180331</v>
      </c>
      <c r="E3802">
        <v>18900000</v>
      </c>
      <c r="F3802" t="s">
        <v>20</v>
      </c>
      <c r="G3802">
        <v>1</v>
      </c>
      <c r="H3802" t="s">
        <v>51</v>
      </c>
      <c r="I3802">
        <v>1411579</v>
      </c>
      <c r="J3802">
        <v>260303916</v>
      </c>
      <c r="K3802">
        <v>7830</v>
      </c>
      <c r="L3802">
        <v>1231</v>
      </c>
      <c r="M3802" t="s">
        <v>22</v>
      </c>
      <c r="N3802">
        <v>2018</v>
      </c>
      <c r="O3802" t="s">
        <v>26</v>
      </c>
      <c r="P3802">
        <v>20180507</v>
      </c>
      <c r="Q3802" s="1">
        <v>43227.491666666669</v>
      </c>
    </row>
    <row r="3803" spans="1:17" x14ac:dyDescent="0.2">
      <c r="A3803" t="s">
        <v>503</v>
      </c>
      <c r="B3803" t="s">
        <v>18</v>
      </c>
      <c r="C3803" t="s">
        <v>465</v>
      </c>
      <c r="D3803">
        <v>20180331</v>
      </c>
      <c r="E3803">
        <v>16000000</v>
      </c>
      <c r="F3803" t="s">
        <v>20</v>
      </c>
      <c r="G3803">
        <v>1</v>
      </c>
      <c r="H3803" t="s">
        <v>56</v>
      </c>
      <c r="I3803">
        <v>1411579</v>
      </c>
      <c r="J3803">
        <v>260303916</v>
      </c>
      <c r="K3803">
        <v>7830</v>
      </c>
      <c r="L3803">
        <v>1231</v>
      </c>
      <c r="M3803" t="s">
        <v>22</v>
      </c>
      <c r="N3803">
        <v>2019</v>
      </c>
      <c r="O3803" t="s">
        <v>26</v>
      </c>
      <c r="P3803">
        <v>20190509</v>
      </c>
      <c r="Q3803" s="1">
        <v>43594.147916666669</v>
      </c>
    </row>
    <row r="3804" spans="1:17" x14ac:dyDescent="0.2">
      <c r="A3804" t="s">
        <v>262</v>
      </c>
      <c r="B3804" t="s">
        <v>18</v>
      </c>
      <c r="C3804" t="s">
        <v>465</v>
      </c>
      <c r="D3804">
        <v>20180331</v>
      </c>
      <c r="E3804">
        <v>16000000</v>
      </c>
      <c r="F3804" t="s">
        <v>20</v>
      </c>
      <c r="G3804">
        <v>1</v>
      </c>
      <c r="H3804" t="s">
        <v>51</v>
      </c>
      <c r="I3804">
        <v>1411579</v>
      </c>
      <c r="J3804">
        <v>260303916</v>
      </c>
      <c r="K3804">
        <v>7830</v>
      </c>
      <c r="L3804">
        <v>1231</v>
      </c>
      <c r="M3804" t="s">
        <v>22</v>
      </c>
      <c r="N3804">
        <v>2018</v>
      </c>
      <c r="O3804" t="s">
        <v>26</v>
      </c>
      <c r="P3804">
        <v>20180507</v>
      </c>
      <c r="Q3804" s="1">
        <v>43227.491666666669</v>
      </c>
    </row>
    <row r="3805" spans="1:17" x14ac:dyDescent="0.2">
      <c r="A3805" t="s">
        <v>503</v>
      </c>
      <c r="B3805" t="s">
        <v>18</v>
      </c>
      <c r="C3805" t="s">
        <v>348</v>
      </c>
      <c r="D3805">
        <v>20180331</v>
      </c>
      <c r="E3805">
        <v>35000000</v>
      </c>
      <c r="F3805" t="s">
        <v>20</v>
      </c>
      <c r="G3805">
        <v>0</v>
      </c>
      <c r="H3805" t="s">
        <v>56</v>
      </c>
      <c r="I3805">
        <v>1411579</v>
      </c>
      <c r="J3805">
        <v>260303916</v>
      </c>
      <c r="K3805">
        <v>7830</v>
      </c>
      <c r="L3805">
        <v>1231</v>
      </c>
      <c r="M3805" t="s">
        <v>22</v>
      </c>
      <c r="N3805">
        <v>2019</v>
      </c>
      <c r="O3805" t="s">
        <v>26</v>
      </c>
      <c r="P3805">
        <v>20190509</v>
      </c>
      <c r="Q3805" s="1">
        <v>43594.147916666669</v>
      </c>
    </row>
    <row r="3806" spans="1:17" x14ac:dyDescent="0.2">
      <c r="A3806" t="s">
        <v>262</v>
      </c>
      <c r="B3806" t="s">
        <v>18</v>
      </c>
      <c r="C3806" t="s">
        <v>532</v>
      </c>
      <c r="D3806">
        <v>20180331</v>
      </c>
      <c r="E3806">
        <v>35000000</v>
      </c>
      <c r="F3806" t="s">
        <v>20</v>
      </c>
      <c r="G3806">
        <v>0</v>
      </c>
      <c r="H3806" t="s">
        <v>51</v>
      </c>
      <c r="I3806">
        <v>1411579</v>
      </c>
      <c r="J3806">
        <v>260303916</v>
      </c>
      <c r="K3806">
        <v>7830</v>
      </c>
      <c r="L3806">
        <v>1231</v>
      </c>
      <c r="M3806" t="s">
        <v>22</v>
      </c>
      <c r="N3806">
        <v>2018</v>
      </c>
      <c r="O3806" t="s">
        <v>26</v>
      </c>
      <c r="P3806">
        <v>20180507</v>
      </c>
      <c r="Q3806" s="1">
        <v>43227.491666666669</v>
      </c>
    </row>
    <row r="3807" spans="1:17" x14ac:dyDescent="0.2">
      <c r="A3807" t="s">
        <v>262</v>
      </c>
      <c r="B3807" t="s">
        <v>18</v>
      </c>
      <c r="C3807" t="s">
        <v>89</v>
      </c>
      <c r="D3807">
        <v>20180331</v>
      </c>
      <c r="E3807">
        <v>22400000</v>
      </c>
      <c r="F3807" t="s">
        <v>20</v>
      </c>
      <c r="G3807">
        <v>1</v>
      </c>
      <c r="H3807" t="s">
        <v>51</v>
      </c>
      <c r="I3807">
        <v>1411579</v>
      </c>
      <c r="J3807">
        <v>260303916</v>
      </c>
      <c r="K3807">
        <v>7830</v>
      </c>
      <c r="L3807">
        <v>1231</v>
      </c>
      <c r="M3807" t="s">
        <v>22</v>
      </c>
      <c r="N3807">
        <v>2018</v>
      </c>
      <c r="O3807" t="s">
        <v>26</v>
      </c>
      <c r="P3807">
        <v>20180507</v>
      </c>
      <c r="Q3807" s="1">
        <v>43227.491666666669</v>
      </c>
    </row>
    <row r="3808" spans="1:17" x14ac:dyDescent="0.2">
      <c r="A3808" t="s">
        <v>503</v>
      </c>
      <c r="B3808" t="s">
        <v>18</v>
      </c>
      <c r="C3808" t="s">
        <v>89</v>
      </c>
      <c r="D3808">
        <v>20180331</v>
      </c>
      <c r="E3808">
        <v>22400000</v>
      </c>
      <c r="F3808" t="s">
        <v>20</v>
      </c>
      <c r="G3808">
        <v>1</v>
      </c>
      <c r="H3808" t="s">
        <v>56</v>
      </c>
      <c r="I3808">
        <v>1411579</v>
      </c>
      <c r="J3808">
        <v>260303916</v>
      </c>
      <c r="K3808">
        <v>7830</v>
      </c>
      <c r="L3808">
        <v>1231</v>
      </c>
      <c r="M3808" t="s">
        <v>22</v>
      </c>
      <c r="N3808">
        <v>2019</v>
      </c>
      <c r="O3808" t="s">
        <v>26</v>
      </c>
      <c r="P3808">
        <v>20190509</v>
      </c>
      <c r="Q3808" s="1">
        <v>43594.147916666669</v>
      </c>
    </row>
    <row r="3809" spans="1:17" x14ac:dyDescent="0.2">
      <c r="A3809" t="s">
        <v>503</v>
      </c>
      <c r="B3809" t="s">
        <v>18</v>
      </c>
      <c r="C3809" t="s">
        <v>90</v>
      </c>
      <c r="D3809">
        <v>20180331</v>
      </c>
      <c r="E3809">
        <v>0.14000000000000001</v>
      </c>
      <c r="F3809" t="s">
        <v>20</v>
      </c>
      <c r="G3809">
        <v>1</v>
      </c>
      <c r="H3809" t="s">
        <v>56</v>
      </c>
      <c r="I3809">
        <v>1411579</v>
      </c>
      <c r="J3809">
        <v>260303916</v>
      </c>
      <c r="K3809">
        <v>7830</v>
      </c>
      <c r="L3809">
        <v>1231</v>
      </c>
      <c r="M3809" t="s">
        <v>22</v>
      </c>
      <c r="N3809">
        <v>2019</v>
      </c>
      <c r="O3809" t="s">
        <v>26</v>
      </c>
      <c r="P3809">
        <v>20190509</v>
      </c>
      <c r="Q3809" s="1">
        <v>43594.147916666669</v>
      </c>
    </row>
    <row r="3810" spans="1:17" x14ac:dyDescent="0.2">
      <c r="A3810" t="s">
        <v>262</v>
      </c>
      <c r="B3810" t="s">
        <v>18</v>
      </c>
      <c r="C3810" t="s">
        <v>90</v>
      </c>
      <c r="D3810">
        <v>20180331</v>
      </c>
      <c r="E3810">
        <v>0.14000000000000001</v>
      </c>
      <c r="F3810" t="s">
        <v>20</v>
      </c>
      <c r="G3810">
        <v>1</v>
      </c>
      <c r="H3810" t="s">
        <v>51</v>
      </c>
      <c r="I3810">
        <v>1411579</v>
      </c>
      <c r="J3810">
        <v>260303916</v>
      </c>
      <c r="K3810">
        <v>7830</v>
      </c>
      <c r="L3810">
        <v>1231</v>
      </c>
      <c r="M3810" t="s">
        <v>22</v>
      </c>
      <c r="N3810">
        <v>2018</v>
      </c>
      <c r="O3810" t="s">
        <v>26</v>
      </c>
      <c r="P3810">
        <v>20180507</v>
      </c>
      <c r="Q3810" s="1">
        <v>43227.491666666669</v>
      </c>
    </row>
    <row r="3811" spans="1:17" x14ac:dyDescent="0.2">
      <c r="A3811" t="s">
        <v>503</v>
      </c>
      <c r="B3811" t="s">
        <v>18</v>
      </c>
      <c r="C3811" t="s">
        <v>91</v>
      </c>
      <c r="D3811">
        <v>20180331</v>
      </c>
      <c r="E3811">
        <v>0.14000000000000001</v>
      </c>
      <c r="F3811" t="s">
        <v>20</v>
      </c>
      <c r="G3811">
        <v>1</v>
      </c>
      <c r="H3811" t="s">
        <v>56</v>
      </c>
      <c r="I3811">
        <v>1411579</v>
      </c>
      <c r="J3811">
        <v>260303916</v>
      </c>
      <c r="K3811">
        <v>7830</v>
      </c>
      <c r="L3811">
        <v>1231</v>
      </c>
      <c r="M3811" t="s">
        <v>22</v>
      </c>
      <c r="N3811">
        <v>2019</v>
      </c>
      <c r="O3811" t="s">
        <v>26</v>
      </c>
      <c r="P3811">
        <v>20190509</v>
      </c>
      <c r="Q3811" s="1">
        <v>43594.147916666669</v>
      </c>
    </row>
    <row r="3812" spans="1:17" x14ac:dyDescent="0.2">
      <c r="A3812" t="s">
        <v>262</v>
      </c>
      <c r="B3812" t="s">
        <v>18</v>
      </c>
      <c r="C3812" t="s">
        <v>91</v>
      </c>
      <c r="D3812">
        <v>20180331</v>
      </c>
      <c r="E3812">
        <v>0.14000000000000001</v>
      </c>
      <c r="F3812" t="s">
        <v>20</v>
      </c>
      <c r="G3812">
        <v>1</v>
      </c>
      <c r="H3812" t="s">
        <v>51</v>
      </c>
      <c r="I3812">
        <v>1411579</v>
      </c>
      <c r="J3812">
        <v>260303916</v>
      </c>
      <c r="K3812">
        <v>7830</v>
      </c>
      <c r="L3812">
        <v>1231</v>
      </c>
      <c r="M3812" t="s">
        <v>22</v>
      </c>
      <c r="N3812">
        <v>2018</v>
      </c>
      <c r="O3812" t="s">
        <v>26</v>
      </c>
      <c r="P3812">
        <v>20180507</v>
      </c>
      <c r="Q3812" s="1">
        <v>43227.491666666669</v>
      </c>
    </row>
    <row r="3813" spans="1:17" x14ac:dyDescent="0.2">
      <c r="A3813" t="s">
        <v>503</v>
      </c>
      <c r="B3813" t="s">
        <v>18</v>
      </c>
      <c r="C3813" t="s">
        <v>92</v>
      </c>
      <c r="D3813">
        <v>20180331</v>
      </c>
      <c r="E3813">
        <v>-9000000</v>
      </c>
      <c r="F3813" t="s">
        <v>20</v>
      </c>
      <c r="G3813">
        <v>1</v>
      </c>
      <c r="H3813" t="s">
        <v>56</v>
      </c>
      <c r="I3813">
        <v>1411579</v>
      </c>
      <c r="J3813">
        <v>260303916</v>
      </c>
      <c r="K3813">
        <v>7830</v>
      </c>
      <c r="L3813">
        <v>1231</v>
      </c>
      <c r="M3813" t="s">
        <v>22</v>
      </c>
      <c r="N3813">
        <v>2019</v>
      </c>
      <c r="O3813" t="s">
        <v>26</v>
      </c>
      <c r="P3813">
        <v>20190509</v>
      </c>
      <c r="Q3813" s="1">
        <v>43594.147916666669</v>
      </c>
    </row>
    <row r="3814" spans="1:17" x14ac:dyDescent="0.2">
      <c r="A3814" t="s">
        <v>262</v>
      </c>
      <c r="B3814" t="s">
        <v>18</v>
      </c>
      <c r="C3814" t="s">
        <v>92</v>
      </c>
      <c r="D3814">
        <v>20180331</v>
      </c>
      <c r="E3814">
        <v>-9000000</v>
      </c>
      <c r="F3814" t="s">
        <v>20</v>
      </c>
      <c r="G3814">
        <v>1</v>
      </c>
      <c r="H3814" t="s">
        <v>51</v>
      </c>
      <c r="I3814">
        <v>1411579</v>
      </c>
      <c r="J3814">
        <v>260303916</v>
      </c>
      <c r="K3814">
        <v>7830</v>
      </c>
      <c r="L3814">
        <v>1231</v>
      </c>
      <c r="M3814" t="s">
        <v>22</v>
      </c>
      <c r="N3814">
        <v>2018</v>
      </c>
      <c r="O3814" t="s">
        <v>26</v>
      </c>
      <c r="P3814">
        <v>20180507</v>
      </c>
      <c r="Q3814" s="1">
        <v>43227.491666666669</v>
      </c>
    </row>
    <row r="3815" spans="1:17" x14ac:dyDescent="0.2">
      <c r="A3815" t="s">
        <v>503</v>
      </c>
      <c r="B3815" t="s">
        <v>18</v>
      </c>
      <c r="C3815" t="s">
        <v>93</v>
      </c>
      <c r="D3815">
        <v>20180331</v>
      </c>
      <c r="E3815">
        <v>-11300000</v>
      </c>
      <c r="F3815" t="s">
        <v>20</v>
      </c>
      <c r="G3815">
        <v>1</v>
      </c>
      <c r="H3815" t="s">
        <v>56</v>
      </c>
      <c r="I3815">
        <v>1411579</v>
      </c>
      <c r="J3815">
        <v>260303916</v>
      </c>
      <c r="K3815">
        <v>7830</v>
      </c>
      <c r="L3815">
        <v>1231</v>
      </c>
      <c r="M3815" t="s">
        <v>22</v>
      </c>
      <c r="N3815">
        <v>2019</v>
      </c>
      <c r="O3815" t="s">
        <v>26</v>
      </c>
      <c r="P3815">
        <v>20190509</v>
      </c>
      <c r="Q3815" s="1">
        <v>43594.147916666669</v>
      </c>
    </row>
    <row r="3816" spans="1:17" x14ac:dyDescent="0.2">
      <c r="A3816" t="s">
        <v>262</v>
      </c>
      <c r="B3816" t="s">
        <v>18</v>
      </c>
      <c r="C3816" t="s">
        <v>93</v>
      </c>
      <c r="D3816">
        <v>20180331</v>
      </c>
      <c r="E3816">
        <v>-11300000</v>
      </c>
      <c r="F3816" t="s">
        <v>20</v>
      </c>
      <c r="G3816">
        <v>1</v>
      </c>
      <c r="H3816" t="s">
        <v>51</v>
      </c>
      <c r="I3816">
        <v>1411579</v>
      </c>
      <c r="J3816">
        <v>260303916</v>
      </c>
      <c r="K3816">
        <v>7830</v>
      </c>
      <c r="L3816">
        <v>1231</v>
      </c>
      <c r="M3816" t="s">
        <v>22</v>
      </c>
      <c r="N3816">
        <v>2018</v>
      </c>
      <c r="O3816" t="s">
        <v>26</v>
      </c>
      <c r="P3816">
        <v>20180507</v>
      </c>
      <c r="Q3816" s="1">
        <v>43227.491666666669</v>
      </c>
    </row>
    <row r="3817" spans="1:17" x14ac:dyDescent="0.2">
      <c r="A3817" t="s">
        <v>262</v>
      </c>
      <c r="B3817" t="s">
        <v>18</v>
      </c>
      <c r="C3817" t="s">
        <v>466</v>
      </c>
      <c r="D3817">
        <v>20180331</v>
      </c>
      <c r="E3817">
        <v>10300000</v>
      </c>
      <c r="F3817" t="s">
        <v>20</v>
      </c>
      <c r="G3817">
        <v>1</v>
      </c>
      <c r="H3817" t="s">
        <v>262</v>
      </c>
      <c r="I3817">
        <v>1411579</v>
      </c>
      <c r="J3817">
        <v>260303916</v>
      </c>
      <c r="K3817">
        <v>7830</v>
      </c>
      <c r="L3817">
        <v>1231</v>
      </c>
      <c r="M3817" t="s">
        <v>22</v>
      </c>
      <c r="N3817">
        <v>2018</v>
      </c>
      <c r="O3817" t="s">
        <v>26</v>
      </c>
      <c r="P3817">
        <v>20180507</v>
      </c>
      <c r="Q3817" s="1">
        <v>43227.491666666669</v>
      </c>
    </row>
    <row r="3818" spans="1:17" x14ac:dyDescent="0.2">
      <c r="A3818" t="s">
        <v>262</v>
      </c>
      <c r="B3818" t="s">
        <v>18</v>
      </c>
      <c r="C3818" t="s">
        <v>94</v>
      </c>
      <c r="D3818">
        <v>20180331</v>
      </c>
      <c r="E3818">
        <v>4700000</v>
      </c>
      <c r="F3818" t="s">
        <v>20</v>
      </c>
      <c r="G3818">
        <v>1</v>
      </c>
      <c r="H3818" t="s">
        <v>51</v>
      </c>
      <c r="I3818">
        <v>1411579</v>
      </c>
      <c r="J3818">
        <v>260303916</v>
      </c>
      <c r="K3818">
        <v>7830</v>
      </c>
      <c r="L3818">
        <v>1231</v>
      </c>
      <c r="M3818" t="s">
        <v>22</v>
      </c>
      <c r="N3818">
        <v>2018</v>
      </c>
      <c r="O3818" t="s">
        <v>26</v>
      </c>
      <c r="P3818">
        <v>20180507</v>
      </c>
      <c r="Q3818" s="1">
        <v>43227.491666666669</v>
      </c>
    </row>
    <row r="3819" spans="1:17" x14ac:dyDescent="0.2">
      <c r="A3819" t="s">
        <v>503</v>
      </c>
      <c r="B3819" t="s">
        <v>18</v>
      </c>
      <c r="C3819" t="s">
        <v>94</v>
      </c>
      <c r="D3819">
        <v>20180331</v>
      </c>
      <c r="E3819">
        <v>4700000</v>
      </c>
      <c r="F3819" t="s">
        <v>20</v>
      </c>
      <c r="G3819">
        <v>1</v>
      </c>
      <c r="H3819" t="s">
        <v>56</v>
      </c>
      <c r="I3819">
        <v>1411579</v>
      </c>
      <c r="J3819">
        <v>260303916</v>
      </c>
      <c r="K3819">
        <v>7830</v>
      </c>
      <c r="L3819">
        <v>1231</v>
      </c>
      <c r="M3819" t="s">
        <v>22</v>
      </c>
      <c r="N3819">
        <v>2019</v>
      </c>
      <c r="O3819" t="s">
        <v>26</v>
      </c>
      <c r="P3819">
        <v>20190509</v>
      </c>
      <c r="Q3819" s="1">
        <v>43594.147916666669</v>
      </c>
    </row>
    <row r="3820" spans="1:17" x14ac:dyDescent="0.2">
      <c r="A3820" t="s">
        <v>262</v>
      </c>
      <c r="B3820" t="s">
        <v>18</v>
      </c>
      <c r="C3820" t="s">
        <v>95</v>
      </c>
      <c r="D3820">
        <v>20180331</v>
      </c>
      <c r="E3820">
        <v>4500000</v>
      </c>
      <c r="F3820" t="s">
        <v>20</v>
      </c>
      <c r="G3820">
        <v>1</v>
      </c>
      <c r="H3820" t="s">
        <v>51</v>
      </c>
      <c r="I3820">
        <v>1411579</v>
      </c>
      <c r="J3820">
        <v>260303916</v>
      </c>
      <c r="K3820">
        <v>7830</v>
      </c>
      <c r="L3820">
        <v>1231</v>
      </c>
      <c r="M3820" t="s">
        <v>22</v>
      </c>
      <c r="N3820">
        <v>2018</v>
      </c>
      <c r="O3820" t="s">
        <v>26</v>
      </c>
      <c r="P3820">
        <v>20180507</v>
      </c>
      <c r="Q3820" s="1">
        <v>43227.491666666669</v>
      </c>
    </row>
    <row r="3821" spans="1:17" x14ac:dyDescent="0.2">
      <c r="A3821" t="s">
        <v>503</v>
      </c>
      <c r="B3821" t="s">
        <v>18</v>
      </c>
      <c r="C3821" t="s">
        <v>95</v>
      </c>
      <c r="D3821">
        <v>20180331</v>
      </c>
      <c r="E3821">
        <v>4500000</v>
      </c>
      <c r="F3821" t="s">
        <v>20</v>
      </c>
      <c r="G3821">
        <v>1</v>
      </c>
      <c r="H3821" t="s">
        <v>56</v>
      </c>
      <c r="I3821">
        <v>1411579</v>
      </c>
      <c r="J3821">
        <v>260303916</v>
      </c>
      <c r="K3821">
        <v>7830</v>
      </c>
      <c r="L3821">
        <v>1231</v>
      </c>
      <c r="M3821" t="s">
        <v>22</v>
      </c>
      <c r="N3821">
        <v>2019</v>
      </c>
      <c r="O3821" t="s">
        <v>26</v>
      </c>
      <c r="P3821">
        <v>20190509</v>
      </c>
      <c r="Q3821" s="1">
        <v>43594.147916666669</v>
      </c>
    </row>
    <row r="3822" spans="1:17" x14ac:dyDescent="0.2">
      <c r="A3822" t="s">
        <v>262</v>
      </c>
      <c r="B3822" t="s">
        <v>18</v>
      </c>
      <c r="C3822" t="s">
        <v>96</v>
      </c>
      <c r="D3822">
        <v>20180331</v>
      </c>
      <c r="E3822">
        <v>-107100000</v>
      </c>
      <c r="F3822" t="s">
        <v>20</v>
      </c>
      <c r="G3822">
        <v>1</v>
      </c>
      <c r="H3822" t="s">
        <v>51</v>
      </c>
      <c r="I3822">
        <v>1411579</v>
      </c>
      <c r="J3822">
        <v>260303916</v>
      </c>
      <c r="K3822">
        <v>7830</v>
      </c>
      <c r="L3822">
        <v>1231</v>
      </c>
      <c r="M3822" t="s">
        <v>22</v>
      </c>
      <c r="N3822">
        <v>2018</v>
      </c>
      <c r="O3822" t="s">
        <v>26</v>
      </c>
      <c r="P3822">
        <v>20180507</v>
      </c>
      <c r="Q3822" s="1">
        <v>43227.491666666669</v>
      </c>
    </row>
    <row r="3823" spans="1:17" x14ac:dyDescent="0.2">
      <c r="A3823" t="s">
        <v>503</v>
      </c>
      <c r="B3823" t="s">
        <v>18</v>
      </c>
      <c r="C3823" t="s">
        <v>96</v>
      </c>
      <c r="D3823">
        <v>20180331</v>
      </c>
      <c r="E3823">
        <v>-107100000</v>
      </c>
      <c r="F3823" t="s">
        <v>20</v>
      </c>
      <c r="G3823">
        <v>1</v>
      </c>
      <c r="H3823" t="s">
        <v>56</v>
      </c>
      <c r="I3823">
        <v>1411579</v>
      </c>
      <c r="J3823">
        <v>260303916</v>
      </c>
      <c r="K3823">
        <v>7830</v>
      </c>
      <c r="L3823">
        <v>1231</v>
      </c>
      <c r="M3823" t="s">
        <v>22</v>
      </c>
      <c r="N3823">
        <v>2019</v>
      </c>
      <c r="O3823" t="s">
        <v>26</v>
      </c>
      <c r="P3823">
        <v>20190509</v>
      </c>
      <c r="Q3823" s="1">
        <v>43594.147916666669</v>
      </c>
    </row>
    <row r="3824" spans="1:17" x14ac:dyDescent="0.2">
      <c r="A3824" t="s">
        <v>262</v>
      </c>
      <c r="B3824" t="s">
        <v>18</v>
      </c>
      <c r="C3824" t="s">
        <v>97</v>
      </c>
      <c r="D3824">
        <v>20180331</v>
      </c>
      <c r="E3824">
        <v>-29800000</v>
      </c>
      <c r="F3824" t="s">
        <v>20</v>
      </c>
      <c r="G3824">
        <v>1</v>
      </c>
      <c r="H3824" t="s">
        <v>51</v>
      </c>
      <c r="I3824">
        <v>1411579</v>
      </c>
      <c r="J3824">
        <v>260303916</v>
      </c>
      <c r="K3824">
        <v>7830</v>
      </c>
      <c r="L3824">
        <v>1231</v>
      </c>
      <c r="M3824" t="s">
        <v>22</v>
      </c>
      <c r="N3824">
        <v>2018</v>
      </c>
      <c r="O3824" t="s">
        <v>26</v>
      </c>
      <c r="P3824">
        <v>20180507</v>
      </c>
      <c r="Q3824" s="1">
        <v>43227.491666666669</v>
      </c>
    </row>
    <row r="3825" spans="1:17" x14ac:dyDescent="0.2">
      <c r="A3825" t="s">
        <v>503</v>
      </c>
      <c r="B3825" t="s">
        <v>18</v>
      </c>
      <c r="C3825" t="s">
        <v>97</v>
      </c>
      <c r="D3825">
        <v>20180331</v>
      </c>
      <c r="E3825">
        <v>-28300000</v>
      </c>
      <c r="F3825" t="s">
        <v>20</v>
      </c>
      <c r="G3825">
        <v>1</v>
      </c>
      <c r="H3825" t="s">
        <v>56</v>
      </c>
      <c r="I3825">
        <v>1411579</v>
      </c>
      <c r="J3825">
        <v>260303916</v>
      </c>
      <c r="K3825">
        <v>7830</v>
      </c>
      <c r="L3825">
        <v>1231</v>
      </c>
      <c r="M3825" t="s">
        <v>22</v>
      </c>
      <c r="N3825">
        <v>2019</v>
      </c>
      <c r="O3825" t="s">
        <v>26</v>
      </c>
      <c r="P3825">
        <v>20190509</v>
      </c>
      <c r="Q3825" s="1">
        <v>43594.147916666669</v>
      </c>
    </row>
    <row r="3826" spans="1:17" x14ac:dyDescent="0.2">
      <c r="A3826" t="s">
        <v>503</v>
      </c>
      <c r="B3826" t="s">
        <v>18</v>
      </c>
      <c r="C3826" t="s">
        <v>98</v>
      </c>
      <c r="D3826">
        <v>20180331</v>
      </c>
      <c r="E3826">
        <v>3300000</v>
      </c>
      <c r="F3826" t="s">
        <v>20</v>
      </c>
      <c r="G3826">
        <v>1</v>
      </c>
      <c r="H3826" t="s">
        <v>56</v>
      </c>
      <c r="I3826">
        <v>1411579</v>
      </c>
      <c r="J3826">
        <v>260303916</v>
      </c>
      <c r="K3826">
        <v>7830</v>
      </c>
      <c r="L3826">
        <v>1231</v>
      </c>
      <c r="M3826" t="s">
        <v>22</v>
      </c>
      <c r="N3826">
        <v>2019</v>
      </c>
      <c r="O3826" t="s">
        <v>26</v>
      </c>
      <c r="P3826">
        <v>20190509</v>
      </c>
      <c r="Q3826" s="1">
        <v>43594.147916666669</v>
      </c>
    </row>
    <row r="3827" spans="1:17" x14ac:dyDescent="0.2">
      <c r="A3827" t="s">
        <v>262</v>
      </c>
      <c r="B3827" t="s">
        <v>18</v>
      </c>
      <c r="C3827" t="s">
        <v>98</v>
      </c>
      <c r="D3827">
        <v>20180331</v>
      </c>
      <c r="E3827">
        <v>3300000</v>
      </c>
      <c r="F3827" t="s">
        <v>20</v>
      </c>
      <c r="G3827">
        <v>1</v>
      </c>
      <c r="H3827" t="s">
        <v>51</v>
      </c>
      <c r="I3827">
        <v>1411579</v>
      </c>
      <c r="J3827">
        <v>260303916</v>
      </c>
      <c r="K3827">
        <v>7830</v>
      </c>
      <c r="L3827">
        <v>1231</v>
      </c>
      <c r="M3827" t="s">
        <v>22</v>
      </c>
      <c r="N3827">
        <v>2018</v>
      </c>
      <c r="O3827" t="s">
        <v>26</v>
      </c>
      <c r="P3827">
        <v>20180507</v>
      </c>
      <c r="Q3827" s="1">
        <v>43227.491666666669</v>
      </c>
    </row>
    <row r="3828" spans="1:17" x14ac:dyDescent="0.2">
      <c r="A3828" t="s">
        <v>503</v>
      </c>
      <c r="B3828" t="s">
        <v>18</v>
      </c>
      <c r="C3828" t="s">
        <v>99</v>
      </c>
      <c r="D3828">
        <v>20180331</v>
      </c>
      <c r="E3828">
        <v>-4500000</v>
      </c>
      <c r="F3828" t="s">
        <v>20</v>
      </c>
      <c r="G3828">
        <v>1</v>
      </c>
      <c r="H3828" t="s">
        <v>56</v>
      </c>
      <c r="I3828">
        <v>1411579</v>
      </c>
      <c r="J3828">
        <v>260303916</v>
      </c>
      <c r="K3828">
        <v>7830</v>
      </c>
      <c r="L3828">
        <v>1231</v>
      </c>
      <c r="M3828" t="s">
        <v>22</v>
      </c>
      <c r="N3828">
        <v>2019</v>
      </c>
      <c r="O3828" t="s">
        <v>26</v>
      </c>
      <c r="P3828">
        <v>20190509</v>
      </c>
      <c r="Q3828" s="1">
        <v>43594.147916666669</v>
      </c>
    </row>
    <row r="3829" spans="1:17" x14ac:dyDescent="0.2">
      <c r="A3829" t="s">
        <v>262</v>
      </c>
      <c r="B3829" t="s">
        <v>18</v>
      </c>
      <c r="C3829" t="s">
        <v>99</v>
      </c>
      <c r="D3829">
        <v>20180331</v>
      </c>
      <c r="E3829">
        <v>-4500000</v>
      </c>
      <c r="F3829" t="s">
        <v>20</v>
      </c>
      <c r="G3829">
        <v>1</v>
      </c>
      <c r="H3829" t="s">
        <v>51</v>
      </c>
      <c r="I3829">
        <v>1411579</v>
      </c>
      <c r="J3829">
        <v>260303916</v>
      </c>
      <c r="K3829">
        <v>7830</v>
      </c>
      <c r="L3829">
        <v>1231</v>
      </c>
      <c r="M3829" t="s">
        <v>22</v>
      </c>
      <c r="N3829">
        <v>2018</v>
      </c>
      <c r="O3829" t="s">
        <v>26</v>
      </c>
      <c r="P3829">
        <v>20180507</v>
      </c>
      <c r="Q3829" s="1">
        <v>43227.491666666669</v>
      </c>
    </row>
    <row r="3830" spans="1:17" x14ac:dyDescent="0.2">
      <c r="A3830" t="s">
        <v>262</v>
      </c>
      <c r="B3830" t="s">
        <v>18</v>
      </c>
      <c r="C3830" t="s">
        <v>100</v>
      </c>
      <c r="D3830">
        <v>20180331</v>
      </c>
      <c r="E3830">
        <v>-114000000</v>
      </c>
      <c r="F3830" t="s">
        <v>20</v>
      </c>
      <c r="G3830">
        <v>1</v>
      </c>
      <c r="H3830" t="s">
        <v>51</v>
      </c>
      <c r="I3830">
        <v>1411579</v>
      </c>
      <c r="J3830">
        <v>260303916</v>
      </c>
      <c r="K3830">
        <v>7830</v>
      </c>
      <c r="L3830">
        <v>1231</v>
      </c>
      <c r="M3830" t="s">
        <v>22</v>
      </c>
      <c r="N3830">
        <v>2018</v>
      </c>
      <c r="O3830" t="s">
        <v>26</v>
      </c>
      <c r="P3830">
        <v>20180507</v>
      </c>
      <c r="Q3830" s="1">
        <v>43227.491666666669</v>
      </c>
    </row>
    <row r="3831" spans="1:17" x14ac:dyDescent="0.2">
      <c r="A3831" t="s">
        <v>503</v>
      </c>
      <c r="B3831" t="s">
        <v>18</v>
      </c>
      <c r="C3831" t="s">
        <v>100</v>
      </c>
      <c r="D3831">
        <v>20180331</v>
      </c>
      <c r="E3831">
        <v>-114000000</v>
      </c>
      <c r="F3831" t="s">
        <v>20</v>
      </c>
      <c r="G3831">
        <v>1</v>
      </c>
      <c r="H3831" t="s">
        <v>56</v>
      </c>
      <c r="I3831">
        <v>1411579</v>
      </c>
      <c r="J3831">
        <v>260303916</v>
      </c>
      <c r="K3831">
        <v>7830</v>
      </c>
      <c r="L3831">
        <v>1231</v>
      </c>
      <c r="M3831" t="s">
        <v>22</v>
      </c>
      <c r="N3831">
        <v>2019</v>
      </c>
      <c r="O3831" t="s">
        <v>26</v>
      </c>
      <c r="P3831">
        <v>20190509</v>
      </c>
      <c r="Q3831" s="1">
        <v>43594.147916666669</v>
      </c>
    </row>
    <row r="3832" spans="1:17" x14ac:dyDescent="0.2">
      <c r="A3832" t="s">
        <v>262</v>
      </c>
      <c r="B3832" t="s">
        <v>18</v>
      </c>
      <c r="C3832" t="s">
        <v>103</v>
      </c>
      <c r="D3832">
        <v>20180331</v>
      </c>
      <c r="E3832">
        <v>378000000</v>
      </c>
      <c r="F3832" t="s">
        <v>20</v>
      </c>
      <c r="G3832">
        <v>0</v>
      </c>
      <c r="H3832" t="s">
        <v>51</v>
      </c>
      <c r="I3832">
        <v>1411579</v>
      </c>
      <c r="J3832">
        <v>260303916</v>
      </c>
      <c r="K3832">
        <v>7830</v>
      </c>
      <c r="L3832">
        <v>1231</v>
      </c>
      <c r="M3832" t="s">
        <v>22</v>
      </c>
      <c r="N3832">
        <v>2018</v>
      </c>
      <c r="O3832" t="s">
        <v>26</v>
      </c>
      <c r="P3832">
        <v>20180507</v>
      </c>
      <c r="Q3832" s="1">
        <v>43227.491666666669</v>
      </c>
    </row>
    <row r="3833" spans="1:17" x14ac:dyDescent="0.2">
      <c r="A3833" t="s">
        <v>262</v>
      </c>
      <c r="B3833" t="s">
        <v>18</v>
      </c>
      <c r="C3833" t="s">
        <v>370</v>
      </c>
      <c r="D3833">
        <v>20180331</v>
      </c>
      <c r="E3833">
        <v>17900000</v>
      </c>
      <c r="F3833" t="s">
        <v>20</v>
      </c>
      <c r="G3833">
        <v>0</v>
      </c>
      <c r="H3833" t="s">
        <v>262</v>
      </c>
      <c r="I3833">
        <v>1411579</v>
      </c>
      <c r="J3833">
        <v>260303916</v>
      </c>
      <c r="K3833">
        <v>7830</v>
      </c>
      <c r="L3833">
        <v>1231</v>
      </c>
      <c r="M3833" t="s">
        <v>22</v>
      </c>
      <c r="N3833">
        <v>2018</v>
      </c>
      <c r="O3833" t="s">
        <v>26</v>
      </c>
      <c r="P3833">
        <v>20180507</v>
      </c>
      <c r="Q3833" s="1">
        <v>43227.491666666669</v>
      </c>
    </row>
    <row r="3834" spans="1:17" x14ac:dyDescent="0.2">
      <c r="A3834" t="s">
        <v>262</v>
      </c>
      <c r="B3834" t="s">
        <v>18</v>
      </c>
      <c r="C3834" t="s">
        <v>104</v>
      </c>
      <c r="D3834">
        <v>20180331</v>
      </c>
      <c r="E3834">
        <v>82500000</v>
      </c>
      <c r="F3834" t="s">
        <v>20</v>
      </c>
      <c r="G3834">
        <v>1</v>
      </c>
      <c r="H3834" t="s">
        <v>51</v>
      </c>
      <c r="I3834">
        <v>1411579</v>
      </c>
      <c r="J3834">
        <v>260303916</v>
      </c>
      <c r="K3834">
        <v>7830</v>
      </c>
      <c r="L3834">
        <v>1231</v>
      </c>
      <c r="M3834" t="s">
        <v>22</v>
      </c>
      <c r="N3834">
        <v>2018</v>
      </c>
      <c r="O3834" t="s">
        <v>26</v>
      </c>
      <c r="P3834">
        <v>20180507</v>
      </c>
      <c r="Q3834" s="1">
        <v>43227.491666666669</v>
      </c>
    </row>
    <row r="3835" spans="1:17" x14ac:dyDescent="0.2">
      <c r="A3835" t="s">
        <v>503</v>
      </c>
      <c r="B3835" t="s">
        <v>18</v>
      </c>
      <c r="C3835" t="s">
        <v>104</v>
      </c>
      <c r="D3835">
        <v>20180331</v>
      </c>
      <c r="E3835">
        <v>82500000</v>
      </c>
      <c r="F3835" t="s">
        <v>20</v>
      </c>
      <c r="G3835">
        <v>1</v>
      </c>
      <c r="H3835" t="s">
        <v>56</v>
      </c>
      <c r="I3835">
        <v>1411579</v>
      </c>
      <c r="J3835">
        <v>260303916</v>
      </c>
      <c r="K3835">
        <v>7830</v>
      </c>
      <c r="L3835">
        <v>1231</v>
      </c>
      <c r="M3835" t="s">
        <v>22</v>
      </c>
      <c r="N3835">
        <v>2019</v>
      </c>
      <c r="O3835" t="s">
        <v>26</v>
      </c>
      <c r="P3835">
        <v>20190509</v>
      </c>
      <c r="Q3835" s="1">
        <v>43594.147916666669</v>
      </c>
    </row>
    <row r="3836" spans="1:17" x14ac:dyDescent="0.2">
      <c r="A3836" t="s">
        <v>262</v>
      </c>
      <c r="B3836" t="s">
        <v>18</v>
      </c>
      <c r="C3836" t="s">
        <v>105</v>
      </c>
      <c r="D3836">
        <v>20180331</v>
      </c>
      <c r="E3836">
        <v>10300000</v>
      </c>
      <c r="F3836" t="s">
        <v>20</v>
      </c>
      <c r="G3836">
        <v>1</v>
      </c>
      <c r="H3836" t="s">
        <v>262</v>
      </c>
      <c r="I3836">
        <v>1411579</v>
      </c>
      <c r="J3836">
        <v>260303916</v>
      </c>
      <c r="K3836">
        <v>7830</v>
      </c>
      <c r="L3836">
        <v>1231</v>
      </c>
      <c r="M3836" t="s">
        <v>22</v>
      </c>
      <c r="N3836">
        <v>2018</v>
      </c>
      <c r="O3836" t="s">
        <v>26</v>
      </c>
      <c r="P3836">
        <v>20180507</v>
      </c>
      <c r="Q3836" s="1">
        <v>43227.491666666669</v>
      </c>
    </row>
    <row r="3837" spans="1:17" x14ac:dyDescent="0.2">
      <c r="A3837" t="s">
        <v>503</v>
      </c>
      <c r="B3837" t="s">
        <v>18</v>
      </c>
      <c r="C3837" t="s">
        <v>105</v>
      </c>
      <c r="D3837">
        <v>20180331</v>
      </c>
      <c r="E3837">
        <v>10300000</v>
      </c>
      <c r="F3837" t="s">
        <v>20</v>
      </c>
      <c r="G3837">
        <v>1</v>
      </c>
      <c r="H3837" t="s">
        <v>503</v>
      </c>
      <c r="I3837">
        <v>1411579</v>
      </c>
      <c r="J3837">
        <v>260303916</v>
      </c>
      <c r="K3837">
        <v>7830</v>
      </c>
      <c r="L3837">
        <v>1231</v>
      </c>
      <c r="M3837" t="s">
        <v>22</v>
      </c>
      <c r="N3837">
        <v>2019</v>
      </c>
      <c r="O3837" t="s">
        <v>26</v>
      </c>
      <c r="P3837">
        <v>20190509</v>
      </c>
      <c r="Q3837" s="1">
        <v>43594.147916666669</v>
      </c>
    </row>
    <row r="3838" spans="1:17" x14ac:dyDescent="0.2">
      <c r="A3838" t="s">
        <v>262</v>
      </c>
      <c r="B3838" t="s">
        <v>18</v>
      </c>
      <c r="C3838" t="s">
        <v>106</v>
      </c>
      <c r="D3838">
        <v>20180331</v>
      </c>
      <c r="E3838">
        <v>61700000</v>
      </c>
      <c r="F3838" t="s">
        <v>20</v>
      </c>
      <c r="G3838">
        <v>1</v>
      </c>
      <c r="H3838" t="s">
        <v>51</v>
      </c>
      <c r="I3838">
        <v>1411579</v>
      </c>
      <c r="J3838">
        <v>260303916</v>
      </c>
      <c r="K3838">
        <v>7830</v>
      </c>
      <c r="L3838">
        <v>1231</v>
      </c>
      <c r="M3838" t="s">
        <v>22</v>
      </c>
      <c r="N3838">
        <v>2018</v>
      </c>
      <c r="O3838" t="s">
        <v>26</v>
      </c>
      <c r="P3838">
        <v>20180507</v>
      </c>
      <c r="Q3838" s="1">
        <v>43227.491666666669</v>
      </c>
    </row>
    <row r="3839" spans="1:17" x14ac:dyDescent="0.2">
      <c r="A3839" t="s">
        <v>503</v>
      </c>
      <c r="B3839" t="s">
        <v>18</v>
      </c>
      <c r="C3839" t="s">
        <v>106</v>
      </c>
      <c r="D3839">
        <v>20180331</v>
      </c>
      <c r="E3839">
        <v>61700000</v>
      </c>
      <c r="F3839" t="s">
        <v>20</v>
      </c>
      <c r="G3839">
        <v>1</v>
      </c>
      <c r="H3839" t="s">
        <v>56</v>
      </c>
      <c r="I3839">
        <v>1411579</v>
      </c>
      <c r="J3839">
        <v>260303916</v>
      </c>
      <c r="K3839">
        <v>7830</v>
      </c>
      <c r="L3839">
        <v>1231</v>
      </c>
      <c r="M3839" t="s">
        <v>22</v>
      </c>
      <c r="N3839">
        <v>2019</v>
      </c>
      <c r="O3839" t="s">
        <v>26</v>
      </c>
      <c r="P3839">
        <v>20190509</v>
      </c>
      <c r="Q3839" s="1">
        <v>43594.147916666669</v>
      </c>
    </row>
    <row r="3840" spans="1:17" x14ac:dyDescent="0.2">
      <c r="A3840" t="s">
        <v>503</v>
      </c>
      <c r="B3840" t="s">
        <v>18</v>
      </c>
      <c r="C3840" t="s">
        <v>107</v>
      </c>
      <c r="D3840">
        <v>20180331</v>
      </c>
      <c r="E3840">
        <v>35700000</v>
      </c>
      <c r="F3840" t="s">
        <v>20</v>
      </c>
      <c r="G3840">
        <v>1</v>
      </c>
      <c r="H3840" t="s">
        <v>56</v>
      </c>
      <c r="I3840">
        <v>1411579</v>
      </c>
      <c r="J3840">
        <v>260303916</v>
      </c>
      <c r="K3840">
        <v>7830</v>
      </c>
      <c r="L3840">
        <v>1231</v>
      </c>
      <c r="M3840" t="s">
        <v>22</v>
      </c>
      <c r="N3840">
        <v>2019</v>
      </c>
      <c r="O3840" t="s">
        <v>26</v>
      </c>
      <c r="P3840">
        <v>20190509</v>
      </c>
      <c r="Q3840" s="1">
        <v>43594.147916666669</v>
      </c>
    </row>
    <row r="3841" spans="1:17" x14ac:dyDescent="0.2">
      <c r="A3841" t="s">
        <v>262</v>
      </c>
      <c r="B3841" t="s">
        <v>18</v>
      </c>
      <c r="C3841" t="s">
        <v>107</v>
      </c>
      <c r="D3841">
        <v>20180331</v>
      </c>
      <c r="E3841">
        <v>35700000</v>
      </c>
      <c r="F3841" t="s">
        <v>20</v>
      </c>
      <c r="G3841">
        <v>1</v>
      </c>
      <c r="H3841" t="s">
        <v>51</v>
      </c>
      <c r="I3841">
        <v>1411579</v>
      </c>
      <c r="J3841">
        <v>260303916</v>
      </c>
      <c r="K3841">
        <v>7830</v>
      </c>
      <c r="L3841">
        <v>1231</v>
      </c>
      <c r="M3841" t="s">
        <v>22</v>
      </c>
      <c r="N3841">
        <v>2018</v>
      </c>
      <c r="O3841" t="s">
        <v>26</v>
      </c>
      <c r="P3841">
        <v>20180507</v>
      </c>
      <c r="Q3841" s="1">
        <v>43227.491666666669</v>
      </c>
    </row>
    <row r="3842" spans="1:17" x14ac:dyDescent="0.2">
      <c r="A3842" t="s">
        <v>262</v>
      </c>
      <c r="B3842" t="s">
        <v>18</v>
      </c>
      <c r="C3842" t="s">
        <v>108</v>
      </c>
      <c r="D3842">
        <v>20180331</v>
      </c>
      <c r="E3842">
        <v>100000</v>
      </c>
      <c r="F3842" t="s">
        <v>20</v>
      </c>
      <c r="G3842">
        <v>1</v>
      </c>
      <c r="H3842" t="s">
        <v>51</v>
      </c>
      <c r="I3842">
        <v>1411579</v>
      </c>
      <c r="J3842">
        <v>260303916</v>
      </c>
      <c r="K3842">
        <v>7830</v>
      </c>
      <c r="L3842">
        <v>1231</v>
      </c>
      <c r="M3842" t="s">
        <v>22</v>
      </c>
      <c r="N3842">
        <v>2018</v>
      </c>
      <c r="O3842" t="s">
        <v>26</v>
      </c>
      <c r="P3842">
        <v>20180507</v>
      </c>
      <c r="Q3842" s="1">
        <v>43227.491666666669</v>
      </c>
    </row>
    <row r="3843" spans="1:17" x14ac:dyDescent="0.2">
      <c r="A3843" t="s">
        <v>503</v>
      </c>
      <c r="B3843" t="s">
        <v>18</v>
      </c>
      <c r="C3843" t="s">
        <v>108</v>
      </c>
      <c r="D3843">
        <v>20180331</v>
      </c>
      <c r="E3843">
        <v>100000</v>
      </c>
      <c r="F3843" t="s">
        <v>20</v>
      </c>
      <c r="G3843">
        <v>1</v>
      </c>
      <c r="H3843" t="s">
        <v>56</v>
      </c>
      <c r="I3843">
        <v>1411579</v>
      </c>
      <c r="J3843">
        <v>260303916</v>
      </c>
      <c r="K3843">
        <v>7830</v>
      </c>
      <c r="L3843">
        <v>1231</v>
      </c>
      <c r="M3843" t="s">
        <v>22</v>
      </c>
      <c r="N3843">
        <v>2019</v>
      </c>
      <c r="O3843" t="s">
        <v>26</v>
      </c>
      <c r="P3843">
        <v>20190509</v>
      </c>
      <c r="Q3843" s="1">
        <v>43594.147916666669</v>
      </c>
    </row>
    <row r="3844" spans="1:17" x14ac:dyDescent="0.2">
      <c r="A3844" t="s">
        <v>503</v>
      </c>
      <c r="B3844" t="s">
        <v>18</v>
      </c>
      <c r="C3844" t="s">
        <v>109</v>
      </c>
      <c r="D3844">
        <v>20180331</v>
      </c>
      <c r="E3844">
        <v>5200000</v>
      </c>
      <c r="F3844" t="s">
        <v>20</v>
      </c>
      <c r="G3844">
        <v>1</v>
      </c>
      <c r="H3844" t="s">
        <v>56</v>
      </c>
      <c r="I3844">
        <v>1411579</v>
      </c>
      <c r="J3844">
        <v>260303916</v>
      </c>
      <c r="K3844">
        <v>7830</v>
      </c>
      <c r="L3844">
        <v>1231</v>
      </c>
      <c r="M3844" t="s">
        <v>22</v>
      </c>
      <c r="N3844">
        <v>2019</v>
      </c>
      <c r="O3844" t="s">
        <v>26</v>
      </c>
      <c r="P3844">
        <v>20190509</v>
      </c>
      <c r="Q3844" s="1">
        <v>43594.147916666669</v>
      </c>
    </row>
    <row r="3845" spans="1:17" x14ac:dyDescent="0.2">
      <c r="A3845" t="s">
        <v>262</v>
      </c>
      <c r="B3845" t="s">
        <v>18</v>
      </c>
      <c r="C3845" t="s">
        <v>109</v>
      </c>
      <c r="D3845">
        <v>20180331</v>
      </c>
      <c r="E3845">
        <v>5200000</v>
      </c>
      <c r="F3845" t="s">
        <v>20</v>
      </c>
      <c r="G3845">
        <v>1</v>
      </c>
      <c r="H3845" t="s">
        <v>51</v>
      </c>
      <c r="I3845">
        <v>1411579</v>
      </c>
      <c r="J3845">
        <v>260303916</v>
      </c>
      <c r="K3845">
        <v>7830</v>
      </c>
      <c r="L3845">
        <v>1231</v>
      </c>
      <c r="M3845" t="s">
        <v>22</v>
      </c>
      <c r="N3845">
        <v>2018</v>
      </c>
      <c r="O3845" t="s">
        <v>26</v>
      </c>
      <c r="P3845">
        <v>20180507</v>
      </c>
      <c r="Q3845" s="1">
        <v>43227.491666666669</v>
      </c>
    </row>
    <row r="3846" spans="1:17" x14ac:dyDescent="0.2">
      <c r="A3846" t="s">
        <v>262</v>
      </c>
      <c r="B3846" t="s">
        <v>18</v>
      </c>
      <c r="C3846" t="s">
        <v>111</v>
      </c>
      <c r="D3846">
        <v>20180331</v>
      </c>
      <c r="E3846">
        <v>42100000</v>
      </c>
      <c r="F3846" t="s">
        <v>20</v>
      </c>
      <c r="G3846">
        <v>1</v>
      </c>
      <c r="H3846" t="s">
        <v>262</v>
      </c>
      <c r="I3846">
        <v>1411579</v>
      </c>
      <c r="J3846">
        <v>260303916</v>
      </c>
      <c r="K3846">
        <v>7830</v>
      </c>
      <c r="L3846">
        <v>1231</v>
      </c>
      <c r="M3846" t="s">
        <v>22</v>
      </c>
      <c r="N3846">
        <v>2018</v>
      </c>
      <c r="O3846" t="s">
        <v>26</v>
      </c>
      <c r="P3846">
        <v>20180507</v>
      </c>
      <c r="Q3846" s="1">
        <v>43227.491666666669</v>
      </c>
    </row>
    <row r="3847" spans="1:17" x14ac:dyDescent="0.2">
      <c r="A3847" t="s">
        <v>503</v>
      </c>
      <c r="B3847" t="s">
        <v>18</v>
      </c>
      <c r="C3847" t="s">
        <v>111</v>
      </c>
      <c r="D3847">
        <v>20180331</v>
      </c>
      <c r="E3847">
        <v>42100000</v>
      </c>
      <c r="F3847" t="s">
        <v>20</v>
      </c>
      <c r="G3847">
        <v>1</v>
      </c>
      <c r="H3847" t="s">
        <v>503</v>
      </c>
      <c r="I3847">
        <v>1411579</v>
      </c>
      <c r="J3847">
        <v>260303916</v>
      </c>
      <c r="K3847">
        <v>7830</v>
      </c>
      <c r="L3847">
        <v>1231</v>
      </c>
      <c r="M3847" t="s">
        <v>22</v>
      </c>
      <c r="N3847">
        <v>2019</v>
      </c>
      <c r="O3847" t="s">
        <v>26</v>
      </c>
      <c r="P3847">
        <v>20190509</v>
      </c>
      <c r="Q3847" s="1">
        <v>43594.147916666669</v>
      </c>
    </row>
    <row r="3848" spans="1:17" x14ac:dyDescent="0.2">
      <c r="A3848" t="s">
        <v>503</v>
      </c>
      <c r="B3848" t="s">
        <v>18</v>
      </c>
      <c r="C3848" t="s">
        <v>112</v>
      </c>
      <c r="D3848">
        <v>20180331</v>
      </c>
      <c r="E3848">
        <v>189700000</v>
      </c>
      <c r="F3848" t="s">
        <v>20</v>
      </c>
      <c r="G3848">
        <v>1</v>
      </c>
      <c r="H3848" t="s">
        <v>56</v>
      </c>
      <c r="I3848">
        <v>1411579</v>
      </c>
      <c r="J3848">
        <v>260303916</v>
      </c>
      <c r="K3848">
        <v>7830</v>
      </c>
      <c r="L3848">
        <v>1231</v>
      </c>
      <c r="M3848" t="s">
        <v>22</v>
      </c>
      <c r="N3848">
        <v>2019</v>
      </c>
      <c r="O3848" t="s">
        <v>26</v>
      </c>
      <c r="P3848">
        <v>20190509</v>
      </c>
      <c r="Q3848" s="1">
        <v>43594.147916666669</v>
      </c>
    </row>
    <row r="3849" spans="1:17" x14ac:dyDescent="0.2">
      <c r="A3849" t="s">
        <v>262</v>
      </c>
      <c r="B3849" t="s">
        <v>18</v>
      </c>
      <c r="C3849" t="s">
        <v>112</v>
      </c>
      <c r="D3849">
        <v>20180331</v>
      </c>
      <c r="E3849">
        <v>189700000</v>
      </c>
      <c r="F3849" t="s">
        <v>20</v>
      </c>
      <c r="G3849">
        <v>1</v>
      </c>
      <c r="H3849" t="s">
        <v>51</v>
      </c>
      <c r="I3849">
        <v>1411579</v>
      </c>
      <c r="J3849">
        <v>260303916</v>
      </c>
      <c r="K3849">
        <v>7830</v>
      </c>
      <c r="L3849">
        <v>1231</v>
      </c>
      <c r="M3849" t="s">
        <v>22</v>
      </c>
      <c r="N3849">
        <v>2018</v>
      </c>
      <c r="O3849" t="s">
        <v>26</v>
      </c>
      <c r="P3849">
        <v>20180507</v>
      </c>
      <c r="Q3849" s="1">
        <v>43227.491666666669</v>
      </c>
    </row>
    <row r="3850" spans="1:17" x14ac:dyDescent="0.2">
      <c r="A3850" t="s">
        <v>262</v>
      </c>
      <c r="B3850" t="s">
        <v>18</v>
      </c>
      <c r="C3850" t="s">
        <v>113</v>
      </c>
      <c r="D3850">
        <v>20180331</v>
      </c>
      <c r="E3850">
        <v>7600400000</v>
      </c>
      <c r="F3850" t="s">
        <v>20</v>
      </c>
      <c r="G3850">
        <v>0</v>
      </c>
      <c r="H3850" t="s">
        <v>51</v>
      </c>
      <c r="I3850">
        <v>1411579</v>
      </c>
      <c r="J3850">
        <v>260303916</v>
      </c>
      <c r="K3850">
        <v>7830</v>
      </c>
      <c r="L3850">
        <v>1231</v>
      </c>
      <c r="M3850" t="s">
        <v>22</v>
      </c>
      <c r="N3850">
        <v>2018</v>
      </c>
      <c r="O3850" t="s">
        <v>26</v>
      </c>
      <c r="P3850">
        <v>20180507</v>
      </c>
      <c r="Q3850" s="1">
        <v>43227.491666666669</v>
      </c>
    </row>
    <row r="3851" spans="1:17" x14ac:dyDescent="0.2">
      <c r="A3851" t="s">
        <v>262</v>
      </c>
      <c r="B3851" t="s">
        <v>18</v>
      </c>
      <c r="C3851" t="s">
        <v>114</v>
      </c>
      <c r="D3851">
        <v>20180331</v>
      </c>
      <c r="E3851">
        <v>9685700000</v>
      </c>
      <c r="F3851" t="s">
        <v>20</v>
      </c>
      <c r="G3851">
        <v>0</v>
      </c>
      <c r="H3851" t="s">
        <v>51</v>
      </c>
      <c r="I3851">
        <v>1411579</v>
      </c>
      <c r="J3851">
        <v>260303916</v>
      </c>
      <c r="K3851">
        <v>7830</v>
      </c>
      <c r="L3851">
        <v>1231</v>
      </c>
      <c r="M3851" t="s">
        <v>22</v>
      </c>
      <c r="N3851">
        <v>2018</v>
      </c>
      <c r="O3851" t="s">
        <v>26</v>
      </c>
      <c r="P3851">
        <v>20180507</v>
      </c>
      <c r="Q3851" s="1">
        <v>43227.491666666669</v>
      </c>
    </row>
    <row r="3852" spans="1:17" x14ac:dyDescent="0.2">
      <c r="A3852" t="s">
        <v>262</v>
      </c>
      <c r="B3852" t="s">
        <v>18</v>
      </c>
      <c r="C3852" t="s">
        <v>115</v>
      </c>
      <c r="D3852">
        <v>20180331</v>
      </c>
      <c r="E3852">
        <v>1222200000</v>
      </c>
      <c r="F3852" t="s">
        <v>20</v>
      </c>
      <c r="G3852">
        <v>0</v>
      </c>
      <c r="H3852" t="s">
        <v>51</v>
      </c>
      <c r="I3852">
        <v>1411579</v>
      </c>
      <c r="J3852">
        <v>260303916</v>
      </c>
      <c r="K3852">
        <v>7830</v>
      </c>
      <c r="L3852">
        <v>1231</v>
      </c>
      <c r="M3852" t="s">
        <v>22</v>
      </c>
      <c r="N3852">
        <v>2018</v>
      </c>
      <c r="O3852" t="s">
        <v>26</v>
      </c>
      <c r="P3852">
        <v>20180507</v>
      </c>
      <c r="Q3852" s="1">
        <v>43227.491666666669</v>
      </c>
    </row>
    <row r="3853" spans="1:17" x14ac:dyDescent="0.2">
      <c r="A3853" t="s">
        <v>262</v>
      </c>
      <c r="B3853" t="s">
        <v>18</v>
      </c>
      <c r="C3853" t="s">
        <v>116</v>
      </c>
      <c r="D3853">
        <v>20180331</v>
      </c>
      <c r="E3853">
        <v>86600000</v>
      </c>
      <c r="F3853" t="s">
        <v>20</v>
      </c>
      <c r="G3853">
        <v>0</v>
      </c>
      <c r="H3853" t="s">
        <v>262</v>
      </c>
      <c r="I3853">
        <v>1411579</v>
      </c>
      <c r="J3853">
        <v>260303916</v>
      </c>
      <c r="K3853">
        <v>7830</v>
      </c>
      <c r="L3853">
        <v>1231</v>
      </c>
      <c r="M3853" t="s">
        <v>22</v>
      </c>
      <c r="N3853">
        <v>2018</v>
      </c>
      <c r="O3853" t="s">
        <v>26</v>
      </c>
      <c r="P3853">
        <v>20180507</v>
      </c>
      <c r="Q3853" s="1">
        <v>43227.491666666669</v>
      </c>
    </row>
    <row r="3854" spans="1:17" x14ac:dyDescent="0.2">
      <c r="A3854" t="s">
        <v>262</v>
      </c>
      <c r="B3854" t="s">
        <v>18</v>
      </c>
      <c r="C3854" t="s">
        <v>117</v>
      </c>
      <c r="D3854">
        <v>20180331</v>
      </c>
      <c r="E3854">
        <v>15200000</v>
      </c>
      <c r="F3854" t="s">
        <v>20</v>
      </c>
      <c r="G3854">
        <v>0</v>
      </c>
      <c r="H3854" t="s">
        <v>51</v>
      </c>
      <c r="I3854">
        <v>1411579</v>
      </c>
      <c r="J3854">
        <v>260303916</v>
      </c>
      <c r="K3854">
        <v>7830</v>
      </c>
      <c r="L3854">
        <v>1231</v>
      </c>
      <c r="M3854" t="s">
        <v>22</v>
      </c>
      <c r="N3854">
        <v>2018</v>
      </c>
      <c r="O3854" t="s">
        <v>26</v>
      </c>
      <c r="P3854">
        <v>20180507</v>
      </c>
      <c r="Q3854" s="1">
        <v>43227.491666666669</v>
      </c>
    </row>
    <row r="3855" spans="1:17" x14ac:dyDescent="0.2">
      <c r="A3855" t="s">
        <v>262</v>
      </c>
      <c r="B3855" t="s">
        <v>18</v>
      </c>
      <c r="C3855" t="s">
        <v>118</v>
      </c>
      <c r="D3855">
        <v>20180331</v>
      </c>
      <c r="E3855">
        <v>4244100000</v>
      </c>
      <c r="F3855" t="s">
        <v>20</v>
      </c>
      <c r="G3855">
        <v>0</v>
      </c>
      <c r="H3855" t="s">
        <v>51</v>
      </c>
      <c r="I3855">
        <v>1411579</v>
      </c>
      <c r="J3855">
        <v>260303916</v>
      </c>
      <c r="K3855">
        <v>7830</v>
      </c>
      <c r="L3855">
        <v>1231</v>
      </c>
      <c r="M3855" t="s">
        <v>22</v>
      </c>
      <c r="N3855">
        <v>2018</v>
      </c>
      <c r="O3855" t="s">
        <v>26</v>
      </c>
      <c r="P3855">
        <v>20180507</v>
      </c>
      <c r="Q3855" s="1">
        <v>43227.491666666669</v>
      </c>
    </row>
    <row r="3856" spans="1:17" x14ac:dyDescent="0.2">
      <c r="A3856" t="s">
        <v>262</v>
      </c>
      <c r="B3856" t="s">
        <v>18</v>
      </c>
      <c r="C3856" t="s">
        <v>518</v>
      </c>
      <c r="D3856">
        <v>20180331</v>
      </c>
      <c r="E3856">
        <v>2</v>
      </c>
      <c r="F3856" t="s">
        <v>274</v>
      </c>
      <c r="G3856">
        <v>0</v>
      </c>
      <c r="H3856" t="s">
        <v>51</v>
      </c>
      <c r="I3856">
        <v>1411579</v>
      </c>
      <c r="J3856">
        <v>260303916</v>
      </c>
      <c r="K3856">
        <v>7830</v>
      </c>
      <c r="L3856">
        <v>1231</v>
      </c>
      <c r="M3856" t="s">
        <v>22</v>
      </c>
      <c r="N3856">
        <v>2018</v>
      </c>
      <c r="O3856" t="s">
        <v>26</v>
      </c>
      <c r="P3856">
        <v>20180507</v>
      </c>
      <c r="Q3856" s="1">
        <v>43227.491666666669</v>
      </c>
    </row>
    <row r="3857" spans="1:17" x14ac:dyDescent="0.2">
      <c r="A3857" t="s">
        <v>503</v>
      </c>
      <c r="B3857" t="s">
        <v>18</v>
      </c>
      <c r="C3857" t="s">
        <v>119</v>
      </c>
      <c r="D3857">
        <v>20180331</v>
      </c>
      <c r="E3857">
        <v>4700000</v>
      </c>
      <c r="F3857" t="s">
        <v>20</v>
      </c>
      <c r="G3857">
        <v>1</v>
      </c>
      <c r="H3857" t="s">
        <v>503</v>
      </c>
      <c r="I3857">
        <v>1411579</v>
      </c>
      <c r="J3857">
        <v>260303916</v>
      </c>
      <c r="K3857">
        <v>7830</v>
      </c>
      <c r="L3857">
        <v>1231</v>
      </c>
      <c r="M3857" t="s">
        <v>22</v>
      </c>
      <c r="N3857">
        <v>2019</v>
      </c>
      <c r="O3857" t="s">
        <v>26</v>
      </c>
      <c r="P3857">
        <v>20190509</v>
      </c>
      <c r="Q3857" s="1">
        <v>43594.147916666669</v>
      </c>
    </row>
    <row r="3858" spans="1:17" x14ac:dyDescent="0.2">
      <c r="A3858" t="s">
        <v>262</v>
      </c>
      <c r="B3858" t="s">
        <v>18</v>
      </c>
      <c r="C3858" t="s">
        <v>119</v>
      </c>
      <c r="D3858">
        <v>20180331</v>
      </c>
      <c r="E3858">
        <v>4700000</v>
      </c>
      <c r="F3858" t="s">
        <v>20</v>
      </c>
      <c r="G3858">
        <v>1</v>
      </c>
      <c r="H3858" t="s">
        <v>262</v>
      </c>
      <c r="I3858">
        <v>1411579</v>
      </c>
      <c r="J3858">
        <v>260303916</v>
      </c>
      <c r="K3858">
        <v>7830</v>
      </c>
      <c r="L3858">
        <v>1231</v>
      </c>
      <c r="M3858" t="s">
        <v>22</v>
      </c>
      <c r="N3858">
        <v>2018</v>
      </c>
      <c r="O3858" t="s">
        <v>26</v>
      </c>
      <c r="P3858">
        <v>20180507</v>
      </c>
      <c r="Q3858" s="1">
        <v>43227.491666666669</v>
      </c>
    </row>
    <row r="3859" spans="1:17" x14ac:dyDescent="0.2">
      <c r="A3859" t="s">
        <v>262</v>
      </c>
      <c r="B3859" t="s">
        <v>18</v>
      </c>
      <c r="C3859" t="s">
        <v>520</v>
      </c>
      <c r="D3859">
        <v>20180331</v>
      </c>
      <c r="E3859">
        <v>78300000</v>
      </c>
      <c r="F3859" t="s">
        <v>20</v>
      </c>
      <c r="G3859">
        <v>0</v>
      </c>
      <c r="H3859" t="s">
        <v>262</v>
      </c>
      <c r="I3859">
        <v>1411579</v>
      </c>
      <c r="J3859">
        <v>260303916</v>
      </c>
      <c r="K3859">
        <v>7830</v>
      </c>
      <c r="L3859">
        <v>1231</v>
      </c>
      <c r="M3859" t="s">
        <v>22</v>
      </c>
      <c r="N3859">
        <v>2018</v>
      </c>
      <c r="O3859" t="s">
        <v>26</v>
      </c>
      <c r="P3859">
        <v>20180507</v>
      </c>
      <c r="Q3859" s="1">
        <v>43227.491666666669</v>
      </c>
    </row>
    <row r="3860" spans="1:17" x14ac:dyDescent="0.2">
      <c r="A3860" t="s">
        <v>262</v>
      </c>
      <c r="B3860" t="s">
        <v>18</v>
      </c>
      <c r="C3860" t="s">
        <v>521</v>
      </c>
      <c r="D3860">
        <v>20180331</v>
      </c>
      <c r="E3860">
        <v>15500000</v>
      </c>
      <c r="F3860" t="s">
        <v>20</v>
      </c>
      <c r="G3860">
        <v>0</v>
      </c>
      <c r="H3860" t="s">
        <v>262</v>
      </c>
      <c r="I3860">
        <v>1411579</v>
      </c>
      <c r="J3860">
        <v>260303916</v>
      </c>
      <c r="K3860">
        <v>7830</v>
      </c>
      <c r="L3860">
        <v>1231</v>
      </c>
      <c r="M3860" t="s">
        <v>22</v>
      </c>
      <c r="N3860">
        <v>2018</v>
      </c>
      <c r="O3860" t="s">
        <v>26</v>
      </c>
      <c r="P3860">
        <v>20180507</v>
      </c>
      <c r="Q3860" s="1">
        <v>43227.491666666669</v>
      </c>
    </row>
    <row r="3861" spans="1:17" x14ac:dyDescent="0.2">
      <c r="A3861" t="s">
        <v>262</v>
      </c>
      <c r="B3861" t="s">
        <v>18</v>
      </c>
      <c r="C3861" t="s">
        <v>121</v>
      </c>
      <c r="D3861">
        <v>20180331</v>
      </c>
      <c r="E3861">
        <v>-62400000</v>
      </c>
      <c r="F3861" t="s">
        <v>20</v>
      </c>
      <c r="G3861">
        <v>1</v>
      </c>
      <c r="H3861" t="s">
        <v>51</v>
      </c>
      <c r="I3861">
        <v>1411579</v>
      </c>
      <c r="J3861">
        <v>260303916</v>
      </c>
      <c r="K3861">
        <v>7830</v>
      </c>
      <c r="L3861">
        <v>1231</v>
      </c>
      <c r="M3861" t="s">
        <v>22</v>
      </c>
      <c r="N3861">
        <v>2018</v>
      </c>
      <c r="O3861" t="s">
        <v>26</v>
      </c>
      <c r="P3861">
        <v>20180507</v>
      </c>
      <c r="Q3861" s="1">
        <v>43227.491666666669</v>
      </c>
    </row>
    <row r="3862" spans="1:17" x14ac:dyDescent="0.2">
      <c r="A3862" t="s">
        <v>503</v>
      </c>
      <c r="B3862" t="s">
        <v>18</v>
      </c>
      <c r="C3862" t="s">
        <v>121</v>
      </c>
      <c r="D3862">
        <v>20180331</v>
      </c>
      <c r="E3862">
        <v>-62400000</v>
      </c>
      <c r="F3862" t="s">
        <v>20</v>
      </c>
      <c r="G3862">
        <v>1</v>
      </c>
      <c r="H3862" t="s">
        <v>56</v>
      </c>
      <c r="I3862">
        <v>1411579</v>
      </c>
      <c r="J3862">
        <v>260303916</v>
      </c>
      <c r="K3862">
        <v>7830</v>
      </c>
      <c r="L3862">
        <v>1231</v>
      </c>
      <c r="M3862" t="s">
        <v>22</v>
      </c>
      <c r="N3862">
        <v>2019</v>
      </c>
      <c r="O3862" t="s">
        <v>26</v>
      </c>
      <c r="P3862">
        <v>20190509</v>
      </c>
      <c r="Q3862" s="1">
        <v>43594.147916666669</v>
      </c>
    </row>
    <row r="3863" spans="1:17" x14ac:dyDescent="0.2">
      <c r="A3863" t="s">
        <v>262</v>
      </c>
      <c r="B3863" t="s">
        <v>18</v>
      </c>
      <c r="C3863" t="s">
        <v>123</v>
      </c>
      <c r="D3863">
        <v>20180331</v>
      </c>
      <c r="E3863">
        <v>-114800000</v>
      </c>
      <c r="F3863" t="s">
        <v>20</v>
      </c>
      <c r="G3863">
        <v>1</v>
      </c>
      <c r="H3863" t="s">
        <v>51</v>
      </c>
      <c r="I3863">
        <v>1411579</v>
      </c>
      <c r="J3863">
        <v>260303916</v>
      </c>
      <c r="K3863">
        <v>7830</v>
      </c>
      <c r="L3863">
        <v>1231</v>
      </c>
      <c r="M3863" t="s">
        <v>22</v>
      </c>
      <c r="N3863">
        <v>2018</v>
      </c>
      <c r="O3863" t="s">
        <v>26</v>
      </c>
      <c r="P3863">
        <v>20180507</v>
      </c>
      <c r="Q3863" s="1">
        <v>43227.491666666669</v>
      </c>
    </row>
    <row r="3864" spans="1:17" x14ac:dyDescent="0.2">
      <c r="A3864" t="s">
        <v>503</v>
      </c>
      <c r="B3864" t="s">
        <v>18</v>
      </c>
      <c r="C3864" t="s">
        <v>123</v>
      </c>
      <c r="D3864">
        <v>20180331</v>
      </c>
      <c r="E3864">
        <v>-114800000</v>
      </c>
      <c r="F3864" t="s">
        <v>20</v>
      </c>
      <c r="G3864">
        <v>1</v>
      </c>
      <c r="H3864" t="s">
        <v>56</v>
      </c>
      <c r="I3864">
        <v>1411579</v>
      </c>
      <c r="J3864">
        <v>260303916</v>
      </c>
      <c r="K3864">
        <v>7830</v>
      </c>
      <c r="L3864">
        <v>1231</v>
      </c>
      <c r="M3864" t="s">
        <v>22</v>
      </c>
      <c r="N3864">
        <v>2019</v>
      </c>
      <c r="O3864" t="s">
        <v>26</v>
      </c>
      <c r="P3864">
        <v>20190509</v>
      </c>
      <c r="Q3864" s="1">
        <v>43594.147916666669</v>
      </c>
    </row>
    <row r="3865" spans="1:17" x14ac:dyDescent="0.2">
      <c r="A3865" t="s">
        <v>262</v>
      </c>
      <c r="B3865" t="s">
        <v>18</v>
      </c>
      <c r="C3865" t="s">
        <v>125</v>
      </c>
      <c r="D3865">
        <v>20180331</v>
      </c>
      <c r="E3865">
        <v>165400000</v>
      </c>
      <c r="F3865" t="s">
        <v>20</v>
      </c>
      <c r="G3865">
        <v>1</v>
      </c>
      <c r="H3865" t="s">
        <v>51</v>
      </c>
      <c r="I3865">
        <v>1411579</v>
      </c>
      <c r="J3865">
        <v>260303916</v>
      </c>
      <c r="K3865">
        <v>7830</v>
      </c>
      <c r="L3865">
        <v>1231</v>
      </c>
      <c r="M3865" t="s">
        <v>22</v>
      </c>
      <c r="N3865">
        <v>2018</v>
      </c>
      <c r="O3865" t="s">
        <v>26</v>
      </c>
      <c r="P3865">
        <v>20180507</v>
      </c>
      <c r="Q3865" s="1">
        <v>43227.491666666669</v>
      </c>
    </row>
    <row r="3866" spans="1:17" x14ac:dyDescent="0.2">
      <c r="A3866" t="s">
        <v>503</v>
      </c>
      <c r="B3866" t="s">
        <v>18</v>
      </c>
      <c r="C3866" t="s">
        <v>125</v>
      </c>
      <c r="D3866">
        <v>20180331</v>
      </c>
      <c r="E3866">
        <v>165400000</v>
      </c>
      <c r="F3866" t="s">
        <v>20</v>
      </c>
      <c r="G3866">
        <v>1</v>
      </c>
      <c r="H3866" t="s">
        <v>56</v>
      </c>
      <c r="I3866">
        <v>1411579</v>
      </c>
      <c r="J3866">
        <v>260303916</v>
      </c>
      <c r="K3866">
        <v>7830</v>
      </c>
      <c r="L3866">
        <v>1231</v>
      </c>
      <c r="M3866" t="s">
        <v>22</v>
      </c>
      <c r="N3866">
        <v>2019</v>
      </c>
      <c r="O3866" t="s">
        <v>26</v>
      </c>
      <c r="P3866">
        <v>20190509</v>
      </c>
      <c r="Q3866" s="1">
        <v>43594.147916666669</v>
      </c>
    </row>
    <row r="3867" spans="1:17" x14ac:dyDescent="0.2">
      <c r="A3867" t="s">
        <v>55</v>
      </c>
      <c r="B3867" t="s">
        <v>18</v>
      </c>
      <c r="C3867" t="s">
        <v>127</v>
      </c>
      <c r="D3867">
        <v>20180331</v>
      </c>
      <c r="E3867">
        <v>17700000</v>
      </c>
      <c r="F3867" t="s">
        <v>20</v>
      </c>
      <c r="G3867">
        <v>1</v>
      </c>
      <c r="H3867" t="s">
        <v>56</v>
      </c>
      <c r="I3867">
        <v>1411579</v>
      </c>
      <c r="J3867">
        <v>260303916</v>
      </c>
      <c r="K3867">
        <v>7830</v>
      </c>
      <c r="L3867">
        <v>1231</v>
      </c>
      <c r="M3867" t="s">
        <v>52</v>
      </c>
      <c r="N3867">
        <v>2018</v>
      </c>
      <c r="O3867" t="s">
        <v>53</v>
      </c>
      <c r="P3867">
        <v>20190301</v>
      </c>
      <c r="Q3867" s="1">
        <v>43525.063888888886</v>
      </c>
    </row>
    <row r="3868" spans="1:17" x14ac:dyDescent="0.2">
      <c r="A3868" t="s">
        <v>260</v>
      </c>
      <c r="B3868" t="s">
        <v>18</v>
      </c>
      <c r="C3868" t="s">
        <v>127</v>
      </c>
      <c r="D3868">
        <v>20180331</v>
      </c>
      <c r="E3868">
        <v>17700000</v>
      </c>
      <c r="F3868" t="s">
        <v>20</v>
      </c>
      <c r="G3868">
        <v>1</v>
      </c>
      <c r="H3868" t="s">
        <v>56</v>
      </c>
      <c r="I3868">
        <v>1411579</v>
      </c>
      <c r="J3868">
        <v>260303916</v>
      </c>
      <c r="K3868">
        <v>7830</v>
      </c>
      <c r="L3868">
        <v>1231</v>
      </c>
      <c r="M3868" t="s">
        <v>22</v>
      </c>
      <c r="N3868">
        <v>2018</v>
      </c>
      <c r="O3868" t="s">
        <v>23</v>
      </c>
      <c r="P3868">
        <v>20181108</v>
      </c>
      <c r="Q3868" s="1">
        <v>43412.453472222223</v>
      </c>
    </row>
    <row r="3869" spans="1:17" x14ac:dyDescent="0.2">
      <c r="A3869" t="s">
        <v>504</v>
      </c>
      <c r="B3869" t="s">
        <v>18</v>
      </c>
      <c r="C3869" t="s">
        <v>127</v>
      </c>
      <c r="D3869">
        <v>20180331</v>
      </c>
      <c r="E3869">
        <v>17700000</v>
      </c>
      <c r="F3869" t="s">
        <v>20</v>
      </c>
      <c r="G3869">
        <v>1</v>
      </c>
      <c r="H3869" t="s">
        <v>505</v>
      </c>
      <c r="I3869">
        <v>1411579</v>
      </c>
      <c r="J3869">
        <v>260303916</v>
      </c>
      <c r="K3869">
        <v>7830</v>
      </c>
      <c r="L3869">
        <v>1231</v>
      </c>
      <c r="M3869" t="s">
        <v>22</v>
      </c>
      <c r="N3869">
        <v>2019</v>
      </c>
      <c r="O3869" t="s">
        <v>31</v>
      </c>
      <c r="P3869">
        <v>20190808</v>
      </c>
      <c r="Q3869" s="1">
        <v>43685.119444444441</v>
      </c>
    </row>
    <row r="3870" spans="1:17" x14ac:dyDescent="0.2">
      <c r="A3870" t="s">
        <v>262</v>
      </c>
      <c r="B3870" t="s">
        <v>18</v>
      </c>
      <c r="C3870" t="s">
        <v>127</v>
      </c>
      <c r="D3870">
        <v>20180331</v>
      </c>
      <c r="E3870">
        <v>17700000</v>
      </c>
      <c r="F3870" t="s">
        <v>20</v>
      </c>
      <c r="G3870">
        <v>1</v>
      </c>
      <c r="H3870" t="s">
        <v>51</v>
      </c>
      <c r="I3870">
        <v>1411579</v>
      </c>
      <c r="J3870">
        <v>260303916</v>
      </c>
      <c r="K3870">
        <v>7830</v>
      </c>
      <c r="L3870">
        <v>1231</v>
      </c>
      <c r="M3870" t="s">
        <v>22</v>
      </c>
      <c r="N3870">
        <v>2018</v>
      </c>
      <c r="O3870" t="s">
        <v>26</v>
      </c>
      <c r="P3870">
        <v>20180507</v>
      </c>
      <c r="Q3870" s="1">
        <v>43227.491666666669</v>
      </c>
    </row>
    <row r="3871" spans="1:17" x14ac:dyDescent="0.2">
      <c r="A3871" t="s">
        <v>503</v>
      </c>
      <c r="B3871" t="s">
        <v>18</v>
      </c>
      <c r="C3871" t="s">
        <v>127</v>
      </c>
      <c r="D3871">
        <v>20180331</v>
      </c>
      <c r="E3871">
        <v>17700000</v>
      </c>
      <c r="F3871" t="s">
        <v>20</v>
      </c>
      <c r="G3871">
        <v>1</v>
      </c>
      <c r="H3871" t="s">
        <v>56</v>
      </c>
      <c r="I3871">
        <v>1411579</v>
      </c>
      <c r="J3871">
        <v>260303916</v>
      </c>
      <c r="K3871">
        <v>7830</v>
      </c>
      <c r="L3871">
        <v>1231</v>
      </c>
      <c r="M3871" t="s">
        <v>22</v>
      </c>
      <c r="N3871">
        <v>2019</v>
      </c>
      <c r="O3871" t="s">
        <v>26</v>
      </c>
      <c r="P3871">
        <v>20190509</v>
      </c>
      <c r="Q3871" s="1">
        <v>43594.147916666669</v>
      </c>
    </row>
    <row r="3872" spans="1:17" x14ac:dyDescent="0.2">
      <c r="A3872" t="s">
        <v>262</v>
      </c>
      <c r="B3872" t="s">
        <v>18</v>
      </c>
      <c r="C3872" t="s">
        <v>533</v>
      </c>
      <c r="D3872">
        <v>20180331</v>
      </c>
      <c r="E3872">
        <v>0.1</v>
      </c>
      <c r="F3872" t="s">
        <v>30</v>
      </c>
      <c r="G3872">
        <v>0</v>
      </c>
      <c r="H3872" t="s">
        <v>262</v>
      </c>
      <c r="I3872">
        <v>1411579</v>
      </c>
      <c r="J3872">
        <v>260303916</v>
      </c>
      <c r="K3872">
        <v>7830</v>
      </c>
      <c r="L3872">
        <v>1231</v>
      </c>
      <c r="M3872" t="s">
        <v>22</v>
      </c>
      <c r="N3872">
        <v>2018</v>
      </c>
      <c r="O3872" t="s">
        <v>26</v>
      </c>
      <c r="P3872">
        <v>20180507</v>
      </c>
      <c r="Q3872" s="1">
        <v>43227.491666666669</v>
      </c>
    </row>
    <row r="3873" spans="1:17" x14ac:dyDescent="0.2">
      <c r="A3873" t="s">
        <v>503</v>
      </c>
      <c r="B3873" t="s">
        <v>18</v>
      </c>
      <c r="C3873" t="s">
        <v>453</v>
      </c>
      <c r="D3873">
        <v>20180331</v>
      </c>
      <c r="E3873">
        <v>-6300000</v>
      </c>
      <c r="F3873" t="s">
        <v>20</v>
      </c>
      <c r="G3873">
        <v>1</v>
      </c>
      <c r="H3873" t="s">
        <v>503</v>
      </c>
      <c r="I3873">
        <v>1411579</v>
      </c>
      <c r="J3873">
        <v>260303916</v>
      </c>
      <c r="K3873">
        <v>7830</v>
      </c>
      <c r="L3873">
        <v>1231</v>
      </c>
      <c r="M3873" t="s">
        <v>22</v>
      </c>
      <c r="N3873">
        <v>2019</v>
      </c>
      <c r="O3873" t="s">
        <v>26</v>
      </c>
      <c r="P3873">
        <v>20190509</v>
      </c>
      <c r="Q3873" s="1">
        <v>43594.147916666669</v>
      </c>
    </row>
    <row r="3874" spans="1:17" x14ac:dyDescent="0.2">
      <c r="A3874" t="s">
        <v>262</v>
      </c>
      <c r="B3874" t="s">
        <v>18</v>
      </c>
      <c r="C3874" t="s">
        <v>453</v>
      </c>
      <c r="D3874">
        <v>20180331</v>
      </c>
      <c r="E3874">
        <v>-6300000</v>
      </c>
      <c r="F3874" t="s">
        <v>20</v>
      </c>
      <c r="G3874">
        <v>1</v>
      </c>
      <c r="H3874" t="s">
        <v>262</v>
      </c>
      <c r="I3874">
        <v>1411579</v>
      </c>
      <c r="J3874">
        <v>260303916</v>
      </c>
      <c r="K3874">
        <v>7830</v>
      </c>
      <c r="L3874">
        <v>1231</v>
      </c>
      <c r="M3874" t="s">
        <v>22</v>
      </c>
      <c r="N3874">
        <v>2018</v>
      </c>
      <c r="O3874" t="s">
        <v>26</v>
      </c>
      <c r="P3874">
        <v>20180507</v>
      </c>
      <c r="Q3874" s="1">
        <v>43227.491666666669</v>
      </c>
    </row>
    <row r="3875" spans="1:17" x14ac:dyDescent="0.2">
      <c r="A3875" t="s">
        <v>262</v>
      </c>
      <c r="B3875" t="s">
        <v>18</v>
      </c>
      <c r="C3875" t="s">
        <v>129</v>
      </c>
      <c r="D3875">
        <v>20180331</v>
      </c>
      <c r="E3875">
        <v>8947600000</v>
      </c>
      <c r="F3875" t="s">
        <v>20</v>
      </c>
      <c r="G3875">
        <v>0</v>
      </c>
      <c r="H3875" t="s">
        <v>51</v>
      </c>
      <c r="I3875">
        <v>1411579</v>
      </c>
      <c r="J3875">
        <v>260303916</v>
      </c>
      <c r="K3875">
        <v>7830</v>
      </c>
      <c r="L3875">
        <v>1231</v>
      </c>
      <c r="M3875" t="s">
        <v>22</v>
      </c>
      <c r="N3875">
        <v>2018</v>
      </c>
      <c r="O3875" t="s">
        <v>26</v>
      </c>
      <c r="P3875">
        <v>20180507</v>
      </c>
      <c r="Q3875" s="1">
        <v>43227.491666666669</v>
      </c>
    </row>
    <row r="3876" spans="1:17" x14ac:dyDescent="0.2">
      <c r="A3876" t="s">
        <v>503</v>
      </c>
      <c r="B3876" t="s">
        <v>18</v>
      </c>
      <c r="C3876" t="s">
        <v>130</v>
      </c>
      <c r="D3876">
        <v>20180331</v>
      </c>
      <c r="E3876">
        <v>-87500000</v>
      </c>
      <c r="F3876" t="s">
        <v>20</v>
      </c>
      <c r="G3876">
        <v>1</v>
      </c>
      <c r="H3876" t="s">
        <v>503</v>
      </c>
      <c r="I3876">
        <v>1411579</v>
      </c>
      <c r="J3876">
        <v>260303916</v>
      </c>
      <c r="K3876">
        <v>7830</v>
      </c>
      <c r="L3876">
        <v>1231</v>
      </c>
      <c r="M3876" t="s">
        <v>22</v>
      </c>
      <c r="N3876">
        <v>2019</v>
      </c>
      <c r="O3876" t="s">
        <v>26</v>
      </c>
      <c r="P3876">
        <v>20190509</v>
      </c>
      <c r="Q3876" s="1">
        <v>43594.147916666669</v>
      </c>
    </row>
    <row r="3877" spans="1:17" x14ac:dyDescent="0.2">
      <c r="A3877" t="s">
        <v>262</v>
      </c>
      <c r="B3877" t="s">
        <v>18</v>
      </c>
      <c r="C3877" t="s">
        <v>130</v>
      </c>
      <c r="D3877">
        <v>20180331</v>
      </c>
      <c r="E3877">
        <v>-87500000</v>
      </c>
      <c r="F3877" t="s">
        <v>20</v>
      </c>
      <c r="G3877">
        <v>1</v>
      </c>
      <c r="H3877" t="s">
        <v>262</v>
      </c>
      <c r="I3877">
        <v>1411579</v>
      </c>
      <c r="J3877">
        <v>260303916</v>
      </c>
      <c r="K3877">
        <v>7830</v>
      </c>
      <c r="L3877">
        <v>1231</v>
      </c>
      <c r="M3877" t="s">
        <v>22</v>
      </c>
      <c r="N3877">
        <v>2018</v>
      </c>
      <c r="O3877" t="s">
        <v>26</v>
      </c>
      <c r="P3877">
        <v>20180507</v>
      </c>
      <c r="Q3877" s="1">
        <v>43227.491666666669</v>
      </c>
    </row>
    <row r="3878" spans="1:17" x14ac:dyDescent="0.2">
      <c r="A3878" t="s">
        <v>262</v>
      </c>
      <c r="B3878" t="s">
        <v>18</v>
      </c>
      <c r="C3878" t="s">
        <v>194</v>
      </c>
      <c r="D3878">
        <v>20180331</v>
      </c>
      <c r="E3878">
        <v>2</v>
      </c>
      <c r="F3878" t="s">
        <v>195</v>
      </c>
      <c r="G3878">
        <v>1</v>
      </c>
      <c r="H3878" t="s">
        <v>51</v>
      </c>
      <c r="I3878">
        <v>1411579</v>
      </c>
      <c r="J3878">
        <v>260303916</v>
      </c>
      <c r="K3878">
        <v>7830</v>
      </c>
      <c r="L3878">
        <v>1231</v>
      </c>
      <c r="M3878" t="s">
        <v>22</v>
      </c>
      <c r="N3878">
        <v>2018</v>
      </c>
      <c r="O3878" t="s">
        <v>26</v>
      </c>
      <c r="P3878">
        <v>20180507</v>
      </c>
      <c r="Q3878" s="1">
        <v>43227.491666666669</v>
      </c>
    </row>
    <row r="3879" spans="1:17" x14ac:dyDescent="0.2">
      <c r="A3879" t="s">
        <v>262</v>
      </c>
      <c r="B3879" t="s">
        <v>18</v>
      </c>
      <c r="C3879" t="s">
        <v>131</v>
      </c>
      <c r="D3879">
        <v>20180331</v>
      </c>
      <c r="E3879">
        <v>3700000</v>
      </c>
      <c r="F3879" t="s">
        <v>20</v>
      </c>
      <c r="G3879">
        <v>1</v>
      </c>
      <c r="H3879" t="s">
        <v>51</v>
      </c>
      <c r="I3879">
        <v>1411579</v>
      </c>
      <c r="J3879">
        <v>260303916</v>
      </c>
      <c r="K3879">
        <v>7830</v>
      </c>
      <c r="L3879">
        <v>1231</v>
      </c>
      <c r="M3879" t="s">
        <v>22</v>
      </c>
      <c r="N3879">
        <v>2018</v>
      </c>
      <c r="O3879" t="s">
        <v>26</v>
      </c>
      <c r="P3879">
        <v>20180507</v>
      </c>
      <c r="Q3879" s="1">
        <v>43227.491666666669</v>
      </c>
    </row>
    <row r="3880" spans="1:17" x14ac:dyDescent="0.2">
      <c r="A3880" t="s">
        <v>503</v>
      </c>
      <c r="B3880" t="s">
        <v>18</v>
      </c>
      <c r="C3880" t="s">
        <v>131</v>
      </c>
      <c r="D3880">
        <v>20180331</v>
      </c>
      <c r="E3880">
        <v>3700000</v>
      </c>
      <c r="F3880" t="s">
        <v>20</v>
      </c>
      <c r="G3880">
        <v>1</v>
      </c>
      <c r="H3880" t="s">
        <v>56</v>
      </c>
      <c r="I3880">
        <v>1411579</v>
      </c>
      <c r="J3880">
        <v>260303916</v>
      </c>
      <c r="K3880">
        <v>7830</v>
      </c>
      <c r="L3880">
        <v>1231</v>
      </c>
      <c r="M3880" t="s">
        <v>22</v>
      </c>
      <c r="N3880">
        <v>2019</v>
      </c>
      <c r="O3880" t="s">
        <v>26</v>
      </c>
      <c r="P3880">
        <v>20190509</v>
      </c>
      <c r="Q3880" s="1">
        <v>43594.147916666669</v>
      </c>
    </row>
    <row r="3881" spans="1:17" x14ac:dyDescent="0.2">
      <c r="A3881" t="s">
        <v>55</v>
      </c>
      <c r="B3881" t="s">
        <v>18</v>
      </c>
      <c r="C3881" t="s">
        <v>132</v>
      </c>
      <c r="D3881">
        <v>20180331</v>
      </c>
      <c r="E3881">
        <v>109900000</v>
      </c>
      <c r="F3881" t="s">
        <v>20</v>
      </c>
      <c r="G3881">
        <v>1</v>
      </c>
      <c r="H3881" t="s">
        <v>56</v>
      </c>
      <c r="I3881">
        <v>1411579</v>
      </c>
      <c r="J3881">
        <v>260303916</v>
      </c>
      <c r="K3881">
        <v>7830</v>
      </c>
      <c r="L3881">
        <v>1231</v>
      </c>
      <c r="M3881" t="s">
        <v>52</v>
      </c>
      <c r="N3881">
        <v>2018</v>
      </c>
      <c r="O3881" t="s">
        <v>53</v>
      </c>
      <c r="P3881">
        <v>20190301</v>
      </c>
      <c r="Q3881" s="1">
        <v>43525.063888888886</v>
      </c>
    </row>
    <row r="3882" spans="1:17" x14ac:dyDescent="0.2">
      <c r="A3882" t="s">
        <v>262</v>
      </c>
      <c r="B3882" t="s">
        <v>18</v>
      </c>
      <c r="C3882" t="s">
        <v>132</v>
      </c>
      <c r="D3882">
        <v>20180331</v>
      </c>
      <c r="E3882">
        <v>109900000</v>
      </c>
      <c r="F3882" t="s">
        <v>20</v>
      </c>
      <c r="G3882">
        <v>1</v>
      </c>
      <c r="H3882" t="s">
        <v>51</v>
      </c>
      <c r="I3882">
        <v>1411579</v>
      </c>
      <c r="J3882">
        <v>260303916</v>
      </c>
      <c r="K3882">
        <v>7830</v>
      </c>
      <c r="L3882">
        <v>1231</v>
      </c>
      <c r="M3882" t="s">
        <v>22</v>
      </c>
      <c r="N3882">
        <v>2018</v>
      </c>
      <c r="O3882" t="s">
        <v>26</v>
      </c>
      <c r="P3882">
        <v>20180507</v>
      </c>
      <c r="Q3882" s="1">
        <v>43227.491666666669</v>
      </c>
    </row>
    <row r="3883" spans="1:17" x14ac:dyDescent="0.2">
      <c r="A3883" t="s">
        <v>503</v>
      </c>
      <c r="B3883" t="s">
        <v>18</v>
      </c>
      <c r="C3883" t="s">
        <v>132</v>
      </c>
      <c r="D3883">
        <v>20180331</v>
      </c>
      <c r="E3883">
        <v>109900000</v>
      </c>
      <c r="F3883" t="s">
        <v>20</v>
      </c>
      <c r="G3883">
        <v>1</v>
      </c>
      <c r="H3883" t="s">
        <v>56</v>
      </c>
      <c r="I3883">
        <v>1411579</v>
      </c>
      <c r="J3883">
        <v>260303916</v>
      </c>
      <c r="K3883">
        <v>7830</v>
      </c>
      <c r="L3883">
        <v>1231</v>
      </c>
      <c r="M3883" t="s">
        <v>22</v>
      </c>
      <c r="N3883">
        <v>2019</v>
      </c>
      <c r="O3883" t="s">
        <v>26</v>
      </c>
      <c r="P3883">
        <v>20190509</v>
      </c>
      <c r="Q3883" s="1">
        <v>43594.147916666669</v>
      </c>
    </row>
    <row r="3884" spans="1:17" x14ac:dyDescent="0.2">
      <c r="A3884" t="s">
        <v>262</v>
      </c>
      <c r="B3884" t="s">
        <v>18</v>
      </c>
      <c r="C3884" t="s">
        <v>133</v>
      </c>
      <c r="D3884">
        <v>20180331</v>
      </c>
      <c r="E3884">
        <v>348500000</v>
      </c>
      <c r="F3884" t="s">
        <v>20</v>
      </c>
      <c r="G3884">
        <v>0</v>
      </c>
      <c r="H3884" t="s">
        <v>51</v>
      </c>
      <c r="I3884">
        <v>1411579</v>
      </c>
      <c r="J3884">
        <v>260303916</v>
      </c>
      <c r="K3884">
        <v>7830</v>
      </c>
      <c r="L3884">
        <v>1231</v>
      </c>
      <c r="M3884" t="s">
        <v>22</v>
      </c>
      <c r="N3884">
        <v>2018</v>
      </c>
      <c r="O3884" t="s">
        <v>26</v>
      </c>
      <c r="P3884">
        <v>20180507</v>
      </c>
      <c r="Q3884" s="1">
        <v>43227.491666666669</v>
      </c>
    </row>
    <row r="3885" spans="1:17" x14ac:dyDescent="0.2">
      <c r="A3885" t="s">
        <v>262</v>
      </c>
      <c r="B3885" t="s">
        <v>18</v>
      </c>
      <c r="C3885" t="s">
        <v>134</v>
      </c>
      <c r="D3885">
        <v>20180331</v>
      </c>
      <c r="E3885">
        <v>204100000</v>
      </c>
      <c r="F3885" t="s">
        <v>20</v>
      </c>
      <c r="G3885">
        <v>0</v>
      </c>
      <c r="H3885" t="s">
        <v>51</v>
      </c>
      <c r="I3885">
        <v>1411579</v>
      </c>
      <c r="J3885">
        <v>260303916</v>
      </c>
      <c r="K3885">
        <v>7830</v>
      </c>
      <c r="L3885">
        <v>1231</v>
      </c>
      <c r="M3885" t="s">
        <v>22</v>
      </c>
      <c r="N3885">
        <v>2018</v>
      </c>
      <c r="O3885" t="s">
        <v>26</v>
      </c>
      <c r="P3885">
        <v>20180507</v>
      </c>
      <c r="Q3885" s="1">
        <v>43227.491666666669</v>
      </c>
    </row>
    <row r="3886" spans="1:17" x14ac:dyDescent="0.2">
      <c r="A3886" t="s">
        <v>262</v>
      </c>
      <c r="B3886" t="s">
        <v>18</v>
      </c>
      <c r="C3886" t="s">
        <v>135</v>
      </c>
      <c r="D3886">
        <v>20180331</v>
      </c>
      <c r="E3886">
        <v>505900000</v>
      </c>
      <c r="F3886" t="s">
        <v>20</v>
      </c>
      <c r="G3886">
        <v>0</v>
      </c>
      <c r="H3886" t="s">
        <v>51</v>
      </c>
      <c r="I3886">
        <v>1411579</v>
      </c>
      <c r="J3886">
        <v>260303916</v>
      </c>
      <c r="K3886">
        <v>7830</v>
      </c>
      <c r="L3886">
        <v>1231</v>
      </c>
      <c r="M3886" t="s">
        <v>22</v>
      </c>
      <c r="N3886">
        <v>2018</v>
      </c>
      <c r="O3886" t="s">
        <v>26</v>
      </c>
      <c r="P3886">
        <v>20180507</v>
      </c>
      <c r="Q3886" s="1">
        <v>43227.491666666669</v>
      </c>
    </row>
    <row r="3887" spans="1:17" x14ac:dyDescent="0.2">
      <c r="A3887" t="s">
        <v>262</v>
      </c>
      <c r="B3887" t="s">
        <v>18</v>
      </c>
      <c r="C3887" t="s">
        <v>406</v>
      </c>
      <c r="D3887">
        <v>20180331</v>
      </c>
      <c r="E3887">
        <v>-1200000</v>
      </c>
      <c r="F3887" t="s">
        <v>20</v>
      </c>
      <c r="G3887">
        <v>1</v>
      </c>
      <c r="H3887" t="s">
        <v>51</v>
      </c>
      <c r="I3887">
        <v>1411579</v>
      </c>
      <c r="J3887">
        <v>260303916</v>
      </c>
      <c r="K3887">
        <v>7830</v>
      </c>
      <c r="L3887">
        <v>1231</v>
      </c>
      <c r="M3887" t="s">
        <v>22</v>
      </c>
      <c r="N3887">
        <v>2018</v>
      </c>
      <c r="O3887" t="s">
        <v>26</v>
      </c>
      <c r="P3887">
        <v>20180507</v>
      </c>
      <c r="Q3887" s="1">
        <v>43227.491666666669</v>
      </c>
    </row>
    <row r="3888" spans="1:17" x14ac:dyDescent="0.2">
      <c r="A3888" t="s">
        <v>503</v>
      </c>
      <c r="B3888" t="s">
        <v>18</v>
      </c>
      <c r="C3888" t="s">
        <v>406</v>
      </c>
      <c r="D3888">
        <v>20180331</v>
      </c>
      <c r="E3888">
        <v>-1100000</v>
      </c>
      <c r="F3888" t="s">
        <v>20</v>
      </c>
      <c r="G3888">
        <v>1</v>
      </c>
      <c r="H3888" t="s">
        <v>56</v>
      </c>
      <c r="I3888">
        <v>1411579</v>
      </c>
      <c r="J3888">
        <v>260303916</v>
      </c>
      <c r="K3888">
        <v>7830</v>
      </c>
      <c r="L3888">
        <v>1231</v>
      </c>
      <c r="M3888" t="s">
        <v>22</v>
      </c>
      <c r="N3888">
        <v>2019</v>
      </c>
      <c r="O3888" t="s">
        <v>26</v>
      </c>
      <c r="P3888">
        <v>20190509</v>
      </c>
      <c r="Q3888" s="1">
        <v>43594.147916666669</v>
      </c>
    </row>
    <row r="3889" spans="1:17" x14ac:dyDescent="0.2">
      <c r="A3889" t="s">
        <v>503</v>
      </c>
      <c r="B3889" t="s">
        <v>18</v>
      </c>
      <c r="C3889" t="s">
        <v>136</v>
      </c>
      <c r="D3889">
        <v>20180331</v>
      </c>
      <c r="E3889">
        <v>11700000</v>
      </c>
      <c r="F3889" t="s">
        <v>20</v>
      </c>
      <c r="G3889">
        <v>1</v>
      </c>
      <c r="H3889" t="s">
        <v>56</v>
      </c>
      <c r="I3889">
        <v>1411579</v>
      </c>
      <c r="J3889">
        <v>260303916</v>
      </c>
      <c r="K3889">
        <v>7830</v>
      </c>
      <c r="L3889">
        <v>1231</v>
      </c>
      <c r="M3889" t="s">
        <v>22</v>
      </c>
      <c r="N3889">
        <v>2019</v>
      </c>
      <c r="O3889" t="s">
        <v>26</v>
      </c>
      <c r="P3889">
        <v>20190509</v>
      </c>
      <c r="Q3889" s="1">
        <v>43594.147916666669</v>
      </c>
    </row>
    <row r="3890" spans="1:17" x14ac:dyDescent="0.2">
      <c r="A3890" t="s">
        <v>262</v>
      </c>
      <c r="B3890" t="s">
        <v>18</v>
      </c>
      <c r="C3890" t="s">
        <v>136</v>
      </c>
      <c r="D3890">
        <v>20180331</v>
      </c>
      <c r="E3890">
        <v>11700000</v>
      </c>
      <c r="F3890" t="s">
        <v>20</v>
      </c>
      <c r="G3890">
        <v>1</v>
      </c>
      <c r="H3890" t="s">
        <v>51</v>
      </c>
      <c r="I3890">
        <v>1411579</v>
      </c>
      <c r="J3890">
        <v>260303916</v>
      </c>
      <c r="K3890">
        <v>7830</v>
      </c>
      <c r="L3890">
        <v>1231</v>
      </c>
      <c r="M3890" t="s">
        <v>22</v>
      </c>
      <c r="N3890">
        <v>2018</v>
      </c>
      <c r="O3890" t="s">
        <v>26</v>
      </c>
      <c r="P3890">
        <v>20180507</v>
      </c>
      <c r="Q3890" s="1">
        <v>43227.491666666669</v>
      </c>
    </row>
    <row r="3891" spans="1:17" x14ac:dyDescent="0.2">
      <c r="A3891" t="s">
        <v>262</v>
      </c>
      <c r="B3891" t="s">
        <v>18</v>
      </c>
      <c r="C3891" t="s">
        <v>138</v>
      </c>
      <c r="D3891">
        <v>20180331</v>
      </c>
      <c r="E3891">
        <v>5100000</v>
      </c>
      <c r="F3891" t="s">
        <v>20</v>
      </c>
      <c r="G3891">
        <v>1</v>
      </c>
      <c r="H3891" t="s">
        <v>51</v>
      </c>
      <c r="I3891">
        <v>1411579</v>
      </c>
      <c r="J3891">
        <v>260303916</v>
      </c>
      <c r="K3891">
        <v>7830</v>
      </c>
      <c r="L3891">
        <v>1231</v>
      </c>
      <c r="M3891" t="s">
        <v>22</v>
      </c>
      <c r="N3891">
        <v>2018</v>
      </c>
      <c r="O3891" t="s">
        <v>26</v>
      </c>
      <c r="P3891">
        <v>20180507</v>
      </c>
      <c r="Q3891" s="1">
        <v>43227.491666666669</v>
      </c>
    </row>
    <row r="3892" spans="1:17" x14ac:dyDescent="0.2">
      <c r="A3892" t="s">
        <v>503</v>
      </c>
      <c r="B3892" t="s">
        <v>18</v>
      </c>
      <c r="C3892" t="s">
        <v>138</v>
      </c>
      <c r="D3892">
        <v>20180331</v>
      </c>
      <c r="E3892">
        <v>10100000</v>
      </c>
      <c r="F3892" t="s">
        <v>20</v>
      </c>
      <c r="G3892">
        <v>1</v>
      </c>
      <c r="H3892" t="s">
        <v>56</v>
      </c>
      <c r="I3892">
        <v>1411579</v>
      </c>
      <c r="J3892">
        <v>260303916</v>
      </c>
      <c r="K3892">
        <v>7830</v>
      </c>
      <c r="L3892">
        <v>1231</v>
      </c>
      <c r="M3892" t="s">
        <v>22</v>
      </c>
      <c r="N3892">
        <v>2019</v>
      </c>
      <c r="O3892" t="s">
        <v>26</v>
      </c>
      <c r="P3892">
        <v>20190509</v>
      </c>
      <c r="Q3892" s="1">
        <v>43594.147916666669</v>
      </c>
    </row>
    <row r="3893" spans="1:17" x14ac:dyDescent="0.2">
      <c r="A3893" t="s">
        <v>503</v>
      </c>
      <c r="B3893" t="s">
        <v>18</v>
      </c>
      <c r="C3893" t="s">
        <v>407</v>
      </c>
      <c r="D3893">
        <v>20180331</v>
      </c>
      <c r="E3893">
        <v>200000</v>
      </c>
      <c r="F3893" t="s">
        <v>20</v>
      </c>
      <c r="G3893">
        <v>1</v>
      </c>
      <c r="H3893" t="s">
        <v>56</v>
      </c>
      <c r="I3893">
        <v>1411579</v>
      </c>
      <c r="J3893">
        <v>260303916</v>
      </c>
      <c r="K3893">
        <v>7830</v>
      </c>
      <c r="L3893">
        <v>1231</v>
      </c>
      <c r="M3893" t="s">
        <v>22</v>
      </c>
      <c r="N3893">
        <v>2019</v>
      </c>
      <c r="O3893" t="s">
        <v>26</v>
      </c>
      <c r="P3893">
        <v>20190509</v>
      </c>
      <c r="Q3893" s="1">
        <v>43594.147916666669</v>
      </c>
    </row>
    <row r="3894" spans="1:17" x14ac:dyDescent="0.2">
      <c r="A3894" t="s">
        <v>503</v>
      </c>
      <c r="B3894" t="s">
        <v>18</v>
      </c>
      <c r="C3894" t="s">
        <v>408</v>
      </c>
      <c r="D3894">
        <v>20180331</v>
      </c>
      <c r="E3894">
        <v>100000</v>
      </c>
      <c r="F3894" t="s">
        <v>20</v>
      </c>
      <c r="G3894">
        <v>1</v>
      </c>
      <c r="H3894" t="s">
        <v>56</v>
      </c>
      <c r="I3894">
        <v>1411579</v>
      </c>
      <c r="J3894">
        <v>260303916</v>
      </c>
      <c r="K3894">
        <v>7830</v>
      </c>
      <c r="L3894">
        <v>1231</v>
      </c>
      <c r="M3894" t="s">
        <v>22</v>
      </c>
      <c r="N3894">
        <v>2019</v>
      </c>
      <c r="O3894" t="s">
        <v>26</v>
      </c>
      <c r="P3894">
        <v>20190509</v>
      </c>
      <c r="Q3894" s="1">
        <v>43594.147916666669</v>
      </c>
    </row>
    <row r="3895" spans="1:17" x14ac:dyDescent="0.2">
      <c r="A3895" t="s">
        <v>503</v>
      </c>
      <c r="B3895" t="s">
        <v>18</v>
      </c>
      <c r="C3895" t="s">
        <v>139</v>
      </c>
      <c r="D3895">
        <v>20180331</v>
      </c>
      <c r="E3895">
        <v>10700000</v>
      </c>
      <c r="F3895" t="s">
        <v>20</v>
      </c>
      <c r="G3895">
        <v>1</v>
      </c>
      <c r="H3895" t="s">
        <v>56</v>
      </c>
      <c r="I3895">
        <v>1411579</v>
      </c>
      <c r="J3895">
        <v>260303916</v>
      </c>
      <c r="K3895">
        <v>7830</v>
      </c>
      <c r="L3895">
        <v>1231</v>
      </c>
      <c r="M3895" t="s">
        <v>22</v>
      </c>
      <c r="N3895">
        <v>2019</v>
      </c>
      <c r="O3895" t="s">
        <v>26</v>
      </c>
      <c r="P3895">
        <v>20190509</v>
      </c>
      <c r="Q3895" s="1">
        <v>43594.147916666669</v>
      </c>
    </row>
    <row r="3896" spans="1:17" x14ac:dyDescent="0.2">
      <c r="A3896" t="s">
        <v>260</v>
      </c>
      <c r="B3896" t="s">
        <v>18</v>
      </c>
      <c r="C3896" t="s">
        <v>139</v>
      </c>
      <c r="D3896">
        <v>20180331</v>
      </c>
      <c r="E3896">
        <v>10500000</v>
      </c>
      <c r="F3896" t="s">
        <v>20</v>
      </c>
      <c r="G3896">
        <v>1</v>
      </c>
      <c r="H3896" t="s">
        <v>56</v>
      </c>
      <c r="I3896">
        <v>1411579</v>
      </c>
      <c r="J3896">
        <v>260303916</v>
      </c>
      <c r="K3896">
        <v>7830</v>
      </c>
      <c r="L3896">
        <v>1231</v>
      </c>
      <c r="M3896" t="s">
        <v>22</v>
      </c>
      <c r="N3896">
        <v>2018</v>
      </c>
      <c r="O3896" t="s">
        <v>23</v>
      </c>
      <c r="P3896">
        <v>20181108</v>
      </c>
      <c r="Q3896" s="1">
        <v>43412.453472222223</v>
      </c>
    </row>
    <row r="3897" spans="1:17" x14ac:dyDescent="0.2">
      <c r="A3897" t="s">
        <v>504</v>
      </c>
      <c r="B3897" t="s">
        <v>18</v>
      </c>
      <c r="C3897" t="s">
        <v>139</v>
      </c>
      <c r="D3897">
        <v>20180331</v>
      </c>
      <c r="E3897">
        <v>10700000</v>
      </c>
      <c r="F3897" t="s">
        <v>20</v>
      </c>
      <c r="G3897">
        <v>1</v>
      </c>
      <c r="H3897" t="s">
        <v>505</v>
      </c>
      <c r="I3897">
        <v>1411579</v>
      </c>
      <c r="J3897">
        <v>260303916</v>
      </c>
      <c r="K3897">
        <v>7830</v>
      </c>
      <c r="L3897">
        <v>1231</v>
      </c>
      <c r="M3897" t="s">
        <v>22</v>
      </c>
      <c r="N3897">
        <v>2019</v>
      </c>
      <c r="O3897" t="s">
        <v>31</v>
      </c>
      <c r="P3897">
        <v>20190808</v>
      </c>
      <c r="Q3897" s="1">
        <v>43685.119444444441</v>
      </c>
    </row>
    <row r="3898" spans="1:17" x14ac:dyDescent="0.2">
      <c r="A3898" t="s">
        <v>262</v>
      </c>
      <c r="B3898" t="s">
        <v>18</v>
      </c>
      <c r="C3898" t="s">
        <v>139</v>
      </c>
      <c r="D3898">
        <v>20180331</v>
      </c>
      <c r="E3898">
        <v>10500000</v>
      </c>
      <c r="F3898" t="s">
        <v>20</v>
      </c>
      <c r="G3898">
        <v>1</v>
      </c>
      <c r="H3898" t="s">
        <v>51</v>
      </c>
      <c r="I3898">
        <v>1411579</v>
      </c>
      <c r="J3898">
        <v>260303916</v>
      </c>
      <c r="K3898">
        <v>7830</v>
      </c>
      <c r="L3898">
        <v>1231</v>
      </c>
      <c r="M3898" t="s">
        <v>22</v>
      </c>
      <c r="N3898">
        <v>2018</v>
      </c>
      <c r="O3898" t="s">
        <v>26</v>
      </c>
      <c r="P3898">
        <v>20180507</v>
      </c>
      <c r="Q3898" s="1">
        <v>43227.491666666669</v>
      </c>
    </row>
    <row r="3899" spans="1:17" x14ac:dyDescent="0.2">
      <c r="A3899" t="s">
        <v>262</v>
      </c>
      <c r="B3899" t="s">
        <v>18</v>
      </c>
      <c r="C3899" t="s">
        <v>141</v>
      </c>
      <c r="D3899">
        <v>20180331</v>
      </c>
      <c r="E3899">
        <v>200000</v>
      </c>
      <c r="F3899" t="s">
        <v>20</v>
      </c>
      <c r="G3899">
        <v>1</v>
      </c>
      <c r="H3899" t="s">
        <v>51</v>
      </c>
      <c r="I3899">
        <v>1411579</v>
      </c>
      <c r="J3899">
        <v>260303916</v>
      </c>
      <c r="K3899">
        <v>7830</v>
      </c>
      <c r="L3899">
        <v>1231</v>
      </c>
      <c r="M3899" t="s">
        <v>22</v>
      </c>
      <c r="N3899">
        <v>2018</v>
      </c>
      <c r="O3899" t="s">
        <v>26</v>
      </c>
      <c r="P3899">
        <v>20180507</v>
      </c>
      <c r="Q3899" s="1">
        <v>43227.491666666669</v>
      </c>
    </row>
    <row r="3900" spans="1:17" x14ac:dyDescent="0.2">
      <c r="A3900" t="s">
        <v>503</v>
      </c>
      <c r="B3900" t="s">
        <v>18</v>
      </c>
      <c r="C3900" t="s">
        <v>143</v>
      </c>
      <c r="D3900">
        <v>20180331</v>
      </c>
      <c r="E3900">
        <v>-600000</v>
      </c>
      <c r="F3900" t="s">
        <v>20</v>
      </c>
      <c r="G3900">
        <v>1</v>
      </c>
      <c r="H3900" t="s">
        <v>56</v>
      </c>
      <c r="I3900">
        <v>1411579</v>
      </c>
      <c r="J3900">
        <v>260303916</v>
      </c>
      <c r="K3900">
        <v>7830</v>
      </c>
      <c r="L3900">
        <v>1231</v>
      </c>
      <c r="M3900" t="s">
        <v>22</v>
      </c>
      <c r="N3900">
        <v>2019</v>
      </c>
      <c r="O3900" t="s">
        <v>26</v>
      </c>
      <c r="P3900">
        <v>20190509</v>
      </c>
      <c r="Q3900" s="1">
        <v>43594.147916666669</v>
      </c>
    </row>
    <row r="3901" spans="1:17" x14ac:dyDescent="0.2">
      <c r="A3901" t="s">
        <v>262</v>
      </c>
      <c r="B3901" t="s">
        <v>18</v>
      </c>
      <c r="C3901" t="s">
        <v>143</v>
      </c>
      <c r="D3901">
        <v>20180331</v>
      </c>
      <c r="E3901">
        <v>-5400000</v>
      </c>
      <c r="F3901" t="s">
        <v>20</v>
      </c>
      <c r="G3901">
        <v>1</v>
      </c>
      <c r="H3901" t="s">
        <v>51</v>
      </c>
      <c r="I3901">
        <v>1411579</v>
      </c>
      <c r="J3901">
        <v>260303916</v>
      </c>
      <c r="K3901">
        <v>7830</v>
      </c>
      <c r="L3901">
        <v>1231</v>
      </c>
      <c r="M3901" t="s">
        <v>22</v>
      </c>
      <c r="N3901">
        <v>2018</v>
      </c>
      <c r="O3901" t="s">
        <v>26</v>
      </c>
      <c r="P3901">
        <v>20180507</v>
      </c>
      <c r="Q3901" s="1">
        <v>43227.491666666669</v>
      </c>
    </row>
    <row r="3902" spans="1:17" x14ac:dyDescent="0.2">
      <c r="A3902" t="s">
        <v>262</v>
      </c>
      <c r="B3902" t="s">
        <v>18</v>
      </c>
      <c r="C3902" t="s">
        <v>144</v>
      </c>
      <c r="D3902">
        <v>20180331</v>
      </c>
      <c r="E3902">
        <v>200000</v>
      </c>
      <c r="F3902" t="s">
        <v>20</v>
      </c>
      <c r="G3902">
        <v>1</v>
      </c>
      <c r="H3902" t="s">
        <v>51</v>
      </c>
      <c r="I3902">
        <v>1411579</v>
      </c>
      <c r="J3902">
        <v>260303916</v>
      </c>
      <c r="K3902">
        <v>7830</v>
      </c>
      <c r="L3902">
        <v>1231</v>
      </c>
      <c r="M3902" t="s">
        <v>22</v>
      </c>
      <c r="N3902">
        <v>2018</v>
      </c>
      <c r="O3902" t="s">
        <v>26</v>
      </c>
      <c r="P3902">
        <v>20180507</v>
      </c>
      <c r="Q3902" s="1">
        <v>43227.491666666669</v>
      </c>
    </row>
    <row r="3903" spans="1:17" x14ac:dyDescent="0.2">
      <c r="A3903" t="s">
        <v>262</v>
      </c>
      <c r="B3903" t="s">
        <v>18</v>
      </c>
      <c r="C3903" t="s">
        <v>146</v>
      </c>
      <c r="D3903">
        <v>20180331</v>
      </c>
      <c r="E3903">
        <v>411900000</v>
      </c>
      <c r="F3903" t="s">
        <v>20</v>
      </c>
      <c r="G3903">
        <v>1</v>
      </c>
      <c r="H3903" t="s">
        <v>51</v>
      </c>
      <c r="I3903">
        <v>1411579</v>
      </c>
      <c r="J3903">
        <v>260303916</v>
      </c>
      <c r="K3903">
        <v>7830</v>
      </c>
      <c r="L3903">
        <v>1231</v>
      </c>
      <c r="M3903" t="s">
        <v>22</v>
      </c>
      <c r="N3903">
        <v>2018</v>
      </c>
      <c r="O3903" t="s">
        <v>26</v>
      </c>
      <c r="P3903">
        <v>20180507</v>
      </c>
      <c r="Q3903" s="1">
        <v>43227.491666666669</v>
      </c>
    </row>
    <row r="3904" spans="1:17" x14ac:dyDescent="0.2">
      <c r="A3904" t="s">
        <v>503</v>
      </c>
      <c r="B3904" t="s">
        <v>18</v>
      </c>
      <c r="C3904" t="s">
        <v>146</v>
      </c>
      <c r="D3904">
        <v>20180331</v>
      </c>
      <c r="E3904">
        <v>411900000</v>
      </c>
      <c r="F3904" t="s">
        <v>20</v>
      </c>
      <c r="G3904">
        <v>1</v>
      </c>
      <c r="H3904" t="s">
        <v>56</v>
      </c>
      <c r="I3904">
        <v>1411579</v>
      </c>
      <c r="J3904">
        <v>260303916</v>
      </c>
      <c r="K3904">
        <v>7830</v>
      </c>
      <c r="L3904">
        <v>1231</v>
      </c>
      <c r="M3904" t="s">
        <v>22</v>
      </c>
      <c r="N3904">
        <v>2019</v>
      </c>
      <c r="O3904" t="s">
        <v>26</v>
      </c>
      <c r="P3904">
        <v>20190509</v>
      </c>
      <c r="Q3904" s="1">
        <v>43594.147916666669</v>
      </c>
    </row>
    <row r="3905" spans="1:17" x14ac:dyDescent="0.2">
      <c r="A3905" t="s">
        <v>503</v>
      </c>
      <c r="B3905" t="s">
        <v>18</v>
      </c>
      <c r="C3905" t="s">
        <v>148</v>
      </c>
      <c r="D3905">
        <v>20180331</v>
      </c>
      <c r="E3905">
        <v>44200000</v>
      </c>
      <c r="F3905" t="s">
        <v>20</v>
      </c>
      <c r="G3905">
        <v>1</v>
      </c>
      <c r="H3905" t="s">
        <v>56</v>
      </c>
      <c r="I3905">
        <v>1411579</v>
      </c>
      <c r="J3905">
        <v>260303916</v>
      </c>
      <c r="K3905">
        <v>7830</v>
      </c>
      <c r="L3905">
        <v>1231</v>
      </c>
      <c r="M3905" t="s">
        <v>22</v>
      </c>
      <c r="N3905">
        <v>2019</v>
      </c>
      <c r="O3905" t="s">
        <v>26</v>
      </c>
      <c r="P3905">
        <v>20190509</v>
      </c>
      <c r="Q3905" s="1">
        <v>43594.147916666669</v>
      </c>
    </row>
    <row r="3906" spans="1:17" x14ac:dyDescent="0.2">
      <c r="A3906" t="s">
        <v>262</v>
      </c>
      <c r="B3906" t="s">
        <v>18</v>
      </c>
      <c r="C3906" t="s">
        <v>148</v>
      </c>
      <c r="D3906">
        <v>20180331</v>
      </c>
      <c r="E3906">
        <v>44200000</v>
      </c>
      <c r="F3906" t="s">
        <v>20</v>
      </c>
      <c r="G3906">
        <v>1</v>
      </c>
      <c r="H3906" t="s">
        <v>51</v>
      </c>
      <c r="I3906">
        <v>1411579</v>
      </c>
      <c r="J3906">
        <v>260303916</v>
      </c>
      <c r="K3906">
        <v>7830</v>
      </c>
      <c r="L3906">
        <v>1231</v>
      </c>
      <c r="M3906" t="s">
        <v>22</v>
      </c>
      <c r="N3906">
        <v>2018</v>
      </c>
      <c r="O3906" t="s">
        <v>26</v>
      </c>
      <c r="P3906">
        <v>20180507</v>
      </c>
      <c r="Q3906" s="1">
        <v>43227.491666666669</v>
      </c>
    </row>
    <row r="3907" spans="1:17" x14ac:dyDescent="0.2">
      <c r="A3907" t="s">
        <v>262</v>
      </c>
      <c r="B3907" t="s">
        <v>18</v>
      </c>
      <c r="C3907" t="s">
        <v>149</v>
      </c>
      <c r="D3907">
        <v>20180331</v>
      </c>
      <c r="E3907">
        <v>937500000</v>
      </c>
      <c r="F3907" t="s">
        <v>20</v>
      </c>
      <c r="G3907">
        <v>0</v>
      </c>
      <c r="H3907" t="s">
        <v>51</v>
      </c>
      <c r="I3907">
        <v>1411579</v>
      </c>
      <c r="J3907">
        <v>260303916</v>
      </c>
      <c r="K3907">
        <v>7830</v>
      </c>
      <c r="L3907">
        <v>1231</v>
      </c>
      <c r="M3907" t="s">
        <v>22</v>
      </c>
      <c r="N3907">
        <v>2018</v>
      </c>
      <c r="O3907" t="s">
        <v>26</v>
      </c>
      <c r="P3907">
        <v>20180507</v>
      </c>
      <c r="Q3907" s="1">
        <v>43227.491666666669</v>
      </c>
    </row>
    <row r="3908" spans="1:17" x14ac:dyDescent="0.2">
      <c r="A3908" t="s">
        <v>503</v>
      </c>
      <c r="B3908" t="s">
        <v>18</v>
      </c>
      <c r="C3908" t="s">
        <v>197</v>
      </c>
      <c r="D3908">
        <v>20180331</v>
      </c>
      <c r="E3908">
        <v>-1200000</v>
      </c>
      <c r="F3908" t="s">
        <v>20</v>
      </c>
      <c r="G3908">
        <v>1</v>
      </c>
      <c r="H3908" t="s">
        <v>56</v>
      </c>
      <c r="I3908">
        <v>1411579</v>
      </c>
      <c r="J3908">
        <v>260303916</v>
      </c>
      <c r="K3908">
        <v>7830</v>
      </c>
      <c r="L3908">
        <v>1231</v>
      </c>
      <c r="M3908" t="s">
        <v>22</v>
      </c>
      <c r="N3908">
        <v>2019</v>
      </c>
      <c r="O3908" t="s">
        <v>26</v>
      </c>
      <c r="P3908">
        <v>20190509</v>
      </c>
      <c r="Q3908" s="1">
        <v>43594.147916666669</v>
      </c>
    </row>
    <row r="3909" spans="1:17" x14ac:dyDescent="0.2">
      <c r="A3909" t="s">
        <v>262</v>
      </c>
      <c r="B3909" t="s">
        <v>18</v>
      </c>
      <c r="C3909" t="s">
        <v>197</v>
      </c>
      <c r="D3909">
        <v>20180331</v>
      </c>
      <c r="E3909">
        <v>-1200000</v>
      </c>
      <c r="F3909" t="s">
        <v>20</v>
      </c>
      <c r="G3909">
        <v>1</v>
      </c>
      <c r="H3909" t="s">
        <v>51</v>
      </c>
      <c r="I3909">
        <v>1411579</v>
      </c>
      <c r="J3909">
        <v>260303916</v>
      </c>
      <c r="K3909">
        <v>7830</v>
      </c>
      <c r="L3909">
        <v>1231</v>
      </c>
      <c r="M3909" t="s">
        <v>22</v>
      </c>
      <c r="N3909">
        <v>2018</v>
      </c>
      <c r="O3909" t="s">
        <v>26</v>
      </c>
      <c r="P3909">
        <v>20180507</v>
      </c>
      <c r="Q3909" s="1">
        <v>43227.491666666669</v>
      </c>
    </row>
    <row r="3910" spans="1:17" x14ac:dyDescent="0.2">
      <c r="A3910" t="s">
        <v>262</v>
      </c>
      <c r="B3910" t="s">
        <v>18</v>
      </c>
      <c r="C3910" t="s">
        <v>198</v>
      </c>
      <c r="D3910">
        <v>20180331</v>
      </c>
      <c r="E3910">
        <v>1200000</v>
      </c>
      <c r="F3910" t="s">
        <v>20</v>
      </c>
      <c r="G3910">
        <v>1</v>
      </c>
      <c r="H3910" t="s">
        <v>262</v>
      </c>
      <c r="I3910">
        <v>1411579</v>
      </c>
      <c r="J3910">
        <v>260303916</v>
      </c>
      <c r="K3910">
        <v>7830</v>
      </c>
      <c r="L3910">
        <v>1231</v>
      </c>
      <c r="M3910" t="s">
        <v>22</v>
      </c>
      <c r="N3910">
        <v>2018</v>
      </c>
      <c r="O3910" t="s">
        <v>26</v>
      </c>
      <c r="P3910">
        <v>20180507</v>
      </c>
      <c r="Q3910" s="1">
        <v>43227.491666666669</v>
      </c>
    </row>
    <row r="3911" spans="1:17" x14ac:dyDescent="0.2">
      <c r="A3911" t="s">
        <v>503</v>
      </c>
      <c r="B3911" t="s">
        <v>18</v>
      </c>
      <c r="C3911" t="s">
        <v>198</v>
      </c>
      <c r="D3911">
        <v>20180331</v>
      </c>
      <c r="E3911">
        <v>1200000</v>
      </c>
      <c r="F3911" t="s">
        <v>20</v>
      </c>
      <c r="G3911">
        <v>1</v>
      </c>
      <c r="H3911" t="s">
        <v>503</v>
      </c>
      <c r="I3911">
        <v>1411579</v>
      </c>
      <c r="J3911">
        <v>260303916</v>
      </c>
      <c r="K3911">
        <v>7830</v>
      </c>
      <c r="L3911">
        <v>1231</v>
      </c>
      <c r="M3911" t="s">
        <v>22</v>
      </c>
      <c r="N3911">
        <v>2019</v>
      </c>
      <c r="O3911" t="s">
        <v>26</v>
      </c>
      <c r="P3911">
        <v>20190509</v>
      </c>
      <c r="Q3911" s="1">
        <v>43594.147916666669</v>
      </c>
    </row>
    <row r="3912" spans="1:17" x14ac:dyDescent="0.2">
      <c r="A3912" t="s">
        <v>503</v>
      </c>
      <c r="B3912" t="s">
        <v>18</v>
      </c>
      <c r="C3912" t="s">
        <v>413</v>
      </c>
      <c r="D3912">
        <v>20180331</v>
      </c>
      <c r="E3912">
        <v>3500000</v>
      </c>
      <c r="F3912" t="s">
        <v>20</v>
      </c>
      <c r="G3912">
        <v>1</v>
      </c>
      <c r="H3912" t="s">
        <v>56</v>
      </c>
      <c r="I3912">
        <v>1411579</v>
      </c>
      <c r="J3912">
        <v>260303916</v>
      </c>
      <c r="K3912">
        <v>7830</v>
      </c>
      <c r="L3912">
        <v>1231</v>
      </c>
      <c r="M3912" t="s">
        <v>22</v>
      </c>
      <c r="N3912">
        <v>2019</v>
      </c>
      <c r="O3912" t="s">
        <v>26</v>
      </c>
      <c r="P3912">
        <v>20190509</v>
      </c>
      <c r="Q3912" s="1">
        <v>43594.147916666669</v>
      </c>
    </row>
    <row r="3913" spans="1:17" x14ac:dyDescent="0.2">
      <c r="A3913" t="s">
        <v>503</v>
      </c>
      <c r="B3913" t="s">
        <v>18</v>
      </c>
      <c r="C3913" t="s">
        <v>151</v>
      </c>
      <c r="D3913">
        <v>20180331</v>
      </c>
      <c r="E3913">
        <v>600000</v>
      </c>
      <c r="F3913" t="s">
        <v>20</v>
      </c>
      <c r="G3913">
        <v>1</v>
      </c>
      <c r="H3913" t="s">
        <v>56</v>
      </c>
      <c r="I3913">
        <v>1411579</v>
      </c>
      <c r="J3913">
        <v>260303916</v>
      </c>
      <c r="K3913">
        <v>7830</v>
      </c>
      <c r="L3913">
        <v>1231</v>
      </c>
      <c r="M3913" t="s">
        <v>22</v>
      </c>
      <c r="N3913">
        <v>2019</v>
      </c>
      <c r="O3913" t="s">
        <v>26</v>
      </c>
      <c r="P3913">
        <v>20190509</v>
      </c>
      <c r="Q3913" s="1">
        <v>43594.147916666669</v>
      </c>
    </row>
    <row r="3914" spans="1:17" x14ac:dyDescent="0.2">
      <c r="A3914" t="s">
        <v>262</v>
      </c>
      <c r="B3914" t="s">
        <v>18</v>
      </c>
      <c r="C3914" t="s">
        <v>151</v>
      </c>
      <c r="D3914">
        <v>20180331</v>
      </c>
      <c r="E3914">
        <v>600000</v>
      </c>
      <c r="F3914" t="s">
        <v>20</v>
      </c>
      <c r="G3914">
        <v>1</v>
      </c>
      <c r="H3914" t="s">
        <v>51</v>
      </c>
      <c r="I3914">
        <v>1411579</v>
      </c>
      <c r="J3914">
        <v>260303916</v>
      </c>
      <c r="K3914">
        <v>7830</v>
      </c>
      <c r="L3914">
        <v>1231</v>
      </c>
      <c r="M3914" t="s">
        <v>22</v>
      </c>
      <c r="N3914">
        <v>2018</v>
      </c>
      <c r="O3914" t="s">
        <v>26</v>
      </c>
      <c r="P3914">
        <v>20180507</v>
      </c>
      <c r="Q3914" s="1">
        <v>43227.491666666669</v>
      </c>
    </row>
    <row r="3915" spans="1:17" x14ac:dyDescent="0.2">
      <c r="A3915" t="s">
        <v>503</v>
      </c>
      <c r="B3915" t="s">
        <v>18</v>
      </c>
      <c r="C3915" t="s">
        <v>199</v>
      </c>
      <c r="D3915">
        <v>20180331</v>
      </c>
      <c r="E3915">
        <v>-10700000</v>
      </c>
      <c r="F3915" t="s">
        <v>20</v>
      </c>
      <c r="G3915">
        <v>1</v>
      </c>
      <c r="H3915" t="s">
        <v>56</v>
      </c>
      <c r="I3915">
        <v>1411579</v>
      </c>
      <c r="J3915">
        <v>260303916</v>
      </c>
      <c r="K3915">
        <v>7830</v>
      </c>
      <c r="L3915">
        <v>1231</v>
      </c>
      <c r="M3915" t="s">
        <v>22</v>
      </c>
      <c r="N3915">
        <v>2019</v>
      </c>
      <c r="O3915" t="s">
        <v>26</v>
      </c>
      <c r="P3915">
        <v>20190509</v>
      </c>
      <c r="Q3915" s="1">
        <v>43594.147916666669</v>
      </c>
    </row>
    <row r="3916" spans="1:17" x14ac:dyDescent="0.2">
      <c r="A3916" t="s">
        <v>262</v>
      </c>
      <c r="B3916" t="s">
        <v>18</v>
      </c>
      <c r="C3916" t="s">
        <v>199</v>
      </c>
      <c r="D3916">
        <v>20180331</v>
      </c>
      <c r="E3916">
        <v>-10700000</v>
      </c>
      <c r="F3916" t="s">
        <v>20</v>
      </c>
      <c r="G3916">
        <v>1</v>
      </c>
      <c r="H3916" t="s">
        <v>51</v>
      </c>
      <c r="I3916">
        <v>1411579</v>
      </c>
      <c r="J3916">
        <v>260303916</v>
      </c>
      <c r="K3916">
        <v>7830</v>
      </c>
      <c r="L3916">
        <v>1231</v>
      </c>
      <c r="M3916" t="s">
        <v>22</v>
      </c>
      <c r="N3916">
        <v>2018</v>
      </c>
      <c r="O3916" t="s">
        <v>26</v>
      </c>
      <c r="P3916">
        <v>20180507</v>
      </c>
      <c r="Q3916" s="1">
        <v>43227.491666666669</v>
      </c>
    </row>
    <row r="3917" spans="1:17" x14ac:dyDescent="0.2">
      <c r="A3917" t="s">
        <v>262</v>
      </c>
      <c r="B3917" t="s">
        <v>18</v>
      </c>
      <c r="C3917" t="s">
        <v>484</v>
      </c>
      <c r="D3917">
        <v>20180331</v>
      </c>
      <c r="E3917">
        <v>13500000</v>
      </c>
      <c r="F3917" t="s">
        <v>20</v>
      </c>
      <c r="G3917">
        <v>1</v>
      </c>
      <c r="H3917" t="s">
        <v>51</v>
      </c>
      <c r="I3917">
        <v>1411579</v>
      </c>
      <c r="J3917">
        <v>260303916</v>
      </c>
      <c r="K3917">
        <v>7830</v>
      </c>
      <c r="L3917">
        <v>1231</v>
      </c>
      <c r="M3917" t="s">
        <v>22</v>
      </c>
      <c r="N3917">
        <v>2018</v>
      </c>
      <c r="O3917" t="s">
        <v>26</v>
      </c>
      <c r="P3917">
        <v>20180507</v>
      </c>
      <c r="Q3917" s="1">
        <v>43227.491666666669</v>
      </c>
    </row>
    <row r="3918" spans="1:17" x14ac:dyDescent="0.2">
      <c r="A3918" t="s">
        <v>503</v>
      </c>
      <c r="B3918" t="s">
        <v>18</v>
      </c>
      <c r="C3918" t="s">
        <v>484</v>
      </c>
      <c r="D3918">
        <v>20180331</v>
      </c>
      <c r="E3918">
        <v>13500000</v>
      </c>
      <c r="F3918" t="s">
        <v>20</v>
      </c>
      <c r="G3918">
        <v>1</v>
      </c>
      <c r="H3918" t="s">
        <v>56</v>
      </c>
      <c r="I3918">
        <v>1411579</v>
      </c>
      <c r="J3918">
        <v>260303916</v>
      </c>
      <c r="K3918">
        <v>7830</v>
      </c>
      <c r="L3918">
        <v>1231</v>
      </c>
      <c r="M3918" t="s">
        <v>22</v>
      </c>
      <c r="N3918">
        <v>2019</v>
      </c>
      <c r="O3918" t="s">
        <v>26</v>
      </c>
      <c r="P3918">
        <v>20190509</v>
      </c>
      <c r="Q3918" s="1">
        <v>43594.147916666669</v>
      </c>
    </row>
    <row r="3919" spans="1:17" x14ac:dyDescent="0.2">
      <c r="A3919" t="s">
        <v>503</v>
      </c>
      <c r="B3919" t="s">
        <v>18</v>
      </c>
      <c r="C3919" t="s">
        <v>152</v>
      </c>
      <c r="D3919">
        <v>20180331</v>
      </c>
      <c r="E3919">
        <v>25800000</v>
      </c>
      <c r="F3919" t="s">
        <v>20</v>
      </c>
      <c r="G3919">
        <v>1</v>
      </c>
      <c r="H3919" t="s">
        <v>56</v>
      </c>
      <c r="I3919">
        <v>1411579</v>
      </c>
      <c r="J3919">
        <v>260303916</v>
      </c>
      <c r="K3919">
        <v>7830</v>
      </c>
      <c r="L3919">
        <v>1231</v>
      </c>
      <c r="M3919" t="s">
        <v>22</v>
      </c>
      <c r="N3919">
        <v>2019</v>
      </c>
      <c r="O3919" t="s">
        <v>26</v>
      </c>
      <c r="P3919">
        <v>20190509</v>
      </c>
      <c r="Q3919" s="1">
        <v>43594.147916666669</v>
      </c>
    </row>
    <row r="3920" spans="1:17" x14ac:dyDescent="0.2">
      <c r="A3920" t="s">
        <v>262</v>
      </c>
      <c r="B3920" t="s">
        <v>18</v>
      </c>
      <c r="C3920" t="s">
        <v>152</v>
      </c>
      <c r="D3920">
        <v>20180331</v>
      </c>
      <c r="E3920">
        <v>25800000</v>
      </c>
      <c r="F3920" t="s">
        <v>20</v>
      </c>
      <c r="G3920">
        <v>1</v>
      </c>
      <c r="H3920" t="s">
        <v>51</v>
      </c>
      <c r="I3920">
        <v>1411579</v>
      </c>
      <c r="J3920">
        <v>260303916</v>
      </c>
      <c r="K3920">
        <v>7830</v>
      </c>
      <c r="L3920">
        <v>1231</v>
      </c>
      <c r="M3920" t="s">
        <v>22</v>
      </c>
      <c r="N3920">
        <v>2018</v>
      </c>
      <c r="O3920" t="s">
        <v>26</v>
      </c>
      <c r="P3920">
        <v>20180507</v>
      </c>
      <c r="Q3920" s="1">
        <v>43227.491666666669</v>
      </c>
    </row>
    <row r="3921" spans="1:17" x14ac:dyDescent="0.2">
      <c r="A3921" t="s">
        <v>503</v>
      </c>
      <c r="B3921" t="s">
        <v>18</v>
      </c>
      <c r="C3921" t="s">
        <v>455</v>
      </c>
      <c r="D3921">
        <v>20180331</v>
      </c>
      <c r="E3921">
        <v>1700000</v>
      </c>
      <c r="F3921" t="s">
        <v>20</v>
      </c>
      <c r="G3921">
        <v>1</v>
      </c>
      <c r="H3921" t="s">
        <v>56</v>
      </c>
      <c r="I3921">
        <v>1411579</v>
      </c>
      <c r="J3921">
        <v>260303916</v>
      </c>
      <c r="K3921">
        <v>7830</v>
      </c>
      <c r="L3921">
        <v>1231</v>
      </c>
      <c r="M3921" t="s">
        <v>22</v>
      </c>
      <c r="N3921">
        <v>2019</v>
      </c>
      <c r="O3921" t="s">
        <v>26</v>
      </c>
      <c r="P3921">
        <v>20190509</v>
      </c>
      <c r="Q3921" s="1">
        <v>43594.147916666669</v>
      </c>
    </row>
    <row r="3922" spans="1:17" x14ac:dyDescent="0.2">
      <c r="A3922" t="s">
        <v>262</v>
      </c>
      <c r="B3922" t="s">
        <v>18</v>
      </c>
      <c r="C3922" t="s">
        <v>455</v>
      </c>
      <c r="D3922">
        <v>20180331</v>
      </c>
      <c r="E3922">
        <v>1700000</v>
      </c>
      <c r="F3922" t="s">
        <v>20</v>
      </c>
      <c r="G3922">
        <v>1</v>
      </c>
      <c r="H3922" t="s">
        <v>51</v>
      </c>
      <c r="I3922">
        <v>1411579</v>
      </c>
      <c r="J3922">
        <v>260303916</v>
      </c>
      <c r="K3922">
        <v>7830</v>
      </c>
      <c r="L3922">
        <v>1231</v>
      </c>
      <c r="M3922" t="s">
        <v>22</v>
      </c>
      <c r="N3922">
        <v>2018</v>
      </c>
      <c r="O3922" t="s">
        <v>26</v>
      </c>
      <c r="P3922">
        <v>20180507</v>
      </c>
      <c r="Q3922" s="1">
        <v>43227.491666666669</v>
      </c>
    </row>
    <row r="3923" spans="1:17" x14ac:dyDescent="0.2">
      <c r="A3923" t="s">
        <v>503</v>
      </c>
      <c r="B3923" t="s">
        <v>18</v>
      </c>
      <c r="C3923" t="s">
        <v>156</v>
      </c>
      <c r="D3923">
        <v>20180331</v>
      </c>
      <c r="E3923">
        <v>107300000</v>
      </c>
      <c r="F3923" t="s">
        <v>20</v>
      </c>
      <c r="G3923">
        <v>1</v>
      </c>
      <c r="H3923" t="s">
        <v>56</v>
      </c>
      <c r="I3923">
        <v>1411579</v>
      </c>
      <c r="J3923">
        <v>260303916</v>
      </c>
      <c r="K3923">
        <v>7830</v>
      </c>
      <c r="L3923">
        <v>1231</v>
      </c>
      <c r="M3923" t="s">
        <v>22</v>
      </c>
      <c r="N3923">
        <v>2019</v>
      </c>
      <c r="O3923" t="s">
        <v>26</v>
      </c>
      <c r="P3923">
        <v>20190509</v>
      </c>
      <c r="Q3923" s="1">
        <v>43594.147916666669</v>
      </c>
    </row>
    <row r="3924" spans="1:17" x14ac:dyDescent="0.2">
      <c r="A3924" t="s">
        <v>262</v>
      </c>
      <c r="B3924" t="s">
        <v>18</v>
      </c>
      <c r="C3924" t="s">
        <v>156</v>
      </c>
      <c r="D3924">
        <v>20180331</v>
      </c>
      <c r="E3924">
        <v>107300000</v>
      </c>
      <c r="F3924" t="s">
        <v>20</v>
      </c>
      <c r="G3924">
        <v>1</v>
      </c>
      <c r="H3924" t="s">
        <v>51</v>
      </c>
      <c r="I3924">
        <v>1411579</v>
      </c>
      <c r="J3924">
        <v>260303916</v>
      </c>
      <c r="K3924">
        <v>7830</v>
      </c>
      <c r="L3924">
        <v>1231</v>
      </c>
      <c r="M3924" t="s">
        <v>22</v>
      </c>
      <c r="N3924">
        <v>2018</v>
      </c>
      <c r="O3924" t="s">
        <v>26</v>
      </c>
      <c r="P3924">
        <v>20180507</v>
      </c>
      <c r="Q3924" s="1">
        <v>43227.491666666669</v>
      </c>
    </row>
    <row r="3925" spans="1:17" x14ac:dyDescent="0.2">
      <c r="A3925" t="s">
        <v>262</v>
      </c>
      <c r="B3925" t="s">
        <v>18</v>
      </c>
      <c r="C3925" t="s">
        <v>158</v>
      </c>
      <c r="D3925">
        <v>20180331</v>
      </c>
      <c r="E3925">
        <v>3800000</v>
      </c>
      <c r="F3925" t="s">
        <v>20</v>
      </c>
      <c r="G3925">
        <v>1</v>
      </c>
      <c r="H3925" t="s">
        <v>51</v>
      </c>
      <c r="I3925">
        <v>1411579</v>
      </c>
      <c r="J3925">
        <v>260303916</v>
      </c>
      <c r="K3925">
        <v>7830</v>
      </c>
      <c r="L3925">
        <v>1231</v>
      </c>
      <c r="M3925" t="s">
        <v>22</v>
      </c>
      <c r="N3925">
        <v>2018</v>
      </c>
      <c r="O3925" t="s">
        <v>26</v>
      </c>
      <c r="P3925">
        <v>20180507</v>
      </c>
      <c r="Q3925" s="1">
        <v>43227.491666666669</v>
      </c>
    </row>
    <row r="3926" spans="1:17" x14ac:dyDescent="0.2">
      <c r="A3926" t="s">
        <v>503</v>
      </c>
      <c r="B3926" t="s">
        <v>18</v>
      </c>
      <c r="C3926" t="s">
        <v>158</v>
      </c>
      <c r="D3926">
        <v>20180331</v>
      </c>
      <c r="E3926">
        <v>3800000</v>
      </c>
      <c r="F3926" t="s">
        <v>20</v>
      </c>
      <c r="G3926">
        <v>1</v>
      </c>
      <c r="H3926" t="s">
        <v>56</v>
      </c>
      <c r="I3926">
        <v>1411579</v>
      </c>
      <c r="J3926">
        <v>260303916</v>
      </c>
      <c r="K3926">
        <v>7830</v>
      </c>
      <c r="L3926">
        <v>1231</v>
      </c>
      <c r="M3926" t="s">
        <v>22</v>
      </c>
      <c r="N3926">
        <v>2019</v>
      </c>
      <c r="O3926" t="s">
        <v>26</v>
      </c>
      <c r="P3926">
        <v>20190509</v>
      </c>
      <c r="Q3926" s="1">
        <v>43594.147916666669</v>
      </c>
    </row>
    <row r="3927" spans="1:17" x14ac:dyDescent="0.2">
      <c r="A3927" t="s">
        <v>262</v>
      </c>
      <c r="B3927" t="s">
        <v>18</v>
      </c>
      <c r="C3927" t="s">
        <v>422</v>
      </c>
      <c r="D3927">
        <v>20180331</v>
      </c>
      <c r="E3927">
        <v>17700000</v>
      </c>
      <c r="F3927" t="s">
        <v>20</v>
      </c>
      <c r="G3927">
        <v>1</v>
      </c>
      <c r="H3927" t="s">
        <v>51</v>
      </c>
      <c r="I3927">
        <v>1411579</v>
      </c>
      <c r="J3927">
        <v>260303916</v>
      </c>
      <c r="K3927">
        <v>7830</v>
      </c>
      <c r="L3927">
        <v>1231</v>
      </c>
      <c r="M3927" t="s">
        <v>22</v>
      </c>
      <c r="N3927">
        <v>2018</v>
      </c>
      <c r="O3927" t="s">
        <v>26</v>
      </c>
      <c r="P3927">
        <v>20180507</v>
      </c>
      <c r="Q3927" s="1">
        <v>43227.491666666669</v>
      </c>
    </row>
    <row r="3928" spans="1:17" x14ac:dyDescent="0.2">
      <c r="A3928" t="s">
        <v>503</v>
      </c>
      <c r="B3928" t="s">
        <v>18</v>
      </c>
      <c r="C3928" t="s">
        <v>422</v>
      </c>
      <c r="D3928">
        <v>20180331</v>
      </c>
      <c r="E3928">
        <v>17700000</v>
      </c>
      <c r="F3928" t="s">
        <v>20</v>
      </c>
      <c r="G3928">
        <v>1</v>
      </c>
      <c r="H3928" t="s">
        <v>56</v>
      </c>
      <c r="I3928">
        <v>1411579</v>
      </c>
      <c r="J3928">
        <v>260303916</v>
      </c>
      <c r="K3928">
        <v>7830</v>
      </c>
      <c r="L3928">
        <v>1231</v>
      </c>
      <c r="M3928" t="s">
        <v>22</v>
      </c>
      <c r="N3928">
        <v>2019</v>
      </c>
      <c r="O3928" t="s">
        <v>26</v>
      </c>
      <c r="P3928">
        <v>20190509</v>
      </c>
      <c r="Q3928" s="1">
        <v>43594.147916666669</v>
      </c>
    </row>
    <row r="3929" spans="1:17" x14ac:dyDescent="0.2">
      <c r="A3929" t="s">
        <v>262</v>
      </c>
      <c r="B3929" t="s">
        <v>18</v>
      </c>
      <c r="C3929" t="s">
        <v>159</v>
      </c>
      <c r="D3929">
        <v>20180331</v>
      </c>
      <c r="E3929">
        <v>3091300000</v>
      </c>
      <c r="F3929" t="s">
        <v>20</v>
      </c>
      <c r="G3929">
        <v>0</v>
      </c>
      <c r="H3929" t="s">
        <v>51</v>
      </c>
      <c r="I3929">
        <v>1411579</v>
      </c>
      <c r="J3929">
        <v>260303916</v>
      </c>
      <c r="K3929">
        <v>7830</v>
      </c>
      <c r="L3929">
        <v>1231</v>
      </c>
      <c r="M3929" t="s">
        <v>22</v>
      </c>
      <c r="N3929">
        <v>2018</v>
      </c>
      <c r="O3929" t="s">
        <v>26</v>
      </c>
      <c r="P3929">
        <v>20180507</v>
      </c>
      <c r="Q3929" s="1">
        <v>43227.491666666669</v>
      </c>
    </row>
    <row r="3930" spans="1:17" x14ac:dyDescent="0.2">
      <c r="A3930" t="s">
        <v>262</v>
      </c>
      <c r="B3930" t="s">
        <v>18</v>
      </c>
      <c r="C3930" t="s">
        <v>160</v>
      </c>
      <c r="D3930">
        <v>20180331</v>
      </c>
      <c r="E3930">
        <v>167100000</v>
      </c>
      <c r="F3930" t="s">
        <v>20</v>
      </c>
      <c r="G3930">
        <v>0</v>
      </c>
      <c r="H3930" t="s">
        <v>51</v>
      </c>
      <c r="I3930">
        <v>1411579</v>
      </c>
      <c r="J3930">
        <v>260303916</v>
      </c>
      <c r="K3930">
        <v>7830</v>
      </c>
      <c r="L3930">
        <v>1231</v>
      </c>
      <c r="M3930" t="s">
        <v>22</v>
      </c>
      <c r="N3930">
        <v>2018</v>
      </c>
      <c r="O3930" t="s">
        <v>26</v>
      </c>
      <c r="P3930">
        <v>20180507</v>
      </c>
      <c r="Q3930" s="1">
        <v>43227.491666666669</v>
      </c>
    </row>
    <row r="3931" spans="1:17" x14ac:dyDescent="0.2">
      <c r="A3931" t="s">
        <v>503</v>
      </c>
      <c r="B3931" t="s">
        <v>18</v>
      </c>
      <c r="C3931" t="s">
        <v>161</v>
      </c>
      <c r="D3931">
        <v>20180331</v>
      </c>
      <c r="E3931">
        <v>300000</v>
      </c>
      <c r="F3931" t="s">
        <v>20</v>
      </c>
      <c r="G3931">
        <v>1</v>
      </c>
      <c r="H3931" t="s">
        <v>56</v>
      </c>
      <c r="I3931">
        <v>1411579</v>
      </c>
      <c r="J3931">
        <v>260303916</v>
      </c>
      <c r="K3931">
        <v>7830</v>
      </c>
      <c r="L3931">
        <v>1231</v>
      </c>
      <c r="M3931" t="s">
        <v>22</v>
      </c>
      <c r="N3931">
        <v>2019</v>
      </c>
      <c r="O3931" t="s">
        <v>26</v>
      </c>
      <c r="P3931">
        <v>20190509</v>
      </c>
      <c r="Q3931" s="1">
        <v>43594.147916666669</v>
      </c>
    </row>
    <row r="3932" spans="1:17" x14ac:dyDescent="0.2">
      <c r="A3932" t="s">
        <v>260</v>
      </c>
      <c r="B3932" t="s">
        <v>18</v>
      </c>
      <c r="C3932" t="s">
        <v>161</v>
      </c>
      <c r="D3932">
        <v>20180331</v>
      </c>
      <c r="E3932">
        <v>300000</v>
      </c>
      <c r="F3932" t="s">
        <v>20</v>
      </c>
      <c r="G3932">
        <v>1</v>
      </c>
      <c r="H3932" t="s">
        <v>56</v>
      </c>
      <c r="I3932">
        <v>1411579</v>
      </c>
      <c r="J3932">
        <v>260303916</v>
      </c>
      <c r="K3932">
        <v>7830</v>
      </c>
      <c r="L3932">
        <v>1231</v>
      </c>
      <c r="M3932" t="s">
        <v>22</v>
      </c>
      <c r="N3932">
        <v>2018</v>
      </c>
      <c r="O3932" t="s">
        <v>23</v>
      </c>
      <c r="P3932">
        <v>20181108</v>
      </c>
      <c r="Q3932" s="1">
        <v>43412.453472222223</v>
      </c>
    </row>
    <row r="3933" spans="1:17" x14ac:dyDescent="0.2">
      <c r="A3933" t="s">
        <v>504</v>
      </c>
      <c r="B3933" t="s">
        <v>18</v>
      </c>
      <c r="C3933" t="s">
        <v>161</v>
      </c>
      <c r="D3933">
        <v>20180331</v>
      </c>
      <c r="E3933">
        <v>300000</v>
      </c>
      <c r="F3933" t="s">
        <v>20</v>
      </c>
      <c r="G3933">
        <v>1</v>
      </c>
      <c r="H3933" t="s">
        <v>505</v>
      </c>
      <c r="I3933">
        <v>1411579</v>
      </c>
      <c r="J3933">
        <v>260303916</v>
      </c>
      <c r="K3933">
        <v>7830</v>
      </c>
      <c r="L3933">
        <v>1231</v>
      </c>
      <c r="M3933" t="s">
        <v>22</v>
      </c>
      <c r="N3933">
        <v>2019</v>
      </c>
      <c r="O3933" t="s">
        <v>31</v>
      </c>
      <c r="P3933">
        <v>20190808</v>
      </c>
      <c r="Q3933" s="1">
        <v>43685.119444444441</v>
      </c>
    </row>
    <row r="3934" spans="1:17" x14ac:dyDescent="0.2">
      <c r="A3934" t="s">
        <v>262</v>
      </c>
      <c r="B3934" t="s">
        <v>18</v>
      </c>
      <c r="C3934" t="s">
        <v>162</v>
      </c>
      <c r="D3934">
        <v>20180331</v>
      </c>
      <c r="E3934">
        <v>39300000</v>
      </c>
      <c r="F3934" t="s">
        <v>20</v>
      </c>
      <c r="G3934">
        <v>1</v>
      </c>
      <c r="H3934" t="s">
        <v>51</v>
      </c>
      <c r="I3934">
        <v>1411579</v>
      </c>
      <c r="J3934">
        <v>260303916</v>
      </c>
      <c r="K3934">
        <v>7830</v>
      </c>
      <c r="L3934">
        <v>1231</v>
      </c>
      <c r="M3934" t="s">
        <v>22</v>
      </c>
      <c r="N3934">
        <v>2018</v>
      </c>
      <c r="O3934" t="s">
        <v>26</v>
      </c>
      <c r="P3934">
        <v>20180507</v>
      </c>
      <c r="Q3934" s="1">
        <v>43227.491666666669</v>
      </c>
    </row>
    <row r="3935" spans="1:17" x14ac:dyDescent="0.2">
      <c r="A3935" t="s">
        <v>262</v>
      </c>
      <c r="B3935" t="s">
        <v>18</v>
      </c>
      <c r="C3935" t="s">
        <v>534</v>
      </c>
      <c r="D3935">
        <v>20180331</v>
      </c>
      <c r="E3935">
        <v>24200000</v>
      </c>
      <c r="F3935" t="s">
        <v>20</v>
      </c>
      <c r="G3935">
        <v>1</v>
      </c>
      <c r="H3935" t="s">
        <v>262</v>
      </c>
      <c r="I3935">
        <v>1411579</v>
      </c>
      <c r="J3935">
        <v>260303916</v>
      </c>
      <c r="K3935">
        <v>7830</v>
      </c>
      <c r="L3935">
        <v>1231</v>
      </c>
      <c r="M3935" t="s">
        <v>22</v>
      </c>
      <c r="N3935">
        <v>2018</v>
      </c>
      <c r="O3935" t="s">
        <v>26</v>
      </c>
      <c r="P3935">
        <v>20180507</v>
      </c>
      <c r="Q3935" s="1">
        <v>43227.491666666669</v>
      </c>
    </row>
    <row r="3936" spans="1:17" x14ac:dyDescent="0.2">
      <c r="A3936" t="s">
        <v>503</v>
      </c>
      <c r="B3936" t="s">
        <v>18</v>
      </c>
      <c r="C3936" t="s">
        <v>534</v>
      </c>
      <c r="D3936">
        <v>20180331</v>
      </c>
      <c r="E3936">
        <v>24200000</v>
      </c>
      <c r="F3936" t="s">
        <v>20</v>
      </c>
      <c r="G3936">
        <v>1</v>
      </c>
      <c r="H3936" t="s">
        <v>503</v>
      </c>
      <c r="I3936">
        <v>1411579</v>
      </c>
      <c r="J3936">
        <v>260303916</v>
      </c>
      <c r="K3936">
        <v>7830</v>
      </c>
      <c r="L3936">
        <v>1231</v>
      </c>
      <c r="M3936" t="s">
        <v>22</v>
      </c>
      <c r="N3936">
        <v>2019</v>
      </c>
      <c r="O3936" t="s">
        <v>26</v>
      </c>
      <c r="P3936">
        <v>20190509</v>
      </c>
      <c r="Q3936" s="1">
        <v>43594.147916666669</v>
      </c>
    </row>
    <row r="3937" spans="1:17" x14ac:dyDescent="0.2">
      <c r="A3937" t="s">
        <v>503</v>
      </c>
      <c r="B3937" t="s">
        <v>18</v>
      </c>
      <c r="C3937" t="s">
        <v>163</v>
      </c>
      <c r="D3937">
        <v>20180331</v>
      </c>
      <c r="E3937">
        <v>17900000</v>
      </c>
      <c r="F3937" t="s">
        <v>20</v>
      </c>
      <c r="G3937">
        <v>1</v>
      </c>
      <c r="H3937" t="s">
        <v>503</v>
      </c>
      <c r="I3937">
        <v>1411579</v>
      </c>
      <c r="J3937">
        <v>260303916</v>
      </c>
      <c r="K3937">
        <v>7830</v>
      </c>
      <c r="L3937">
        <v>1231</v>
      </c>
      <c r="M3937" t="s">
        <v>22</v>
      </c>
      <c r="N3937">
        <v>2019</v>
      </c>
      <c r="O3937" t="s">
        <v>26</v>
      </c>
      <c r="P3937">
        <v>20190509</v>
      </c>
      <c r="Q3937" s="1">
        <v>43594.147916666669</v>
      </c>
    </row>
    <row r="3938" spans="1:17" x14ac:dyDescent="0.2">
      <c r="A3938" t="s">
        <v>262</v>
      </c>
      <c r="B3938" t="s">
        <v>18</v>
      </c>
      <c r="C3938" t="s">
        <v>163</v>
      </c>
      <c r="D3938">
        <v>20180331</v>
      </c>
      <c r="E3938">
        <v>17900000</v>
      </c>
      <c r="F3938" t="s">
        <v>20</v>
      </c>
      <c r="G3938">
        <v>1</v>
      </c>
      <c r="H3938" t="s">
        <v>262</v>
      </c>
      <c r="I3938">
        <v>1411579</v>
      </c>
      <c r="J3938">
        <v>260303916</v>
      </c>
      <c r="K3938">
        <v>7830</v>
      </c>
      <c r="L3938">
        <v>1231</v>
      </c>
      <c r="M3938" t="s">
        <v>22</v>
      </c>
      <c r="N3938">
        <v>2018</v>
      </c>
      <c r="O3938" t="s">
        <v>26</v>
      </c>
      <c r="P3938">
        <v>20180507</v>
      </c>
      <c r="Q3938" s="1">
        <v>43227.491666666669</v>
      </c>
    </row>
    <row r="3939" spans="1:17" x14ac:dyDescent="0.2">
      <c r="A3939" t="s">
        <v>503</v>
      </c>
      <c r="B3939" t="s">
        <v>18</v>
      </c>
      <c r="C3939" t="s">
        <v>164</v>
      </c>
      <c r="D3939">
        <v>20180331</v>
      </c>
      <c r="E3939">
        <v>3500000</v>
      </c>
      <c r="F3939" t="s">
        <v>20</v>
      </c>
      <c r="G3939">
        <v>1</v>
      </c>
      <c r="H3939" t="s">
        <v>56</v>
      </c>
      <c r="I3939">
        <v>1411579</v>
      </c>
      <c r="J3939">
        <v>260303916</v>
      </c>
      <c r="K3939">
        <v>7830</v>
      </c>
      <c r="L3939">
        <v>1231</v>
      </c>
      <c r="M3939" t="s">
        <v>22</v>
      </c>
      <c r="N3939">
        <v>2019</v>
      </c>
      <c r="O3939" t="s">
        <v>26</v>
      </c>
      <c r="P3939">
        <v>20190509</v>
      </c>
      <c r="Q3939" s="1">
        <v>43594.147916666669</v>
      </c>
    </row>
    <row r="3940" spans="1:17" x14ac:dyDescent="0.2">
      <c r="A3940" t="s">
        <v>262</v>
      </c>
      <c r="B3940" t="s">
        <v>18</v>
      </c>
      <c r="C3940" t="s">
        <v>164</v>
      </c>
      <c r="D3940">
        <v>20180331</v>
      </c>
      <c r="E3940">
        <v>3500000</v>
      </c>
      <c r="F3940" t="s">
        <v>20</v>
      </c>
      <c r="G3940">
        <v>1</v>
      </c>
      <c r="H3940" t="s">
        <v>51</v>
      </c>
      <c r="I3940">
        <v>1411579</v>
      </c>
      <c r="J3940">
        <v>260303916</v>
      </c>
      <c r="K3940">
        <v>7830</v>
      </c>
      <c r="L3940">
        <v>1231</v>
      </c>
      <c r="M3940" t="s">
        <v>22</v>
      </c>
      <c r="N3940">
        <v>2018</v>
      </c>
      <c r="O3940" t="s">
        <v>26</v>
      </c>
      <c r="P3940">
        <v>20180507</v>
      </c>
      <c r="Q3940" s="1">
        <v>43227.491666666669</v>
      </c>
    </row>
    <row r="3941" spans="1:17" x14ac:dyDescent="0.2">
      <c r="A3941" t="s">
        <v>262</v>
      </c>
      <c r="B3941" t="s">
        <v>18</v>
      </c>
      <c r="C3941" t="s">
        <v>427</v>
      </c>
      <c r="D3941">
        <v>20180331</v>
      </c>
      <c r="E3941">
        <v>11600000</v>
      </c>
      <c r="F3941" t="s">
        <v>20</v>
      </c>
      <c r="G3941">
        <v>0</v>
      </c>
      <c r="H3941" t="s">
        <v>51</v>
      </c>
      <c r="I3941">
        <v>1411579</v>
      </c>
      <c r="J3941">
        <v>260303916</v>
      </c>
      <c r="K3941">
        <v>7830</v>
      </c>
      <c r="L3941">
        <v>1231</v>
      </c>
      <c r="M3941" t="s">
        <v>22</v>
      </c>
      <c r="N3941">
        <v>2018</v>
      </c>
      <c r="O3941" t="s">
        <v>26</v>
      </c>
      <c r="P3941">
        <v>20180507</v>
      </c>
      <c r="Q3941" s="1">
        <v>43227.491666666669</v>
      </c>
    </row>
    <row r="3942" spans="1:17" x14ac:dyDescent="0.2">
      <c r="A3942" t="s">
        <v>262</v>
      </c>
      <c r="B3942" t="s">
        <v>18</v>
      </c>
      <c r="C3942" t="s">
        <v>165</v>
      </c>
      <c r="D3942">
        <v>20180331</v>
      </c>
      <c r="E3942">
        <v>27000000</v>
      </c>
      <c r="F3942" t="s">
        <v>20</v>
      </c>
      <c r="G3942">
        <v>0</v>
      </c>
      <c r="H3942" t="s">
        <v>51</v>
      </c>
      <c r="I3942">
        <v>1411579</v>
      </c>
      <c r="J3942">
        <v>260303916</v>
      </c>
      <c r="K3942">
        <v>7830</v>
      </c>
      <c r="L3942">
        <v>1231</v>
      </c>
      <c r="M3942" t="s">
        <v>22</v>
      </c>
      <c r="N3942">
        <v>2018</v>
      </c>
      <c r="O3942" t="s">
        <v>26</v>
      </c>
      <c r="P3942">
        <v>20180507</v>
      </c>
      <c r="Q3942" s="1">
        <v>43227.491666666669</v>
      </c>
    </row>
    <row r="3943" spans="1:17" x14ac:dyDescent="0.2">
      <c r="A3943" t="s">
        <v>262</v>
      </c>
      <c r="B3943" t="s">
        <v>18</v>
      </c>
      <c r="C3943" t="s">
        <v>168</v>
      </c>
      <c r="D3943">
        <v>20180331</v>
      </c>
      <c r="E3943">
        <v>3100000</v>
      </c>
      <c r="F3943" t="s">
        <v>20</v>
      </c>
      <c r="G3943">
        <v>1</v>
      </c>
      <c r="H3943" t="s">
        <v>262</v>
      </c>
      <c r="I3943">
        <v>1411579</v>
      </c>
      <c r="J3943">
        <v>260303916</v>
      </c>
      <c r="K3943">
        <v>7830</v>
      </c>
      <c r="L3943">
        <v>1231</v>
      </c>
      <c r="M3943" t="s">
        <v>22</v>
      </c>
      <c r="N3943">
        <v>2018</v>
      </c>
      <c r="O3943" t="s">
        <v>26</v>
      </c>
      <c r="P3943">
        <v>20180507</v>
      </c>
      <c r="Q3943" s="1">
        <v>43227.491666666669</v>
      </c>
    </row>
    <row r="3944" spans="1:17" x14ac:dyDescent="0.2">
      <c r="A3944" t="s">
        <v>262</v>
      </c>
      <c r="B3944" t="s">
        <v>18</v>
      </c>
      <c r="C3944" t="s">
        <v>458</v>
      </c>
      <c r="D3944">
        <v>20180331</v>
      </c>
      <c r="E3944">
        <v>900000</v>
      </c>
      <c r="F3944" t="s">
        <v>20</v>
      </c>
      <c r="G3944">
        <v>1</v>
      </c>
      <c r="H3944" t="s">
        <v>262</v>
      </c>
      <c r="I3944">
        <v>1411579</v>
      </c>
      <c r="J3944">
        <v>260303916</v>
      </c>
      <c r="K3944">
        <v>7830</v>
      </c>
      <c r="L3944">
        <v>1231</v>
      </c>
      <c r="M3944" t="s">
        <v>22</v>
      </c>
      <c r="N3944">
        <v>2018</v>
      </c>
      <c r="O3944" t="s">
        <v>26</v>
      </c>
      <c r="P3944">
        <v>20180507</v>
      </c>
      <c r="Q3944" s="1">
        <v>43227.491666666669</v>
      </c>
    </row>
    <row r="3945" spans="1:17" x14ac:dyDescent="0.2">
      <c r="A3945" t="s">
        <v>262</v>
      </c>
      <c r="B3945" t="s">
        <v>18</v>
      </c>
      <c r="C3945" t="s">
        <v>169</v>
      </c>
      <c r="D3945">
        <v>20180331</v>
      </c>
      <c r="E3945">
        <v>200000</v>
      </c>
      <c r="F3945" t="s">
        <v>20</v>
      </c>
      <c r="G3945">
        <v>1</v>
      </c>
      <c r="H3945" t="s">
        <v>51</v>
      </c>
      <c r="I3945">
        <v>1411579</v>
      </c>
      <c r="J3945">
        <v>260303916</v>
      </c>
      <c r="K3945">
        <v>7830</v>
      </c>
      <c r="L3945">
        <v>1231</v>
      </c>
      <c r="M3945" t="s">
        <v>22</v>
      </c>
      <c r="N3945">
        <v>2018</v>
      </c>
      <c r="O3945" t="s">
        <v>26</v>
      </c>
      <c r="P3945">
        <v>20180507</v>
      </c>
      <c r="Q3945" s="1">
        <v>43227.491666666669</v>
      </c>
    </row>
    <row r="3946" spans="1:17" x14ac:dyDescent="0.2">
      <c r="A3946" t="s">
        <v>262</v>
      </c>
      <c r="B3946" t="s">
        <v>18</v>
      </c>
      <c r="C3946" t="s">
        <v>170</v>
      </c>
      <c r="D3946">
        <v>20180331</v>
      </c>
      <c r="E3946">
        <v>-251700000</v>
      </c>
      <c r="F3946" t="s">
        <v>20</v>
      </c>
      <c r="G3946">
        <v>0</v>
      </c>
      <c r="H3946" t="s">
        <v>51</v>
      </c>
      <c r="I3946">
        <v>1411579</v>
      </c>
      <c r="J3946">
        <v>260303916</v>
      </c>
      <c r="K3946">
        <v>7830</v>
      </c>
      <c r="L3946">
        <v>1231</v>
      </c>
      <c r="M3946" t="s">
        <v>22</v>
      </c>
      <c r="N3946">
        <v>2018</v>
      </c>
      <c r="O3946" t="s">
        <v>26</v>
      </c>
      <c r="P3946">
        <v>20180507</v>
      </c>
      <c r="Q3946" s="1">
        <v>43227.491666666669</v>
      </c>
    </row>
    <row r="3947" spans="1:17" x14ac:dyDescent="0.2">
      <c r="A3947" t="s">
        <v>55</v>
      </c>
      <c r="B3947" t="s">
        <v>18</v>
      </c>
      <c r="C3947" t="s">
        <v>429</v>
      </c>
      <c r="D3947">
        <v>20180331</v>
      </c>
      <c r="E3947">
        <v>1383600000</v>
      </c>
      <c r="F3947" t="s">
        <v>20</v>
      </c>
      <c r="G3947">
        <v>1</v>
      </c>
      <c r="H3947" t="s">
        <v>56</v>
      </c>
      <c r="I3947">
        <v>1411579</v>
      </c>
      <c r="J3947">
        <v>260303916</v>
      </c>
      <c r="K3947">
        <v>7830</v>
      </c>
      <c r="L3947">
        <v>1231</v>
      </c>
      <c r="M3947" t="s">
        <v>52</v>
      </c>
      <c r="N3947">
        <v>2018</v>
      </c>
      <c r="O3947" t="s">
        <v>53</v>
      </c>
      <c r="P3947">
        <v>20190301</v>
      </c>
      <c r="Q3947" s="1">
        <v>43525.063888888886</v>
      </c>
    </row>
    <row r="3948" spans="1:17" x14ac:dyDescent="0.2">
      <c r="A3948" t="s">
        <v>503</v>
      </c>
      <c r="B3948" t="s">
        <v>18</v>
      </c>
      <c r="C3948" t="s">
        <v>429</v>
      </c>
      <c r="D3948">
        <v>20180331</v>
      </c>
      <c r="E3948">
        <v>1383600000</v>
      </c>
      <c r="F3948" t="s">
        <v>20</v>
      </c>
      <c r="G3948">
        <v>1</v>
      </c>
      <c r="H3948" t="s">
        <v>56</v>
      </c>
      <c r="I3948">
        <v>1411579</v>
      </c>
      <c r="J3948">
        <v>260303916</v>
      </c>
      <c r="K3948">
        <v>7830</v>
      </c>
      <c r="L3948">
        <v>1231</v>
      </c>
      <c r="M3948" t="s">
        <v>22</v>
      </c>
      <c r="N3948">
        <v>2019</v>
      </c>
      <c r="O3948" t="s">
        <v>26</v>
      </c>
      <c r="P3948">
        <v>20190509</v>
      </c>
      <c r="Q3948" s="1">
        <v>43594.147916666669</v>
      </c>
    </row>
    <row r="3949" spans="1:17" x14ac:dyDescent="0.2">
      <c r="A3949" t="s">
        <v>262</v>
      </c>
      <c r="B3949" t="s">
        <v>18</v>
      </c>
      <c r="C3949" t="s">
        <v>429</v>
      </c>
      <c r="D3949">
        <v>20180331</v>
      </c>
      <c r="E3949">
        <v>1383600000</v>
      </c>
      <c r="F3949" t="s">
        <v>20</v>
      </c>
      <c r="G3949">
        <v>1</v>
      </c>
      <c r="H3949" t="s">
        <v>51</v>
      </c>
      <c r="I3949">
        <v>1411579</v>
      </c>
      <c r="J3949">
        <v>260303916</v>
      </c>
      <c r="K3949">
        <v>7830</v>
      </c>
      <c r="L3949">
        <v>1231</v>
      </c>
      <c r="M3949" t="s">
        <v>22</v>
      </c>
      <c r="N3949">
        <v>2018</v>
      </c>
      <c r="O3949" t="s">
        <v>26</v>
      </c>
      <c r="P3949">
        <v>20180507</v>
      </c>
      <c r="Q3949" s="1">
        <v>43227.491666666669</v>
      </c>
    </row>
    <row r="3950" spans="1:17" x14ac:dyDescent="0.2">
      <c r="A3950" t="s">
        <v>262</v>
      </c>
      <c r="B3950" t="s">
        <v>18</v>
      </c>
      <c r="C3950" t="s">
        <v>171</v>
      </c>
      <c r="D3950">
        <v>20180331</v>
      </c>
      <c r="E3950">
        <v>1383600000</v>
      </c>
      <c r="F3950" t="s">
        <v>20</v>
      </c>
      <c r="G3950">
        <v>1</v>
      </c>
      <c r="H3950" t="s">
        <v>51</v>
      </c>
      <c r="I3950">
        <v>1411579</v>
      </c>
      <c r="J3950">
        <v>260303916</v>
      </c>
      <c r="K3950">
        <v>7830</v>
      </c>
      <c r="L3950">
        <v>1231</v>
      </c>
      <c r="M3950" t="s">
        <v>22</v>
      </c>
      <c r="N3950">
        <v>2018</v>
      </c>
      <c r="O3950" t="s">
        <v>26</v>
      </c>
      <c r="P3950">
        <v>20180507</v>
      </c>
      <c r="Q3950" s="1">
        <v>43227.491666666669</v>
      </c>
    </row>
    <row r="3951" spans="1:17" x14ac:dyDescent="0.2">
      <c r="A3951" t="s">
        <v>262</v>
      </c>
      <c r="B3951" t="s">
        <v>18</v>
      </c>
      <c r="C3951" t="s">
        <v>172</v>
      </c>
      <c r="D3951">
        <v>20180331</v>
      </c>
      <c r="E3951">
        <v>2800000</v>
      </c>
      <c r="F3951" t="s">
        <v>20</v>
      </c>
      <c r="G3951">
        <v>1</v>
      </c>
      <c r="H3951" t="s">
        <v>51</v>
      </c>
      <c r="I3951">
        <v>1411579</v>
      </c>
      <c r="J3951">
        <v>260303916</v>
      </c>
      <c r="K3951">
        <v>7830</v>
      </c>
      <c r="L3951">
        <v>1231</v>
      </c>
      <c r="M3951" t="s">
        <v>22</v>
      </c>
      <c r="N3951">
        <v>2018</v>
      </c>
      <c r="O3951" t="s">
        <v>26</v>
      </c>
      <c r="P3951">
        <v>20180507</v>
      </c>
      <c r="Q3951" s="1">
        <v>43227.491666666669</v>
      </c>
    </row>
    <row r="3952" spans="1:17" x14ac:dyDescent="0.2">
      <c r="A3952" t="s">
        <v>503</v>
      </c>
      <c r="B3952" t="s">
        <v>18</v>
      </c>
      <c r="C3952" t="s">
        <v>172</v>
      </c>
      <c r="D3952">
        <v>20180331</v>
      </c>
      <c r="E3952">
        <v>2800000</v>
      </c>
      <c r="F3952" t="s">
        <v>20</v>
      </c>
      <c r="G3952">
        <v>1</v>
      </c>
      <c r="H3952" t="s">
        <v>56</v>
      </c>
      <c r="I3952">
        <v>1411579</v>
      </c>
      <c r="J3952">
        <v>260303916</v>
      </c>
      <c r="K3952">
        <v>7830</v>
      </c>
      <c r="L3952">
        <v>1231</v>
      </c>
      <c r="M3952" t="s">
        <v>22</v>
      </c>
      <c r="N3952">
        <v>2019</v>
      </c>
      <c r="O3952" t="s">
        <v>26</v>
      </c>
      <c r="P3952">
        <v>20190509</v>
      </c>
      <c r="Q3952" s="1">
        <v>43594.147916666669</v>
      </c>
    </row>
    <row r="3953" spans="1:17" x14ac:dyDescent="0.2">
      <c r="A3953" t="s">
        <v>262</v>
      </c>
      <c r="B3953" t="s">
        <v>18</v>
      </c>
      <c r="C3953" t="s">
        <v>173</v>
      </c>
      <c r="D3953">
        <v>20180331</v>
      </c>
      <c r="E3953">
        <v>2800000</v>
      </c>
      <c r="F3953" t="s">
        <v>20</v>
      </c>
      <c r="G3953">
        <v>1</v>
      </c>
      <c r="H3953" t="s">
        <v>262</v>
      </c>
      <c r="I3953">
        <v>1411579</v>
      </c>
      <c r="J3953">
        <v>260303916</v>
      </c>
      <c r="K3953">
        <v>7830</v>
      </c>
      <c r="L3953">
        <v>1231</v>
      </c>
      <c r="M3953" t="s">
        <v>22</v>
      </c>
      <c r="N3953">
        <v>2018</v>
      </c>
      <c r="O3953" t="s">
        <v>26</v>
      </c>
      <c r="P3953">
        <v>20180507</v>
      </c>
      <c r="Q3953" s="1">
        <v>43227.491666666669</v>
      </c>
    </row>
    <row r="3954" spans="1:17" x14ac:dyDescent="0.2">
      <c r="A3954" t="s">
        <v>503</v>
      </c>
      <c r="B3954" t="s">
        <v>18</v>
      </c>
      <c r="C3954" t="s">
        <v>173</v>
      </c>
      <c r="D3954">
        <v>20180331</v>
      </c>
      <c r="E3954">
        <v>2800000</v>
      </c>
      <c r="F3954" t="s">
        <v>20</v>
      </c>
      <c r="G3954">
        <v>1</v>
      </c>
      <c r="H3954" t="s">
        <v>503</v>
      </c>
      <c r="I3954">
        <v>1411579</v>
      </c>
      <c r="J3954">
        <v>260303916</v>
      </c>
      <c r="K3954">
        <v>7830</v>
      </c>
      <c r="L3954">
        <v>1231</v>
      </c>
      <c r="M3954" t="s">
        <v>22</v>
      </c>
      <c r="N3954">
        <v>2019</v>
      </c>
      <c r="O3954" t="s">
        <v>26</v>
      </c>
      <c r="P3954">
        <v>20190509</v>
      </c>
      <c r="Q3954" s="1">
        <v>43594.147916666669</v>
      </c>
    </row>
    <row r="3955" spans="1:17" x14ac:dyDescent="0.2">
      <c r="A3955" t="s">
        <v>260</v>
      </c>
      <c r="B3955" t="s">
        <v>18</v>
      </c>
      <c r="C3955" t="s">
        <v>472</v>
      </c>
      <c r="D3955">
        <v>20180331</v>
      </c>
      <c r="E3955">
        <v>5.19</v>
      </c>
      <c r="F3955" t="s">
        <v>20</v>
      </c>
      <c r="G3955">
        <v>0</v>
      </c>
      <c r="H3955" t="s">
        <v>56</v>
      </c>
      <c r="I3955">
        <v>1411579</v>
      </c>
      <c r="J3955">
        <v>260303916</v>
      </c>
      <c r="K3955">
        <v>7830</v>
      </c>
      <c r="L3955">
        <v>1231</v>
      </c>
      <c r="M3955" t="s">
        <v>22</v>
      </c>
      <c r="N3955">
        <v>2018</v>
      </c>
      <c r="O3955" t="s">
        <v>23</v>
      </c>
      <c r="P3955">
        <v>20181108</v>
      </c>
      <c r="Q3955" s="1">
        <v>43412.453472222223</v>
      </c>
    </row>
    <row r="3956" spans="1:17" x14ac:dyDescent="0.2">
      <c r="A3956" t="s">
        <v>263</v>
      </c>
      <c r="B3956" t="s">
        <v>18</v>
      </c>
      <c r="C3956" t="s">
        <v>472</v>
      </c>
      <c r="D3956">
        <v>20180331</v>
      </c>
      <c r="E3956">
        <v>5.19</v>
      </c>
      <c r="F3956" t="s">
        <v>20</v>
      </c>
      <c r="G3956">
        <v>0</v>
      </c>
      <c r="H3956" t="s">
        <v>51</v>
      </c>
      <c r="I3956">
        <v>1411579</v>
      </c>
      <c r="J3956">
        <v>260303916</v>
      </c>
      <c r="K3956">
        <v>7830</v>
      </c>
      <c r="L3956">
        <v>1231</v>
      </c>
      <c r="M3956" t="s">
        <v>22</v>
      </c>
      <c r="N3956">
        <v>2018</v>
      </c>
      <c r="O3956" t="s">
        <v>31</v>
      </c>
      <c r="P3956">
        <v>20180807</v>
      </c>
      <c r="Q3956" s="1">
        <v>43319.469444444447</v>
      </c>
    </row>
    <row r="3957" spans="1:17" x14ac:dyDescent="0.2">
      <c r="A3957" t="s">
        <v>262</v>
      </c>
      <c r="B3957" t="s">
        <v>18</v>
      </c>
      <c r="C3957" t="s">
        <v>204</v>
      </c>
      <c r="D3957">
        <v>20180331</v>
      </c>
      <c r="E3957">
        <v>116268</v>
      </c>
      <c r="F3957" t="s">
        <v>63</v>
      </c>
      <c r="G3957">
        <v>1</v>
      </c>
      <c r="H3957" t="s">
        <v>51</v>
      </c>
      <c r="I3957">
        <v>1411579</v>
      </c>
      <c r="J3957">
        <v>260303916</v>
      </c>
      <c r="K3957">
        <v>7830</v>
      </c>
      <c r="L3957">
        <v>1231</v>
      </c>
      <c r="M3957" t="s">
        <v>22</v>
      </c>
      <c r="N3957">
        <v>2018</v>
      </c>
      <c r="O3957" t="s">
        <v>26</v>
      </c>
      <c r="P3957">
        <v>20180507</v>
      </c>
      <c r="Q3957" s="1">
        <v>43227.491666666669</v>
      </c>
    </row>
    <row r="3958" spans="1:17" x14ac:dyDescent="0.2">
      <c r="A3958" t="s">
        <v>262</v>
      </c>
      <c r="B3958" t="s">
        <v>18</v>
      </c>
      <c r="C3958" t="s">
        <v>535</v>
      </c>
      <c r="D3958">
        <v>20180331</v>
      </c>
      <c r="E3958">
        <v>2800000</v>
      </c>
      <c r="F3958" t="s">
        <v>20</v>
      </c>
      <c r="G3958">
        <v>1</v>
      </c>
      <c r="H3958" t="s">
        <v>262</v>
      </c>
      <c r="I3958">
        <v>1411579</v>
      </c>
      <c r="J3958">
        <v>260303916</v>
      </c>
      <c r="K3958">
        <v>7830</v>
      </c>
      <c r="L3958">
        <v>1231</v>
      </c>
      <c r="M3958" t="s">
        <v>22</v>
      </c>
      <c r="N3958">
        <v>2018</v>
      </c>
      <c r="O3958" t="s">
        <v>26</v>
      </c>
      <c r="P3958">
        <v>20180507</v>
      </c>
      <c r="Q3958" s="1">
        <v>43227.491666666669</v>
      </c>
    </row>
    <row r="3959" spans="1:17" x14ac:dyDescent="0.2">
      <c r="A3959" t="s">
        <v>260</v>
      </c>
      <c r="B3959" t="s">
        <v>18</v>
      </c>
      <c r="C3959" t="s">
        <v>174</v>
      </c>
      <c r="D3959">
        <v>20180331</v>
      </c>
      <c r="E3959">
        <v>2084800000</v>
      </c>
      <c r="F3959" t="s">
        <v>20</v>
      </c>
      <c r="G3959">
        <v>0</v>
      </c>
      <c r="H3959" t="s">
        <v>56</v>
      </c>
      <c r="I3959">
        <v>1411579</v>
      </c>
      <c r="J3959">
        <v>260303916</v>
      </c>
      <c r="K3959">
        <v>7830</v>
      </c>
      <c r="L3959">
        <v>1231</v>
      </c>
      <c r="M3959" t="s">
        <v>22</v>
      </c>
      <c r="N3959">
        <v>2018</v>
      </c>
      <c r="O3959" t="s">
        <v>23</v>
      </c>
      <c r="P3959">
        <v>20181108</v>
      </c>
      <c r="Q3959" s="1">
        <v>43412.453472222223</v>
      </c>
    </row>
    <row r="3960" spans="1:17" x14ac:dyDescent="0.2">
      <c r="A3960" t="s">
        <v>504</v>
      </c>
      <c r="B3960" t="s">
        <v>18</v>
      </c>
      <c r="C3960" t="s">
        <v>174</v>
      </c>
      <c r="D3960">
        <v>20180331</v>
      </c>
      <c r="E3960">
        <v>2085000000</v>
      </c>
      <c r="F3960" t="s">
        <v>20</v>
      </c>
      <c r="G3960">
        <v>0</v>
      </c>
      <c r="H3960" t="s">
        <v>505</v>
      </c>
      <c r="I3960">
        <v>1411579</v>
      </c>
      <c r="J3960">
        <v>260303916</v>
      </c>
      <c r="K3960">
        <v>7830</v>
      </c>
      <c r="L3960">
        <v>1231</v>
      </c>
      <c r="M3960" t="s">
        <v>22</v>
      </c>
      <c r="N3960">
        <v>2019</v>
      </c>
      <c r="O3960" t="s">
        <v>31</v>
      </c>
      <c r="P3960">
        <v>20190808</v>
      </c>
      <c r="Q3960" s="1">
        <v>43685.119444444441</v>
      </c>
    </row>
    <row r="3961" spans="1:17" x14ac:dyDescent="0.2">
      <c r="A3961" t="s">
        <v>503</v>
      </c>
      <c r="B3961" t="s">
        <v>18</v>
      </c>
      <c r="C3961" t="s">
        <v>174</v>
      </c>
      <c r="D3961">
        <v>20180331</v>
      </c>
      <c r="E3961">
        <v>2085000000</v>
      </c>
      <c r="F3961" t="s">
        <v>20</v>
      </c>
      <c r="G3961">
        <v>0</v>
      </c>
      <c r="H3961" t="s">
        <v>56</v>
      </c>
      <c r="I3961">
        <v>1411579</v>
      </c>
      <c r="J3961">
        <v>260303916</v>
      </c>
      <c r="K3961">
        <v>7830</v>
      </c>
      <c r="L3961">
        <v>1231</v>
      </c>
      <c r="M3961" t="s">
        <v>22</v>
      </c>
      <c r="N3961">
        <v>2019</v>
      </c>
      <c r="O3961" t="s">
        <v>26</v>
      </c>
      <c r="P3961">
        <v>20190509</v>
      </c>
      <c r="Q3961" s="1">
        <v>43594.147916666669</v>
      </c>
    </row>
    <row r="3962" spans="1:17" x14ac:dyDescent="0.2">
      <c r="A3962" t="s">
        <v>262</v>
      </c>
      <c r="B3962" t="s">
        <v>18</v>
      </c>
      <c r="C3962" t="s">
        <v>174</v>
      </c>
      <c r="D3962">
        <v>20180331</v>
      </c>
      <c r="E3962">
        <v>2084800000</v>
      </c>
      <c r="F3962" t="s">
        <v>20</v>
      </c>
      <c r="G3962">
        <v>0</v>
      </c>
      <c r="H3962" t="s">
        <v>51</v>
      </c>
      <c r="I3962">
        <v>1411579</v>
      </c>
      <c r="J3962">
        <v>260303916</v>
      </c>
      <c r="K3962">
        <v>7830</v>
      </c>
      <c r="L3962">
        <v>1231</v>
      </c>
      <c r="M3962" t="s">
        <v>22</v>
      </c>
      <c r="N3962">
        <v>2018</v>
      </c>
      <c r="O3962" t="s">
        <v>26</v>
      </c>
      <c r="P3962">
        <v>20180507</v>
      </c>
      <c r="Q3962" s="1">
        <v>43227.491666666669</v>
      </c>
    </row>
    <row r="3963" spans="1:17" x14ac:dyDescent="0.2">
      <c r="A3963" t="s">
        <v>262</v>
      </c>
      <c r="B3963" t="s">
        <v>18</v>
      </c>
      <c r="C3963" t="s">
        <v>175</v>
      </c>
      <c r="D3963">
        <v>20180331</v>
      </c>
      <c r="E3963">
        <v>1</v>
      </c>
      <c r="F3963" t="s">
        <v>30</v>
      </c>
      <c r="G3963">
        <v>1</v>
      </c>
      <c r="H3963" t="s">
        <v>262</v>
      </c>
      <c r="I3963">
        <v>1411579</v>
      </c>
      <c r="J3963">
        <v>260303916</v>
      </c>
      <c r="K3963">
        <v>7830</v>
      </c>
      <c r="L3963">
        <v>1231</v>
      </c>
      <c r="M3963" t="s">
        <v>22</v>
      </c>
      <c r="N3963">
        <v>2018</v>
      </c>
      <c r="O3963" t="s">
        <v>26</v>
      </c>
      <c r="P3963">
        <v>20180507</v>
      </c>
      <c r="Q3963" s="1">
        <v>43227.491666666669</v>
      </c>
    </row>
    <row r="3964" spans="1:17" x14ac:dyDescent="0.2">
      <c r="A3964" t="s">
        <v>262</v>
      </c>
      <c r="B3964" t="s">
        <v>18</v>
      </c>
      <c r="C3964" t="s">
        <v>176</v>
      </c>
      <c r="D3964">
        <v>20180331</v>
      </c>
      <c r="E3964">
        <v>500000</v>
      </c>
      <c r="F3964" t="s">
        <v>20</v>
      </c>
      <c r="G3964">
        <v>0</v>
      </c>
      <c r="H3964" t="s">
        <v>51</v>
      </c>
      <c r="I3964">
        <v>1411579</v>
      </c>
      <c r="J3964">
        <v>260303916</v>
      </c>
      <c r="K3964">
        <v>7830</v>
      </c>
      <c r="L3964">
        <v>1231</v>
      </c>
      <c r="M3964" t="s">
        <v>22</v>
      </c>
      <c r="N3964">
        <v>2018</v>
      </c>
      <c r="O3964" t="s">
        <v>26</v>
      </c>
      <c r="P3964">
        <v>20180507</v>
      </c>
      <c r="Q3964" s="1">
        <v>43227.491666666669</v>
      </c>
    </row>
    <row r="3965" spans="1:17" x14ac:dyDescent="0.2">
      <c r="A3965" t="s">
        <v>262</v>
      </c>
      <c r="B3965" t="s">
        <v>18</v>
      </c>
      <c r="C3965" t="s">
        <v>205</v>
      </c>
      <c r="D3965">
        <v>20180331</v>
      </c>
      <c r="E3965">
        <v>0.01</v>
      </c>
      <c r="F3965" t="s">
        <v>20</v>
      </c>
      <c r="G3965">
        <v>0</v>
      </c>
      <c r="H3965" t="s">
        <v>51</v>
      </c>
      <c r="I3965">
        <v>1411579</v>
      </c>
      <c r="J3965">
        <v>260303916</v>
      </c>
      <c r="K3965">
        <v>7830</v>
      </c>
      <c r="L3965">
        <v>1231</v>
      </c>
      <c r="M3965" t="s">
        <v>22</v>
      </c>
      <c r="N3965">
        <v>2018</v>
      </c>
      <c r="O3965" t="s">
        <v>26</v>
      </c>
      <c r="P3965">
        <v>20180507</v>
      </c>
      <c r="Q3965" s="1">
        <v>43227.491666666669</v>
      </c>
    </row>
    <row r="3966" spans="1:17" x14ac:dyDescent="0.2">
      <c r="A3966" t="s">
        <v>262</v>
      </c>
      <c r="B3966" t="s">
        <v>18</v>
      </c>
      <c r="C3966" t="s">
        <v>206</v>
      </c>
      <c r="D3966">
        <v>20180331</v>
      </c>
      <c r="E3966">
        <v>85622</v>
      </c>
      <c r="F3966" t="s">
        <v>63</v>
      </c>
      <c r="G3966">
        <v>0</v>
      </c>
      <c r="H3966" t="s">
        <v>51</v>
      </c>
      <c r="I3966">
        <v>1411579</v>
      </c>
      <c r="J3966">
        <v>260303916</v>
      </c>
      <c r="K3966">
        <v>7830</v>
      </c>
      <c r="L3966">
        <v>1231</v>
      </c>
      <c r="M3966" t="s">
        <v>22</v>
      </c>
      <c r="N3966">
        <v>2018</v>
      </c>
      <c r="O3966" t="s">
        <v>26</v>
      </c>
      <c r="P3966">
        <v>20180507</v>
      </c>
      <c r="Q3966" s="1">
        <v>43227.491666666669</v>
      </c>
    </row>
    <row r="3967" spans="1:17" x14ac:dyDescent="0.2">
      <c r="A3967" t="s">
        <v>262</v>
      </c>
      <c r="B3967" t="s">
        <v>18</v>
      </c>
      <c r="C3967" t="s">
        <v>207</v>
      </c>
      <c r="D3967">
        <v>20180331</v>
      </c>
      <c r="E3967">
        <v>48853</v>
      </c>
      <c r="F3967" t="s">
        <v>63</v>
      </c>
      <c r="G3967">
        <v>0</v>
      </c>
      <c r="H3967" t="s">
        <v>51</v>
      </c>
      <c r="I3967">
        <v>1411579</v>
      </c>
      <c r="J3967">
        <v>260303916</v>
      </c>
      <c r="K3967">
        <v>7830</v>
      </c>
      <c r="L3967">
        <v>1231</v>
      </c>
      <c r="M3967" t="s">
        <v>22</v>
      </c>
      <c r="N3967">
        <v>2018</v>
      </c>
      <c r="O3967" t="s">
        <v>26</v>
      </c>
      <c r="P3967">
        <v>20180507</v>
      </c>
      <c r="Q3967" s="1">
        <v>43227.491666666669</v>
      </c>
    </row>
    <row r="3968" spans="1:17" x14ac:dyDescent="0.2">
      <c r="A3968" t="s">
        <v>262</v>
      </c>
      <c r="B3968" t="s">
        <v>18</v>
      </c>
      <c r="C3968" t="s">
        <v>212</v>
      </c>
      <c r="D3968">
        <v>20180331</v>
      </c>
      <c r="E3968">
        <v>3232625</v>
      </c>
      <c r="F3968" t="s">
        <v>63</v>
      </c>
      <c r="G3968">
        <v>0</v>
      </c>
      <c r="H3968" t="s">
        <v>51</v>
      </c>
      <c r="I3968">
        <v>1411579</v>
      </c>
      <c r="J3968">
        <v>260303916</v>
      </c>
      <c r="K3968">
        <v>7830</v>
      </c>
      <c r="L3968">
        <v>1231</v>
      </c>
      <c r="M3968" t="s">
        <v>22</v>
      </c>
      <c r="N3968">
        <v>2018</v>
      </c>
      <c r="O3968" t="s">
        <v>26</v>
      </c>
      <c r="P3968">
        <v>20180507</v>
      </c>
      <c r="Q3968" s="1">
        <v>43227.491666666669</v>
      </c>
    </row>
    <row r="3969" spans="1:17" x14ac:dyDescent="0.2">
      <c r="A3969" t="s">
        <v>262</v>
      </c>
      <c r="B3969" t="s">
        <v>18</v>
      </c>
      <c r="C3969" t="s">
        <v>213</v>
      </c>
      <c r="D3969">
        <v>20180331</v>
      </c>
      <c r="E3969">
        <v>48200000</v>
      </c>
      <c r="F3969" t="s">
        <v>20</v>
      </c>
      <c r="G3969">
        <v>0</v>
      </c>
      <c r="H3969" t="s">
        <v>51</v>
      </c>
      <c r="I3969">
        <v>1411579</v>
      </c>
      <c r="J3969">
        <v>260303916</v>
      </c>
      <c r="K3969">
        <v>7830</v>
      </c>
      <c r="L3969">
        <v>1231</v>
      </c>
      <c r="M3969" t="s">
        <v>22</v>
      </c>
      <c r="N3969">
        <v>2018</v>
      </c>
      <c r="O3969" t="s">
        <v>26</v>
      </c>
      <c r="P3969">
        <v>20180507</v>
      </c>
      <c r="Q3969" s="1">
        <v>43227.491666666669</v>
      </c>
    </row>
    <row r="3970" spans="1:17" x14ac:dyDescent="0.2">
      <c r="A3970" t="s">
        <v>503</v>
      </c>
      <c r="B3970" t="s">
        <v>18</v>
      </c>
      <c r="C3970" t="s">
        <v>435</v>
      </c>
      <c r="D3970">
        <v>20180331</v>
      </c>
      <c r="E3970">
        <v>17700000</v>
      </c>
      <c r="F3970" t="s">
        <v>20</v>
      </c>
      <c r="G3970">
        <v>1</v>
      </c>
      <c r="H3970" t="s">
        <v>56</v>
      </c>
      <c r="I3970">
        <v>1411579</v>
      </c>
      <c r="J3970">
        <v>260303916</v>
      </c>
      <c r="K3970">
        <v>7830</v>
      </c>
      <c r="L3970">
        <v>1231</v>
      </c>
      <c r="M3970" t="s">
        <v>22</v>
      </c>
      <c r="N3970">
        <v>2019</v>
      </c>
      <c r="O3970" t="s">
        <v>26</v>
      </c>
      <c r="P3970">
        <v>20190509</v>
      </c>
      <c r="Q3970" s="1">
        <v>43594.147916666669</v>
      </c>
    </row>
    <row r="3971" spans="1:17" x14ac:dyDescent="0.2">
      <c r="A3971" t="s">
        <v>262</v>
      </c>
      <c r="B3971" t="s">
        <v>18</v>
      </c>
      <c r="C3971" t="s">
        <v>181</v>
      </c>
      <c r="D3971">
        <v>20180331</v>
      </c>
      <c r="E3971">
        <v>575000000</v>
      </c>
      <c r="F3971" t="s">
        <v>20</v>
      </c>
      <c r="G3971">
        <v>0</v>
      </c>
      <c r="H3971" t="s">
        <v>262</v>
      </c>
      <c r="I3971">
        <v>1411579</v>
      </c>
      <c r="J3971">
        <v>260303916</v>
      </c>
      <c r="K3971">
        <v>7830</v>
      </c>
      <c r="L3971">
        <v>1231</v>
      </c>
      <c r="M3971" t="s">
        <v>22</v>
      </c>
      <c r="N3971">
        <v>2018</v>
      </c>
      <c r="O3971" t="s">
        <v>26</v>
      </c>
      <c r="P3971">
        <v>20180507</v>
      </c>
      <c r="Q3971" s="1">
        <v>43227.491666666669</v>
      </c>
    </row>
    <row r="3972" spans="1:17" x14ac:dyDescent="0.2">
      <c r="A3972" t="s">
        <v>262</v>
      </c>
      <c r="B3972" t="s">
        <v>18</v>
      </c>
      <c r="C3972" t="s">
        <v>536</v>
      </c>
      <c r="D3972">
        <v>20180331</v>
      </c>
      <c r="E3972">
        <v>27000000</v>
      </c>
      <c r="F3972" t="s">
        <v>20</v>
      </c>
      <c r="G3972">
        <v>1</v>
      </c>
      <c r="H3972" t="s">
        <v>262</v>
      </c>
      <c r="I3972">
        <v>1411579</v>
      </c>
      <c r="J3972">
        <v>260303916</v>
      </c>
      <c r="K3972">
        <v>7830</v>
      </c>
      <c r="L3972">
        <v>1231</v>
      </c>
      <c r="M3972" t="s">
        <v>22</v>
      </c>
      <c r="N3972">
        <v>2018</v>
      </c>
      <c r="O3972" t="s">
        <v>26</v>
      </c>
      <c r="P3972">
        <v>20180507</v>
      </c>
      <c r="Q3972" s="1">
        <v>43227.491666666669</v>
      </c>
    </row>
    <row r="3973" spans="1:17" x14ac:dyDescent="0.2">
      <c r="A3973" t="s">
        <v>260</v>
      </c>
      <c r="B3973" t="s">
        <v>18</v>
      </c>
      <c r="C3973" t="s">
        <v>460</v>
      </c>
      <c r="D3973">
        <v>20180331</v>
      </c>
      <c r="E3973">
        <v>2800000</v>
      </c>
      <c r="F3973" t="s">
        <v>20</v>
      </c>
      <c r="G3973">
        <v>1</v>
      </c>
      <c r="H3973" t="s">
        <v>260</v>
      </c>
      <c r="I3973">
        <v>1411579</v>
      </c>
      <c r="J3973">
        <v>260303916</v>
      </c>
      <c r="K3973">
        <v>7830</v>
      </c>
      <c r="L3973">
        <v>1231</v>
      </c>
      <c r="M3973" t="s">
        <v>22</v>
      </c>
      <c r="N3973">
        <v>2018</v>
      </c>
      <c r="O3973" t="s">
        <v>23</v>
      </c>
      <c r="P3973">
        <v>20181108</v>
      </c>
      <c r="Q3973" s="1">
        <v>43412.453472222223</v>
      </c>
    </row>
    <row r="3974" spans="1:17" x14ac:dyDescent="0.2">
      <c r="A3974" t="s">
        <v>504</v>
      </c>
      <c r="B3974" t="s">
        <v>18</v>
      </c>
      <c r="C3974" t="s">
        <v>460</v>
      </c>
      <c r="D3974">
        <v>20180331</v>
      </c>
      <c r="E3974">
        <v>2800000</v>
      </c>
      <c r="F3974" t="s">
        <v>20</v>
      </c>
      <c r="G3974">
        <v>1</v>
      </c>
      <c r="H3974" t="s">
        <v>504</v>
      </c>
      <c r="I3974">
        <v>1411579</v>
      </c>
      <c r="J3974">
        <v>260303916</v>
      </c>
      <c r="K3974">
        <v>7830</v>
      </c>
      <c r="L3974">
        <v>1231</v>
      </c>
      <c r="M3974" t="s">
        <v>22</v>
      </c>
      <c r="N3974">
        <v>2019</v>
      </c>
      <c r="O3974" t="s">
        <v>31</v>
      </c>
      <c r="P3974">
        <v>20190808</v>
      </c>
      <c r="Q3974" s="1">
        <v>43685.119444444441</v>
      </c>
    </row>
    <row r="3975" spans="1:17" x14ac:dyDescent="0.2">
      <c r="A3975" t="s">
        <v>503</v>
      </c>
      <c r="B3975" t="s">
        <v>18</v>
      </c>
      <c r="C3975" t="s">
        <v>460</v>
      </c>
      <c r="D3975">
        <v>20180331</v>
      </c>
      <c r="E3975">
        <v>2800000</v>
      </c>
      <c r="F3975" t="s">
        <v>20</v>
      </c>
      <c r="G3975">
        <v>1</v>
      </c>
      <c r="H3975" t="s">
        <v>503</v>
      </c>
      <c r="I3975">
        <v>1411579</v>
      </c>
      <c r="J3975">
        <v>260303916</v>
      </c>
      <c r="K3975">
        <v>7830</v>
      </c>
      <c r="L3975">
        <v>1231</v>
      </c>
      <c r="M3975" t="s">
        <v>22</v>
      </c>
      <c r="N3975">
        <v>2019</v>
      </c>
      <c r="O3975" t="s">
        <v>26</v>
      </c>
      <c r="P3975">
        <v>20190509</v>
      </c>
      <c r="Q3975" s="1">
        <v>43594.147916666669</v>
      </c>
    </row>
    <row r="3976" spans="1:17" x14ac:dyDescent="0.2">
      <c r="A3976" t="s">
        <v>55</v>
      </c>
      <c r="B3976" t="s">
        <v>18</v>
      </c>
      <c r="C3976" t="s">
        <v>182</v>
      </c>
      <c r="D3976">
        <v>20180331</v>
      </c>
      <c r="E3976">
        <v>128046000</v>
      </c>
      <c r="F3976" t="s">
        <v>63</v>
      </c>
      <c r="G3976">
        <v>1</v>
      </c>
      <c r="H3976" t="s">
        <v>56</v>
      </c>
      <c r="I3976">
        <v>1411579</v>
      </c>
      <c r="J3976">
        <v>260303916</v>
      </c>
      <c r="K3976">
        <v>7830</v>
      </c>
      <c r="L3976">
        <v>1231</v>
      </c>
      <c r="M3976" t="s">
        <v>52</v>
      </c>
      <c r="N3976">
        <v>2018</v>
      </c>
      <c r="O3976" t="s">
        <v>53</v>
      </c>
      <c r="P3976">
        <v>20190301</v>
      </c>
      <c r="Q3976" s="1">
        <v>43525.063888888886</v>
      </c>
    </row>
    <row r="3977" spans="1:17" x14ac:dyDescent="0.2">
      <c r="A3977" t="s">
        <v>503</v>
      </c>
      <c r="B3977" t="s">
        <v>18</v>
      </c>
      <c r="C3977" t="s">
        <v>182</v>
      </c>
      <c r="D3977">
        <v>20180331</v>
      </c>
      <c r="E3977">
        <v>128046000</v>
      </c>
      <c r="F3977" t="s">
        <v>63</v>
      </c>
      <c r="G3977">
        <v>1</v>
      </c>
      <c r="H3977" t="s">
        <v>56</v>
      </c>
      <c r="I3977">
        <v>1411579</v>
      </c>
      <c r="J3977">
        <v>260303916</v>
      </c>
      <c r="K3977">
        <v>7830</v>
      </c>
      <c r="L3977">
        <v>1231</v>
      </c>
      <c r="M3977" t="s">
        <v>22</v>
      </c>
      <c r="N3977">
        <v>2019</v>
      </c>
      <c r="O3977" t="s">
        <v>26</v>
      </c>
      <c r="P3977">
        <v>20190509</v>
      </c>
      <c r="Q3977" s="1">
        <v>43594.147916666669</v>
      </c>
    </row>
    <row r="3978" spans="1:17" x14ac:dyDescent="0.2">
      <c r="A3978" t="s">
        <v>262</v>
      </c>
      <c r="B3978" t="s">
        <v>18</v>
      </c>
      <c r="C3978" t="s">
        <v>182</v>
      </c>
      <c r="D3978">
        <v>20180331</v>
      </c>
      <c r="E3978">
        <v>128046000</v>
      </c>
      <c r="F3978" t="s">
        <v>63</v>
      </c>
      <c r="G3978">
        <v>1</v>
      </c>
      <c r="H3978" t="s">
        <v>51</v>
      </c>
      <c r="I3978">
        <v>1411579</v>
      </c>
      <c r="J3978">
        <v>260303916</v>
      </c>
      <c r="K3978">
        <v>7830</v>
      </c>
      <c r="L3978">
        <v>1231</v>
      </c>
      <c r="M3978" t="s">
        <v>22</v>
      </c>
      <c r="N3978">
        <v>2018</v>
      </c>
      <c r="O3978" t="s">
        <v>26</v>
      </c>
      <c r="P3978">
        <v>20180507</v>
      </c>
      <c r="Q3978" s="1">
        <v>43227.491666666669</v>
      </c>
    </row>
    <row r="3979" spans="1:17" x14ac:dyDescent="0.2">
      <c r="A3979" t="s">
        <v>55</v>
      </c>
      <c r="B3979" t="s">
        <v>18</v>
      </c>
      <c r="C3979" t="s">
        <v>183</v>
      </c>
      <c r="D3979">
        <v>20180331</v>
      </c>
      <c r="E3979">
        <v>128046000</v>
      </c>
      <c r="F3979" t="s">
        <v>63</v>
      </c>
      <c r="G3979">
        <v>1</v>
      </c>
      <c r="H3979" t="s">
        <v>56</v>
      </c>
      <c r="I3979">
        <v>1411579</v>
      </c>
      <c r="J3979">
        <v>260303916</v>
      </c>
      <c r="K3979">
        <v>7830</v>
      </c>
      <c r="L3979">
        <v>1231</v>
      </c>
      <c r="M3979" t="s">
        <v>52</v>
      </c>
      <c r="N3979">
        <v>2018</v>
      </c>
      <c r="O3979" t="s">
        <v>53</v>
      </c>
      <c r="P3979">
        <v>20190301</v>
      </c>
      <c r="Q3979" s="1">
        <v>43525.063888888886</v>
      </c>
    </row>
    <row r="3980" spans="1:17" x14ac:dyDescent="0.2">
      <c r="A3980" t="s">
        <v>503</v>
      </c>
      <c r="B3980" t="s">
        <v>18</v>
      </c>
      <c r="C3980" t="s">
        <v>183</v>
      </c>
      <c r="D3980">
        <v>20180331</v>
      </c>
      <c r="E3980">
        <v>128046000</v>
      </c>
      <c r="F3980" t="s">
        <v>63</v>
      </c>
      <c r="G3980">
        <v>1</v>
      </c>
      <c r="H3980" t="s">
        <v>56</v>
      </c>
      <c r="I3980">
        <v>1411579</v>
      </c>
      <c r="J3980">
        <v>260303916</v>
      </c>
      <c r="K3980">
        <v>7830</v>
      </c>
      <c r="L3980">
        <v>1231</v>
      </c>
      <c r="M3980" t="s">
        <v>22</v>
      </c>
      <c r="N3980">
        <v>2019</v>
      </c>
      <c r="O3980" t="s">
        <v>26</v>
      </c>
      <c r="P3980">
        <v>20190509</v>
      </c>
      <c r="Q3980" s="1">
        <v>43594.147916666669</v>
      </c>
    </row>
    <row r="3981" spans="1:17" x14ac:dyDescent="0.2">
      <c r="A3981" t="s">
        <v>262</v>
      </c>
      <c r="B3981" t="s">
        <v>18</v>
      </c>
      <c r="C3981" t="s">
        <v>183</v>
      </c>
      <c r="D3981">
        <v>20180331</v>
      </c>
      <c r="E3981">
        <v>128046000</v>
      </c>
      <c r="F3981" t="s">
        <v>63</v>
      </c>
      <c r="G3981">
        <v>1</v>
      </c>
      <c r="H3981" t="s">
        <v>51</v>
      </c>
      <c r="I3981">
        <v>1411579</v>
      </c>
      <c r="J3981">
        <v>260303916</v>
      </c>
      <c r="K3981">
        <v>7830</v>
      </c>
      <c r="L3981">
        <v>1231</v>
      </c>
      <c r="M3981" t="s">
        <v>22</v>
      </c>
      <c r="N3981">
        <v>2018</v>
      </c>
      <c r="O3981" t="s">
        <v>26</v>
      </c>
      <c r="P3981">
        <v>20180507</v>
      </c>
      <c r="Q3981" s="1">
        <v>43227.491666666669</v>
      </c>
    </row>
    <row r="3982" spans="1:17" x14ac:dyDescent="0.2">
      <c r="A3982" t="s">
        <v>55</v>
      </c>
      <c r="B3982" t="s">
        <v>18</v>
      </c>
      <c r="C3982" t="s">
        <v>49</v>
      </c>
      <c r="D3982">
        <v>20180430</v>
      </c>
      <c r="E3982">
        <v>0.2</v>
      </c>
      <c r="F3982" t="s">
        <v>20</v>
      </c>
      <c r="G3982">
        <v>0</v>
      </c>
      <c r="H3982" t="s">
        <v>56</v>
      </c>
      <c r="I3982">
        <v>1411579</v>
      </c>
      <c r="J3982">
        <v>260303916</v>
      </c>
      <c r="K3982">
        <v>7830</v>
      </c>
      <c r="L3982">
        <v>1231</v>
      </c>
      <c r="M3982" t="s">
        <v>52</v>
      </c>
      <c r="N3982">
        <v>2018</v>
      </c>
      <c r="O3982" t="s">
        <v>53</v>
      </c>
      <c r="P3982">
        <v>20190301</v>
      </c>
      <c r="Q3982" s="1">
        <v>43525.063888888886</v>
      </c>
    </row>
    <row r="3983" spans="1:17" x14ac:dyDescent="0.2">
      <c r="A3983" t="s">
        <v>260</v>
      </c>
      <c r="B3983" t="s">
        <v>18</v>
      </c>
      <c r="C3983" t="s">
        <v>57</v>
      </c>
      <c r="D3983">
        <v>20180430</v>
      </c>
      <c r="E3983">
        <v>0.2</v>
      </c>
      <c r="F3983" t="s">
        <v>20</v>
      </c>
      <c r="G3983">
        <v>0</v>
      </c>
      <c r="H3983" t="s">
        <v>56</v>
      </c>
      <c r="I3983">
        <v>1411579</v>
      </c>
      <c r="J3983">
        <v>260303916</v>
      </c>
      <c r="K3983">
        <v>7830</v>
      </c>
      <c r="L3983">
        <v>1231</v>
      </c>
      <c r="M3983" t="s">
        <v>22</v>
      </c>
      <c r="N3983">
        <v>2018</v>
      </c>
      <c r="O3983" t="s">
        <v>23</v>
      </c>
      <c r="P3983">
        <v>20181108</v>
      </c>
      <c r="Q3983" s="1">
        <v>43412.453472222223</v>
      </c>
    </row>
    <row r="3984" spans="1:17" x14ac:dyDescent="0.2">
      <c r="A3984" t="s">
        <v>263</v>
      </c>
      <c r="B3984" t="s">
        <v>18</v>
      </c>
      <c r="C3984" t="s">
        <v>57</v>
      </c>
      <c r="D3984">
        <v>20180430</v>
      </c>
      <c r="E3984">
        <v>0.2</v>
      </c>
      <c r="F3984" t="s">
        <v>20</v>
      </c>
      <c r="G3984">
        <v>0</v>
      </c>
      <c r="H3984" t="s">
        <v>51</v>
      </c>
      <c r="I3984">
        <v>1411579</v>
      </c>
      <c r="J3984">
        <v>260303916</v>
      </c>
      <c r="K3984">
        <v>7830</v>
      </c>
      <c r="L3984">
        <v>1231</v>
      </c>
      <c r="M3984" t="s">
        <v>22</v>
      </c>
      <c r="N3984">
        <v>2018</v>
      </c>
      <c r="O3984" t="s">
        <v>31</v>
      </c>
      <c r="P3984">
        <v>20180807</v>
      </c>
      <c r="Q3984" s="1">
        <v>43319.469444444447</v>
      </c>
    </row>
    <row r="3985" spans="1:17" x14ac:dyDescent="0.2">
      <c r="A3985" t="s">
        <v>260</v>
      </c>
      <c r="B3985" t="s">
        <v>18</v>
      </c>
      <c r="C3985" t="s">
        <v>19</v>
      </c>
      <c r="D3985">
        <v>20180430</v>
      </c>
      <c r="E3985">
        <v>26000000</v>
      </c>
      <c r="F3985" t="s">
        <v>20</v>
      </c>
      <c r="G3985">
        <v>0</v>
      </c>
      <c r="H3985" t="s">
        <v>56</v>
      </c>
      <c r="I3985">
        <v>1411579</v>
      </c>
      <c r="J3985">
        <v>260303916</v>
      </c>
      <c r="K3985">
        <v>7830</v>
      </c>
      <c r="L3985">
        <v>1231</v>
      </c>
      <c r="M3985" t="s">
        <v>22</v>
      </c>
      <c r="N3985">
        <v>2018</v>
      </c>
      <c r="O3985" t="s">
        <v>23</v>
      </c>
      <c r="P3985">
        <v>20181108</v>
      </c>
      <c r="Q3985" s="1">
        <v>43412.453472222223</v>
      </c>
    </row>
    <row r="3986" spans="1:17" x14ac:dyDescent="0.2">
      <c r="A3986" t="s">
        <v>55</v>
      </c>
      <c r="B3986" t="s">
        <v>18</v>
      </c>
      <c r="C3986" t="s">
        <v>19</v>
      </c>
      <c r="D3986">
        <v>20180430</v>
      </c>
      <c r="E3986">
        <v>26000000</v>
      </c>
      <c r="F3986" t="s">
        <v>20</v>
      </c>
      <c r="G3986">
        <v>0</v>
      </c>
      <c r="H3986" t="s">
        <v>56</v>
      </c>
      <c r="I3986">
        <v>1411579</v>
      </c>
      <c r="J3986">
        <v>260303916</v>
      </c>
      <c r="K3986">
        <v>7830</v>
      </c>
      <c r="L3986">
        <v>1231</v>
      </c>
      <c r="M3986" t="s">
        <v>52</v>
      </c>
      <c r="N3986">
        <v>2018</v>
      </c>
      <c r="O3986" t="s">
        <v>53</v>
      </c>
      <c r="P3986">
        <v>20190301</v>
      </c>
      <c r="Q3986" s="1">
        <v>43525.063888888886</v>
      </c>
    </row>
    <row r="3987" spans="1:17" x14ac:dyDescent="0.2">
      <c r="A3987" t="s">
        <v>263</v>
      </c>
      <c r="B3987" t="s">
        <v>18</v>
      </c>
      <c r="C3987" t="s">
        <v>19</v>
      </c>
      <c r="D3987">
        <v>20180430</v>
      </c>
      <c r="E3987">
        <v>26000000</v>
      </c>
      <c r="F3987" t="s">
        <v>20</v>
      </c>
      <c r="G3987">
        <v>0</v>
      </c>
      <c r="H3987" t="s">
        <v>51</v>
      </c>
      <c r="I3987">
        <v>1411579</v>
      </c>
      <c r="J3987">
        <v>260303916</v>
      </c>
      <c r="K3987">
        <v>7830</v>
      </c>
      <c r="L3987">
        <v>1231</v>
      </c>
      <c r="M3987" t="s">
        <v>22</v>
      </c>
      <c r="N3987">
        <v>2018</v>
      </c>
      <c r="O3987" t="s">
        <v>31</v>
      </c>
      <c r="P3987">
        <v>20180807</v>
      </c>
      <c r="Q3987" s="1">
        <v>43319.469444444447</v>
      </c>
    </row>
    <row r="3988" spans="1:17" x14ac:dyDescent="0.2">
      <c r="A3988" t="s">
        <v>263</v>
      </c>
      <c r="B3988" t="s">
        <v>18</v>
      </c>
      <c r="C3988" t="s">
        <v>34</v>
      </c>
      <c r="D3988">
        <v>20180630</v>
      </c>
      <c r="E3988">
        <v>535800000</v>
      </c>
      <c r="F3988" t="s">
        <v>20</v>
      </c>
      <c r="G3988">
        <v>0</v>
      </c>
      <c r="H3988" t="s">
        <v>51</v>
      </c>
      <c r="I3988">
        <v>1411579</v>
      </c>
      <c r="J3988">
        <v>260303916</v>
      </c>
      <c r="K3988">
        <v>7830</v>
      </c>
      <c r="L3988">
        <v>1231</v>
      </c>
      <c r="M3988" t="s">
        <v>22</v>
      </c>
      <c r="N3988">
        <v>2018</v>
      </c>
      <c r="O3988" t="s">
        <v>31</v>
      </c>
      <c r="P3988">
        <v>20180807</v>
      </c>
      <c r="Q3988" s="1">
        <v>43319.469444444447</v>
      </c>
    </row>
    <row r="3989" spans="1:17" x14ac:dyDescent="0.2">
      <c r="A3989" t="s">
        <v>504</v>
      </c>
      <c r="B3989" t="s">
        <v>18</v>
      </c>
      <c r="C3989" t="s">
        <v>487</v>
      </c>
      <c r="D3989">
        <v>20180630</v>
      </c>
      <c r="E3989">
        <v>1900000</v>
      </c>
      <c r="F3989" t="s">
        <v>20</v>
      </c>
      <c r="G3989">
        <v>0</v>
      </c>
      <c r="H3989" t="s">
        <v>504</v>
      </c>
      <c r="I3989">
        <v>1411579</v>
      </c>
      <c r="J3989">
        <v>260303916</v>
      </c>
      <c r="K3989">
        <v>7830</v>
      </c>
      <c r="L3989">
        <v>1231</v>
      </c>
      <c r="M3989" t="s">
        <v>22</v>
      </c>
      <c r="N3989">
        <v>2019</v>
      </c>
      <c r="O3989" t="s">
        <v>31</v>
      </c>
      <c r="P3989">
        <v>20190808</v>
      </c>
      <c r="Q3989" s="1">
        <v>43685.119444444441</v>
      </c>
    </row>
    <row r="3990" spans="1:17" x14ac:dyDescent="0.2">
      <c r="A3990" t="s">
        <v>263</v>
      </c>
      <c r="B3990" t="s">
        <v>18</v>
      </c>
      <c r="C3990" t="s">
        <v>487</v>
      </c>
      <c r="D3990">
        <v>20180630</v>
      </c>
      <c r="E3990">
        <v>1900000</v>
      </c>
      <c r="F3990" t="s">
        <v>20</v>
      </c>
      <c r="G3990">
        <v>0</v>
      </c>
      <c r="H3990" t="s">
        <v>263</v>
      </c>
      <c r="I3990">
        <v>1411579</v>
      </c>
      <c r="J3990">
        <v>260303916</v>
      </c>
      <c r="K3990">
        <v>7830</v>
      </c>
      <c r="L3990">
        <v>1231</v>
      </c>
      <c r="M3990" t="s">
        <v>22</v>
      </c>
      <c r="N3990">
        <v>2018</v>
      </c>
      <c r="O3990" t="s">
        <v>31</v>
      </c>
      <c r="P3990">
        <v>20180807</v>
      </c>
      <c r="Q3990" s="1">
        <v>43319.469444444447</v>
      </c>
    </row>
    <row r="3991" spans="1:17" x14ac:dyDescent="0.2">
      <c r="A3991" t="s">
        <v>263</v>
      </c>
      <c r="B3991" t="s">
        <v>18</v>
      </c>
      <c r="C3991" t="s">
        <v>222</v>
      </c>
      <c r="D3991">
        <v>20180630</v>
      </c>
      <c r="E3991">
        <v>1474200000</v>
      </c>
      <c r="F3991" t="s">
        <v>20</v>
      </c>
      <c r="G3991">
        <v>0</v>
      </c>
      <c r="H3991" t="s">
        <v>51</v>
      </c>
      <c r="I3991">
        <v>1411579</v>
      </c>
      <c r="J3991">
        <v>260303916</v>
      </c>
      <c r="K3991">
        <v>7830</v>
      </c>
      <c r="L3991">
        <v>1231</v>
      </c>
      <c r="M3991" t="s">
        <v>22</v>
      </c>
      <c r="N3991">
        <v>2018</v>
      </c>
      <c r="O3991" t="s">
        <v>31</v>
      </c>
      <c r="P3991">
        <v>20180807</v>
      </c>
      <c r="Q3991" s="1">
        <v>43319.469444444447</v>
      </c>
    </row>
    <row r="3992" spans="1:17" x14ac:dyDescent="0.2">
      <c r="A3992" t="s">
        <v>263</v>
      </c>
      <c r="B3992" t="s">
        <v>18</v>
      </c>
      <c r="C3992" t="s">
        <v>35</v>
      </c>
      <c r="D3992">
        <v>20180630</v>
      </c>
      <c r="E3992">
        <v>33500000</v>
      </c>
      <c r="F3992" t="s">
        <v>20</v>
      </c>
      <c r="G3992">
        <v>0</v>
      </c>
      <c r="H3992" t="s">
        <v>51</v>
      </c>
      <c r="I3992">
        <v>1411579</v>
      </c>
      <c r="J3992">
        <v>260303916</v>
      </c>
      <c r="K3992">
        <v>7830</v>
      </c>
      <c r="L3992">
        <v>1231</v>
      </c>
      <c r="M3992" t="s">
        <v>22</v>
      </c>
      <c r="N3992">
        <v>2018</v>
      </c>
      <c r="O3992" t="s">
        <v>31</v>
      </c>
      <c r="P3992">
        <v>20180807</v>
      </c>
      <c r="Q3992" s="1">
        <v>43319.469444444447</v>
      </c>
    </row>
    <row r="3993" spans="1:17" x14ac:dyDescent="0.2">
      <c r="A3993" t="s">
        <v>263</v>
      </c>
      <c r="B3993" t="s">
        <v>18</v>
      </c>
      <c r="C3993" t="s">
        <v>36</v>
      </c>
      <c r="D3993">
        <v>20180630</v>
      </c>
      <c r="E3993">
        <v>2247000000</v>
      </c>
      <c r="F3993" t="s">
        <v>20</v>
      </c>
      <c r="G3993">
        <v>0</v>
      </c>
      <c r="H3993" t="s">
        <v>51</v>
      </c>
      <c r="I3993">
        <v>1411579</v>
      </c>
      <c r="J3993">
        <v>260303916</v>
      </c>
      <c r="K3993">
        <v>7830</v>
      </c>
      <c r="L3993">
        <v>1231</v>
      </c>
      <c r="M3993" t="s">
        <v>22</v>
      </c>
      <c r="N3993">
        <v>2018</v>
      </c>
      <c r="O3993" t="s">
        <v>31</v>
      </c>
      <c r="P3993">
        <v>20180807</v>
      </c>
      <c r="Q3993" s="1">
        <v>43319.469444444447</v>
      </c>
    </row>
    <row r="3994" spans="1:17" x14ac:dyDescent="0.2">
      <c r="A3994" t="s">
        <v>504</v>
      </c>
      <c r="B3994" t="s">
        <v>18</v>
      </c>
      <c r="C3994" t="s">
        <v>37</v>
      </c>
      <c r="D3994">
        <v>20180630</v>
      </c>
      <c r="E3994">
        <v>244800000</v>
      </c>
      <c r="F3994" t="s">
        <v>20</v>
      </c>
      <c r="G3994">
        <v>1</v>
      </c>
      <c r="H3994" t="s">
        <v>504</v>
      </c>
      <c r="I3994">
        <v>1411579</v>
      </c>
      <c r="J3994">
        <v>260303916</v>
      </c>
      <c r="K3994">
        <v>7830</v>
      </c>
      <c r="L3994">
        <v>1231</v>
      </c>
      <c r="M3994" t="s">
        <v>22</v>
      </c>
      <c r="N3994">
        <v>2019</v>
      </c>
      <c r="O3994" t="s">
        <v>31</v>
      </c>
      <c r="P3994">
        <v>20190808</v>
      </c>
      <c r="Q3994" s="1">
        <v>43685.119444444441</v>
      </c>
    </row>
    <row r="3995" spans="1:17" x14ac:dyDescent="0.2">
      <c r="A3995" t="s">
        <v>504</v>
      </c>
      <c r="B3995" t="s">
        <v>18</v>
      </c>
      <c r="C3995" t="s">
        <v>37</v>
      </c>
      <c r="D3995">
        <v>20180630</v>
      </c>
      <c r="E3995">
        <v>522700000</v>
      </c>
      <c r="F3995" t="s">
        <v>20</v>
      </c>
      <c r="G3995">
        <v>2</v>
      </c>
      <c r="H3995" t="s">
        <v>504</v>
      </c>
      <c r="I3995">
        <v>1411579</v>
      </c>
      <c r="J3995">
        <v>260303916</v>
      </c>
      <c r="K3995">
        <v>7830</v>
      </c>
      <c r="L3995">
        <v>1231</v>
      </c>
      <c r="M3995" t="s">
        <v>22</v>
      </c>
      <c r="N3995">
        <v>2019</v>
      </c>
      <c r="O3995" t="s">
        <v>31</v>
      </c>
      <c r="P3995">
        <v>20190808</v>
      </c>
      <c r="Q3995" s="1">
        <v>43685.119444444441</v>
      </c>
    </row>
    <row r="3996" spans="1:17" x14ac:dyDescent="0.2">
      <c r="A3996" t="s">
        <v>263</v>
      </c>
      <c r="B3996" t="s">
        <v>18</v>
      </c>
      <c r="C3996" t="s">
        <v>37</v>
      </c>
      <c r="D3996">
        <v>20180630</v>
      </c>
      <c r="E3996">
        <v>244800000</v>
      </c>
      <c r="F3996" t="s">
        <v>20</v>
      </c>
      <c r="G3996">
        <v>1</v>
      </c>
      <c r="H3996" t="s">
        <v>263</v>
      </c>
      <c r="I3996">
        <v>1411579</v>
      </c>
      <c r="J3996">
        <v>260303916</v>
      </c>
      <c r="K3996">
        <v>7830</v>
      </c>
      <c r="L3996">
        <v>1231</v>
      </c>
      <c r="M3996" t="s">
        <v>22</v>
      </c>
      <c r="N3996">
        <v>2018</v>
      </c>
      <c r="O3996" t="s">
        <v>31</v>
      </c>
      <c r="P3996">
        <v>20180807</v>
      </c>
      <c r="Q3996" s="1">
        <v>43319.469444444447</v>
      </c>
    </row>
    <row r="3997" spans="1:17" x14ac:dyDescent="0.2">
      <c r="A3997" t="s">
        <v>263</v>
      </c>
      <c r="B3997" t="s">
        <v>18</v>
      </c>
      <c r="C3997" t="s">
        <v>37</v>
      </c>
      <c r="D3997">
        <v>20180630</v>
      </c>
      <c r="E3997">
        <v>522700000</v>
      </c>
      <c r="F3997" t="s">
        <v>20</v>
      </c>
      <c r="G3997">
        <v>2</v>
      </c>
      <c r="H3997" t="s">
        <v>263</v>
      </c>
      <c r="I3997">
        <v>1411579</v>
      </c>
      <c r="J3997">
        <v>260303916</v>
      </c>
      <c r="K3997">
        <v>7830</v>
      </c>
      <c r="L3997">
        <v>1231</v>
      </c>
      <c r="M3997" t="s">
        <v>22</v>
      </c>
      <c r="N3997">
        <v>2018</v>
      </c>
      <c r="O3997" t="s">
        <v>31</v>
      </c>
      <c r="P3997">
        <v>20180807</v>
      </c>
      <c r="Q3997" s="1">
        <v>43319.469444444447</v>
      </c>
    </row>
    <row r="3998" spans="1:17" x14ac:dyDescent="0.2">
      <c r="A3998" t="s">
        <v>263</v>
      </c>
      <c r="B3998" t="s">
        <v>18</v>
      </c>
      <c r="C3998" t="s">
        <v>185</v>
      </c>
      <c r="D3998">
        <v>20180630</v>
      </c>
      <c r="E3998">
        <v>1700000</v>
      </c>
      <c r="F3998" t="s">
        <v>20</v>
      </c>
      <c r="G3998">
        <v>2</v>
      </c>
      <c r="H3998" t="s">
        <v>51</v>
      </c>
      <c r="I3998">
        <v>1411579</v>
      </c>
      <c r="J3998">
        <v>260303916</v>
      </c>
      <c r="K3998">
        <v>7830</v>
      </c>
      <c r="L3998">
        <v>1231</v>
      </c>
      <c r="M3998" t="s">
        <v>22</v>
      </c>
      <c r="N3998">
        <v>2018</v>
      </c>
      <c r="O3998" t="s">
        <v>31</v>
      </c>
      <c r="P3998">
        <v>20180807</v>
      </c>
      <c r="Q3998" s="1">
        <v>43319.469444444447</v>
      </c>
    </row>
    <row r="3999" spans="1:17" x14ac:dyDescent="0.2">
      <c r="A3999" t="s">
        <v>504</v>
      </c>
      <c r="B3999" t="s">
        <v>18</v>
      </c>
      <c r="C3999" t="s">
        <v>41</v>
      </c>
      <c r="D3999">
        <v>20180630</v>
      </c>
      <c r="E3999">
        <v>-1700000</v>
      </c>
      <c r="F3999" t="s">
        <v>20</v>
      </c>
      <c r="G3999">
        <v>2</v>
      </c>
      <c r="H3999" t="s">
        <v>505</v>
      </c>
      <c r="I3999">
        <v>1411579</v>
      </c>
      <c r="J3999">
        <v>260303916</v>
      </c>
      <c r="K3999">
        <v>7830</v>
      </c>
      <c r="L3999">
        <v>1231</v>
      </c>
      <c r="M3999" t="s">
        <v>22</v>
      </c>
      <c r="N3999">
        <v>2019</v>
      </c>
      <c r="O3999" t="s">
        <v>31</v>
      </c>
      <c r="P3999">
        <v>20190808</v>
      </c>
      <c r="Q3999" s="1">
        <v>43685.119444444441</v>
      </c>
    </row>
    <row r="4000" spans="1:17" x14ac:dyDescent="0.2">
      <c r="A4000" t="s">
        <v>263</v>
      </c>
      <c r="B4000" t="s">
        <v>18</v>
      </c>
      <c r="C4000" t="s">
        <v>41</v>
      </c>
      <c r="D4000">
        <v>20180630</v>
      </c>
      <c r="E4000">
        <v>-1700000</v>
      </c>
      <c r="F4000" t="s">
        <v>20</v>
      </c>
      <c r="G4000">
        <v>2</v>
      </c>
      <c r="H4000" t="s">
        <v>51</v>
      </c>
      <c r="I4000">
        <v>1411579</v>
      </c>
      <c r="J4000">
        <v>260303916</v>
      </c>
      <c r="K4000">
        <v>7830</v>
      </c>
      <c r="L4000">
        <v>1231</v>
      </c>
      <c r="M4000" t="s">
        <v>22</v>
      </c>
      <c r="N4000">
        <v>2018</v>
      </c>
      <c r="O4000" t="s">
        <v>31</v>
      </c>
      <c r="P4000">
        <v>20180807</v>
      </c>
      <c r="Q4000" s="1">
        <v>43319.469444444447</v>
      </c>
    </row>
    <row r="4001" spans="1:17" x14ac:dyDescent="0.2">
      <c r="A4001" t="s">
        <v>504</v>
      </c>
      <c r="B4001" t="s">
        <v>18</v>
      </c>
      <c r="C4001" t="s">
        <v>186</v>
      </c>
      <c r="D4001">
        <v>20180630</v>
      </c>
      <c r="E4001">
        <v>7500000</v>
      </c>
      <c r="F4001" t="s">
        <v>20</v>
      </c>
      <c r="G4001">
        <v>2</v>
      </c>
      <c r="H4001" t="s">
        <v>504</v>
      </c>
      <c r="I4001">
        <v>1411579</v>
      </c>
      <c r="J4001">
        <v>260303916</v>
      </c>
      <c r="K4001">
        <v>7830</v>
      </c>
      <c r="L4001">
        <v>1231</v>
      </c>
      <c r="M4001" t="s">
        <v>22</v>
      </c>
      <c r="N4001">
        <v>2019</v>
      </c>
      <c r="O4001" t="s">
        <v>31</v>
      </c>
      <c r="P4001">
        <v>20190808</v>
      </c>
      <c r="Q4001" s="1">
        <v>43685.119444444441</v>
      </c>
    </row>
    <row r="4002" spans="1:17" x14ac:dyDescent="0.2">
      <c r="A4002" t="s">
        <v>263</v>
      </c>
      <c r="B4002" t="s">
        <v>18</v>
      </c>
      <c r="C4002" t="s">
        <v>186</v>
      </c>
      <c r="D4002">
        <v>20180630</v>
      </c>
      <c r="E4002">
        <v>7500000</v>
      </c>
      <c r="F4002" t="s">
        <v>20</v>
      </c>
      <c r="G4002">
        <v>2</v>
      </c>
      <c r="H4002" t="s">
        <v>263</v>
      </c>
      <c r="I4002">
        <v>1411579</v>
      </c>
      <c r="J4002">
        <v>260303916</v>
      </c>
      <c r="K4002">
        <v>7830</v>
      </c>
      <c r="L4002">
        <v>1231</v>
      </c>
      <c r="M4002" t="s">
        <v>22</v>
      </c>
      <c r="N4002">
        <v>2018</v>
      </c>
      <c r="O4002" t="s">
        <v>31</v>
      </c>
      <c r="P4002">
        <v>20180807</v>
      </c>
      <c r="Q4002" s="1">
        <v>43319.469444444447</v>
      </c>
    </row>
    <row r="4003" spans="1:17" x14ac:dyDescent="0.2">
      <c r="A4003" t="s">
        <v>263</v>
      </c>
      <c r="B4003" t="s">
        <v>18</v>
      </c>
      <c r="C4003" t="s">
        <v>43</v>
      </c>
      <c r="D4003">
        <v>20180630</v>
      </c>
      <c r="E4003">
        <v>9531800000</v>
      </c>
      <c r="F4003" t="s">
        <v>20</v>
      </c>
      <c r="G4003">
        <v>0</v>
      </c>
      <c r="H4003" t="s">
        <v>51</v>
      </c>
      <c r="I4003">
        <v>1411579</v>
      </c>
      <c r="J4003">
        <v>260303916</v>
      </c>
      <c r="K4003">
        <v>7830</v>
      </c>
      <c r="L4003">
        <v>1231</v>
      </c>
      <c r="M4003" t="s">
        <v>22</v>
      </c>
      <c r="N4003">
        <v>2018</v>
      </c>
      <c r="O4003" t="s">
        <v>31</v>
      </c>
      <c r="P4003">
        <v>20180807</v>
      </c>
      <c r="Q4003" s="1">
        <v>43319.469444444447</v>
      </c>
    </row>
    <row r="4004" spans="1:17" x14ac:dyDescent="0.2">
      <c r="A4004" t="s">
        <v>263</v>
      </c>
      <c r="B4004" t="s">
        <v>18</v>
      </c>
      <c r="C4004" t="s">
        <v>44</v>
      </c>
      <c r="D4004">
        <v>20180630</v>
      </c>
      <c r="E4004">
        <v>840900000</v>
      </c>
      <c r="F4004" t="s">
        <v>20</v>
      </c>
      <c r="G4004">
        <v>0</v>
      </c>
      <c r="H4004" t="s">
        <v>51</v>
      </c>
      <c r="I4004">
        <v>1411579</v>
      </c>
      <c r="J4004">
        <v>260303916</v>
      </c>
      <c r="K4004">
        <v>7830</v>
      </c>
      <c r="L4004">
        <v>1231</v>
      </c>
      <c r="M4004" t="s">
        <v>22</v>
      </c>
      <c r="N4004">
        <v>2018</v>
      </c>
      <c r="O4004" t="s">
        <v>31</v>
      </c>
      <c r="P4004">
        <v>20180807</v>
      </c>
      <c r="Q4004" s="1">
        <v>43319.469444444447</v>
      </c>
    </row>
    <row r="4005" spans="1:17" x14ac:dyDescent="0.2">
      <c r="A4005" t="s">
        <v>504</v>
      </c>
      <c r="B4005" t="s">
        <v>18</v>
      </c>
      <c r="C4005" t="s">
        <v>461</v>
      </c>
      <c r="D4005">
        <v>20180630</v>
      </c>
      <c r="E4005">
        <v>1600000</v>
      </c>
      <c r="F4005" t="s">
        <v>20</v>
      </c>
      <c r="G4005">
        <v>2</v>
      </c>
      <c r="H4005" t="s">
        <v>504</v>
      </c>
      <c r="I4005">
        <v>1411579</v>
      </c>
      <c r="J4005">
        <v>260303916</v>
      </c>
      <c r="K4005">
        <v>7830</v>
      </c>
      <c r="L4005">
        <v>1231</v>
      </c>
      <c r="M4005" t="s">
        <v>22</v>
      </c>
      <c r="N4005">
        <v>2019</v>
      </c>
      <c r="O4005" t="s">
        <v>31</v>
      </c>
      <c r="P4005">
        <v>20190808</v>
      </c>
      <c r="Q4005" s="1">
        <v>43685.119444444441</v>
      </c>
    </row>
    <row r="4006" spans="1:17" x14ac:dyDescent="0.2">
      <c r="A4006" t="s">
        <v>504</v>
      </c>
      <c r="B4006" t="s">
        <v>18</v>
      </c>
      <c r="C4006" t="s">
        <v>461</v>
      </c>
      <c r="D4006">
        <v>20180630</v>
      </c>
      <c r="E4006">
        <v>-400000</v>
      </c>
      <c r="F4006" t="s">
        <v>20</v>
      </c>
      <c r="G4006">
        <v>1</v>
      </c>
      <c r="H4006" t="s">
        <v>504</v>
      </c>
      <c r="I4006">
        <v>1411579</v>
      </c>
      <c r="J4006">
        <v>260303916</v>
      </c>
      <c r="K4006">
        <v>7830</v>
      </c>
      <c r="L4006">
        <v>1231</v>
      </c>
      <c r="M4006" t="s">
        <v>22</v>
      </c>
      <c r="N4006">
        <v>2019</v>
      </c>
      <c r="O4006" t="s">
        <v>31</v>
      </c>
      <c r="P4006">
        <v>20190808</v>
      </c>
      <c r="Q4006" s="1">
        <v>43685.119444444441</v>
      </c>
    </row>
    <row r="4007" spans="1:17" x14ac:dyDescent="0.2">
      <c r="A4007" t="s">
        <v>263</v>
      </c>
      <c r="B4007" t="s">
        <v>18</v>
      </c>
      <c r="C4007" t="s">
        <v>461</v>
      </c>
      <c r="D4007">
        <v>20180630</v>
      </c>
      <c r="E4007">
        <v>1600000</v>
      </c>
      <c r="F4007" t="s">
        <v>20</v>
      </c>
      <c r="G4007">
        <v>2</v>
      </c>
      <c r="H4007" t="s">
        <v>263</v>
      </c>
      <c r="I4007">
        <v>1411579</v>
      </c>
      <c r="J4007">
        <v>260303916</v>
      </c>
      <c r="K4007">
        <v>7830</v>
      </c>
      <c r="L4007">
        <v>1231</v>
      </c>
      <c r="M4007" t="s">
        <v>22</v>
      </c>
      <c r="N4007">
        <v>2018</v>
      </c>
      <c r="O4007" t="s">
        <v>31</v>
      </c>
      <c r="P4007">
        <v>20180807</v>
      </c>
      <c r="Q4007" s="1">
        <v>43319.469444444447</v>
      </c>
    </row>
    <row r="4008" spans="1:17" x14ac:dyDescent="0.2">
      <c r="A4008" t="s">
        <v>263</v>
      </c>
      <c r="B4008" t="s">
        <v>18</v>
      </c>
      <c r="C4008" t="s">
        <v>461</v>
      </c>
      <c r="D4008">
        <v>20180630</v>
      </c>
      <c r="E4008">
        <v>-400000</v>
      </c>
      <c r="F4008" t="s">
        <v>20</v>
      </c>
      <c r="G4008">
        <v>1</v>
      </c>
      <c r="H4008" t="s">
        <v>263</v>
      </c>
      <c r="I4008">
        <v>1411579</v>
      </c>
      <c r="J4008">
        <v>260303916</v>
      </c>
      <c r="K4008">
        <v>7830</v>
      </c>
      <c r="L4008">
        <v>1231</v>
      </c>
      <c r="M4008" t="s">
        <v>22</v>
      </c>
      <c r="N4008">
        <v>2018</v>
      </c>
      <c r="O4008" t="s">
        <v>31</v>
      </c>
      <c r="P4008">
        <v>20180807</v>
      </c>
      <c r="Q4008" s="1">
        <v>43319.469444444447</v>
      </c>
    </row>
    <row r="4009" spans="1:17" x14ac:dyDescent="0.2">
      <c r="A4009" t="s">
        <v>263</v>
      </c>
      <c r="B4009" t="s">
        <v>18</v>
      </c>
      <c r="C4009" t="s">
        <v>187</v>
      </c>
      <c r="D4009">
        <v>20180630</v>
      </c>
      <c r="E4009">
        <v>0.17</v>
      </c>
      <c r="F4009" t="s">
        <v>20</v>
      </c>
      <c r="G4009">
        <v>1</v>
      </c>
      <c r="H4009" t="s">
        <v>51</v>
      </c>
      <c r="I4009">
        <v>1411579</v>
      </c>
      <c r="J4009">
        <v>260303916</v>
      </c>
      <c r="K4009">
        <v>7830</v>
      </c>
      <c r="L4009">
        <v>1231</v>
      </c>
      <c r="M4009" t="s">
        <v>22</v>
      </c>
      <c r="N4009">
        <v>2018</v>
      </c>
      <c r="O4009" t="s">
        <v>31</v>
      </c>
      <c r="P4009">
        <v>20180807</v>
      </c>
      <c r="Q4009" s="1">
        <v>43319.469444444447</v>
      </c>
    </row>
    <row r="4010" spans="1:17" x14ac:dyDescent="0.2">
      <c r="A4010" t="s">
        <v>263</v>
      </c>
      <c r="B4010" t="s">
        <v>18</v>
      </c>
      <c r="C4010" t="s">
        <v>187</v>
      </c>
      <c r="D4010">
        <v>20180630</v>
      </c>
      <c r="E4010">
        <v>0.31</v>
      </c>
      <c r="F4010" t="s">
        <v>20</v>
      </c>
      <c r="G4010">
        <v>2</v>
      </c>
      <c r="H4010" t="s">
        <v>51</v>
      </c>
      <c r="I4010">
        <v>1411579</v>
      </c>
      <c r="J4010">
        <v>260303916</v>
      </c>
      <c r="K4010">
        <v>7830</v>
      </c>
      <c r="L4010">
        <v>1231</v>
      </c>
      <c r="M4010" t="s">
        <v>22</v>
      </c>
      <c r="N4010">
        <v>2018</v>
      </c>
      <c r="O4010" t="s">
        <v>31</v>
      </c>
      <c r="P4010">
        <v>20180807</v>
      </c>
      <c r="Q4010" s="1">
        <v>43319.469444444447</v>
      </c>
    </row>
    <row r="4011" spans="1:17" x14ac:dyDescent="0.2">
      <c r="A4011" t="s">
        <v>263</v>
      </c>
      <c r="B4011" t="s">
        <v>18</v>
      </c>
      <c r="C4011" t="s">
        <v>188</v>
      </c>
      <c r="D4011">
        <v>20180630</v>
      </c>
      <c r="E4011">
        <v>0.31</v>
      </c>
      <c r="F4011" t="s">
        <v>20</v>
      </c>
      <c r="G4011">
        <v>2</v>
      </c>
      <c r="H4011" t="s">
        <v>51</v>
      </c>
      <c r="I4011">
        <v>1411579</v>
      </c>
      <c r="J4011">
        <v>260303916</v>
      </c>
      <c r="K4011">
        <v>7830</v>
      </c>
      <c r="L4011">
        <v>1231</v>
      </c>
      <c r="M4011" t="s">
        <v>22</v>
      </c>
      <c r="N4011">
        <v>2018</v>
      </c>
      <c r="O4011" t="s">
        <v>31</v>
      </c>
      <c r="P4011">
        <v>20180807</v>
      </c>
      <c r="Q4011" s="1">
        <v>43319.469444444447</v>
      </c>
    </row>
    <row r="4012" spans="1:17" x14ac:dyDescent="0.2">
      <c r="A4012" t="s">
        <v>263</v>
      </c>
      <c r="B4012" t="s">
        <v>18</v>
      </c>
      <c r="C4012" t="s">
        <v>188</v>
      </c>
      <c r="D4012">
        <v>20180630</v>
      </c>
      <c r="E4012">
        <v>0.17</v>
      </c>
      <c r="F4012" t="s">
        <v>20</v>
      </c>
      <c r="G4012">
        <v>1</v>
      </c>
      <c r="H4012" t="s">
        <v>51</v>
      </c>
      <c r="I4012">
        <v>1411579</v>
      </c>
      <c r="J4012">
        <v>260303916</v>
      </c>
      <c r="K4012">
        <v>7830</v>
      </c>
      <c r="L4012">
        <v>1231</v>
      </c>
      <c r="M4012" t="s">
        <v>22</v>
      </c>
      <c r="N4012">
        <v>2018</v>
      </c>
      <c r="O4012" t="s">
        <v>31</v>
      </c>
      <c r="P4012">
        <v>20180807</v>
      </c>
      <c r="Q4012" s="1">
        <v>43319.469444444447</v>
      </c>
    </row>
    <row r="4013" spans="1:17" x14ac:dyDescent="0.2">
      <c r="A4013" t="s">
        <v>263</v>
      </c>
      <c r="B4013" t="s">
        <v>18</v>
      </c>
      <c r="C4013" t="s">
        <v>189</v>
      </c>
      <c r="D4013">
        <v>20180630</v>
      </c>
      <c r="E4013">
        <v>39900000</v>
      </c>
      <c r="F4013" t="s">
        <v>20</v>
      </c>
      <c r="G4013">
        <v>2</v>
      </c>
      <c r="H4013" t="s">
        <v>51</v>
      </c>
      <c r="I4013">
        <v>1411579</v>
      </c>
      <c r="J4013">
        <v>260303916</v>
      </c>
      <c r="K4013">
        <v>7830</v>
      </c>
      <c r="L4013">
        <v>1231</v>
      </c>
      <c r="M4013" t="s">
        <v>22</v>
      </c>
      <c r="N4013">
        <v>2018</v>
      </c>
      <c r="O4013" t="s">
        <v>31</v>
      </c>
      <c r="P4013">
        <v>20180807</v>
      </c>
      <c r="Q4013" s="1">
        <v>43319.469444444447</v>
      </c>
    </row>
    <row r="4014" spans="1:17" x14ac:dyDescent="0.2">
      <c r="A4014" t="s">
        <v>263</v>
      </c>
      <c r="B4014" t="s">
        <v>18</v>
      </c>
      <c r="C4014" t="s">
        <v>189</v>
      </c>
      <c r="D4014">
        <v>20180630</v>
      </c>
      <c r="E4014">
        <v>22200000</v>
      </c>
      <c r="F4014" t="s">
        <v>20</v>
      </c>
      <c r="G4014">
        <v>1</v>
      </c>
      <c r="H4014" t="s">
        <v>51</v>
      </c>
      <c r="I4014">
        <v>1411579</v>
      </c>
      <c r="J4014">
        <v>260303916</v>
      </c>
      <c r="K4014">
        <v>7830</v>
      </c>
      <c r="L4014">
        <v>1231</v>
      </c>
      <c r="M4014" t="s">
        <v>22</v>
      </c>
      <c r="N4014">
        <v>2018</v>
      </c>
      <c r="O4014" t="s">
        <v>31</v>
      </c>
      <c r="P4014">
        <v>20180807</v>
      </c>
      <c r="Q4014" s="1">
        <v>43319.469444444447</v>
      </c>
    </row>
    <row r="4015" spans="1:17" x14ac:dyDescent="0.2">
      <c r="A4015" t="s">
        <v>263</v>
      </c>
      <c r="B4015" t="s">
        <v>18</v>
      </c>
      <c r="C4015" t="s">
        <v>190</v>
      </c>
      <c r="D4015">
        <v>20180630</v>
      </c>
      <c r="E4015">
        <v>199600000</v>
      </c>
      <c r="F4015" t="s">
        <v>20</v>
      </c>
      <c r="G4015">
        <v>2</v>
      </c>
      <c r="H4015" t="s">
        <v>263</v>
      </c>
      <c r="I4015">
        <v>1411579</v>
      </c>
      <c r="J4015">
        <v>260303916</v>
      </c>
      <c r="K4015">
        <v>7830</v>
      </c>
      <c r="L4015">
        <v>1231</v>
      </c>
      <c r="M4015" t="s">
        <v>22</v>
      </c>
      <c r="N4015">
        <v>2018</v>
      </c>
      <c r="O4015" t="s">
        <v>31</v>
      </c>
      <c r="P4015">
        <v>20180807</v>
      </c>
      <c r="Q4015" s="1">
        <v>43319.469444444447</v>
      </c>
    </row>
    <row r="4016" spans="1:17" x14ac:dyDescent="0.2">
      <c r="A4016" t="s">
        <v>263</v>
      </c>
      <c r="B4016" t="s">
        <v>18</v>
      </c>
      <c r="C4016" t="s">
        <v>190</v>
      </c>
      <c r="D4016">
        <v>20180630</v>
      </c>
      <c r="E4016">
        <v>89700000</v>
      </c>
      <c r="F4016" t="s">
        <v>20</v>
      </c>
      <c r="G4016">
        <v>1</v>
      </c>
      <c r="H4016" t="s">
        <v>263</v>
      </c>
      <c r="I4016">
        <v>1411579</v>
      </c>
      <c r="J4016">
        <v>260303916</v>
      </c>
      <c r="K4016">
        <v>7830</v>
      </c>
      <c r="L4016">
        <v>1231</v>
      </c>
      <c r="M4016" t="s">
        <v>22</v>
      </c>
      <c r="N4016">
        <v>2018</v>
      </c>
      <c r="O4016" t="s">
        <v>31</v>
      </c>
      <c r="P4016">
        <v>20180807</v>
      </c>
      <c r="Q4016" s="1">
        <v>43319.469444444447</v>
      </c>
    </row>
    <row r="4017" spans="1:17" x14ac:dyDescent="0.2">
      <c r="A4017" t="s">
        <v>263</v>
      </c>
      <c r="B4017" t="s">
        <v>18</v>
      </c>
      <c r="C4017" t="s">
        <v>191</v>
      </c>
      <c r="D4017">
        <v>20180630</v>
      </c>
      <c r="E4017">
        <v>2826100000</v>
      </c>
      <c r="F4017" t="s">
        <v>20</v>
      </c>
      <c r="G4017">
        <v>2</v>
      </c>
      <c r="H4017" t="s">
        <v>51</v>
      </c>
      <c r="I4017">
        <v>1411579</v>
      </c>
      <c r="J4017">
        <v>260303916</v>
      </c>
      <c r="K4017">
        <v>7830</v>
      </c>
      <c r="L4017">
        <v>1231</v>
      </c>
      <c r="M4017" t="s">
        <v>22</v>
      </c>
      <c r="N4017">
        <v>2018</v>
      </c>
      <c r="O4017" t="s">
        <v>31</v>
      </c>
      <c r="P4017">
        <v>20180807</v>
      </c>
      <c r="Q4017" s="1">
        <v>43319.469444444447</v>
      </c>
    </row>
    <row r="4018" spans="1:17" x14ac:dyDescent="0.2">
      <c r="A4018" t="s">
        <v>263</v>
      </c>
      <c r="B4018" t="s">
        <v>18</v>
      </c>
      <c r="C4018" t="s">
        <v>191</v>
      </c>
      <c r="D4018">
        <v>20180630</v>
      </c>
      <c r="E4018">
        <v>1442500000</v>
      </c>
      <c r="F4018" t="s">
        <v>20</v>
      </c>
      <c r="G4018">
        <v>1</v>
      </c>
      <c r="H4018" t="s">
        <v>51</v>
      </c>
      <c r="I4018">
        <v>1411579</v>
      </c>
      <c r="J4018">
        <v>260303916</v>
      </c>
      <c r="K4018">
        <v>7830</v>
      </c>
      <c r="L4018">
        <v>1231</v>
      </c>
      <c r="M4018" t="s">
        <v>22</v>
      </c>
      <c r="N4018">
        <v>2018</v>
      </c>
      <c r="O4018" t="s">
        <v>31</v>
      </c>
      <c r="P4018">
        <v>20180807</v>
      </c>
      <c r="Q4018" s="1">
        <v>43319.469444444447</v>
      </c>
    </row>
    <row r="4019" spans="1:17" x14ac:dyDescent="0.2">
      <c r="A4019" t="s">
        <v>263</v>
      </c>
      <c r="B4019" t="s">
        <v>18</v>
      </c>
      <c r="C4019" t="s">
        <v>45</v>
      </c>
      <c r="D4019">
        <v>20180630</v>
      </c>
      <c r="E4019">
        <v>536800000</v>
      </c>
      <c r="F4019" t="s">
        <v>20</v>
      </c>
      <c r="G4019">
        <v>0</v>
      </c>
      <c r="H4019" t="s">
        <v>263</v>
      </c>
      <c r="I4019">
        <v>1411579</v>
      </c>
      <c r="J4019">
        <v>260303916</v>
      </c>
      <c r="K4019">
        <v>7830</v>
      </c>
      <c r="L4019">
        <v>1231</v>
      </c>
      <c r="M4019" t="s">
        <v>22</v>
      </c>
      <c r="N4019">
        <v>2018</v>
      </c>
      <c r="O4019" t="s">
        <v>31</v>
      </c>
      <c r="P4019">
        <v>20180807</v>
      </c>
      <c r="Q4019" s="1">
        <v>43319.469444444447</v>
      </c>
    </row>
    <row r="4020" spans="1:17" x14ac:dyDescent="0.2">
      <c r="A4020" t="s">
        <v>263</v>
      </c>
      <c r="B4020" t="s">
        <v>18</v>
      </c>
      <c r="C4020" t="s">
        <v>46</v>
      </c>
      <c r="D4020">
        <v>20180630</v>
      </c>
      <c r="E4020">
        <v>316400000</v>
      </c>
      <c r="F4020" t="s">
        <v>20</v>
      </c>
      <c r="G4020">
        <v>0</v>
      </c>
      <c r="H4020" t="s">
        <v>51</v>
      </c>
      <c r="I4020">
        <v>1411579</v>
      </c>
      <c r="J4020">
        <v>260303916</v>
      </c>
      <c r="K4020">
        <v>7830</v>
      </c>
      <c r="L4020">
        <v>1231</v>
      </c>
      <c r="M4020" t="s">
        <v>22</v>
      </c>
      <c r="N4020">
        <v>2018</v>
      </c>
      <c r="O4020" t="s">
        <v>31</v>
      </c>
      <c r="P4020">
        <v>20180807</v>
      </c>
      <c r="Q4020" s="1">
        <v>43319.469444444447</v>
      </c>
    </row>
    <row r="4021" spans="1:17" x14ac:dyDescent="0.2">
      <c r="A4021" t="s">
        <v>504</v>
      </c>
      <c r="B4021" t="s">
        <v>18</v>
      </c>
      <c r="C4021" t="s">
        <v>261</v>
      </c>
      <c r="D4021">
        <v>20180630</v>
      </c>
      <c r="E4021">
        <v>327400000</v>
      </c>
      <c r="F4021" t="s">
        <v>20</v>
      </c>
      <c r="G4021">
        <v>0</v>
      </c>
      <c r="H4021" t="s">
        <v>505</v>
      </c>
      <c r="I4021">
        <v>1411579</v>
      </c>
      <c r="J4021">
        <v>260303916</v>
      </c>
      <c r="K4021">
        <v>7830</v>
      </c>
      <c r="L4021">
        <v>1231</v>
      </c>
      <c r="M4021" t="s">
        <v>22</v>
      </c>
      <c r="N4021">
        <v>2019</v>
      </c>
      <c r="O4021" t="s">
        <v>31</v>
      </c>
      <c r="P4021">
        <v>20190808</v>
      </c>
      <c r="Q4021" s="1">
        <v>43685.119444444441</v>
      </c>
    </row>
    <row r="4022" spans="1:17" x14ac:dyDescent="0.2">
      <c r="A4022" t="s">
        <v>263</v>
      </c>
      <c r="B4022" t="s">
        <v>18</v>
      </c>
      <c r="C4022" t="s">
        <v>261</v>
      </c>
      <c r="D4022">
        <v>20180630</v>
      </c>
      <c r="E4022">
        <v>327400000</v>
      </c>
      <c r="F4022" t="s">
        <v>20</v>
      </c>
      <c r="G4022">
        <v>0</v>
      </c>
      <c r="H4022" t="s">
        <v>51</v>
      </c>
      <c r="I4022">
        <v>1411579</v>
      </c>
      <c r="J4022">
        <v>260303916</v>
      </c>
      <c r="K4022">
        <v>7830</v>
      </c>
      <c r="L4022">
        <v>1231</v>
      </c>
      <c r="M4022" t="s">
        <v>22</v>
      </c>
      <c r="N4022">
        <v>2018</v>
      </c>
      <c r="O4022" t="s">
        <v>31</v>
      </c>
      <c r="P4022">
        <v>20180807</v>
      </c>
      <c r="Q4022" s="1">
        <v>43319.469444444447</v>
      </c>
    </row>
    <row r="4023" spans="1:17" x14ac:dyDescent="0.2">
      <c r="A4023" t="s">
        <v>504</v>
      </c>
      <c r="B4023" t="s">
        <v>18</v>
      </c>
      <c r="C4023" t="s">
        <v>264</v>
      </c>
      <c r="D4023">
        <v>20180630</v>
      </c>
      <c r="E4023">
        <v>9100000</v>
      </c>
      <c r="F4023" t="s">
        <v>20</v>
      </c>
      <c r="G4023">
        <v>2</v>
      </c>
      <c r="H4023" t="s">
        <v>505</v>
      </c>
      <c r="I4023">
        <v>1411579</v>
      </c>
      <c r="J4023">
        <v>260303916</v>
      </c>
      <c r="K4023">
        <v>7830</v>
      </c>
      <c r="L4023">
        <v>1231</v>
      </c>
      <c r="M4023" t="s">
        <v>22</v>
      </c>
      <c r="N4023">
        <v>2019</v>
      </c>
      <c r="O4023" t="s">
        <v>31</v>
      </c>
      <c r="P4023">
        <v>20190808</v>
      </c>
      <c r="Q4023" s="1">
        <v>43685.119444444441</v>
      </c>
    </row>
    <row r="4024" spans="1:17" x14ac:dyDescent="0.2">
      <c r="A4024" t="s">
        <v>263</v>
      </c>
      <c r="B4024" t="s">
        <v>18</v>
      </c>
      <c r="C4024" t="s">
        <v>264</v>
      </c>
      <c r="D4024">
        <v>20180630</v>
      </c>
      <c r="E4024">
        <v>9100000</v>
      </c>
      <c r="F4024" t="s">
        <v>20</v>
      </c>
      <c r="G4024">
        <v>2</v>
      </c>
      <c r="H4024" t="s">
        <v>51</v>
      </c>
      <c r="I4024">
        <v>1411579</v>
      </c>
      <c r="J4024">
        <v>260303916</v>
      </c>
      <c r="K4024">
        <v>7830</v>
      </c>
      <c r="L4024">
        <v>1231</v>
      </c>
      <c r="M4024" t="s">
        <v>22</v>
      </c>
      <c r="N4024">
        <v>2018</v>
      </c>
      <c r="O4024" t="s">
        <v>31</v>
      </c>
      <c r="P4024">
        <v>20180807</v>
      </c>
      <c r="Q4024" s="1">
        <v>43319.469444444447</v>
      </c>
    </row>
    <row r="4025" spans="1:17" x14ac:dyDescent="0.2">
      <c r="A4025" t="s">
        <v>263</v>
      </c>
      <c r="B4025" t="s">
        <v>18</v>
      </c>
      <c r="C4025" t="s">
        <v>48</v>
      </c>
      <c r="D4025">
        <v>20180630</v>
      </c>
      <c r="F4025" t="s">
        <v>20</v>
      </c>
      <c r="G4025">
        <v>0</v>
      </c>
      <c r="H4025" t="s">
        <v>51</v>
      </c>
      <c r="I4025">
        <v>1411579</v>
      </c>
      <c r="J4025">
        <v>260303916</v>
      </c>
      <c r="K4025">
        <v>7830</v>
      </c>
      <c r="L4025">
        <v>1231</v>
      </c>
      <c r="M4025" t="s">
        <v>22</v>
      </c>
      <c r="N4025">
        <v>2018</v>
      </c>
      <c r="O4025" t="s">
        <v>31</v>
      </c>
      <c r="P4025">
        <v>20180807</v>
      </c>
      <c r="Q4025" s="1">
        <v>43319.469444444447</v>
      </c>
    </row>
    <row r="4026" spans="1:17" x14ac:dyDescent="0.2">
      <c r="A4026" t="s">
        <v>263</v>
      </c>
      <c r="B4026" t="s">
        <v>18</v>
      </c>
      <c r="C4026" t="s">
        <v>57</v>
      </c>
      <c r="D4026">
        <v>20180630</v>
      </c>
      <c r="E4026">
        <v>0.2</v>
      </c>
      <c r="F4026" t="s">
        <v>20</v>
      </c>
      <c r="G4026">
        <v>1</v>
      </c>
      <c r="H4026" t="s">
        <v>51</v>
      </c>
      <c r="I4026">
        <v>1411579</v>
      </c>
      <c r="J4026">
        <v>260303916</v>
      </c>
      <c r="K4026">
        <v>7830</v>
      </c>
      <c r="L4026">
        <v>1231</v>
      </c>
      <c r="M4026" t="s">
        <v>22</v>
      </c>
      <c r="N4026">
        <v>2018</v>
      </c>
      <c r="O4026" t="s">
        <v>31</v>
      </c>
      <c r="P4026">
        <v>20180807</v>
      </c>
      <c r="Q4026" s="1">
        <v>43319.469444444447</v>
      </c>
    </row>
    <row r="4027" spans="1:17" x14ac:dyDescent="0.2">
      <c r="A4027" t="s">
        <v>263</v>
      </c>
      <c r="B4027" t="s">
        <v>18</v>
      </c>
      <c r="C4027" t="s">
        <v>57</v>
      </c>
      <c r="D4027">
        <v>20180630</v>
      </c>
      <c r="E4027">
        <v>0.4</v>
      </c>
      <c r="F4027" t="s">
        <v>20</v>
      </c>
      <c r="G4027">
        <v>2</v>
      </c>
      <c r="H4027" t="s">
        <v>51</v>
      </c>
      <c r="I4027">
        <v>1411579</v>
      </c>
      <c r="J4027">
        <v>260303916</v>
      </c>
      <c r="K4027">
        <v>7830</v>
      </c>
      <c r="L4027">
        <v>1231</v>
      </c>
      <c r="M4027" t="s">
        <v>22</v>
      </c>
      <c r="N4027">
        <v>2018</v>
      </c>
      <c r="O4027" t="s">
        <v>31</v>
      </c>
      <c r="P4027">
        <v>20180807</v>
      </c>
      <c r="Q4027" s="1">
        <v>43319.469444444447</v>
      </c>
    </row>
    <row r="4028" spans="1:17" x14ac:dyDescent="0.2">
      <c r="A4028" t="s">
        <v>504</v>
      </c>
      <c r="B4028" t="s">
        <v>18</v>
      </c>
      <c r="C4028" t="s">
        <v>58</v>
      </c>
      <c r="D4028">
        <v>20180630</v>
      </c>
      <c r="E4028">
        <v>-56600000</v>
      </c>
      <c r="F4028" t="s">
        <v>20</v>
      </c>
      <c r="G4028">
        <v>2</v>
      </c>
      <c r="H4028" t="s">
        <v>505</v>
      </c>
      <c r="I4028">
        <v>1411579</v>
      </c>
      <c r="J4028">
        <v>260303916</v>
      </c>
      <c r="K4028">
        <v>7830</v>
      </c>
      <c r="L4028">
        <v>1231</v>
      </c>
      <c r="M4028" t="s">
        <v>22</v>
      </c>
      <c r="N4028">
        <v>2019</v>
      </c>
      <c r="O4028" t="s">
        <v>31</v>
      </c>
      <c r="P4028">
        <v>20190808</v>
      </c>
      <c r="Q4028" s="1">
        <v>43685.119444444441</v>
      </c>
    </row>
    <row r="4029" spans="1:17" x14ac:dyDescent="0.2">
      <c r="A4029" t="s">
        <v>504</v>
      </c>
      <c r="B4029" t="s">
        <v>18</v>
      </c>
      <c r="C4029" t="s">
        <v>58</v>
      </c>
      <c r="D4029">
        <v>20180630</v>
      </c>
      <c r="E4029">
        <v>-85000000</v>
      </c>
      <c r="F4029" t="s">
        <v>20</v>
      </c>
      <c r="G4029">
        <v>1</v>
      </c>
      <c r="H4029" t="s">
        <v>505</v>
      </c>
      <c r="I4029">
        <v>1411579</v>
      </c>
      <c r="J4029">
        <v>260303916</v>
      </c>
      <c r="K4029">
        <v>7830</v>
      </c>
      <c r="L4029">
        <v>1231</v>
      </c>
      <c r="M4029" t="s">
        <v>22</v>
      </c>
      <c r="N4029">
        <v>2019</v>
      </c>
      <c r="O4029" t="s">
        <v>31</v>
      </c>
      <c r="P4029">
        <v>20190808</v>
      </c>
      <c r="Q4029" s="1">
        <v>43685.119444444441</v>
      </c>
    </row>
    <row r="4030" spans="1:17" x14ac:dyDescent="0.2">
      <c r="A4030" t="s">
        <v>263</v>
      </c>
      <c r="B4030" t="s">
        <v>18</v>
      </c>
      <c r="C4030" t="s">
        <v>58</v>
      </c>
      <c r="D4030">
        <v>20180630</v>
      </c>
      <c r="E4030">
        <v>-56600000</v>
      </c>
      <c r="F4030" t="s">
        <v>20</v>
      </c>
      <c r="G4030">
        <v>2</v>
      </c>
      <c r="H4030" t="s">
        <v>51</v>
      </c>
      <c r="I4030">
        <v>1411579</v>
      </c>
      <c r="J4030">
        <v>260303916</v>
      </c>
      <c r="K4030">
        <v>7830</v>
      </c>
      <c r="L4030">
        <v>1231</v>
      </c>
      <c r="M4030" t="s">
        <v>22</v>
      </c>
      <c r="N4030">
        <v>2018</v>
      </c>
      <c r="O4030" t="s">
        <v>31</v>
      </c>
      <c r="P4030">
        <v>20180807</v>
      </c>
      <c r="Q4030" s="1">
        <v>43319.469444444447</v>
      </c>
    </row>
    <row r="4031" spans="1:17" x14ac:dyDescent="0.2">
      <c r="A4031" t="s">
        <v>263</v>
      </c>
      <c r="B4031" t="s">
        <v>18</v>
      </c>
      <c r="C4031" t="s">
        <v>58</v>
      </c>
      <c r="D4031">
        <v>20180630</v>
      </c>
      <c r="E4031">
        <v>-85000000</v>
      </c>
      <c r="F4031" t="s">
        <v>20</v>
      </c>
      <c r="G4031">
        <v>1</v>
      </c>
      <c r="H4031" t="s">
        <v>51</v>
      </c>
      <c r="I4031">
        <v>1411579</v>
      </c>
      <c r="J4031">
        <v>260303916</v>
      </c>
      <c r="K4031">
        <v>7830</v>
      </c>
      <c r="L4031">
        <v>1231</v>
      </c>
      <c r="M4031" t="s">
        <v>22</v>
      </c>
      <c r="N4031">
        <v>2018</v>
      </c>
      <c r="O4031" t="s">
        <v>31</v>
      </c>
      <c r="P4031">
        <v>20180807</v>
      </c>
      <c r="Q4031" s="1">
        <v>43319.469444444447</v>
      </c>
    </row>
    <row r="4032" spans="1:17" x14ac:dyDescent="0.2">
      <c r="A4032" t="s">
        <v>504</v>
      </c>
      <c r="B4032" t="s">
        <v>18</v>
      </c>
      <c r="C4032" t="s">
        <v>265</v>
      </c>
      <c r="D4032">
        <v>20180630</v>
      </c>
      <c r="E4032">
        <v>92000000</v>
      </c>
      <c r="F4032" t="s">
        <v>20</v>
      </c>
      <c r="G4032">
        <v>0</v>
      </c>
      <c r="H4032" t="s">
        <v>505</v>
      </c>
      <c r="I4032">
        <v>1411579</v>
      </c>
      <c r="J4032">
        <v>260303916</v>
      </c>
      <c r="K4032">
        <v>7830</v>
      </c>
      <c r="L4032">
        <v>1231</v>
      </c>
      <c r="M4032" t="s">
        <v>22</v>
      </c>
      <c r="N4032">
        <v>2019</v>
      </c>
      <c r="O4032" t="s">
        <v>31</v>
      </c>
      <c r="P4032">
        <v>20190808</v>
      </c>
      <c r="Q4032" s="1">
        <v>43685.119444444441</v>
      </c>
    </row>
    <row r="4033" spans="1:17" x14ac:dyDescent="0.2">
      <c r="A4033" t="s">
        <v>263</v>
      </c>
      <c r="B4033" t="s">
        <v>18</v>
      </c>
      <c r="C4033" t="s">
        <v>265</v>
      </c>
      <c r="D4033">
        <v>20180630</v>
      </c>
      <c r="E4033">
        <v>92000000</v>
      </c>
      <c r="F4033" t="s">
        <v>20</v>
      </c>
      <c r="G4033">
        <v>0</v>
      </c>
      <c r="H4033" t="s">
        <v>51</v>
      </c>
      <c r="I4033">
        <v>1411579</v>
      </c>
      <c r="J4033">
        <v>260303916</v>
      </c>
      <c r="K4033">
        <v>7830</v>
      </c>
      <c r="L4033">
        <v>1231</v>
      </c>
      <c r="M4033" t="s">
        <v>22</v>
      </c>
      <c r="N4033">
        <v>2018</v>
      </c>
      <c r="O4033" t="s">
        <v>31</v>
      </c>
      <c r="P4033">
        <v>20180807</v>
      </c>
      <c r="Q4033" s="1">
        <v>43319.469444444447</v>
      </c>
    </row>
    <row r="4034" spans="1:17" x14ac:dyDescent="0.2">
      <c r="A4034" t="s">
        <v>263</v>
      </c>
      <c r="B4034" t="s">
        <v>18</v>
      </c>
      <c r="C4034" t="s">
        <v>507</v>
      </c>
      <c r="D4034">
        <v>20180630</v>
      </c>
      <c r="E4034">
        <v>100400000</v>
      </c>
      <c r="F4034" t="s">
        <v>20</v>
      </c>
      <c r="G4034">
        <v>0</v>
      </c>
      <c r="H4034" t="s">
        <v>51</v>
      </c>
      <c r="I4034">
        <v>1411579</v>
      </c>
      <c r="J4034">
        <v>260303916</v>
      </c>
      <c r="K4034">
        <v>7830</v>
      </c>
      <c r="L4034">
        <v>1231</v>
      </c>
      <c r="M4034" t="s">
        <v>22</v>
      </c>
      <c r="N4034">
        <v>2018</v>
      </c>
      <c r="O4034" t="s">
        <v>31</v>
      </c>
      <c r="P4034">
        <v>20180807</v>
      </c>
      <c r="Q4034" s="1">
        <v>43319.469444444447</v>
      </c>
    </row>
    <row r="4035" spans="1:17" x14ac:dyDescent="0.2">
      <c r="A4035" t="s">
        <v>263</v>
      </c>
      <c r="B4035" t="s">
        <v>18</v>
      </c>
      <c r="C4035" t="s">
        <v>508</v>
      </c>
      <c r="D4035">
        <v>20180630</v>
      </c>
      <c r="E4035">
        <v>311200000</v>
      </c>
      <c r="F4035" t="s">
        <v>20</v>
      </c>
      <c r="G4035">
        <v>0</v>
      </c>
      <c r="H4035" t="s">
        <v>51</v>
      </c>
      <c r="I4035">
        <v>1411579</v>
      </c>
      <c r="J4035">
        <v>260303916</v>
      </c>
      <c r="K4035">
        <v>7830</v>
      </c>
      <c r="L4035">
        <v>1231</v>
      </c>
      <c r="M4035" t="s">
        <v>22</v>
      </c>
      <c r="N4035">
        <v>2018</v>
      </c>
      <c r="O4035" t="s">
        <v>31</v>
      </c>
      <c r="P4035">
        <v>20180807</v>
      </c>
      <c r="Q4035" s="1">
        <v>43319.469444444447</v>
      </c>
    </row>
    <row r="4036" spans="1:17" x14ac:dyDescent="0.2">
      <c r="A4036" t="s">
        <v>504</v>
      </c>
      <c r="B4036" t="s">
        <v>18</v>
      </c>
      <c r="C4036" t="s">
        <v>266</v>
      </c>
      <c r="D4036">
        <v>20180630</v>
      </c>
      <c r="E4036">
        <v>64700000</v>
      </c>
      <c r="F4036" t="s">
        <v>20</v>
      </c>
      <c r="G4036">
        <v>2</v>
      </c>
      <c r="H4036" t="s">
        <v>505</v>
      </c>
      <c r="I4036">
        <v>1411579</v>
      </c>
      <c r="J4036">
        <v>260303916</v>
      </c>
      <c r="K4036">
        <v>7830</v>
      </c>
      <c r="L4036">
        <v>1231</v>
      </c>
      <c r="M4036" t="s">
        <v>22</v>
      </c>
      <c r="N4036">
        <v>2019</v>
      </c>
      <c r="O4036" t="s">
        <v>31</v>
      </c>
      <c r="P4036">
        <v>20190808</v>
      </c>
      <c r="Q4036" s="1">
        <v>43685.119444444441</v>
      </c>
    </row>
    <row r="4037" spans="1:17" x14ac:dyDescent="0.2">
      <c r="A4037" t="s">
        <v>263</v>
      </c>
      <c r="B4037" t="s">
        <v>18</v>
      </c>
      <c r="C4037" t="s">
        <v>509</v>
      </c>
      <c r="D4037">
        <v>20180630</v>
      </c>
      <c r="E4037">
        <v>306900000</v>
      </c>
      <c r="F4037" t="s">
        <v>20</v>
      </c>
      <c r="G4037">
        <v>0</v>
      </c>
      <c r="H4037" t="s">
        <v>263</v>
      </c>
      <c r="I4037">
        <v>1411579</v>
      </c>
      <c r="J4037">
        <v>260303916</v>
      </c>
      <c r="K4037">
        <v>7830</v>
      </c>
      <c r="L4037">
        <v>1231</v>
      </c>
      <c r="M4037" t="s">
        <v>22</v>
      </c>
      <c r="N4037">
        <v>2018</v>
      </c>
      <c r="O4037" t="s">
        <v>31</v>
      </c>
      <c r="P4037">
        <v>20180807</v>
      </c>
      <c r="Q4037" s="1">
        <v>43319.469444444447</v>
      </c>
    </row>
    <row r="4038" spans="1:17" x14ac:dyDescent="0.2">
      <c r="A4038" t="s">
        <v>504</v>
      </c>
      <c r="B4038" t="s">
        <v>18</v>
      </c>
      <c r="C4038" t="s">
        <v>59</v>
      </c>
      <c r="D4038">
        <v>20180630</v>
      </c>
      <c r="E4038">
        <v>2626500000</v>
      </c>
      <c r="F4038" t="s">
        <v>20</v>
      </c>
      <c r="G4038">
        <v>2</v>
      </c>
      <c r="H4038" t="s">
        <v>505</v>
      </c>
      <c r="I4038">
        <v>1411579</v>
      </c>
      <c r="J4038">
        <v>260303916</v>
      </c>
      <c r="K4038">
        <v>7830</v>
      </c>
      <c r="L4038">
        <v>1231</v>
      </c>
      <c r="M4038" t="s">
        <v>22</v>
      </c>
      <c r="N4038">
        <v>2019</v>
      </c>
      <c r="O4038" t="s">
        <v>31</v>
      </c>
      <c r="P4038">
        <v>20190808</v>
      </c>
      <c r="Q4038" s="1">
        <v>43685.119444444441</v>
      </c>
    </row>
    <row r="4039" spans="1:17" x14ac:dyDescent="0.2">
      <c r="A4039" t="s">
        <v>504</v>
      </c>
      <c r="B4039" t="s">
        <v>18</v>
      </c>
      <c r="C4039" t="s">
        <v>59</v>
      </c>
      <c r="D4039">
        <v>20180630</v>
      </c>
      <c r="E4039">
        <v>1352800000</v>
      </c>
      <c r="F4039" t="s">
        <v>20</v>
      </c>
      <c r="G4039">
        <v>1</v>
      </c>
      <c r="H4039" t="s">
        <v>505</v>
      </c>
      <c r="I4039">
        <v>1411579</v>
      </c>
      <c r="J4039">
        <v>260303916</v>
      </c>
      <c r="K4039">
        <v>7830</v>
      </c>
      <c r="L4039">
        <v>1231</v>
      </c>
      <c r="M4039" t="s">
        <v>22</v>
      </c>
      <c r="N4039">
        <v>2019</v>
      </c>
      <c r="O4039" t="s">
        <v>31</v>
      </c>
      <c r="P4039">
        <v>20190808</v>
      </c>
      <c r="Q4039" s="1">
        <v>43685.119444444441</v>
      </c>
    </row>
    <row r="4040" spans="1:17" x14ac:dyDescent="0.2">
      <c r="A4040" t="s">
        <v>263</v>
      </c>
      <c r="B4040" t="s">
        <v>18</v>
      </c>
      <c r="C4040" t="s">
        <v>59</v>
      </c>
      <c r="D4040">
        <v>20180630</v>
      </c>
      <c r="E4040">
        <v>1352800000</v>
      </c>
      <c r="F4040" t="s">
        <v>20</v>
      </c>
      <c r="G4040">
        <v>1</v>
      </c>
      <c r="H4040" t="s">
        <v>51</v>
      </c>
      <c r="I4040">
        <v>1411579</v>
      </c>
      <c r="J4040">
        <v>260303916</v>
      </c>
      <c r="K4040">
        <v>7830</v>
      </c>
      <c r="L4040">
        <v>1231</v>
      </c>
      <c r="M4040" t="s">
        <v>22</v>
      </c>
      <c r="N4040">
        <v>2018</v>
      </c>
      <c r="O4040" t="s">
        <v>31</v>
      </c>
      <c r="P4040">
        <v>20180807</v>
      </c>
      <c r="Q4040" s="1">
        <v>43319.469444444447</v>
      </c>
    </row>
    <row r="4041" spans="1:17" x14ac:dyDescent="0.2">
      <c r="A4041" t="s">
        <v>263</v>
      </c>
      <c r="B4041" t="s">
        <v>18</v>
      </c>
      <c r="C4041" t="s">
        <v>59</v>
      </c>
      <c r="D4041">
        <v>20180630</v>
      </c>
      <c r="E4041">
        <v>2626500000</v>
      </c>
      <c r="F4041" t="s">
        <v>20</v>
      </c>
      <c r="G4041">
        <v>2</v>
      </c>
      <c r="H4041" t="s">
        <v>51</v>
      </c>
      <c r="I4041">
        <v>1411579</v>
      </c>
      <c r="J4041">
        <v>260303916</v>
      </c>
      <c r="K4041">
        <v>7830</v>
      </c>
      <c r="L4041">
        <v>1231</v>
      </c>
      <c r="M4041" t="s">
        <v>22</v>
      </c>
      <c r="N4041">
        <v>2018</v>
      </c>
      <c r="O4041" t="s">
        <v>31</v>
      </c>
      <c r="P4041">
        <v>20180807</v>
      </c>
      <c r="Q4041" s="1">
        <v>43319.469444444447</v>
      </c>
    </row>
    <row r="4042" spans="1:17" x14ac:dyDescent="0.2">
      <c r="A4042" t="s">
        <v>263</v>
      </c>
      <c r="B4042" t="s">
        <v>18</v>
      </c>
      <c r="C4042" t="s">
        <v>272</v>
      </c>
      <c r="D4042">
        <v>20180630</v>
      </c>
      <c r="E4042">
        <v>15</v>
      </c>
      <c r="F4042" t="s">
        <v>20</v>
      </c>
      <c r="G4042">
        <v>2</v>
      </c>
      <c r="H4042" t="s">
        <v>263</v>
      </c>
      <c r="I4042">
        <v>1411579</v>
      </c>
      <c r="J4042">
        <v>260303916</v>
      </c>
      <c r="K4042">
        <v>7830</v>
      </c>
      <c r="L4042">
        <v>1231</v>
      </c>
      <c r="M4042" t="s">
        <v>22</v>
      </c>
      <c r="N4042">
        <v>2018</v>
      </c>
      <c r="O4042" t="s">
        <v>31</v>
      </c>
      <c r="P4042">
        <v>20180807</v>
      </c>
      <c r="Q4042" s="1">
        <v>43319.469444444447</v>
      </c>
    </row>
    <row r="4043" spans="1:17" x14ac:dyDescent="0.2">
      <c r="A4043" t="s">
        <v>263</v>
      </c>
      <c r="B4043" t="s">
        <v>18</v>
      </c>
      <c r="C4043" t="s">
        <v>273</v>
      </c>
      <c r="D4043">
        <v>20180630</v>
      </c>
      <c r="E4043">
        <v>20</v>
      </c>
      <c r="F4043" t="s">
        <v>274</v>
      </c>
      <c r="G4043">
        <v>2</v>
      </c>
      <c r="H4043" t="s">
        <v>263</v>
      </c>
      <c r="I4043">
        <v>1411579</v>
      </c>
      <c r="J4043">
        <v>260303916</v>
      </c>
      <c r="K4043">
        <v>7830</v>
      </c>
      <c r="L4043">
        <v>1231</v>
      </c>
      <c r="M4043" t="s">
        <v>22</v>
      </c>
      <c r="N4043">
        <v>2018</v>
      </c>
      <c r="O4043" t="s">
        <v>31</v>
      </c>
      <c r="P4043">
        <v>20180807</v>
      </c>
      <c r="Q4043" s="1">
        <v>43319.469444444447</v>
      </c>
    </row>
    <row r="4044" spans="1:17" x14ac:dyDescent="0.2">
      <c r="A4044" t="s">
        <v>263</v>
      </c>
      <c r="B4044" t="s">
        <v>18</v>
      </c>
      <c r="C4044" t="s">
        <v>275</v>
      </c>
      <c r="D4044">
        <v>20180630</v>
      </c>
      <c r="E4044">
        <v>5000</v>
      </c>
      <c r="F4044" t="s">
        <v>274</v>
      </c>
      <c r="G4044">
        <v>2</v>
      </c>
      <c r="H4044" t="s">
        <v>263</v>
      </c>
      <c r="I4044">
        <v>1411579</v>
      </c>
      <c r="J4044">
        <v>260303916</v>
      </c>
      <c r="K4044">
        <v>7830</v>
      </c>
      <c r="L4044">
        <v>1231</v>
      </c>
      <c r="M4044" t="s">
        <v>22</v>
      </c>
      <c r="N4044">
        <v>2018</v>
      </c>
      <c r="O4044" t="s">
        <v>31</v>
      </c>
      <c r="P4044">
        <v>20180807</v>
      </c>
      <c r="Q4044" s="1">
        <v>43319.469444444447</v>
      </c>
    </row>
    <row r="4045" spans="1:17" x14ac:dyDescent="0.2">
      <c r="A4045" t="s">
        <v>263</v>
      </c>
      <c r="B4045" t="s">
        <v>18</v>
      </c>
      <c r="C4045" t="s">
        <v>276</v>
      </c>
      <c r="D4045">
        <v>20180630</v>
      </c>
      <c r="E4045">
        <v>100</v>
      </c>
      <c r="F4045" t="s">
        <v>274</v>
      </c>
      <c r="G4045">
        <v>2</v>
      </c>
      <c r="H4045" t="s">
        <v>263</v>
      </c>
      <c r="I4045">
        <v>1411579</v>
      </c>
      <c r="J4045">
        <v>260303916</v>
      </c>
      <c r="K4045">
        <v>7830</v>
      </c>
      <c r="L4045">
        <v>1231</v>
      </c>
      <c r="M4045" t="s">
        <v>22</v>
      </c>
      <c r="N4045">
        <v>2018</v>
      </c>
      <c r="O4045" t="s">
        <v>31</v>
      </c>
      <c r="P4045">
        <v>20180807</v>
      </c>
      <c r="Q4045" s="1">
        <v>43319.469444444447</v>
      </c>
    </row>
    <row r="4046" spans="1:17" x14ac:dyDescent="0.2">
      <c r="A4046" t="s">
        <v>263</v>
      </c>
      <c r="B4046" t="s">
        <v>18</v>
      </c>
      <c r="C4046" t="s">
        <v>277</v>
      </c>
      <c r="D4046">
        <v>20180630</v>
      </c>
      <c r="E4046">
        <v>5</v>
      </c>
      <c r="F4046" t="s">
        <v>20</v>
      </c>
      <c r="G4046">
        <v>2</v>
      </c>
      <c r="H4046" t="s">
        <v>263</v>
      </c>
      <c r="I4046">
        <v>1411579</v>
      </c>
      <c r="J4046">
        <v>260303916</v>
      </c>
      <c r="K4046">
        <v>7830</v>
      </c>
      <c r="L4046">
        <v>1231</v>
      </c>
      <c r="M4046" t="s">
        <v>22</v>
      </c>
      <c r="N4046">
        <v>2018</v>
      </c>
      <c r="O4046" t="s">
        <v>31</v>
      </c>
      <c r="P4046">
        <v>20180807</v>
      </c>
      <c r="Q4046" s="1">
        <v>43319.469444444447</v>
      </c>
    </row>
    <row r="4047" spans="1:17" x14ac:dyDescent="0.2">
      <c r="A4047" t="s">
        <v>263</v>
      </c>
      <c r="B4047" t="s">
        <v>18</v>
      </c>
      <c r="C4047" t="s">
        <v>209</v>
      </c>
      <c r="D4047">
        <v>20180630</v>
      </c>
      <c r="E4047">
        <v>28200000</v>
      </c>
      <c r="F4047" t="s">
        <v>20</v>
      </c>
      <c r="G4047">
        <v>0</v>
      </c>
      <c r="H4047" t="s">
        <v>51</v>
      </c>
      <c r="I4047">
        <v>1411579</v>
      </c>
      <c r="J4047">
        <v>260303916</v>
      </c>
      <c r="K4047">
        <v>7830</v>
      </c>
      <c r="L4047">
        <v>1231</v>
      </c>
      <c r="M4047" t="s">
        <v>22</v>
      </c>
      <c r="N4047">
        <v>2018</v>
      </c>
      <c r="O4047" t="s">
        <v>31</v>
      </c>
      <c r="P4047">
        <v>20180807</v>
      </c>
      <c r="Q4047" s="1">
        <v>43319.469444444447</v>
      </c>
    </row>
    <row r="4048" spans="1:17" x14ac:dyDescent="0.2">
      <c r="A4048" t="s">
        <v>504</v>
      </c>
      <c r="B4048" t="s">
        <v>18</v>
      </c>
      <c r="C4048" t="s">
        <v>64</v>
      </c>
      <c r="D4048">
        <v>20180630</v>
      </c>
      <c r="E4048">
        <v>-2000000</v>
      </c>
      <c r="F4048" t="s">
        <v>20</v>
      </c>
      <c r="G4048">
        <v>2</v>
      </c>
      <c r="H4048" t="s">
        <v>505</v>
      </c>
      <c r="I4048">
        <v>1411579</v>
      </c>
      <c r="J4048">
        <v>260303916</v>
      </c>
      <c r="K4048">
        <v>7830</v>
      </c>
      <c r="L4048">
        <v>1231</v>
      </c>
      <c r="M4048" t="s">
        <v>22</v>
      </c>
      <c r="N4048">
        <v>2019</v>
      </c>
      <c r="O4048" t="s">
        <v>31</v>
      </c>
      <c r="P4048">
        <v>20190808</v>
      </c>
      <c r="Q4048" s="1">
        <v>43685.119444444441</v>
      </c>
    </row>
    <row r="4049" spans="1:17" x14ac:dyDescent="0.2">
      <c r="A4049" t="s">
        <v>263</v>
      </c>
      <c r="B4049" t="s">
        <v>18</v>
      </c>
      <c r="C4049" t="s">
        <v>64</v>
      </c>
      <c r="D4049">
        <v>20180630</v>
      </c>
      <c r="E4049">
        <v>-2000000</v>
      </c>
      <c r="F4049" t="s">
        <v>20</v>
      </c>
      <c r="G4049">
        <v>2</v>
      </c>
      <c r="H4049" t="s">
        <v>51</v>
      </c>
      <c r="I4049">
        <v>1411579</v>
      </c>
      <c r="J4049">
        <v>260303916</v>
      </c>
      <c r="K4049">
        <v>7830</v>
      </c>
      <c r="L4049">
        <v>1231</v>
      </c>
      <c r="M4049" t="s">
        <v>22</v>
      </c>
      <c r="N4049">
        <v>2018</v>
      </c>
      <c r="O4049" t="s">
        <v>31</v>
      </c>
      <c r="P4049">
        <v>20180807</v>
      </c>
      <c r="Q4049" s="1">
        <v>43319.469444444447</v>
      </c>
    </row>
    <row r="4050" spans="1:17" x14ac:dyDescent="0.2">
      <c r="A4050" t="s">
        <v>263</v>
      </c>
      <c r="B4050" t="s">
        <v>18</v>
      </c>
      <c r="C4050" t="s">
        <v>293</v>
      </c>
      <c r="D4050">
        <v>20180630</v>
      </c>
      <c r="E4050">
        <v>44300000</v>
      </c>
      <c r="F4050" t="s">
        <v>20</v>
      </c>
      <c r="G4050">
        <v>0</v>
      </c>
      <c r="H4050" t="s">
        <v>51</v>
      </c>
      <c r="I4050">
        <v>1411579</v>
      </c>
      <c r="J4050">
        <v>260303916</v>
      </c>
      <c r="K4050">
        <v>7830</v>
      </c>
      <c r="L4050">
        <v>1231</v>
      </c>
      <c r="M4050" t="s">
        <v>22</v>
      </c>
      <c r="N4050">
        <v>2018</v>
      </c>
      <c r="O4050" t="s">
        <v>31</v>
      </c>
      <c r="P4050">
        <v>20180807</v>
      </c>
      <c r="Q4050" s="1">
        <v>43319.469444444447</v>
      </c>
    </row>
    <row r="4051" spans="1:17" x14ac:dyDescent="0.2">
      <c r="A4051" t="s">
        <v>263</v>
      </c>
      <c r="B4051" t="s">
        <v>18</v>
      </c>
      <c r="C4051" t="s">
        <v>302</v>
      </c>
      <c r="D4051">
        <v>20180630</v>
      </c>
      <c r="E4051">
        <v>16100000</v>
      </c>
      <c r="F4051" t="s">
        <v>20</v>
      </c>
      <c r="G4051">
        <v>0</v>
      </c>
      <c r="H4051" t="s">
        <v>51</v>
      </c>
      <c r="I4051">
        <v>1411579</v>
      </c>
      <c r="J4051">
        <v>260303916</v>
      </c>
      <c r="K4051">
        <v>7830</v>
      </c>
      <c r="L4051">
        <v>1231</v>
      </c>
      <c r="M4051" t="s">
        <v>22</v>
      </c>
      <c r="N4051">
        <v>2018</v>
      </c>
      <c r="O4051" t="s">
        <v>31</v>
      </c>
      <c r="P4051">
        <v>20180807</v>
      </c>
      <c r="Q4051" s="1">
        <v>43319.469444444447</v>
      </c>
    </row>
    <row r="4052" spans="1:17" x14ac:dyDescent="0.2">
      <c r="A4052" t="s">
        <v>504</v>
      </c>
      <c r="B4052" t="s">
        <v>18</v>
      </c>
      <c r="C4052" t="s">
        <v>68</v>
      </c>
      <c r="D4052">
        <v>20180630</v>
      </c>
      <c r="E4052">
        <v>100000</v>
      </c>
      <c r="F4052" t="s">
        <v>20</v>
      </c>
      <c r="G4052">
        <v>2</v>
      </c>
      <c r="H4052" t="s">
        <v>505</v>
      </c>
      <c r="I4052">
        <v>1411579</v>
      </c>
      <c r="J4052">
        <v>260303916</v>
      </c>
      <c r="K4052">
        <v>7830</v>
      </c>
      <c r="L4052">
        <v>1231</v>
      </c>
      <c r="M4052" t="s">
        <v>22</v>
      </c>
      <c r="N4052">
        <v>2019</v>
      </c>
      <c r="O4052" t="s">
        <v>31</v>
      </c>
      <c r="P4052">
        <v>20190808</v>
      </c>
      <c r="Q4052" s="1">
        <v>43685.119444444441</v>
      </c>
    </row>
    <row r="4053" spans="1:17" x14ac:dyDescent="0.2">
      <c r="A4053" t="s">
        <v>263</v>
      </c>
      <c r="B4053" t="s">
        <v>18</v>
      </c>
      <c r="C4053" t="s">
        <v>68</v>
      </c>
      <c r="D4053">
        <v>20180630</v>
      </c>
      <c r="E4053">
        <v>100000</v>
      </c>
      <c r="F4053" t="s">
        <v>20</v>
      </c>
      <c r="G4053">
        <v>2</v>
      </c>
      <c r="H4053" t="s">
        <v>51</v>
      </c>
      <c r="I4053">
        <v>1411579</v>
      </c>
      <c r="J4053">
        <v>260303916</v>
      </c>
      <c r="K4053">
        <v>7830</v>
      </c>
      <c r="L4053">
        <v>1231</v>
      </c>
      <c r="M4053" t="s">
        <v>22</v>
      </c>
      <c r="N4053">
        <v>2018</v>
      </c>
      <c r="O4053" t="s">
        <v>31</v>
      </c>
      <c r="P4053">
        <v>20180807</v>
      </c>
      <c r="Q4053" s="1">
        <v>43319.469444444447</v>
      </c>
    </row>
    <row r="4054" spans="1:17" x14ac:dyDescent="0.2">
      <c r="A4054" t="s">
        <v>504</v>
      </c>
      <c r="B4054" t="s">
        <v>18</v>
      </c>
      <c r="C4054" t="s">
        <v>69</v>
      </c>
      <c r="D4054">
        <v>20180630</v>
      </c>
      <c r="E4054">
        <v>137700000</v>
      </c>
      <c r="F4054" t="s">
        <v>20</v>
      </c>
      <c r="G4054">
        <v>1</v>
      </c>
      <c r="H4054" t="s">
        <v>505</v>
      </c>
      <c r="I4054">
        <v>1411579</v>
      </c>
      <c r="J4054">
        <v>260303916</v>
      </c>
      <c r="K4054">
        <v>7830</v>
      </c>
      <c r="L4054">
        <v>1231</v>
      </c>
      <c r="M4054" t="s">
        <v>22</v>
      </c>
      <c r="N4054">
        <v>2019</v>
      </c>
      <c r="O4054" t="s">
        <v>31</v>
      </c>
      <c r="P4054">
        <v>20190808</v>
      </c>
      <c r="Q4054" s="1">
        <v>43685.119444444441</v>
      </c>
    </row>
    <row r="4055" spans="1:17" x14ac:dyDescent="0.2">
      <c r="A4055" t="s">
        <v>504</v>
      </c>
      <c r="B4055" t="s">
        <v>18</v>
      </c>
      <c r="C4055" t="s">
        <v>69</v>
      </c>
      <c r="D4055">
        <v>20180630</v>
      </c>
      <c r="E4055">
        <v>268200000</v>
      </c>
      <c r="F4055" t="s">
        <v>20</v>
      </c>
      <c r="G4055">
        <v>2</v>
      </c>
      <c r="H4055" t="s">
        <v>505</v>
      </c>
      <c r="I4055">
        <v>1411579</v>
      </c>
      <c r="J4055">
        <v>260303916</v>
      </c>
      <c r="K4055">
        <v>7830</v>
      </c>
      <c r="L4055">
        <v>1231</v>
      </c>
      <c r="M4055" t="s">
        <v>22</v>
      </c>
      <c r="N4055">
        <v>2019</v>
      </c>
      <c r="O4055" t="s">
        <v>31</v>
      </c>
      <c r="P4055">
        <v>20190808</v>
      </c>
      <c r="Q4055" s="1">
        <v>43685.119444444441</v>
      </c>
    </row>
    <row r="4056" spans="1:17" x14ac:dyDescent="0.2">
      <c r="A4056" t="s">
        <v>263</v>
      </c>
      <c r="B4056" t="s">
        <v>18</v>
      </c>
      <c r="C4056" t="s">
        <v>69</v>
      </c>
      <c r="D4056">
        <v>20180630</v>
      </c>
      <c r="E4056">
        <v>268200000</v>
      </c>
      <c r="F4056" t="s">
        <v>20</v>
      </c>
      <c r="G4056">
        <v>2</v>
      </c>
      <c r="H4056" t="s">
        <v>51</v>
      </c>
      <c r="I4056">
        <v>1411579</v>
      </c>
      <c r="J4056">
        <v>260303916</v>
      </c>
      <c r="K4056">
        <v>7830</v>
      </c>
      <c r="L4056">
        <v>1231</v>
      </c>
      <c r="M4056" t="s">
        <v>22</v>
      </c>
      <c r="N4056">
        <v>2018</v>
      </c>
      <c r="O4056" t="s">
        <v>31</v>
      </c>
      <c r="P4056">
        <v>20180807</v>
      </c>
      <c r="Q4056" s="1">
        <v>43319.469444444447</v>
      </c>
    </row>
    <row r="4057" spans="1:17" x14ac:dyDescent="0.2">
      <c r="A4057" t="s">
        <v>263</v>
      </c>
      <c r="B4057" t="s">
        <v>18</v>
      </c>
      <c r="C4057" t="s">
        <v>69</v>
      </c>
      <c r="D4057">
        <v>20180630</v>
      </c>
      <c r="E4057">
        <v>137700000</v>
      </c>
      <c r="F4057" t="s">
        <v>20</v>
      </c>
      <c r="G4057">
        <v>1</v>
      </c>
      <c r="H4057" t="s">
        <v>51</v>
      </c>
      <c r="I4057">
        <v>1411579</v>
      </c>
      <c r="J4057">
        <v>260303916</v>
      </c>
      <c r="K4057">
        <v>7830</v>
      </c>
      <c r="L4057">
        <v>1231</v>
      </c>
      <c r="M4057" t="s">
        <v>22</v>
      </c>
      <c r="N4057">
        <v>2018</v>
      </c>
      <c r="O4057" t="s">
        <v>31</v>
      </c>
      <c r="P4057">
        <v>20180807</v>
      </c>
      <c r="Q4057" s="1">
        <v>43319.469444444447</v>
      </c>
    </row>
    <row r="4058" spans="1:17" x14ac:dyDescent="0.2">
      <c r="A4058" t="s">
        <v>504</v>
      </c>
      <c r="B4058" t="s">
        <v>18</v>
      </c>
      <c r="C4058" t="s">
        <v>537</v>
      </c>
      <c r="D4058">
        <v>20180630</v>
      </c>
      <c r="E4058">
        <v>400000</v>
      </c>
      <c r="F4058" t="s">
        <v>20</v>
      </c>
      <c r="G4058">
        <v>2</v>
      </c>
      <c r="H4058" t="s">
        <v>505</v>
      </c>
      <c r="I4058">
        <v>1411579</v>
      </c>
      <c r="J4058">
        <v>260303916</v>
      </c>
      <c r="K4058">
        <v>7830</v>
      </c>
      <c r="L4058">
        <v>1231</v>
      </c>
      <c r="M4058" t="s">
        <v>22</v>
      </c>
      <c r="N4058">
        <v>2019</v>
      </c>
      <c r="O4058" t="s">
        <v>31</v>
      </c>
      <c r="P4058">
        <v>20190808</v>
      </c>
      <c r="Q4058" s="1">
        <v>43685.119444444441</v>
      </c>
    </row>
    <row r="4059" spans="1:17" x14ac:dyDescent="0.2">
      <c r="A4059" t="s">
        <v>504</v>
      </c>
      <c r="B4059" t="s">
        <v>18</v>
      </c>
      <c r="C4059" t="s">
        <v>537</v>
      </c>
      <c r="D4059">
        <v>20180630</v>
      </c>
      <c r="E4059">
        <v>800000</v>
      </c>
      <c r="F4059" t="s">
        <v>20</v>
      </c>
      <c r="G4059">
        <v>1</v>
      </c>
      <c r="H4059" t="s">
        <v>505</v>
      </c>
      <c r="I4059">
        <v>1411579</v>
      </c>
      <c r="J4059">
        <v>260303916</v>
      </c>
      <c r="K4059">
        <v>7830</v>
      </c>
      <c r="L4059">
        <v>1231</v>
      </c>
      <c r="M4059" t="s">
        <v>22</v>
      </c>
      <c r="N4059">
        <v>2019</v>
      </c>
      <c r="O4059" t="s">
        <v>31</v>
      </c>
      <c r="P4059">
        <v>20190808</v>
      </c>
      <c r="Q4059" s="1">
        <v>43685.119444444441</v>
      </c>
    </row>
    <row r="4060" spans="1:17" x14ac:dyDescent="0.2">
      <c r="A4060" t="s">
        <v>263</v>
      </c>
      <c r="B4060" t="s">
        <v>18</v>
      </c>
      <c r="C4060" t="s">
        <v>321</v>
      </c>
      <c r="D4060">
        <v>20180630</v>
      </c>
      <c r="E4060">
        <v>130500000</v>
      </c>
      <c r="F4060" t="s">
        <v>20</v>
      </c>
      <c r="G4060">
        <v>0</v>
      </c>
      <c r="H4060" t="s">
        <v>51</v>
      </c>
      <c r="I4060">
        <v>1411579</v>
      </c>
      <c r="J4060">
        <v>260303916</v>
      </c>
      <c r="K4060">
        <v>7830</v>
      </c>
      <c r="L4060">
        <v>1231</v>
      </c>
      <c r="M4060" t="s">
        <v>22</v>
      </c>
      <c r="N4060">
        <v>2018</v>
      </c>
      <c r="O4060" t="s">
        <v>31</v>
      </c>
      <c r="P4060">
        <v>20180807</v>
      </c>
      <c r="Q4060" s="1">
        <v>43319.469444444447</v>
      </c>
    </row>
    <row r="4061" spans="1:17" x14ac:dyDescent="0.2">
      <c r="A4061" t="s">
        <v>55</v>
      </c>
      <c r="B4061" t="s">
        <v>18</v>
      </c>
      <c r="C4061" t="s">
        <v>538</v>
      </c>
      <c r="D4061">
        <v>20180630</v>
      </c>
      <c r="E4061">
        <v>45900000</v>
      </c>
      <c r="F4061" t="s">
        <v>20</v>
      </c>
      <c r="G4061">
        <v>0</v>
      </c>
      <c r="H4061" t="s">
        <v>55</v>
      </c>
      <c r="I4061">
        <v>1411579</v>
      </c>
      <c r="J4061">
        <v>260303916</v>
      </c>
      <c r="K4061">
        <v>7830</v>
      </c>
      <c r="L4061">
        <v>1231</v>
      </c>
      <c r="M4061" t="s">
        <v>52</v>
      </c>
      <c r="N4061">
        <v>2018</v>
      </c>
      <c r="O4061" t="s">
        <v>53</v>
      </c>
      <c r="P4061">
        <v>20190301</v>
      </c>
      <c r="Q4061" s="1">
        <v>43525.063888888886</v>
      </c>
    </row>
    <row r="4062" spans="1:17" x14ac:dyDescent="0.2">
      <c r="A4062" t="s">
        <v>263</v>
      </c>
      <c r="B4062" t="s">
        <v>18</v>
      </c>
      <c r="C4062" t="s">
        <v>70</v>
      </c>
      <c r="D4062">
        <v>20180630</v>
      </c>
      <c r="E4062">
        <v>900000</v>
      </c>
      <c r="F4062" t="s">
        <v>20</v>
      </c>
      <c r="G4062">
        <v>0</v>
      </c>
      <c r="H4062" t="s">
        <v>51</v>
      </c>
      <c r="I4062">
        <v>1411579</v>
      </c>
      <c r="J4062">
        <v>260303916</v>
      </c>
      <c r="K4062">
        <v>7830</v>
      </c>
      <c r="L4062">
        <v>1231</v>
      </c>
      <c r="M4062" t="s">
        <v>22</v>
      </c>
      <c r="N4062">
        <v>2018</v>
      </c>
      <c r="O4062" t="s">
        <v>31</v>
      </c>
      <c r="P4062">
        <v>20180807</v>
      </c>
      <c r="Q4062" s="1">
        <v>43319.469444444447</v>
      </c>
    </row>
    <row r="4063" spans="1:17" x14ac:dyDescent="0.2">
      <c r="A4063" t="s">
        <v>55</v>
      </c>
      <c r="B4063" t="s">
        <v>18</v>
      </c>
      <c r="C4063" t="s">
        <v>71</v>
      </c>
      <c r="D4063">
        <v>20180630</v>
      </c>
      <c r="E4063">
        <v>0.17</v>
      </c>
      <c r="F4063" t="s">
        <v>20</v>
      </c>
      <c r="G4063">
        <v>1</v>
      </c>
      <c r="H4063" t="s">
        <v>56</v>
      </c>
      <c r="I4063">
        <v>1411579</v>
      </c>
      <c r="J4063">
        <v>260303916</v>
      </c>
      <c r="K4063">
        <v>7830</v>
      </c>
      <c r="L4063">
        <v>1231</v>
      </c>
      <c r="M4063" t="s">
        <v>52</v>
      </c>
      <c r="N4063">
        <v>2018</v>
      </c>
      <c r="O4063" t="s">
        <v>53</v>
      </c>
      <c r="P4063">
        <v>20190301</v>
      </c>
      <c r="Q4063" s="1">
        <v>43525.063888888886</v>
      </c>
    </row>
    <row r="4064" spans="1:17" x14ac:dyDescent="0.2">
      <c r="A4064" t="s">
        <v>504</v>
      </c>
      <c r="B4064" t="s">
        <v>18</v>
      </c>
      <c r="C4064" t="s">
        <v>71</v>
      </c>
      <c r="D4064">
        <v>20180630</v>
      </c>
      <c r="E4064">
        <v>0.17</v>
      </c>
      <c r="F4064" t="s">
        <v>20</v>
      </c>
      <c r="G4064">
        <v>1</v>
      </c>
      <c r="H4064" t="s">
        <v>505</v>
      </c>
      <c r="I4064">
        <v>1411579</v>
      </c>
      <c r="J4064">
        <v>260303916</v>
      </c>
      <c r="K4064">
        <v>7830</v>
      </c>
      <c r="L4064">
        <v>1231</v>
      </c>
      <c r="M4064" t="s">
        <v>22</v>
      </c>
      <c r="N4064">
        <v>2019</v>
      </c>
      <c r="O4064" t="s">
        <v>31</v>
      </c>
      <c r="P4064">
        <v>20190808</v>
      </c>
      <c r="Q4064" s="1">
        <v>43685.119444444441</v>
      </c>
    </row>
    <row r="4065" spans="1:17" x14ac:dyDescent="0.2">
      <c r="A4065" t="s">
        <v>504</v>
      </c>
      <c r="B4065" t="s">
        <v>18</v>
      </c>
      <c r="C4065" t="s">
        <v>71</v>
      </c>
      <c r="D4065">
        <v>20180630</v>
      </c>
      <c r="E4065">
        <v>0.31</v>
      </c>
      <c r="F4065" t="s">
        <v>20</v>
      </c>
      <c r="G4065">
        <v>2</v>
      </c>
      <c r="H4065" t="s">
        <v>505</v>
      </c>
      <c r="I4065">
        <v>1411579</v>
      </c>
      <c r="J4065">
        <v>260303916</v>
      </c>
      <c r="K4065">
        <v>7830</v>
      </c>
      <c r="L4065">
        <v>1231</v>
      </c>
      <c r="M4065" t="s">
        <v>22</v>
      </c>
      <c r="N4065">
        <v>2019</v>
      </c>
      <c r="O4065" t="s">
        <v>31</v>
      </c>
      <c r="P4065">
        <v>20190808</v>
      </c>
      <c r="Q4065" s="1">
        <v>43685.119444444441</v>
      </c>
    </row>
    <row r="4066" spans="1:17" x14ac:dyDescent="0.2">
      <c r="A4066" t="s">
        <v>263</v>
      </c>
      <c r="B4066" t="s">
        <v>18</v>
      </c>
      <c r="C4066" t="s">
        <v>71</v>
      </c>
      <c r="D4066">
        <v>20180630</v>
      </c>
      <c r="E4066">
        <v>0.31</v>
      </c>
      <c r="F4066" t="s">
        <v>20</v>
      </c>
      <c r="G4066">
        <v>2</v>
      </c>
      <c r="H4066" t="s">
        <v>51</v>
      </c>
      <c r="I4066">
        <v>1411579</v>
      </c>
      <c r="J4066">
        <v>260303916</v>
      </c>
      <c r="K4066">
        <v>7830</v>
      </c>
      <c r="L4066">
        <v>1231</v>
      </c>
      <c r="M4066" t="s">
        <v>22</v>
      </c>
      <c r="N4066">
        <v>2018</v>
      </c>
      <c r="O4066" t="s">
        <v>31</v>
      </c>
      <c r="P4066">
        <v>20180807</v>
      </c>
      <c r="Q4066" s="1">
        <v>43319.469444444447</v>
      </c>
    </row>
    <row r="4067" spans="1:17" x14ac:dyDescent="0.2">
      <c r="A4067" t="s">
        <v>263</v>
      </c>
      <c r="B4067" t="s">
        <v>18</v>
      </c>
      <c r="C4067" t="s">
        <v>71</v>
      </c>
      <c r="D4067">
        <v>20180630</v>
      </c>
      <c r="E4067">
        <v>0.17</v>
      </c>
      <c r="F4067" t="s">
        <v>20</v>
      </c>
      <c r="G4067">
        <v>1</v>
      </c>
      <c r="H4067" t="s">
        <v>51</v>
      </c>
      <c r="I4067">
        <v>1411579</v>
      </c>
      <c r="J4067">
        <v>260303916</v>
      </c>
      <c r="K4067">
        <v>7830</v>
      </c>
      <c r="L4067">
        <v>1231</v>
      </c>
      <c r="M4067" t="s">
        <v>22</v>
      </c>
      <c r="N4067">
        <v>2018</v>
      </c>
      <c r="O4067" t="s">
        <v>31</v>
      </c>
      <c r="P4067">
        <v>20180807</v>
      </c>
      <c r="Q4067" s="1">
        <v>43319.469444444447</v>
      </c>
    </row>
    <row r="4068" spans="1:17" x14ac:dyDescent="0.2">
      <c r="A4068" t="s">
        <v>55</v>
      </c>
      <c r="B4068" t="s">
        <v>18</v>
      </c>
      <c r="C4068" t="s">
        <v>72</v>
      </c>
      <c r="D4068">
        <v>20180630</v>
      </c>
      <c r="E4068">
        <v>0.17</v>
      </c>
      <c r="F4068" t="s">
        <v>20</v>
      </c>
      <c r="G4068">
        <v>1</v>
      </c>
      <c r="H4068" t="s">
        <v>56</v>
      </c>
      <c r="I4068">
        <v>1411579</v>
      </c>
      <c r="J4068">
        <v>260303916</v>
      </c>
      <c r="K4068">
        <v>7830</v>
      </c>
      <c r="L4068">
        <v>1231</v>
      </c>
      <c r="M4068" t="s">
        <v>52</v>
      </c>
      <c r="N4068">
        <v>2018</v>
      </c>
      <c r="O4068" t="s">
        <v>53</v>
      </c>
      <c r="P4068">
        <v>20190301</v>
      </c>
      <c r="Q4068" s="1">
        <v>43525.063888888886</v>
      </c>
    </row>
    <row r="4069" spans="1:17" x14ac:dyDescent="0.2">
      <c r="A4069" t="s">
        <v>504</v>
      </c>
      <c r="B4069" t="s">
        <v>18</v>
      </c>
      <c r="C4069" t="s">
        <v>72</v>
      </c>
      <c r="D4069">
        <v>20180630</v>
      </c>
      <c r="E4069">
        <v>0.31</v>
      </c>
      <c r="F4069" t="s">
        <v>20</v>
      </c>
      <c r="G4069">
        <v>2</v>
      </c>
      <c r="H4069" t="s">
        <v>505</v>
      </c>
      <c r="I4069">
        <v>1411579</v>
      </c>
      <c r="J4069">
        <v>260303916</v>
      </c>
      <c r="K4069">
        <v>7830</v>
      </c>
      <c r="L4069">
        <v>1231</v>
      </c>
      <c r="M4069" t="s">
        <v>22</v>
      </c>
      <c r="N4069">
        <v>2019</v>
      </c>
      <c r="O4069" t="s">
        <v>31</v>
      </c>
      <c r="P4069">
        <v>20190808</v>
      </c>
      <c r="Q4069" s="1">
        <v>43685.119444444441</v>
      </c>
    </row>
    <row r="4070" spans="1:17" x14ac:dyDescent="0.2">
      <c r="A4070" t="s">
        <v>504</v>
      </c>
      <c r="B4070" t="s">
        <v>18</v>
      </c>
      <c r="C4070" t="s">
        <v>72</v>
      </c>
      <c r="D4070">
        <v>20180630</v>
      </c>
      <c r="E4070">
        <v>0.17</v>
      </c>
      <c r="F4070" t="s">
        <v>20</v>
      </c>
      <c r="G4070">
        <v>1</v>
      </c>
      <c r="H4070" t="s">
        <v>505</v>
      </c>
      <c r="I4070">
        <v>1411579</v>
      </c>
      <c r="J4070">
        <v>260303916</v>
      </c>
      <c r="K4070">
        <v>7830</v>
      </c>
      <c r="L4070">
        <v>1231</v>
      </c>
      <c r="M4070" t="s">
        <v>22</v>
      </c>
      <c r="N4070">
        <v>2019</v>
      </c>
      <c r="O4070" t="s">
        <v>31</v>
      </c>
      <c r="P4070">
        <v>20190808</v>
      </c>
      <c r="Q4070" s="1">
        <v>43685.119444444441</v>
      </c>
    </row>
    <row r="4071" spans="1:17" x14ac:dyDescent="0.2">
      <c r="A4071" t="s">
        <v>263</v>
      </c>
      <c r="B4071" t="s">
        <v>18</v>
      </c>
      <c r="C4071" t="s">
        <v>72</v>
      </c>
      <c r="D4071">
        <v>20180630</v>
      </c>
      <c r="E4071">
        <v>0.17</v>
      </c>
      <c r="F4071" t="s">
        <v>20</v>
      </c>
      <c r="G4071">
        <v>1</v>
      </c>
      <c r="H4071" t="s">
        <v>51</v>
      </c>
      <c r="I4071">
        <v>1411579</v>
      </c>
      <c r="J4071">
        <v>260303916</v>
      </c>
      <c r="K4071">
        <v>7830</v>
      </c>
      <c r="L4071">
        <v>1231</v>
      </c>
      <c r="M4071" t="s">
        <v>22</v>
      </c>
      <c r="N4071">
        <v>2018</v>
      </c>
      <c r="O4071" t="s">
        <v>31</v>
      </c>
      <c r="P4071">
        <v>20180807</v>
      </c>
      <c r="Q4071" s="1">
        <v>43319.469444444447</v>
      </c>
    </row>
    <row r="4072" spans="1:17" x14ac:dyDescent="0.2">
      <c r="A4072" t="s">
        <v>263</v>
      </c>
      <c r="B4072" t="s">
        <v>18</v>
      </c>
      <c r="C4072" t="s">
        <v>72</v>
      </c>
      <c r="D4072">
        <v>20180630</v>
      </c>
      <c r="E4072">
        <v>0.31</v>
      </c>
      <c r="F4072" t="s">
        <v>20</v>
      </c>
      <c r="G4072">
        <v>2</v>
      </c>
      <c r="H4072" t="s">
        <v>51</v>
      </c>
      <c r="I4072">
        <v>1411579</v>
      </c>
      <c r="J4072">
        <v>260303916</v>
      </c>
      <c r="K4072">
        <v>7830</v>
      </c>
      <c r="L4072">
        <v>1231</v>
      </c>
      <c r="M4072" t="s">
        <v>22</v>
      </c>
      <c r="N4072">
        <v>2018</v>
      </c>
      <c r="O4072" t="s">
        <v>31</v>
      </c>
      <c r="P4072">
        <v>20180807</v>
      </c>
      <c r="Q4072" s="1">
        <v>43319.469444444447</v>
      </c>
    </row>
    <row r="4073" spans="1:17" x14ac:dyDescent="0.2">
      <c r="A4073" t="s">
        <v>504</v>
      </c>
      <c r="B4073" t="s">
        <v>18</v>
      </c>
      <c r="C4073" t="s">
        <v>73</v>
      </c>
      <c r="D4073">
        <v>20180630</v>
      </c>
      <c r="E4073">
        <v>11400000</v>
      </c>
      <c r="F4073" t="s">
        <v>20</v>
      </c>
      <c r="G4073">
        <v>2</v>
      </c>
      <c r="H4073" t="s">
        <v>505</v>
      </c>
      <c r="I4073">
        <v>1411579</v>
      </c>
      <c r="J4073">
        <v>260303916</v>
      </c>
      <c r="K4073">
        <v>7830</v>
      </c>
      <c r="L4073">
        <v>1231</v>
      </c>
      <c r="M4073" t="s">
        <v>22</v>
      </c>
      <c r="N4073">
        <v>2019</v>
      </c>
      <c r="O4073" t="s">
        <v>31</v>
      </c>
      <c r="P4073">
        <v>20190808</v>
      </c>
      <c r="Q4073" s="1">
        <v>43685.119444444441</v>
      </c>
    </row>
    <row r="4074" spans="1:17" x14ac:dyDescent="0.2">
      <c r="A4074" t="s">
        <v>263</v>
      </c>
      <c r="B4074" t="s">
        <v>18</v>
      </c>
      <c r="C4074" t="s">
        <v>73</v>
      </c>
      <c r="D4074">
        <v>20180630</v>
      </c>
      <c r="E4074">
        <v>11400000</v>
      </c>
      <c r="F4074" t="s">
        <v>20</v>
      </c>
      <c r="G4074">
        <v>2</v>
      </c>
      <c r="H4074" t="s">
        <v>51</v>
      </c>
      <c r="I4074">
        <v>1411579</v>
      </c>
      <c r="J4074">
        <v>260303916</v>
      </c>
      <c r="K4074">
        <v>7830</v>
      </c>
      <c r="L4074">
        <v>1231</v>
      </c>
      <c r="M4074" t="s">
        <v>22</v>
      </c>
      <c r="N4074">
        <v>2018</v>
      </c>
      <c r="O4074" t="s">
        <v>31</v>
      </c>
      <c r="P4074">
        <v>20180807</v>
      </c>
      <c r="Q4074" s="1">
        <v>43319.469444444447</v>
      </c>
    </row>
    <row r="4075" spans="1:17" x14ac:dyDescent="0.2">
      <c r="A4075" t="s">
        <v>263</v>
      </c>
      <c r="B4075" t="s">
        <v>18</v>
      </c>
      <c r="C4075" t="s">
        <v>75</v>
      </c>
      <c r="D4075">
        <v>20180630</v>
      </c>
      <c r="E4075">
        <v>0.05</v>
      </c>
      <c r="F4075" t="s">
        <v>30</v>
      </c>
      <c r="G4075">
        <v>2</v>
      </c>
      <c r="H4075" t="s">
        <v>51</v>
      </c>
      <c r="I4075">
        <v>1411579</v>
      </c>
      <c r="J4075">
        <v>260303916</v>
      </c>
      <c r="K4075">
        <v>7830</v>
      </c>
      <c r="L4075">
        <v>1231</v>
      </c>
      <c r="M4075" t="s">
        <v>22</v>
      </c>
      <c r="N4075">
        <v>2018</v>
      </c>
      <c r="O4075" t="s">
        <v>31</v>
      </c>
      <c r="P4075">
        <v>20180807</v>
      </c>
      <c r="Q4075" s="1">
        <v>43319.469444444447</v>
      </c>
    </row>
    <row r="4076" spans="1:17" x14ac:dyDescent="0.2">
      <c r="A4076" t="s">
        <v>263</v>
      </c>
      <c r="B4076" t="s">
        <v>18</v>
      </c>
      <c r="C4076" t="s">
        <v>76</v>
      </c>
      <c r="D4076">
        <v>20180630</v>
      </c>
      <c r="E4076">
        <v>22700000</v>
      </c>
      <c r="F4076" t="s">
        <v>20</v>
      </c>
      <c r="G4076">
        <v>0</v>
      </c>
      <c r="H4076" t="s">
        <v>51</v>
      </c>
      <c r="I4076">
        <v>1411579</v>
      </c>
      <c r="J4076">
        <v>260303916</v>
      </c>
      <c r="K4076">
        <v>7830</v>
      </c>
      <c r="L4076">
        <v>1231</v>
      </c>
      <c r="M4076" t="s">
        <v>22</v>
      </c>
      <c r="N4076">
        <v>2018</v>
      </c>
      <c r="O4076" t="s">
        <v>31</v>
      </c>
      <c r="P4076">
        <v>20180807</v>
      </c>
      <c r="Q4076" s="1">
        <v>43319.469444444447</v>
      </c>
    </row>
    <row r="4077" spans="1:17" x14ac:dyDescent="0.2">
      <c r="A4077" t="s">
        <v>55</v>
      </c>
      <c r="B4077" t="s">
        <v>18</v>
      </c>
      <c r="C4077" t="s">
        <v>192</v>
      </c>
      <c r="D4077">
        <v>20180630</v>
      </c>
      <c r="E4077">
        <v>822736151</v>
      </c>
      <c r="F4077" t="s">
        <v>20</v>
      </c>
      <c r="G4077">
        <v>0</v>
      </c>
      <c r="H4077" t="s">
        <v>539</v>
      </c>
      <c r="I4077">
        <v>1411579</v>
      </c>
      <c r="J4077">
        <v>260303916</v>
      </c>
      <c r="K4077">
        <v>7830</v>
      </c>
      <c r="L4077">
        <v>1231</v>
      </c>
      <c r="M4077" t="s">
        <v>52</v>
      </c>
      <c r="N4077">
        <v>2018</v>
      </c>
      <c r="O4077" t="s">
        <v>53</v>
      </c>
      <c r="P4077">
        <v>20190301</v>
      </c>
      <c r="Q4077" s="1">
        <v>43525.063888888886</v>
      </c>
    </row>
    <row r="4078" spans="1:17" x14ac:dyDescent="0.2">
      <c r="A4078" t="s">
        <v>504</v>
      </c>
      <c r="B4078" t="s">
        <v>18</v>
      </c>
      <c r="C4078" t="s">
        <v>77</v>
      </c>
      <c r="D4078">
        <v>20180630</v>
      </c>
      <c r="E4078">
        <v>3500000</v>
      </c>
      <c r="F4078" t="s">
        <v>20</v>
      </c>
      <c r="G4078">
        <v>1</v>
      </c>
      <c r="H4078" t="s">
        <v>505</v>
      </c>
      <c r="I4078">
        <v>1411579</v>
      </c>
      <c r="J4078">
        <v>260303916</v>
      </c>
      <c r="K4078">
        <v>7830</v>
      </c>
      <c r="L4078">
        <v>1231</v>
      </c>
      <c r="M4078" t="s">
        <v>22</v>
      </c>
      <c r="N4078">
        <v>2019</v>
      </c>
      <c r="O4078" t="s">
        <v>31</v>
      </c>
      <c r="P4078">
        <v>20190808</v>
      </c>
      <c r="Q4078" s="1">
        <v>43685.119444444441</v>
      </c>
    </row>
    <row r="4079" spans="1:17" x14ac:dyDescent="0.2">
      <c r="A4079" t="s">
        <v>504</v>
      </c>
      <c r="B4079" t="s">
        <v>18</v>
      </c>
      <c r="C4079" t="s">
        <v>77</v>
      </c>
      <c r="D4079">
        <v>20180630</v>
      </c>
      <c r="E4079">
        <v>27800000</v>
      </c>
      <c r="F4079" t="s">
        <v>20</v>
      </c>
      <c r="G4079">
        <v>2</v>
      </c>
      <c r="H4079" t="s">
        <v>505</v>
      </c>
      <c r="I4079">
        <v>1411579</v>
      </c>
      <c r="J4079">
        <v>260303916</v>
      </c>
      <c r="K4079">
        <v>7830</v>
      </c>
      <c r="L4079">
        <v>1231</v>
      </c>
      <c r="M4079" t="s">
        <v>22</v>
      </c>
      <c r="N4079">
        <v>2019</v>
      </c>
      <c r="O4079" t="s">
        <v>31</v>
      </c>
      <c r="P4079">
        <v>20190808</v>
      </c>
      <c r="Q4079" s="1">
        <v>43685.119444444441</v>
      </c>
    </row>
    <row r="4080" spans="1:17" x14ac:dyDescent="0.2">
      <c r="A4080" t="s">
        <v>263</v>
      </c>
      <c r="B4080" t="s">
        <v>18</v>
      </c>
      <c r="C4080" t="s">
        <v>77</v>
      </c>
      <c r="D4080">
        <v>20180630</v>
      </c>
      <c r="E4080">
        <v>27800000</v>
      </c>
      <c r="F4080" t="s">
        <v>20</v>
      </c>
      <c r="G4080">
        <v>2</v>
      </c>
      <c r="H4080" t="s">
        <v>51</v>
      </c>
      <c r="I4080">
        <v>1411579</v>
      </c>
      <c r="J4080">
        <v>260303916</v>
      </c>
      <c r="K4080">
        <v>7830</v>
      </c>
      <c r="L4080">
        <v>1231</v>
      </c>
      <c r="M4080" t="s">
        <v>22</v>
      </c>
      <c r="N4080">
        <v>2018</v>
      </c>
      <c r="O4080" t="s">
        <v>31</v>
      </c>
      <c r="P4080">
        <v>20180807</v>
      </c>
      <c r="Q4080" s="1">
        <v>43319.469444444447</v>
      </c>
    </row>
    <row r="4081" spans="1:17" x14ac:dyDescent="0.2">
      <c r="A4081" t="s">
        <v>263</v>
      </c>
      <c r="B4081" t="s">
        <v>18</v>
      </c>
      <c r="C4081" t="s">
        <v>77</v>
      </c>
      <c r="D4081">
        <v>20180630</v>
      </c>
      <c r="E4081">
        <v>3500000</v>
      </c>
      <c r="F4081" t="s">
        <v>20</v>
      </c>
      <c r="G4081">
        <v>1</v>
      </c>
      <c r="H4081" t="s">
        <v>51</v>
      </c>
      <c r="I4081">
        <v>1411579</v>
      </c>
      <c r="J4081">
        <v>260303916</v>
      </c>
      <c r="K4081">
        <v>7830</v>
      </c>
      <c r="L4081">
        <v>1231</v>
      </c>
      <c r="M4081" t="s">
        <v>22</v>
      </c>
      <c r="N4081">
        <v>2018</v>
      </c>
      <c r="O4081" t="s">
        <v>31</v>
      </c>
      <c r="P4081">
        <v>20180807</v>
      </c>
      <c r="Q4081" s="1">
        <v>43319.469444444447</v>
      </c>
    </row>
    <row r="4082" spans="1:17" x14ac:dyDescent="0.2">
      <c r="A4082" t="s">
        <v>504</v>
      </c>
      <c r="B4082" t="s">
        <v>18</v>
      </c>
      <c r="C4082" t="s">
        <v>529</v>
      </c>
      <c r="D4082">
        <v>20180630</v>
      </c>
      <c r="E4082">
        <v>1100000</v>
      </c>
      <c r="F4082" t="s">
        <v>20</v>
      </c>
      <c r="G4082">
        <v>2</v>
      </c>
      <c r="H4082" t="s">
        <v>505</v>
      </c>
      <c r="I4082">
        <v>1411579</v>
      </c>
      <c r="J4082">
        <v>260303916</v>
      </c>
      <c r="K4082">
        <v>7830</v>
      </c>
      <c r="L4082">
        <v>1231</v>
      </c>
      <c r="M4082" t="s">
        <v>22</v>
      </c>
      <c r="N4082">
        <v>2019</v>
      </c>
      <c r="O4082" t="s">
        <v>31</v>
      </c>
      <c r="P4082">
        <v>20190808</v>
      </c>
      <c r="Q4082" s="1">
        <v>43685.119444444441</v>
      </c>
    </row>
    <row r="4083" spans="1:17" x14ac:dyDescent="0.2">
      <c r="A4083" t="s">
        <v>504</v>
      </c>
      <c r="B4083" t="s">
        <v>18</v>
      </c>
      <c r="C4083" t="s">
        <v>78</v>
      </c>
      <c r="D4083">
        <v>20180630</v>
      </c>
      <c r="E4083">
        <v>39900000</v>
      </c>
      <c r="F4083" t="s">
        <v>20</v>
      </c>
      <c r="G4083">
        <v>2</v>
      </c>
      <c r="H4083" t="s">
        <v>504</v>
      </c>
      <c r="I4083">
        <v>1411579</v>
      </c>
      <c r="J4083">
        <v>260303916</v>
      </c>
      <c r="K4083">
        <v>7830</v>
      </c>
      <c r="L4083">
        <v>1231</v>
      </c>
      <c r="M4083" t="s">
        <v>22</v>
      </c>
      <c r="N4083">
        <v>2019</v>
      </c>
      <c r="O4083" t="s">
        <v>31</v>
      </c>
      <c r="P4083">
        <v>20190808</v>
      </c>
      <c r="Q4083" s="1">
        <v>43685.119444444441</v>
      </c>
    </row>
    <row r="4084" spans="1:17" x14ac:dyDescent="0.2">
      <c r="A4084" t="s">
        <v>504</v>
      </c>
      <c r="B4084" t="s">
        <v>18</v>
      </c>
      <c r="C4084" t="s">
        <v>78</v>
      </c>
      <c r="D4084">
        <v>20180630</v>
      </c>
      <c r="E4084">
        <v>20300000</v>
      </c>
      <c r="F4084" t="s">
        <v>20</v>
      </c>
      <c r="G4084">
        <v>1</v>
      </c>
      <c r="H4084" t="s">
        <v>504</v>
      </c>
      <c r="I4084">
        <v>1411579</v>
      </c>
      <c r="J4084">
        <v>260303916</v>
      </c>
      <c r="K4084">
        <v>7830</v>
      </c>
      <c r="L4084">
        <v>1231</v>
      </c>
      <c r="M4084" t="s">
        <v>22</v>
      </c>
      <c r="N4084">
        <v>2019</v>
      </c>
      <c r="O4084" t="s">
        <v>31</v>
      </c>
      <c r="P4084">
        <v>20190808</v>
      </c>
      <c r="Q4084" s="1">
        <v>43685.119444444441</v>
      </c>
    </row>
    <row r="4085" spans="1:17" x14ac:dyDescent="0.2">
      <c r="A4085" t="s">
        <v>263</v>
      </c>
      <c r="B4085" t="s">
        <v>18</v>
      </c>
      <c r="C4085" t="s">
        <v>78</v>
      </c>
      <c r="D4085">
        <v>20180630</v>
      </c>
      <c r="E4085">
        <v>211800000</v>
      </c>
      <c r="F4085" t="s">
        <v>20</v>
      </c>
      <c r="G4085">
        <v>2</v>
      </c>
      <c r="H4085" t="s">
        <v>263</v>
      </c>
      <c r="I4085">
        <v>1411579</v>
      </c>
      <c r="J4085">
        <v>260303916</v>
      </c>
      <c r="K4085">
        <v>7830</v>
      </c>
      <c r="L4085">
        <v>1231</v>
      </c>
      <c r="M4085" t="s">
        <v>22</v>
      </c>
      <c r="N4085">
        <v>2018</v>
      </c>
      <c r="O4085" t="s">
        <v>31</v>
      </c>
      <c r="P4085">
        <v>20180807</v>
      </c>
      <c r="Q4085" s="1">
        <v>43319.469444444447</v>
      </c>
    </row>
    <row r="4086" spans="1:17" x14ac:dyDescent="0.2">
      <c r="A4086" t="s">
        <v>263</v>
      </c>
      <c r="B4086" t="s">
        <v>18</v>
      </c>
      <c r="C4086" t="s">
        <v>78</v>
      </c>
      <c r="D4086">
        <v>20180630</v>
      </c>
      <c r="E4086">
        <v>109000000</v>
      </c>
      <c r="F4086" t="s">
        <v>20</v>
      </c>
      <c r="G4086">
        <v>1</v>
      </c>
      <c r="H4086" t="s">
        <v>263</v>
      </c>
      <c r="I4086">
        <v>1411579</v>
      </c>
      <c r="J4086">
        <v>260303916</v>
      </c>
      <c r="K4086">
        <v>7830</v>
      </c>
      <c r="L4086">
        <v>1231</v>
      </c>
      <c r="M4086" t="s">
        <v>22</v>
      </c>
      <c r="N4086">
        <v>2018</v>
      </c>
      <c r="O4086" t="s">
        <v>31</v>
      </c>
      <c r="P4086">
        <v>20180807</v>
      </c>
      <c r="Q4086" s="1">
        <v>43319.469444444447</v>
      </c>
    </row>
    <row r="4087" spans="1:17" x14ac:dyDescent="0.2">
      <c r="A4087" t="s">
        <v>504</v>
      </c>
      <c r="B4087" t="s">
        <v>18</v>
      </c>
      <c r="C4087" t="s">
        <v>79</v>
      </c>
      <c r="D4087">
        <v>20180630</v>
      </c>
      <c r="E4087">
        <v>43700000</v>
      </c>
      <c r="F4087" t="s">
        <v>20</v>
      </c>
      <c r="G4087">
        <v>2</v>
      </c>
      <c r="H4087" t="s">
        <v>505</v>
      </c>
      <c r="I4087">
        <v>1411579</v>
      </c>
      <c r="J4087">
        <v>260303916</v>
      </c>
      <c r="K4087">
        <v>7830</v>
      </c>
      <c r="L4087">
        <v>1231</v>
      </c>
      <c r="M4087" t="s">
        <v>22</v>
      </c>
      <c r="N4087">
        <v>2019</v>
      </c>
      <c r="O4087" t="s">
        <v>31</v>
      </c>
      <c r="P4087">
        <v>20190808</v>
      </c>
      <c r="Q4087" s="1">
        <v>43685.119444444441</v>
      </c>
    </row>
    <row r="4088" spans="1:17" x14ac:dyDescent="0.2">
      <c r="A4088" t="s">
        <v>504</v>
      </c>
      <c r="B4088" t="s">
        <v>18</v>
      </c>
      <c r="C4088" t="s">
        <v>79</v>
      </c>
      <c r="D4088">
        <v>20180630</v>
      </c>
      <c r="E4088">
        <v>22200000</v>
      </c>
      <c r="F4088" t="s">
        <v>20</v>
      </c>
      <c r="G4088">
        <v>1</v>
      </c>
      <c r="H4088" t="s">
        <v>505</v>
      </c>
      <c r="I4088">
        <v>1411579</v>
      </c>
      <c r="J4088">
        <v>260303916</v>
      </c>
      <c r="K4088">
        <v>7830</v>
      </c>
      <c r="L4088">
        <v>1231</v>
      </c>
      <c r="M4088" t="s">
        <v>22</v>
      </c>
      <c r="N4088">
        <v>2019</v>
      </c>
      <c r="O4088" t="s">
        <v>31</v>
      </c>
      <c r="P4088">
        <v>20190808</v>
      </c>
      <c r="Q4088" s="1">
        <v>43685.119444444441</v>
      </c>
    </row>
    <row r="4089" spans="1:17" x14ac:dyDescent="0.2">
      <c r="A4089" t="s">
        <v>263</v>
      </c>
      <c r="B4089" t="s">
        <v>18</v>
      </c>
      <c r="C4089" t="s">
        <v>79</v>
      </c>
      <c r="D4089">
        <v>20180630</v>
      </c>
      <c r="E4089">
        <v>65700000</v>
      </c>
      <c r="F4089" t="s">
        <v>20</v>
      </c>
      <c r="G4089">
        <v>2</v>
      </c>
      <c r="H4089" t="s">
        <v>51</v>
      </c>
      <c r="I4089">
        <v>1411579</v>
      </c>
      <c r="J4089">
        <v>260303916</v>
      </c>
      <c r="K4089">
        <v>7830</v>
      </c>
      <c r="L4089">
        <v>1231</v>
      </c>
      <c r="M4089" t="s">
        <v>22</v>
      </c>
      <c r="N4089">
        <v>2018</v>
      </c>
      <c r="O4089" t="s">
        <v>31</v>
      </c>
      <c r="P4089">
        <v>20180807</v>
      </c>
      <c r="Q4089" s="1">
        <v>43319.469444444447</v>
      </c>
    </row>
    <row r="4090" spans="1:17" x14ac:dyDescent="0.2">
      <c r="A4090" t="s">
        <v>263</v>
      </c>
      <c r="B4090" t="s">
        <v>18</v>
      </c>
      <c r="C4090" t="s">
        <v>79</v>
      </c>
      <c r="D4090">
        <v>20180630</v>
      </c>
      <c r="E4090">
        <v>47200000</v>
      </c>
      <c r="F4090" t="s">
        <v>20</v>
      </c>
      <c r="G4090">
        <v>1</v>
      </c>
      <c r="H4090" t="s">
        <v>51</v>
      </c>
      <c r="I4090">
        <v>1411579</v>
      </c>
      <c r="J4090">
        <v>260303916</v>
      </c>
      <c r="K4090">
        <v>7830</v>
      </c>
      <c r="L4090">
        <v>1231</v>
      </c>
      <c r="M4090" t="s">
        <v>22</v>
      </c>
      <c r="N4090">
        <v>2018</v>
      </c>
      <c r="O4090" t="s">
        <v>31</v>
      </c>
      <c r="P4090">
        <v>20180807</v>
      </c>
      <c r="Q4090" s="1">
        <v>43319.469444444447</v>
      </c>
    </row>
    <row r="4091" spans="1:17" x14ac:dyDescent="0.2">
      <c r="A4091" t="s">
        <v>504</v>
      </c>
      <c r="B4091" t="s">
        <v>18</v>
      </c>
      <c r="C4091" t="s">
        <v>80</v>
      </c>
      <c r="D4091">
        <v>20180630</v>
      </c>
      <c r="E4091">
        <v>83600000</v>
      </c>
      <c r="F4091" t="s">
        <v>20</v>
      </c>
      <c r="G4091">
        <v>2</v>
      </c>
      <c r="H4091" t="s">
        <v>505</v>
      </c>
      <c r="I4091">
        <v>1411579</v>
      </c>
      <c r="J4091">
        <v>260303916</v>
      </c>
      <c r="K4091">
        <v>7830</v>
      </c>
      <c r="L4091">
        <v>1231</v>
      </c>
      <c r="M4091" t="s">
        <v>22</v>
      </c>
      <c r="N4091">
        <v>2019</v>
      </c>
      <c r="O4091" t="s">
        <v>31</v>
      </c>
      <c r="P4091">
        <v>20190808</v>
      </c>
      <c r="Q4091" s="1">
        <v>43685.119444444441</v>
      </c>
    </row>
    <row r="4092" spans="1:17" x14ac:dyDescent="0.2">
      <c r="A4092" t="s">
        <v>504</v>
      </c>
      <c r="B4092" t="s">
        <v>18</v>
      </c>
      <c r="C4092" t="s">
        <v>80</v>
      </c>
      <c r="D4092">
        <v>20180630</v>
      </c>
      <c r="E4092">
        <v>42500000</v>
      </c>
      <c r="F4092" t="s">
        <v>20</v>
      </c>
      <c r="G4092">
        <v>1</v>
      </c>
      <c r="H4092" t="s">
        <v>505</v>
      </c>
      <c r="I4092">
        <v>1411579</v>
      </c>
      <c r="J4092">
        <v>260303916</v>
      </c>
      <c r="K4092">
        <v>7830</v>
      </c>
      <c r="L4092">
        <v>1231</v>
      </c>
      <c r="M4092" t="s">
        <v>22</v>
      </c>
      <c r="N4092">
        <v>2019</v>
      </c>
      <c r="O4092" t="s">
        <v>31</v>
      </c>
      <c r="P4092">
        <v>20190808</v>
      </c>
      <c r="Q4092" s="1">
        <v>43685.119444444441</v>
      </c>
    </row>
    <row r="4093" spans="1:17" x14ac:dyDescent="0.2">
      <c r="A4093" t="s">
        <v>263</v>
      </c>
      <c r="B4093" t="s">
        <v>18</v>
      </c>
      <c r="C4093" t="s">
        <v>80</v>
      </c>
      <c r="D4093">
        <v>20180630</v>
      </c>
      <c r="E4093">
        <v>156200000</v>
      </c>
      <c r="F4093" t="s">
        <v>20</v>
      </c>
      <c r="G4093">
        <v>1</v>
      </c>
      <c r="H4093" t="s">
        <v>51</v>
      </c>
      <c r="I4093">
        <v>1411579</v>
      </c>
      <c r="J4093">
        <v>260303916</v>
      </c>
      <c r="K4093">
        <v>7830</v>
      </c>
      <c r="L4093">
        <v>1231</v>
      </c>
      <c r="M4093" t="s">
        <v>22</v>
      </c>
      <c r="N4093">
        <v>2018</v>
      </c>
      <c r="O4093" t="s">
        <v>31</v>
      </c>
      <c r="P4093">
        <v>20180807</v>
      </c>
      <c r="Q4093" s="1">
        <v>43319.469444444447</v>
      </c>
    </row>
    <row r="4094" spans="1:17" x14ac:dyDescent="0.2">
      <c r="A4094" t="s">
        <v>263</v>
      </c>
      <c r="B4094" t="s">
        <v>18</v>
      </c>
      <c r="C4094" t="s">
        <v>80</v>
      </c>
      <c r="D4094">
        <v>20180630</v>
      </c>
      <c r="E4094">
        <v>277500000</v>
      </c>
      <c r="F4094" t="s">
        <v>20</v>
      </c>
      <c r="G4094">
        <v>2</v>
      </c>
      <c r="H4094" t="s">
        <v>51</v>
      </c>
      <c r="I4094">
        <v>1411579</v>
      </c>
      <c r="J4094">
        <v>260303916</v>
      </c>
      <c r="K4094">
        <v>7830</v>
      </c>
      <c r="L4094">
        <v>1231</v>
      </c>
      <c r="M4094" t="s">
        <v>22</v>
      </c>
      <c r="N4094">
        <v>2018</v>
      </c>
      <c r="O4094" t="s">
        <v>31</v>
      </c>
      <c r="P4094">
        <v>20180807</v>
      </c>
      <c r="Q4094" s="1">
        <v>43319.469444444447</v>
      </c>
    </row>
    <row r="4095" spans="1:17" x14ac:dyDescent="0.2">
      <c r="A4095" t="s">
        <v>504</v>
      </c>
      <c r="B4095" t="s">
        <v>18</v>
      </c>
      <c r="C4095" t="s">
        <v>530</v>
      </c>
      <c r="D4095">
        <v>20180630</v>
      </c>
      <c r="E4095">
        <v>20900000</v>
      </c>
      <c r="F4095" t="s">
        <v>20</v>
      </c>
      <c r="G4095">
        <v>2</v>
      </c>
      <c r="H4095" t="s">
        <v>504</v>
      </c>
      <c r="I4095">
        <v>1411579</v>
      </c>
      <c r="J4095">
        <v>260303916</v>
      </c>
      <c r="K4095">
        <v>7830</v>
      </c>
      <c r="L4095">
        <v>1231</v>
      </c>
      <c r="M4095" t="s">
        <v>22</v>
      </c>
      <c r="N4095">
        <v>2019</v>
      </c>
      <c r="O4095" t="s">
        <v>31</v>
      </c>
      <c r="P4095">
        <v>20190808</v>
      </c>
      <c r="Q4095" s="1">
        <v>43685.119444444441</v>
      </c>
    </row>
    <row r="4096" spans="1:17" x14ac:dyDescent="0.2">
      <c r="A4096" t="s">
        <v>504</v>
      </c>
      <c r="B4096" t="s">
        <v>18</v>
      </c>
      <c r="C4096" t="s">
        <v>530</v>
      </c>
      <c r="D4096">
        <v>20180630</v>
      </c>
      <c r="E4096">
        <v>10400000</v>
      </c>
      <c r="F4096" t="s">
        <v>20</v>
      </c>
      <c r="G4096">
        <v>1</v>
      </c>
      <c r="H4096" t="s">
        <v>504</v>
      </c>
      <c r="I4096">
        <v>1411579</v>
      </c>
      <c r="J4096">
        <v>260303916</v>
      </c>
      <c r="K4096">
        <v>7830</v>
      </c>
      <c r="L4096">
        <v>1231</v>
      </c>
      <c r="M4096" t="s">
        <v>22</v>
      </c>
      <c r="N4096">
        <v>2019</v>
      </c>
      <c r="O4096" t="s">
        <v>31</v>
      </c>
      <c r="P4096">
        <v>20190808</v>
      </c>
      <c r="Q4096" s="1">
        <v>43685.119444444441</v>
      </c>
    </row>
    <row r="4097" spans="1:17" x14ac:dyDescent="0.2">
      <c r="A4097" t="s">
        <v>263</v>
      </c>
      <c r="B4097" t="s">
        <v>18</v>
      </c>
      <c r="C4097" t="s">
        <v>530</v>
      </c>
      <c r="D4097">
        <v>20180630</v>
      </c>
      <c r="E4097">
        <v>20900000</v>
      </c>
      <c r="F4097" t="s">
        <v>20</v>
      </c>
      <c r="G4097">
        <v>2</v>
      </c>
      <c r="H4097" t="s">
        <v>263</v>
      </c>
      <c r="I4097">
        <v>1411579</v>
      </c>
      <c r="J4097">
        <v>260303916</v>
      </c>
      <c r="K4097">
        <v>7830</v>
      </c>
      <c r="L4097">
        <v>1231</v>
      </c>
      <c r="M4097" t="s">
        <v>22</v>
      </c>
      <c r="N4097">
        <v>2018</v>
      </c>
      <c r="O4097" t="s">
        <v>31</v>
      </c>
      <c r="P4097">
        <v>20180807</v>
      </c>
      <c r="Q4097" s="1">
        <v>43319.469444444447</v>
      </c>
    </row>
    <row r="4098" spans="1:17" x14ac:dyDescent="0.2">
      <c r="A4098" t="s">
        <v>263</v>
      </c>
      <c r="B4098" t="s">
        <v>18</v>
      </c>
      <c r="C4098" t="s">
        <v>530</v>
      </c>
      <c r="D4098">
        <v>20180630</v>
      </c>
      <c r="E4098">
        <v>10400000</v>
      </c>
      <c r="F4098" t="s">
        <v>20</v>
      </c>
      <c r="G4098">
        <v>1</v>
      </c>
      <c r="H4098" t="s">
        <v>263</v>
      </c>
      <c r="I4098">
        <v>1411579</v>
      </c>
      <c r="J4098">
        <v>260303916</v>
      </c>
      <c r="K4098">
        <v>7830</v>
      </c>
      <c r="L4098">
        <v>1231</v>
      </c>
      <c r="M4098" t="s">
        <v>22</v>
      </c>
      <c r="N4098">
        <v>2018</v>
      </c>
      <c r="O4098" t="s">
        <v>31</v>
      </c>
      <c r="P4098">
        <v>20180807</v>
      </c>
      <c r="Q4098" s="1">
        <v>43319.469444444447</v>
      </c>
    </row>
    <row r="4099" spans="1:17" x14ac:dyDescent="0.2">
      <c r="A4099" t="s">
        <v>263</v>
      </c>
      <c r="B4099" t="s">
        <v>18</v>
      </c>
      <c r="C4099" t="s">
        <v>29</v>
      </c>
      <c r="D4099">
        <v>20180630</v>
      </c>
      <c r="E4099">
        <v>1</v>
      </c>
      <c r="F4099" t="s">
        <v>30</v>
      </c>
      <c r="G4099">
        <v>2</v>
      </c>
      <c r="H4099" t="s">
        <v>263</v>
      </c>
      <c r="I4099">
        <v>1411579</v>
      </c>
      <c r="J4099">
        <v>260303916</v>
      </c>
      <c r="K4099">
        <v>7830</v>
      </c>
      <c r="L4099">
        <v>1231</v>
      </c>
      <c r="M4099" t="s">
        <v>22</v>
      </c>
      <c r="N4099">
        <v>2018</v>
      </c>
      <c r="O4099" t="s">
        <v>31</v>
      </c>
      <c r="P4099">
        <v>20180807</v>
      </c>
      <c r="Q4099" s="1">
        <v>43319.469444444447</v>
      </c>
    </row>
    <row r="4100" spans="1:17" x14ac:dyDescent="0.2">
      <c r="A4100" t="s">
        <v>263</v>
      </c>
      <c r="B4100" t="s">
        <v>18</v>
      </c>
      <c r="C4100" t="s">
        <v>333</v>
      </c>
      <c r="D4100">
        <v>20180630</v>
      </c>
      <c r="E4100">
        <v>65000000</v>
      </c>
      <c r="F4100" t="s">
        <v>20</v>
      </c>
      <c r="G4100">
        <v>0</v>
      </c>
      <c r="H4100" t="s">
        <v>51</v>
      </c>
      <c r="I4100">
        <v>1411579</v>
      </c>
      <c r="J4100">
        <v>260303916</v>
      </c>
      <c r="K4100">
        <v>7830</v>
      </c>
      <c r="L4100">
        <v>1231</v>
      </c>
      <c r="M4100" t="s">
        <v>22</v>
      </c>
      <c r="N4100">
        <v>2018</v>
      </c>
      <c r="O4100" t="s">
        <v>31</v>
      </c>
      <c r="P4100">
        <v>20180807</v>
      </c>
      <c r="Q4100" s="1">
        <v>43319.469444444447</v>
      </c>
    </row>
    <row r="4101" spans="1:17" x14ac:dyDescent="0.2">
      <c r="A4101" t="s">
        <v>504</v>
      </c>
      <c r="B4101" t="s">
        <v>18</v>
      </c>
      <c r="C4101" t="s">
        <v>449</v>
      </c>
      <c r="D4101">
        <v>20180630</v>
      </c>
      <c r="E4101">
        <v>-1000000</v>
      </c>
      <c r="F4101" t="s">
        <v>20</v>
      </c>
      <c r="G4101">
        <v>1</v>
      </c>
      <c r="H4101" t="s">
        <v>505</v>
      </c>
      <c r="I4101">
        <v>1411579</v>
      </c>
      <c r="J4101">
        <v>260303916</v>
      </c>
      <c r="K4101">
        <v>7830</v>
      </c>
      <c r="L4101">
        <v>1231</v>
      </c>
      <c r="M4101" t="s">
        <v>22</v>
      </c>
      <c r="N4101">
        <v>2019</v>
      </c>
      <c r="O4101" t="s">
        <v>31</v>
      </c>
      <c r="P4101">
        <v>20190808</v>
      </c>
      <c r="Q4101" s="1">
        <v>43685.119444444441</v>
      </c>
    </row>
    <row r="4102" spans="1:17" x14ac:dyDescent="0.2">
      <c r="A4102" t="s">
        <v>504</v>
      </c>
      <c r="B4102" t="s">
        <v>18</v>
      </c>
      <c r="C4102" t="s">
        <v>449</v>
      </c>
      <c r="D4102">
        <v>20180630</v>
      </c>
      <c r="E4102">
        <v>-1000000</v>
      </c>
      <c r="F4102" t="s">
        <v>20</v>
      </c>
      <c r="G4102">
        <v>2</v>
      </c>
      <c r="H4102" t="s">
        <v>505</v>
      </c>
      <c r="I4102">
        <v>1411579</v>
      </c>
      <c r="J4102">
        <v>260303916</v>
      </c>
      <c r="K4102">
        <v>7830</v>
      </c>
      <c r="L4102">
        <v>1231</v>
      </c>
      <c r="M4102" t="s">
        <v>22</v>
      </c>
      <c r="N4102">
        <v>2019</v>
      </c>
      <c r="O4102" t="s">
        <v>31</v>
      </c>
      <c r="P4102">
        <v>20190808</v>
      </c>
      <c r="Q4102" s="1">
        <v>43685.119444444441</v>
      </c>
    </row>
    <row r="4103" spans="1:17" x14ac:dyDescent="0.2">
      <c r="A4103" t="s">
        <v>263</v>
      </c>
      <c r="B4103" t="s">
        <v>18</v>
      </c>
      <c r="C4103" t="s">
        <v>84</v>
      </c>
      <c r="D4103">
        <v>20180630</v>
      </c>
      <c r="E4103">
        <v>-700000</v>
      </c>
      <c r="F4103" t="s">
        <v>20</v>
      </c>
      <c r="G4103">
        <v>1</v>
      </c>
      <c r="H4103" t="s">
        <v>51</v>
      </c>
      <c r="I4103">
        <v>1411579</v>
      </c>
      <c r="J4103">
        <v>260303916</v>
      </c>
      <c r="K4103">
        <v>7830</v>
      </c>
      <c r="L4103">
        <v>1231</v>
      </c>
      <c r="M4103" t="s">
        <v>22</v>
      </c>
      <c r="N4103">
        <v>2018</v>
      </c>
      <c r="O4103" t="s">
        <v>31</v>
      </c>
      <c r="P4103">
        <v>20180807</v>
      </c>
      <c r="Q4103" s="1">
        <v>43319.469444444447</v>
      </c>
    </row>
    <row r="4104" spans="1:17" x14ac:dyDescent="0.2">
      <c r="A4104" t="s">
        <v>263</v>
      </c>
      <c r="B4104" t="s">
        <v>18</v>
      </c>
      <c r="C4104" t="s">
        <v>84</v>
      </c>
      <c r="D4104">
        <v>20180630</v>
      </c>
      <c r="E4104">
        <v>-2200000</v>
      </c>
      <c r="F4104" t="s">
        <v>20</v>
      </c>
      <c r="G4104">
        <v>2</v>
      </c>
      <c r="H4104" t="s">
        <v>51</v>
      </c>
      <c r="I4104">
        <v>1411579</v>
      </c>
      <c r="J4104">
        <v>260303916</v>
      </c>
      <c r="K4104">
        <v>7830</v>
      </c>
      <c r="L4104">
        <v>1231</v>
      </c>
      <c r="M4104" t="s">
        <v>22</v>
      </c>
      <c r="N4104">
        <v>2018</v>
      </c>
      <c r="O4104" t="s">
        <v>31</v>
      </c>
      <c r="P4104">
        <v>20180807</v>
      </c>
      <c r="Q4104" s="1">
        <v>43319.469444444447</v>
      </c>
    </row>
    <row r="4105" spans="1:17" x14ac:dyDescent="0.2">
      <c r="A4105" t="s">
        <v>504</v>
      </c>
      <c r="B4105" t="s">
        <v>18</v>
      </c>
      <c r="C4105" t="s">
        <v>85</v>
      </c>
      <c r="D4105">
        <v>20180630</v>
      </c>
      <c r="E4105">
        <v>2800000</v>
      </c>
      <c r="F4105" t="s">
        <v>20</v>
      </c>
      <c r="G4105">
        <v>2</v>
      </c>
      <c r="H4105" t="s">
        <v>505</v>
      </c>
      <c r="I4105">
        <v>1411579</v>
      </c>
      <c r="J4105">
        <v>260303916</v>
      </c>
      <c r="K4105">
        <v>7830</v>
      </c>
      <c r="L4105">
        <v>1231</v>
      </c>
      <c r="M4105" t="s">
        <v>22</v>
      </c>
      <c r="N4105">
        <v>2019</v>
      </c>
      <c r="O4105" t="s">
        <v>31</v>
      </c>
      <c r="P4105">
        <v>20190808</v>
      </c>
      <c r="Q4105" s="1">
        <v>43685.119444444441</v>
      </c>
    </row>
    <row r="4106" spans="1:17" x14ac:dyDescent="0.2">
      <c r="A4106" t="s">
        <v>263</v>
      </c>
      <c r="B4106" t="s">
        <v>18</v>
      </c>
      <c r="C4106" t="s">
        <v>85</v>
      </c>
      <c r="D4106">
        <v>20180630</v>
      </c>
      <c r="E4106">
        <v>2800000</v>
      </c>
      <c r="F4106" t="s">
        <v>20</v>
      </c>
      <c r="G4106">
        <v>2</v>
      </c>
      <c r="H4106" t="s">
        <v>51</v>
      </c>
      <c r="I4106">
        <v>1411579</v>
      </c>
      <c r="J4106">
        <v>260303916</v>
      </c>
      <c r="K4106">
        <v>7830</v>
      </c>
      <c r="L4106">
        <v>1231</v>
      </c>
      <c r="M4106" t="s">
        <v>22</v>
      </c>
      <c r="N4106">
        <v>2018</v>
      </c>
      <c r="O4106" t="s">
        <v>31</v>
      </c>
      <c r="P4106">
        <v>20180807</v>
      </c>
      <c r="Q4106" s="1">
        <v>43319.469444444447</v>
      </c>
    </row>
    <row r="4107" spans="1:17" x14ac:dyDescent="0.2">
      <c r="A4107" t="s">
        <v>263</v>
      </c>
      <c r="B4107" t="s">
        <v>18</v>
      </c>
      <c r="C4107" t="s">
        <v>86</v>
      </c>
      <c r="D4107">
        <v>20180630</v>
      </c>
      <c r="E4107">
        <v>4830700000</v>
      </c>
      <c r="F4107" t="s">
        <v>20</v>
      </c>
      <c r="G4107">
        <v>0</v>
      </c>
      <c r="H4107" t="s">
        <v>51</v>
      </c>
      <c r="I4107">
        <v>1411579</v>
      </c>
      <c r="J4107">
        <v>260303916</v>
      </c>
      <c r="K4107">
        <v>7830</v>
      </c>
      <c r="L4107">
        <v>1231</v>
      </c>
      <c r="M4107" t="s">
        <v>22</v>
      </c>
      <c r="N4107">
        <v>2018</v>
      </c>
      <c r="O4107" t="s">
        <v>31</v>
      </c>
      <c r="P4107">
        <v>20180807</v>
      </c>
      <c r="Q4107" s="1">
        <v>43319.469444444447</v>
      </c>
    </row>
    <row r="4108" spans="1:17" x14ac:dyDescent="0.2">
      <c r="A4108" t="s">
        <v>263</v>
      </c>
      <c r="B4108" t="s">
        <v>18</v>
      </c>
      <c r="C4108" t="s">
        <v>344</v>
      </c>
      <c r="D4108">
        <v>20180630</v>
      </c>
      <c r="E4108">
        <v>-94600000</v>
      </c>
      <c r="F4108" t="s">
        <v>20</v>
      </c>
      <c r="G4108">
        <v>2</v>
      </c>
      <c r="H4108" t="s">
        <v>51</v>
      </c>
      <c r="I4108">
        <v>1411579</v>
      </c>
      <c r="J4108">
        <v>260303916</v>
      </c>
      <c r="K4108">
        <v>7830</v>
      </c>
      <c r="L4108">
        <v>1231</v>
      </c>
      <c r="M4108" t="s">
        <v>22</v>
      </c>
      <c r="N4108">
        <v>2018</v>
      </c>
      <c r="O4108" t="s">
        <v>31</v>
      </c>
      <c r="P4108">
        <v>20180807</v>
      </c>
      <c r="Q4108" s="1">
        <v>43319.469444444447</v>
      </c>
    </row>
    <row r="4109" spans="1:17" x14ac:dyDescent="0.2">
      <c r="A4109" t="s">
        <v>504</v>
      </c>
      <c r="B4109" t="s">
        <v>18</v>
      </c>
      <c r="C4109" t="s">
        <v>465</v>
      </c>
      <c r="D4109">
        <v>20180630</v>
      </c>
      <c r="E4109">
        <v>16000000</v>
      </c>
      <c r="F4109" t="s">
        <v>20</v>
      </c>
      <c r="G4109">
        <v>2</v>
      </c>
      <c r="H4109" t="s">
        <v>505</v>
      </c>
      <c r="I4109">
        <v>1411579</v>
      </c>
      <c r="J4109">
        <v>260303916</v>
      </c>
      <c r="K4109">
        <v>7830</v>
      </c>
      <c r="L4109">
        <v>1231</v>
      </c>
      <c r="M4109" t="s">
        <v>22</v>
      </c>
      <c r="N4109">
        <v>2019</v>
      </c>
      <c r="O4109" t="s">
        <v>31</v>
      </c>
      <c r="P4109">
        <v>20190808</v>
      </c>
      <c r="Q4109" s="1">
        <v>43685.119444444441</v>
      </c>
    </row>
    <row r="4110" spans="1:17" x14ac:dyDescent="0.2">
      <c r="A4110" t="s">
        <v>263</v>
      </c>
      <c r="B4110" t="s">
        <v>18</v>
      </c>
      <c r="C4110" t="s">
        <v>465</v>
      </c>
      <c r="D4110">
        <v>20180630</v>
      </c>
      <c r="E4110">
        <v>16000000</v>
      </c>
      <c r="F4110" t="s">
        <v>20</v>
      </c>
      <c r="G4110">
        <v>2</v>
      </c>
      <c r="H4110" t="s">
        <v>51</v>
      </c>
      <c r="I4110">
        <v>1411579</v>
      </c>
      <c r="J4110">
        <v>260303916</v>
      </c>
      <c r="K4110">
        <v>7830</v>
      </c>
      <c r="L4110">
        <v>1231</v>
      </c>
      <c r="M4110" t="s">
        <v>22</v>
      </c>
      <c r="N4110">
        <v>2018</v>
      </c>
      <c r="O4110" t="s">
        <v>31</v>
      </c>
      <c r="P4110">
        <v>20180807</v>
      </c>
      <c r="Q4110" s="1">
        <v>43319.469444444447</v>
      </c>
    </row>
    <row r="4111" spans="1:17" x14ac:dyDescent="0.2">
      <c r="A4111" t="s">
        <v>504</v>
      </c>
      <c r="B4111" t="s">
        <v>18</v>
      </c>
      <c r="C4111" t="s">
        <v>348</v>
      </c>
      <c r="D4111">
        <v>20180630</v>
      </c>
      <c r="E4111">
        <v>35000000</v>
      </c>
      <c r="F4111" t="s">
        <v>20</v>
      </c>
      <c r="G4111">
        <v>0</v>
      </c>
      <c r="H4111" t="s">
        <v>505</v>
      </c>
      <c r="I4111">
        <v>1411579</v>
      </c>
      <c r="J4111">
        <v>260303916</v>
      </c>
      <c r="K4111">
        <v>7830</v>
      </c>
      <c r="L4111">
        <v>1231</v>
      </c>
      <c r="M4111" t="s">
        <v>22</v>
      </c>
      <c r="N4111">
        <v>2019</v>
      </c>
      <c r="O4111" t="s">
        <v>31</v>
      </c>
      <c r="P4111">
        <v>20190808</v>
      </c>
      <c r="Q4111" s="1">
        <v>43685.119444444441</v>
      </c>
    </row>
    <row r="4112" spans="1:17" x14ac:dyDescent="0.2">
      <c r="A4112" t="s">
        <v>263</v>
      </c>
      <c r="B4112" t="s">
        <v>18</v>
      </c>
      <c r="C4112" t="s">
        <v>532</v>
      </c>
      <c r="D4112">
        <v>20180630</v>
      </c>
      <c r="E4112">
        <v>35000000</v>
      </c>
      <c r="F4112" t="s">
        <v>20</v>
      </c>
      <c r="G4112">
        <v>0</v>
      </c>
      <c r="H4112" t="s">
        <v>51</v>
      </c>
      <c r="I4112">
        <v>1411579</v>
      </c>
      <c r="J4112">
        <v>260303916</v>
      </c>
      <c r="K4112">
        <v>7830</v>
      </c>
      <c r="L4112">
        <v>1231</v>
      </c>
      <c r="M4112" t="s">
        <v>22</v>
      </c>
      <c r="N4112">
        <v>2018</v>
      </c>
      <c r="O4112" t="s">
        <v>31</v>
      </c>
      <c r="P4112">
        <v>20180807</v>
      </c>
      <c r="Q4112" s="1">
        <v>43319.469444444447</v>
      </c>
    </row>
    <row r="4113" spans="1:17" x14ac:dyDescent="0.2">
      <c r="A4113" t="s">
        <v>504</v>
      </c>
      <c r="B4113" t="s">
        <v>18</v>
      </c>
      <c r="C4113" t="s">
        <v>89</v>
      </c>
      <c r="D4113">
        <v>20180630</v>
      </c>
      <c r="E4113">
        <v>42000000</v>
      </c>
      <c r="F4113" t="s">
        <v>20</v>
      </c>
      <c r="G4113">
        <v>2</v>
      </c>
      <c r="H4113" t="s">
        <v>505</v>
      </c>
      <c r="I4113">
        <v>1411579</v>
      </c>
      <c r="J4113">
        <v>260303916</v>
      </c>
      <c r="K4113">
        <v>7830</v>
      </c>
      <c r="L4113">
        <v>1231</v>
      </c>
      <c r="M4113" t="s">
        <v>22</v>
      </c>
      <c r="N4113">
        <v>2019</v>
      </c>
      <c r="O4113" t="s">
        <v>31</v>
      </c>
      <c r="P4113">
        <v>20190808</v>
      </c>
      <c r="Q4113" s="1">
        <v>43685.119444444441</v>
      </c>
    </row>
    <row r="4114" spans="1:17" x14ac:dyDescent="0.2">
      <c r="A4114" t="s">
        <v>504</v>
      </c>
      <c r="B4114" t="s">
        <v>18</v>
      </c>
      <c r="C4114" t="s">
        <v>89</v>
      </c>
      <c r="D4114">
        <v>20180630</v>
      </c>
      <c r="E4114">
        <v>19600000</v>
      </c>
      <c r="F4114" t="s">
        <v>20</v>
      </c>
      <c r="G4114">
        <v>1</v>
      </c>
      <c r="H4114" t="s">
        <v>505</v>
      </c>
      <c r="I4114">
        <v>1411579</v>
      </c>
      <c r="J4114">
        <v>260303916</v>
      </c>
      <c r="K4114">
        <v>7830</v>
      </c>
      <c r="L4114">
        <v>1231</v>
      </c>
      <c r="M4114" t="s">
        <v>22</v>
      </c>
      <c r="N4114">
        <v>2019</v>
      </c>
      <c r="O4114" t="s">
        <v>31</v>
      </c>
      <c r="P4114">
        <v>20190808</v>
      </c>
      <c r="Q4114" s="1">
        <v>43685.119444444441</v>
      </c>
    </row>
    <row r="4115" spans="1:17" x14ac:dyDescent="0.2">
      <c r="A4115" t="s">
        <v>263</v>
      </c>
      <c r="B4115" t="s">
        <v>18</v>
      </c>
      <c r="C4115" t="s">
        <v>89</v>
      </c>
      <c r="D4115">
        <v>20180630</v>
      </c>
      <c r="E4115">
        <v>42000000</v>
      </c>
      <c r="F4115" t="s">
        <v>20</v>
      </c>
      <c r="G4115">
        <v>2</v>
      </c>
      <c r="H4115" t="s">
        <v>51</v>
      </c>
      <c r="I4115">
        <v>1411579</v>
      </c>
      <c r="J4115">
        <v>260303916</v>
      </c>
      <c r="K4115">
        <v>7830</v>
      </c>
      <c r="L4115">
        <v>1231</v>
      </c>
      <c r="M4115" t="s">
        <v>22</v>
      </c>
      <c r="N4115">
        <v>2018</v>
      </c>
      <c r="O4115" t="s">
        <v>31</v>
      </c>
      <c r="P4115">
        <v>20180807</v>
      </c>
      <c r="Q4115" s="1">
        <v>43319.469444444447</v>
      </c>
    </row>
    <row r="4116" spans="1:17" x14ac:dyDescent="0.2">
      <c r="A4116" t="s">
        <v>263</v>
      </c>
      <c r="B4116" t="s">
        <v>18</v>
      </c>
      <c r="C4116" t="s">
        <v>89</v>
      </c>
      <c r="D4116">
        <v>20180630</v>
      </c>
      <c r="E4116">
        <v>19600000</v>
      </c>
      <c r="F4116" t="s">
        <v>20</v>
      </c>
      <c r="G4116">
        <v>1</v>
      </c>
      <c r="H4116" t="s">
        <v>51</v>
      </c>
      <c r="I4116">
        <v>1411579</v>
      </c>
      <c r="J4116">
        <v>260303916</v>
      </c>
      <c r="K4116">
        <v>7830</v>
      </c>
      <c r="L4116">
        <v>1231</v>
      </c>
      <c r="M4116" t="s">
        <v>22</v>
      </c>
      <c r="N4116">
        <v>2018</v>
      </c>
      <c r="O4116" t="s">
        <v>31</v>
      </c>
      <c r="P4116">
        <v>20180807</v>
      </c>
      <c r="Q4116" s="1">
        <v>43319.469444444447</v>
      </c>
    </row>
    <row r="4117" spans="1:17" x14ac:dyDescent="0.2">
      <c r="A4117" t="s">
        <v>504</v>
      </c>
      <c r="B4117" t="s">
        <v>18</v>
      </c>
      <c r="C4117" t="s">
        <v>90</v>
      </c>
      <c r="D4117">
        <v>20180630</v>
      </c>
      <c r="E4117">
        <v>0.31</v>
      </c>
      <c r="F4117" t="s">
        <v>20</v>
      </c>
      <c r="G4117">
        <v>2</v>
      </c>
      <c r="H4117" t="s">
        <v>505</v>
      </c>
      <c r="I4117">
        <v>1411579</v>
      </c>
      <c r="J4117">
        <v>260303916</v>
      </c>
      <c r="K4117">
        <v>7830</v>
      </c>
      <c r="L4117">
        <v>1231</v>
      </c>
      <c r="M4117" t="s">
        <v>22</v>
      </c>
      <c r="N4117">
        <v>2019</v>
      </c>
      <c r="O4117" t="s">
        <v>31</v>
      </c>
      <c r="P4117">
        <v>20190808</v>
      </c>
      <c r="Q4117" s="1">
        <v>43685.119444444441</v>
      </c>
    </row>
    <row r="4118" spans="1:17" x14ac:dyDescent="0.2">
      <c r="A4118" t="s">
        <v>504</v>
      </c>
      <c r="B4118" t="s">
        <v>18</v>
      </c>
      <c r="C4118" t="s">
        <v>90</v>
      </c>
      <c r="D4118">
        <v>20180630</v>
      </c>
      <c r="E4118">
        <v>0.17</v>
      </c>
      <c r="F4118" t="s">
        <v>20</v>
      </c>
      <c r="G4118">
        <v>1</v>
      </c>
      <c r="H4118" t="s">
        <v>505</v>
      </c>
      <c r="I4118">
        <v>1411579</v>
      </c>
      <c r="J4118">
        <v>260303916</v>
      </c>
      <c r="K4118">
        <v>7830</v>
      </c>
      <c r="L4118">
        <v>1231</v>
      </c>
      <c r="M4118" t="s">
        <v>22</v>
      </c>
      <c r="N4118">
        <v>2019</v>
      </c>
      <c r="O4118" t="s">
        <v>31</v>
      </c>
      <c r="P4118">
        <v>20190808</v>
      </c>
      <c r="Q4118" s="1">
        <v>43685.119444444441</v>
      </c>
    </row>
    <row r="4119" spans="1:17" x14ac:dyDescent="0.2">
      <c r="A4119" t="s">
        <v>263</v>
      </c>
      <c r="B4119" t="s">
        <v>18</v>
      </c>
      <c r="C4119" t="s">
        <v>90</v>
      </c>
      <c r="D4119">
        <v>20180630</v>
      </c>
      <c r="E4119">
        <v>0.31</v>
      </c>
      <c r="F4119" t="s">
        <v>20</v>
      </c>
      <c r="G4119">
        <v>2</v>
      </c>
      <c r="H4119" t="s">
        <v>51</v>
      </c>
      <c r="I4119">
        <v>1411579</v>
      </c>
      <c r="J4119">
        <v>260303916</v>
      </c>
      <c r="K4119">
        <v>7830</v>
      </c>
      <c r="L4119">
        <v>1231</v>
      </c>
      <c r="M4119" t="s">
        <v>22</v>
      </c>
      <c r="N4119">
        <v>2018</v>
      </c>
      <c r="O4119" t="s">
        <v>31</v>
      </c>
      <c r="P4119">
        <v>20180807</v>
      </c>
      <c r="Q4119" s="1">
        <v>43319.469444444447</v>
      </c>
    </row>
    <row r="4120" spans="1:17" x14ac:dyDescent="0.2">
      <c r="A4120" t="s">
        <v>263</v>
      </c>
      <c r="B4120" t="s">
        <v>18</v>
      </c>
      <c r="C4120" t="s">
        <v>90</v>
      </c>
      <c r="D4120">
        <v>20180630</v>
      </c>
      <c r="E4120">
        <v>0.17</v>
      </c>
      <c r="F4120" t="s">
        <v>20</v>
      </c>
      <c r="G4120">
        <v>1</v>
      </c>
      <c r="H4120" t="s">
        <v>51</v>
      </c>
      <c r="I4120">
        <v>1411579</v>
      </c>
      <c r="J4120">
        <v>260303916</v>
      </c>
      <c r="K4120">
        <v>7830</v>
      </c>
      <c r="L4120">
        <v>1231</v>
      </c>
      <c r="M4120" t="s">
        <v>22</v>
      </c>
      <c r="N4120">
        <v>2018</v>
      </c>
      <c r="O4120" t="s">
        <v>31</v>
      </c>
      <c r="P4120">
        <v>20180807</v>
      </c>
      <c r="Q4120" s="1">
        <v>43319.469444444447</v>
      </c>
    </row>
    <row r="4121" spans="1:17" x14ac:dyDescent="0.2">
      <c r="A4121" t="s">
        <v>504</v>
      </c>
      <c r="B4121" t="s">
        <v>18</v>
      </c>
      <c r="C4121" t="s">
        <v>91</v>
      </c>
      <c r="D4121">
        <v>20180630</v>
      </c>
      <c r="E4121">
        <v>0.17</v>
      </c>
      <c r="F4121" t="s">
        <v>20</v>
      </c>
      <c r="G4121">
        <v>1</v>
      </c>
      <c r="H4121" t="s">
        <v>505</v>
      </c>
      <c r="I4121">
        <v>1411579</v>
      </c>
      <c r="J4121">
        <v>260303916</v>
      </c>
      <c r="K4121">
        <v>7830</v>
      </c>
      <c r="L4121">
        <v>1231</v>
      </c>
      <c r="M4121" t="s">
        <v>22</v>
      </c>
      <c r="N4121">
        <v>2019</v>
      </c>
      <c r="O4121" t="s">
        <v>31</v>
      </c>
      <c r="P4121">
        <v>20190808</v>
      </c>
      <c r="Q4121" s="1">
        <v>43685.119444444441</v>
      </c>
    </row>
    <row r="4122" spans="1:17" x14ac:dyDescent="0.2">
      <c r="A4122" t="s">
        <v>504</v>
      </c>
      <c r="B4122" t="s">
        <v>18</v>
      </c>
      <c r="C4122" t="s">
        <v>91</v>
      </c>
      <c r="D4122">
        <v>20180630</v>
      </c>
      <c r="E4122">
        <v>0.31</v>
      </c>
      <c r="F4122" t="s">
        <v>20</v>
      </c>
      <c r="G4122">
        <v>2</v>
      </c>
      <c r="H4122" t="s">
        <v>505</v>
      </c>
      <c r="I4122">
        <v>1411579</v>
      </c>
      <c r="J4122">
        <v>260303916</v>
      </c>
      <c r="K4122">
        <v>7830</v>
      </c>
      <c r="L4122">
        <v>1231</v>
      </c>
      <c r="M4122" t="s">
        <v>22</v>
      </c>
      <c r="N4122">
        <v>2019</v>
      </c>
      <c r="O4122" t="s">
        <v>31</v>
      </c>
      <c r="P4122">
        <v>20190808</v>
      </c>
      <c r="Q4122" s="1">
        <v>43685.119444444441</v>
      </c>
    </row>
    <row r="4123" spans="1:17" x14ac:dyDescent="0.2">
      <c r="A4123" t="s">
        <v>263</v>
      </c>
      <c r="B4123" t="s">
        <v>18</v>
      </c>
      <c r="C4123" t="s">
        <v>91</v>
      </c>
      <c r="D4123">
        <v>20180630</v>
      </c>
      <c r="E4123">
        <v>0.17</v>
      </c>
      <c r="F4123" t="s">
        <v>20</v>
      </c>
      <c r="G4123">
        <v>1</v>
      </c>
      <c r="H4123" t="s">
        <v>51</v>
      </c>
      <c r="I4123">
        <v>1411579</v>
      </c>
      <c r="J4123">
        <v>260303916</v>
      </c>
      <c r="K4123">
        <v>7830</v>
      </c>
      <c r="L4123">
        <v>1231</v>
      </c>
      <c r="M4123" t="s">
        <v>22</v>
      </c>
      <c r="N4123">
        <v>2018</v>
      </c>
      <c r="O4123" t="s">
        <v>31</v>
      </c>
      <c r="P4123">
        <v>20180807</v>
      </c>
      <c r="Q4123" s="1">
        <v>43319.469444444447</v>
      </c>
    </row>
    <row r="4124" spans="1:17" x14ac:dyDescent="0.2">
      <c r="A4124" t="s">
        <v>263</v>
      </c>
      <c r="B4124" t="s">
        <v>18</v>
      </c>
      <c r="C4124" t="s">
        <v>91</v>
      </c>
      <c r="D4124">
        <v>20180630</v>
      </c>
      <c r="E4124">
        <v>0.31</v>
      </c>
      <c r="F4124" t="s">
        <v>20</v>
      </c>
      <c r="G4124">
        <v>2</v>
      </c>
      <c r="H4124" t="s">
        <v>51</v>
      </c>
      <c r="I4124">
        <v>1411579</v>
      </c>
      <c r="J4124">
        <v>260303916</v>
      </c>
      <c r="K4124">
        <v>7830</v>
      </c>
      <c r="L4124">
        <v>1231</v>
      </c>
      <c r="M4124" t="s">
        <v>22</v>
      </c>
      <c r="N4124">
        <v>2018</v>
      </c>
      <c r="O4124" t="s">
        <v>31</v>
      </c>
      <c r="P4124">
        <v>20180807</v>
      </c>
      <c r="Q4124" s="1">
        <v>43319.469444444447</v>
      </c>
    </row>
    <row r="4125" spans="1:17" x14ac:dyDescent="0.2">
      <c r="A4125" t="s">
        <v>504</v>
      </c>
      <c r="B4125" t="s">
        <v>18</v>
      </c>
      <c r="C4125" t="s">
        <v>92</v>
      </c>
      <c r="D4125">
        <v>20180630</v>
      </c>
      <c r="E4125">
        <v>13000000</v>
      </c>
      <c r="F4125" t="s">
        <v>20</v>
      </c>
      <c r="G4125">
        <v>1</v>
      </c>
      <c r="H4125" t="s">
        <v>505</v>
      </c>
      <c r="I4125">
        <v>1411579</v>
      </c>
      <c r="J4125">
        <v>260303916</v>
      </c>
      <c r="K4125">
        <v>7830</v>
      </c>
      <c r="L4125">
        <v>1231</v>
      </c>
      <c r="M4125" t="s">
        <v>22</v>
      </c>
      <c r="N4125">
        <v>2019</v>
      </c>
      <c r="O4125" t="s">
        <v>31</v>
      </c>
      <c r="P4125">
        <v>20190808</v>
      </c>
      <c r="Q4125" s="1">
        <v>43685.119444444441</v>
      </c>
    </row>
    <row r="4126" spans="1:17" x14ac:dyDescent="0.2">
      <c r="A4126" t="s">
        <v>504</v>
      </c>
      <c r="B4126" t="s">
        <v>18</v>
      </c>
      <c r="C4126" t="s">
        <v>92</v>
      </c>
      <c r="D4126">
        <v>20180630</v>
      </c>
      <c r="E4126">
        <v>4000000</v>
      </c>
      <c r="F4126" t="s">
        <v>20</v>
      </c>
      <c r="G4126">
        <v>2</v>
      </c>
      <c r="H4126" t="s">
        <v>505</v>
      </c>
      <c r="I4126">
        <v>1411579</v>
      </c>
      <c r="J4126">
        <v>260303916</v>
      </c>
      <c r="K4126">
        <v>7830</v>
      </c>
      <c r="L4126">
        <v>1231</v>
      </c>
      <c r="M4126" t="s">
        <v>22</v>
      </c>
      <c r="N4126">
        <v>2019</v>
      </c>
      <c r="O4126" t="s">
        <v>31</v>
      </c>
      <c r="P4126">
        <v>20190808</v>
      </c>
      <c r="Q4126" s="1">
        <v>43685.119444444441</v>
      </c>
    </row>
    <row r="4127" spans="1:17" x14ac:dyDescent="0.2">
      <c r="A4127" t="s">
        <v>263</v>
      </c>
      <c r="B4127" t="s">
        <v>18</v>
      </c>
      <c r="C4127" t="s">
        <v>92</v>
      </c>
      <c r="D4127">
        <v>20180630</v>
      </c>
      <c r="E4127">
        <v>4000000</v>
      </c>
      <c r="F4127" t="s">
        <v>20</v>
      </c>
      <c r="G4127">
        <v>2</v>
      </c>
      <c r="H4127" t="s">
        <v>51</v>
      </c>
      <c r="I4127">
        <v>1411579</v>
      </c>
      <c r="J4127">
        <v>260303916</v>
      </c>
      <c r="K4127">
        <v>7830</v>
      </c>
      <c r="L4127">
        <v>1231</v>
      </c>
      <c r="M4127" t="s">
        <v>22</v>
      </c>
      <c r="N4127">
        <v>2018</v>
      </c>
      <c r="O4127" t="s">
        <v>31</v>
      </c>
      <c r="P4127">
        <v>20180807</v>
      </c>
      <c r="Q4127" s="1">
        <v>43319.469444444447</v>
      </c>
    </row>
    <row r="4128" spans="1:17" x14ac:dyDescent="0.2">
      <c r="A4128" t="s">
        <v>263</v>
      </c>
      <c r="B4128" t="s">
        <v>18</v>
      </c>
      <c r="C4128" t="s">
        <v>92</v>
      </c>
      <c r="D4128">
        <v>20180630</v>
      </c>
      <c r="E4128">
        <v>13000000</v>
      </c>
      <c r="F4128" t="s">
        <v>20</v>
      </c>
      <c r="G4128">
        <v>1</v>
      </c>
      <c r="H4128" t="s">
        <v>51</v>
      </c>
      <c r="I4128">
        <v>1411579</v>
      </c>
      <c r="J4128">
        <v>260303916</v>
      </c>
      <c r="K4128">
        <v>7830</v>
      </c>
      <c r="L4128">
        <v>1231</v>
      </c>
      <c r="M4128" t="s">
        <v>22</v>
      </c>
      <c r="N4128">
        <v>2018</v>
      </c>
      <c r="O4128" t="s">
        <v>31</v>
      </c>
      <c r="P4128">
        <v>20180807</v>
      </c>
      <c r="Q4128" s="1">
        <v>43319.469444444447</v>
      </c>
    </row>
    <row r="4129" spans="1:17" x14ac:dyDescent="0.2">
      <c r="A4129" t="s">
        <v>504</v>
      </c>
      <c r="B4129" t="s">
        <v>18</v>
      </c>
      <c r="C4129" t="s">
        <v>93</v>
      </c>
      <c r="D4129">
        <v>20180630</v>
      </c>
      <c r="E4129">
        <v>-5400000</v>
      </c>
      <c r="F4129" t="s">
        <v>20</v>
      </c>
      <c r="G4129">
        <v>2</v>
      </c>
      <c r="H4129" t="s">
        <v>505</v>
      </c>
      <c r="I4129">
        <v>1411579</v>
      </c>
      <c r="J4129">
        <v>260303916</v>
      </c>
      <c r="K4129">
        <v>7830</v>
      </c>
      <c r="L4129">
        <v>1231</v>
      </c>
      <c r="M4129" t="s">
        <v>22</v>
      </c>
      <c r="N4129">
        <v>2019</v>
      </c>
      <c r="O4129" t="s">
        <v>31</v>
      </c>
      <c r="P4129">
        <v>20190808</v>
      </c>
      <c r="Q4129" s="1">
        <v>43685.119444444441</v>
      </c>
    </row>
    <row r="4130" spans="1:17" x14ac:dyDescent="0.2">
      <c r="A4130" t="s">
        <v>263</v>
      </c>
      <c r="B4130" t="s">
        <v>18</v>
      </c>
      <c r="C4130" t="s">
        <v>93</v>
      </c>
      <c r="D4130">
        <v>20180630</v>
      </c>
      <c r="E4130">
        <v>-5400000</v>
      </c>
      <c r="F4130" t="s">
        <v>20</v>
      </c>
      <c r="G4130">
        <v>2</v>
      </c>
      <c r="H4130" t="s">
        <v>51</v>
      </c>
      <c r="I4130">
        <v>1411579</v>
      </c>
      <c r="J4130">
        <v>260303916</v>
      </c>
      <c r="K4130">
        <v>7830</v>
      </c>
      <c r="L4130">
        <v>1231</v>
      </c>
      <c r="M4130" t="s">
        <v>22</v>
      </c>
      <c r="N4130">
        <v>2018</v>
      </c>
      <c r="O4130" t="s">
        <v>31</v>
      </c>
      <c r="P4130">
        <v>20180807</v>
      </c>
      <c r="Q4130" s="1">
        <v>43319.469444444447</v>
      </c>
    </row>
    <row r="4131" spans="1:17" x14ac:dyDescent="0.2">
      <c r="A4131" t="s">
        <v>263</v>
      </c>
      <c r="B4131" t="s">
        <v>18</v>
      </c>
      <c r="C4131" t="s">
        <v>466</v>
      </c>
      <c r="D4131">
        <v>20180630</v>
      </c>
      <c r="E4131">
        <v>-3600000</v>
      </c>
      <c r="F4131" t="s">
        <v>20</v>
      </c>
      <c r="G4131">
        <v>2</v>
      </c>
      <c r="H4131" t="s">
        <v>263</v>
      </c>
      <c r="I4131">
        <v>1411579</v>
      </c>
      <c r="J4131">
        <v>260303916</v>
      </c>
      <c r="K4131">
        <v>7830</v>
      </c>
      <c r="L4131">
        <v>1231</v>
      </c>
      <c r="M4131" t="s">
        <v>22</v>
      </c>
      <c r="N4131">
        <v>2018</v>
      </c>
      <c r="O4131" t="s">
        <v>31</v>
      </c>
      <c r="P4131">
        <v>20180807</v>
      </c>
      <c r="Q4131" s="1">
        <v>43319.469444444447</v>
      </c>
    </row>
    <row r="4132" spans="1:17" x14ac:dyDescent="0.2">
      <c r="A4132" t="s">
        <v>263</v>
      </c>
      <c r="B4132" t="s">
        <v>18</v>
      </c>
      <c r="C4132" t="s">
        <v>466</v>
      </c>
      <c r="D4132">
        <v>20180630</v>
      </c>
      <c r="E4132">
        <v>-13900000</v>
      </c>
      <c r="F4132" t="s">
        <v>20</v>
      </c>
      <c r="G4132">
        <v>1</v>
      </c>
      <c r="H4132" t="s">
        <v>263</v>
      </c>
      <c r="I4132">
        <v>1411579</v>
      </c>
      <c r="J4132">
        <v>260303916</v>
      </c>
      <c r="K4132">
        <v>7830</v>
      </c>
      <c r="L4132">
        <v>1231</v>
      </c>
      <c r="M4132" t="s">
        <v>22</v>
      </c>
      <c r="N4132">
        <v>2018</v>
      </c>
      <c r="O4132" t="s">
        <v>31</v>
      </c>
      <c r="P4132">
        <v>20180807</v>
      </c>
      <c r="Q4132" s="1">
        <v>43319.469444444447</v>
      </c>
    </row>
    <row r="4133" spans="1:17" x14ac:dyDescent="0.2">
      <c r="A4133" t="s">
        <v>504</v>
      </c>
      <c r="B4133" t="s">
        <v>18</v>
      </c>
      <c r="C4133" t="s">
        <v>94</v>
      </c>
      <c r="D4133">
        <v>20180630</v>
      </c>
      <c r="E4133">
        <v>-2600000</v>
      </c>
      <c r="F4133" t="s">
        <v>20</v>
      </c>
      <c r="G4133">
        <v>1</v>
      </c>
      <c r="H4133" t="s">
        <v>505</v>
      </c>
      <c r="I4133">
        <v>1411579</v>
      </c>
      <c r="J4133">
        <v>260303916</v>
      </c>
      <c r="K4133">
        <v>7830</v>
      </c>
      <c r="L4133">
        <v>1231</v>
      </c>
      <c r="M4133" t="s">
        <v>22</v>
      </c>
      <c r="N4133">
        <v>2019</v>
      </c>
      <c r="O4133" t="s">
        <v>31</v>
      </c>
      <c r="P4133">
        <v>20190808</v>
      </c>
      <c r="Q4133" s="1">
        <v>43685.119444444441</v>
      </c>
    </row>
    <row r="4134" spans="1:17" x14ac:dyDescent="0.2">
      <c r="A4134" t="s">
        <v>504</v>
      </c>
      <c r="B4134" t="s">
        <v>18</v>
      </c>
      <c r="C4134" t="s">
        <v>94</v>
      </c>
      <c r="D4134">
        <v>20180630</v>
      </c>
      <c r="E4134">
        <v>2100000</v>
      </c>
      <c r="F4134" t="s">
        <v>20</v>
      </c>
      <c r="G4134">
        <v>2</v>
      </c>
      <c r="H4134" t="s">
        <v>505</v>
      </c>
      <c r="I4134">
        <v>1411579</v>
      </c>
      <c r="J4134">
        <v>260303916</v>
      </c>
      <c r="K4134">
        <v>7830</v>
      </c>
      <c r="L4134">
        <v>1231</v>
      </c>
      <c r="M4134" t="s">
        <v>22</v>
      </c>
      <c r="N4134">
        <v>2019</v>
      </c>
      <c r="O4134" t="s">
        <v>31</v>
      </c>
      <c r="P4134">
        <v>20190808</v>
      </c>
      <c r="Q4134" s="1">
        <v>43685.119444444441</v>
      </c>
    </row>
    <row r="4135" spans="1:17" x14ac:dyDescent="0.2">
      <c r="A4135" t="s">
        <v>263</v>
      </c>
      <c r="B4135" t="s">
        <v>18</v>
      </c>
      <c r="C4135" t="s">
        <v>94</v>
      </c>
      <c r="D4135">
        <v>20180630</v>
      </c>
      <c r="E4135">
        <v>2100000</v>
      </c>
      <c r="F4135" t="s">
        <v>20</v>
      </c>
      <c r="G4135">
        <v>2</v>
      </c>
      <c r="H4135" t="s">
        <v>51</v>
      </c>
      <c r="I4135">
        <v>1411579</v>
      </c>
      <c r="J4135">
        <v>260303916</v>
      </c>
      <c r="K4135">
        <v>7830</v>
      </c>
      <c r="L4135">
        <v>1231</v>
      </c>
      <c r="M4135" t="s">
        <v>22</v>
      </c>
      <c r="N4135">
        <v>2018</v>
      </c>
      <c r="O4135" t="s">
        <v>31</v>
      </c>
      <c r="P4135">
        <v>20180807</v>
      </c>
      <c r="Q4135" s="1">
        <v>43319.469444444447</v>
      </c>
    </row>
    <row r="4136" spans="1:17" x14ac:dyDescent="0.2">
      <c r="A4136" t="s">
        <v>263</v>
      </c>
      <c r="B4136" t="s">
        <v>18</v>
      </c>
      <c r="C4136" t="s">
        <v>94</v>
      </c>
      <c r="D4136">
        <v>20180630</v>
      </c>
      <c r="E4136">
        <v>-2600000</v>
      </c>
      <c r="F4136" t="s">
        <v>20</v>
      </c>
      <c r="G4136">
        <v>1</v>
      </c>
      <c r="H4136" t="s">
        <v>51</v>
      </c>
      <c r="I4136">
        <v>1411579</v>
      </c>
      <c r="J4136">
        <v>260303916</v>
      </c>
      <c r="K4136">
        <v>7830</v>
      </c>
      <c r="L4136">
        <v>1231</v>
      </c>
      <c r="M4136" t="s">
        <v>22</v>
      </c>
      <c r="N4136">
        <v>2018</v>
      </c>
      <c r="O4136" t="s">
        <v>31</v>
      </c>
      <c r="P4136">
        <v>20180807</v>
      </c>
      <c r="Q4136" s="1">
        <v>43319.469444444447</v>
      </c>
    </row>
    <row r="4137" spans="1:17" x14ac:dyDescent="0.2">
      <c r="A4137" t="s">
        <v>504</v>
      </c>
      <c r="B4137" t="s">
        <v>18</v>
      </c>
      <c r="C4137" t="s">
        <v>95</v>
      </c>
      <c r="D4137">
        <v>20180630</v>
      </c>
      <c r="E4137">
        <v>8400000</v>
      </c>
      <c r="F4137" t="s">
        <v>20</v>
      </c>
      <c r="G4137">
        <v>2</v>
      </c>
      <c r="H4137" t="s">
        <v>505</v>
      </c>
      <c r="I4137">
        <v>1411579</v>
      </c>
      <c r="J4137">
        <v>260303916</v>
      </c>
      <c r="K4137">
        <v>7830</v>
      </c>
      <c r="L4137">
        <v>1231</v>
      </c>
      <c r="M4137" t="s">
        <v>22</v>
      </c>
      <c r="N4137">
        <v>2019</v>
      </c>
      <c r="O4137" t="s">
        <v>31</v>
      </c>
      <c r="P4137">
        <v>20190808</v>
      </c>
      <c r="Q4137" s="1">
        <v>43685.119444444441</v>
      </c>
    </row>
    <row r="4138" spans="1:17" x14ac:dyDescent="0.2">
      <c r="A4138" t="s">
        <v>263</v>
      </c>
      <c r="B4138" t="s">
        <v>18</v>
      </c>
      <c r="C4138" t="s">
        <v>95</v>
      </c>
      <c r="D4138">
        <v>20180630</v>
      </c>
      <c r="E4138">
        <v>8400000</v>
      </c>
      <c r="F4138" t="s">
        <v>20</v>
      </c>
      <c r="G4138">
        <v>2</v>
      </c>
      <c r="H4138" t="s">
        <v>51</v>
      </c>
      <c r="I4138">
        <v>1411579</v>
      </c>
      <c r="J4138">
        <v>260303916</v>
      </c>
      <c r="K4138">
        <v>7830</v>
      </c>
      <c r="L4138">
        <v>1231</v>
      </c>
      <c r="M4138" t="s">
        <v>22</v>
      </c>
      <c r="N4138">
        <v>2018</v>
      </c>
      <c r="O4138" t="s">
        <v>31</v>
      </c>
      <c r="P4138">
        <v>20180807</v>
      </c>
      <c r="Q4138" s="1">
        <v>43319.469444444447</v>
      </c>
    </row>
    <row r="4139" spans="1:17" x14ac:dyDescent="0.2">
      <c r="A4139" t="s">
        <v>504</v>
      </c>
      <c r="B4139" t="s">
        <v>18</v>
      </c>
      <c r="C4139" t="s">
        <v>96</v>
      </c>
      <c r="D4139">
        <v>20180630</v>
      </c>
      <c r="E4139">
        <v>-42000000</v>
      </c>
      <c r="F4139" t="s">
        <v>20</v>
      </c>
      <c r="G4139">
        <v>2</v>
      </c>
      <c r="H4139" t="s">
        <v>505</v>
      </c>
      <c r="I4139">
        <v>1411579</v>
      </c>
      <c r="J4139">
        <v>260303916</v>
      </c>
      <c r="K4139">
        <v>7830</v>
      </c>
      <c r="L4139">
        <v>1231</v>
      </c>
      <c r="M4139" t="s">
        <v>22</v>
      </c>
      <c r="N4139">
        <v>2019</v>
      </c>
      <c r="O4139" t="s">
        <v>31</v>
      </c>
      <c r="P4139">
        <v>20190808</v>
      </c>
      <c r="Q4139" s="1">
        <v>43685.119444444441</v>
      </c>
    </row>
    <row r="4140" spans="1:17" x14ac:dyDescent="0.2">
      <c r="A4140" t="s">
        <v>263</v>
      </c>
      <c r="B4140" t="s">
        <v>18</v>
      </c>
      <c r="C4140" t="s">
        <v>96</v>
      </c>
      <c r="D4140">
        <v>20180630</v>
      </c>
      <c r="E4140">
        <v>-42000000</v>
      </c>
      <c r="F4140" t="s">
        <v>20</v>
      </c>
      <c r="G4140">
        <v>2</v>
      </c>
      <c r="H4140" t="s">
        <v>51</v>
      </c>
      <c r="I4140">
        <v>1411579</v>
      </c>
      <c r="J4140">
        <v>260303916</v>
      </c>
      <c r="K4140">
        <v>7830</v>
      </c>
      <c r="L4140">
        <v>1231</v>
      </c>
      <c r="M4140" t="s">
        <v>22</v>
      </c>
      <c r="N4140">
        <v>2018</v>
      </c>
      <c r="O4140" t="s">
        <v>31</v>
      </c>
      <c r="P4140">
        <v>20180807</v>
      </c>
      <c r="Q4140" s="1">
        <v>43319.469444444447</v>
      </c>
    </row>
    <row r="4141" spans="1:17" x14ac:dyDescent="0.2">
      <c r="A4141" t="s">
        <v>504</v>
      </c>
      <c r="B4141" t="s">
        <v>18</v>
      </c>
      <c r="C4141" t="s">
        <v>97</v>
      </c>
      <c r="D4141">
        <v>20180630</v>
      </c>
      <c r="E4141">
        <v>-79000000</v>
      </c>
      <c r="F4141" t="s">
        <v>20</v>
      </c>
      <c r="G4141">
        <v>2</v>
      </c>
      <c r="H4141" t="s">
        <v>505</v>
      </c>
      <c r="I4141">
        <v>1411579</v>
      </c>
      <c r="J4141">
        <v>260303916</v>
      </c>
      <c r="K4141">
        <v>7830</v>
      </c>
      <c r="L4141">
        <v>1231</v>
      </c>
      <c r="M4141" t="s">
        <v>22</v>
      </c>
      <c r="N4141">
        <v>2019</v>
      </c>
      <c r="O4141" t="s">
        <v>31</v>
      </c>
      <c r="P4141">
        <v>20190808</v>
      </c>
      <c r="Q4141" s="1">
        <v>43685.119444444441</v>
      </c>
    </row>
    <row r="4142" spans="1:17" x14ac:dyDescent="0.2">
      <c r="A4142" t="s">
        <v>263</v>
      </c>
      <c r="B4142" t="s">
        <v>18</v>
      </c>
      <c r="C4142" t="s">
        <v>97</v>
      </c>
      <c r="D4142">
        <v>20180630</v>
      </c>
      <c r="E4142">
        <v>-79000000</v>
      </c>
      <c r="F4142" t="s">
        <v>20</v>
      </c>
      <c r="G4142">
        <v>2</v>
      </c>
      <c r="H4142" t="s">
        <v>51</v>
      </c>
      <c r="I4142">
        <v>1411579</v>
      </c>
      <c r="J4142">
        <v>260303916</v>
      </c>
      <c r="K4142">
        <v>7830</v>
      </c>
      <c r="L4142">
        <v>1231</v>
      </c>
      <c r="M4142" t="s">
        <v>22</v>
      </c>
      <c r="N4142">
        <v>2018</v>
      </c>
      <c r="O4142" t="s">
        <v>31</v>
      </c>
      <c r="P4142">
        <v>20180807</v>
      </c>
      <c r="Q4142" s="1">
        <v>43319.469444444447</v>
      </c>
    </row>
    <row r="4143" spans="1:17" x14ac:dyDescent="0.2">
      <c r="A4143" t="s">
        <v>504</v>
      </c>
      <c r="B4143" t="s">
        <v>18</v>
      </c>
      <c r="C4143" t="s">
        <v>98</v>
      </c>
      <c r="D4143">
        <v>20180630</v>
      </c>
      <c r="E4143">
        <v>6700000</v>
      </c>
      <c r="F4143" t="s">
        <v>20</v>
      </c>
      <c r="G4143">
        <v>2</v>
      </c>
      <c r="H4143" t="s">
        <v>505</v>
      </c>
      <c r="I4143">
        <v>1411579</v>
      </c>
      <c r="J4143">
        <v>260303916</v>
      </c>
      <c r="K4143">
        <v>7830</v>
      </c>
      <c r="L4143">
        <v>1231</v>
      </c>
      <c r="M4143" t="s">
        <v>22</v>
      </c>
      <c r="N4143">
        <v>2019</v>
      </c>
      <c r="O4143" t="s">
        <v>31</v>
      </c>
      <c r="P4143">
        <v>20190808</v>
      </c>
      <c r="Q4143" s="1">
        <v>43685.119444444441</v>
      </c>
    </row>
    <row r="4144" spans="1:17" x14ac:dyDescent="0.2">
      <c r="A4144" t="s">
        <v>263</v>
      </c>
      <c r="B4144" t="s">
        <v>18</v>
      </c>
      <c r="C4144" t="s">
        <v>98</v>
      </c>
      <c r="D4144">
        <v>20180630</v>
      </c>
      <c r="E4144">
        <v>6700000</v>
      </c>
      <c r="F4144" t="s">
        <v>20</v>
      </c>
      <c r="G4144">
        <v>2</v>
      </c>
      <c r="H4144" t="s">
        <v>51</v>
      </c>
      <c r="I4144">
        <v>1411579</v>
      </c>
      <c r="J4144">
        <v>260303916</v>
      </c>
      <c r="K4144">
        <v>7830</v>
      </c>
      <c r="L4144">
        <v>1231</v>
      </c>
      <c r="M4144" t="s">
        <v>22</v>
      </c>
      <c r="N4144">
        <v>2018</v>
      </c>
      <c r="O4144" t="s">
        <v>31</v>
      </c>
      <c r="P4144">
        <v>20180807</v>
      </c>
      <c r="Q4144" s="1">
        <v>43319.469444444447</v>
      </c>
    </row>
    <row r="4145" spans="1:17" x14ac:dyDescent="0.2">
      <c r="A4145" t="s">
        <v>504</v>
      </c>
      <c r="B4145" t="s">
        <v>18</v>
      </c>
      <c r="C4145" t="s">
        <v>99</v>
      </c>
      <c r="D4145">
        <v>20180630</v>
      </c>
      <c r="E4145">
        <v>1400000</v>
      </c>
      <c r="F4145" t="s">
        <v>20</v>
      </c>
      <c r="G4145">
        <v>2</v>
      </c>
      <c r="H4145" t="s">
        <v>505</v>
      </c>
      <c r="I4145">
        <v>1411579</v>
      </c>
      <c r="J4145">
        <v>260303916</v>
      </c>
      <c r="K4145">
        <v>7830</v>
      </c>
      <c r="L4145">
        <v>1231</v>
      </c>
      <c r="M4145" t="s">
        <v>22</v>
      </c>
      <c r="N4145">
        <v>2019</v>
      </c>
      <c r="O4145" t="s">
        <v>31</v>
      </c>
      <c r="P4145">
        <v>20190808</v>
      </c>
      <c r="Q4145" s="1">
        <v>43685.119444444441</v>
      </c>
    </row>
    <row r="4146" spans="1:17" x14ac:dyDescent="0.2">
      <c r="A4146" t="s">
        <v>263</v>
      </c>
      <c r="B4146" t="s">
        <v>18</v>
      </c>
      <c r="C4146" t="s">
        <v>99</v>
      </c>
      <c r="D4146">
        <v>20180630</v>
      </c>
      <c r="E4146">
        <v>3600000</v>
      </c>
      <c r="F4146" t="s">
        <v>20</v>
      </c>
      <c r="G4146">
        <v>2</v>
      </c>
      <c r="H4146" t="s">
        <v>51</v>
      </c>
      <c r="I4146">
        <v>1411579</v>
      </c>
      <c r="J4146">
        <v>260303916</v>
      </c>
      <c r="K4146">
        <v>7830</v>
      </c>
      <c r="L4146">
        <v>1231</v>
      </c>
      <c r="M4146" t="s">
        <v>22</v>
      </c>
      <c r="N4146">
        <v>2018</v>
      </c>
      <c r="O4146" t="s">
        <v>31</v>
      </c>
      <c r="P4146">
        <v>20180807</v>
      </c>
      <c r="Q4146" s="1">
        <v>43319.469444444447</v>
      </c>
    </row>
    <row r="4147" spans="1:17" x14ac:dyDescent="0.2">
      <c r="A4147" t="s">
        <v>504</v>
      </c>
      <c r="B4147" t="s">
        <v>18</v>
      </c>
      <c r="C4147" t="s">
        <v>100</v>
      </c>
      <c r="D4147">
        <v>20180630</v>
      </c>
      <c r="E4147">
        <v>-82300000</v>
      </c>
      <c r="F4147" t="s">
        <v>20</v>
      </c>
      <c r="G4147">
        <v>2</v>
      </c>
      <c r="H4147" t="s">
        <v>505</v>
      </c>
      <c r="I4147">
        <v>1411579</v>
      </c>
      <c r="J4147">
        <v>260303916</v>
      </c>
      <c r="K4147">
        <v>7830</v>
      </c>
      <c r="L4147">
        <v>1231</v>
      </c>
      <c r="M4147" t="s">
        <v>22</v>
      </c>
      <c r="N4147">
        <v>2019</v>
      </c>
      <c r="O4147" t="s">
        <v>31</v>
      </c>
      <c r="P4147">
        <v>20190808</v>
      </c>
      <c r="Q4147" s="1">
        <v>43685.119444444441</v>
      </c>
    </row>
    <row r="4148" spans="1:17" x14ac:dyDescent="0.2">
      <c r="A4148" t="s">
        <v>263</v>
      </c>
      <c r="B4148" t="s">
        <v>18</v>
      </c>
      <c r="C4148" t="s">
        <v>100</v>
      </c>
      <c r="D4148">
        <v>20180630</v>
      </c>
      <c r="E4148">
        <v>-82300000</v>
      </c>
      <c r="F4148" t="s">
        <v>20</v>
      </c>
      <c r="G4148">
        <v>2</v>
      </c>
      <c r="H4148" t="s">
        <v>51</v>
      </c>
      <c r="I4148">
        <v>1411579</v>
      </c>
      <c r="J4148">
        <v>260303916</v>
      </c>
      <c r="K4148">
        <v>7830</v>
      </c>
      <c r="L4148">
        <v>1231</v>
      </c>
      <c r="M4148" t="s">
        <v>22</v>
      </c>
      <c r="N4148">
        <v>2018</v>
      </c>
      <c r="O4148" t="s">
        <v>31</v>
      </c>
      <c r="P4148">
        <v>20180807</v>
      </c>
      <c r="Q4148" s="1">
        <v>43319.469444444447</v>
      </c>
    </row>
    <row r="4149" spans="1:17" x14ac:dyDescent="0.2">
      <c r="A4149" t="s">
        <v>504</v>
      </c>
      <c r="B4149" t="s">
        <v>18</v>
      </c>
      <c r="C4149" t="s">
        <v>102</v>
      </c>
      <c r="D4149">
        <v>20180630</v>
      </c>
      <c r="E4149">
        <v>66000</v>
      </c>
      <c r="F4149" t="s">
        <v>63</v>
      </c>
      <c r="G4149">
        <v>1</v>
      </c>
      <c r="H4149" t="s">
        <v>505</v>
      </c>
      <c r="I4149">
        <v>1411579</v>
      </c>
      <c r="J4149">
        <v>260303916</v>
      </c>
      <c r="K4149">
        <v>7830</v>
      </c>
      <c r="L4149">
        <v>1231</v>
      </c>
      <c r="M4149" t="s">
        <v>22</v>
      </c>
      <c r="N4149">
        <v>2019</v>
      </c>
      <c r="O4149" t="s">
        <v>31</v>
      </c>
      <c r="P4149">
        <v>20190808</v>
      </c>
      <c r="Q4149" s="1">
        <v>43685.119444444441</v>
      </c>
    </row>
    <row r="4150" spans="1:17" x14ac:dyDescent="0.2">
      <c r="A4150" t="s">
        <v>263</v>
      </c>
      <c r="B4150" t="s">
        <v>18</v>
      </c>
      <c r="C4150" t="s">
        <v>102</v>
      </c>
      <c r="D4150">
        <v>20180630</v>
      </c>
      <c r="E4150">
        <v>66000</v>
      </c>
      <c r="F4150" t="s">
        <v>63</v>
      </c>
      <c r="G4150">
        <v>1</v>
      </c>
      <c r="H4150" t="s">
        <v>51</v>
      </c>
      <c r="I4150">
        <v>1411579</v>
      </c>
      <c r="J4150">
        <v>260303916</v>
      </c>
      <c r="K4150">
        <v>7830</v>
      </c>
      <c r="L4150">
        <v>1231</v>
      </c>
      <c r="M4150" t="s">
        <v>22</v>
      </c>
      <c r="N4150">
        <v>2018</v>
      </c>
      <c r="O4150" t="s">
        <v>31</v>
      </c>
      <c r="P4150">
        <v>20180807</v>
      </c>
      <c r="Q4150" s="1">
        <v>43319.469444444447</v>
      </c>
    </row>
    <row r="4151" spans="1:17" x14ac:dyDescent="0.2">
      <c r="A4151" t="s">
        <v>263</v>
      </c>
      <c r="B4151" t="s">
        <v>18</v>
      </c>
      <c r="C4151" t="s">
        <v>103</v>
      </c>
      <c r="D4151">
        <v>20180630</v>
      </c>
      <c r="E4151">
        <v>365300000</v>
      </c>
      <c r="F4151" t="s">
        <v>20</v>
      </c>
      <c r="G4151">
        <v>0</v>
      </c>
      <c r="H4151" t="s">
        <v>51</v>
      </c>
      <c r="I4151">
        <v>1411579</v>
      </c>
      <c r="J4151">
        <v>260303916</v>
      </c>
      <c r="K4151">
        <v>7830</v>
      </c>
      <c r="L4151">
        <v>1231</v>
      </c>
      <c r="M4151" t="s">
        <v>22</v>
      </c>
      <c r="N4151">
        <v>2018</v>
      </c>
      <c r="O4151" t="s">
        <v>31</v>
      </c>
      <c r="P4151">
        <v>20180807</v>
      </c>
      <c r="Q4151" s="1">
        <v>43319.469444444447</v>
      </c>
    </row>
    <row r="4152" spans="1:17" x14ac:dyDescent="0.2">
      <c r="A4152" t="s">
        <v>263</v>
      </c>
      <c r="B4152" t="s">
        <v>18</v>
      </c>
      <c r="C4152" t="s">
        <v>370</v>
      </c>
      <c r="D4152">
        <v>20180630</v>
      </c>
      <c r="E4152">
        <v>18100000</v>
      </c>
      <c r="F4152" t="s">
        <v>20</v>
      </c>
      <c r="G4152">
        <v>0</v>
      </c>
      <c r="H4152" t="s">
        <v>263</v>
      </c>
      <c r="I4152">
        <v>1411579</v>
      </c>
      <c r="J4152">
        <v>260303916</v>
      </c>
      <c r="K4152">
        <v>7830</v>
      </c>
      <c r="L4152">
        <v>1231</v>
      </c>
      <c r="M4152" t="s">
        <v>22</v>
      </c>
      <c r="N4152">
        <v>2018</v>
      </c>
      <c r="O4152" t="s">
        <v>31</v>
      </c>
      <c r="P4152">
        <v>20180807</v>
      </c>
      <c r="Q4152" s="1">
        <v>43319.469444444447</v>
      </c>
    </row>
    <row r="4153" spans="1:17" x14ac:dyDescent="0.2">
      <c r="A4153" t="s">
        <v>504</v>
      </c>
      <c r="B4153" t="s">
        <v>18</v>
      </c>
      <c r="C4153" t="s">
        <v>104</v>
      </c>
      <c r="D4153">
        <v>20180630</v>
      </c>
      <c r="E4153">
        <v>164900000</v>
      </c>
      <c r="F4153" t="s">
        <v>20</v>
      </c>
      <c r="G4153">
        <v>2</v>
      </c>
      <c r="H4153" t="s">
        <v>505</v>
      </c>
      <c r="I4153">
        <v>1411579</v>
      </c>
      <c r="J4153">
        <v>260303916</v>
      </c>
      <c r="K4153">
        <v>7830</v>
      </c>
      <c r="L4153">
        <v>1231</v>
      </c>
      <c r="M4153" t="s">
        <v>22</v>
      </c>
      <c r="N4153">
        <v>2019</v>
      </c>
      <c r="O4153" t="s">
        <v>31</v>
      </c>
      <c r="P4153">
        <v>20190808</v>
      </c>
      <c r="Q4153" s="1">
        <v>43685.119444444441</v>
      </c>
    </row>
    <row r="4154" spans="1:17" x14ac:dyDescent="0.2">
      <c r="A4154" t="s">
        <v>504</v>
      </c>
      <c r="B4154" t="s">
        <v>18</v>
      </c>
      <c r="C4154" t="s">
        <v>104</v>
      </c>
      <c r="D4154">
        <v>20180630</v>
      </c>
      <c r="E4154">
        <v>82400000</v>
      </c>
      <c r="F4154" t="s">
        <v>20</v>
      </c>
      <c r="G4154">
        <v>1</v>
      </c>
      <c r="H4154" t="s">
        <v>505</v>
      </c>
      <c r="I4154">
        <v>1411579</v>
      </c>
      <c r="J4154">
        <v>260303916</v>
      </c>
      <c r="K4154">
        <v>7830</v>
      </c>
      <c r="L4154">
        <v>1231</v>
      </c>
      <c r="M4154" t="s">
        <v>22</v>
      </c>
      <c r="N4154">
        <v>2019</v>
      </c>
      <c r="O4154" t="s">
        <v>31</v>
      </c>
      <c r="P4154">
        <v>20190808</v>
      </c>
      <c r="Q4154" s="1">
        <v>43685.119444444441</v>
      </c>
    </row>
    <row r="4155" spans="1:17" x14ac:dyDescent="0.2">
      <c r="A4155" t="s">
        <v>263</v>
      </c>
      <c r="B4155" t="s">
        <v>18</v>
      </c>
      <c r="C4155" t="s">
        <v>104</v>
      </c>
      <c r="D4155">
        <v>20180630</v>
      </c>
      <c r="E4155">
        <v>164900000</v>
      </c>
      <c r="F4155" t="s">
        <v>20</v>
      </c>
      <c r="G4155">
        <v>2</v>
      </c>
      <c r="H4155" t="s">
        <v>51</v>
      </c>
      <c r="I4155">
        <v>1411579</v>
      </c>
      <c r="J4155">
        <v>260303916</v>
      </c>
      <c r="K4155">
        <v>7830</v>
      </c>
      <c r="L4155">
        <v>1231</v>
      </c>
      <c r="M4155" t="s">
        <v>22</v>
      </c>
      <c r="N4155">
        <v>2018</v>
      </c>
      <c r="O4155" t="s">
        <v>31</v>
      </c>
      <c r="P4155">
        <v>20180807</v>
      </c>
      <c r="Q4155" s="1">
        <v>43319.469444444447</v>
      </c>
    </row>
    <row r="4156" spans="1:17" x14ac:dyDescent="0.2">
      <c r="A4156" t="s">
        <v>263</v>
      </c>
      <c r="B4156" t="s">
        <v>18</v>
      </c>
      <c r="C4156" t="s">
        <v>104</v>
      </c>
      <c r="D4156">
        <v>20180630</v>
      </c>
      <c r="E4156">
        <v>82400000</v>
      </c>
      <c r="F4156" t="s">
        <v>20</v>
      </c>
      <c r="G4156">
        <v>1</v>
      </c>
      <c r="H4156" t="s">
        <v>51</v>
      </c>
      <c r="I4156">
        <v>1411579</v>
      </c>
      <c r="J4156">
        <v>260303916</v>
      </c>
      <c r="K4156">
        <v>7830</v>
      </c>
      <c r="L4156">
        <v>1231</v>
      </c>
      <c r="M4156" t="s">
        <v>22</v>
      </c>
      <c r="N4156">
        <v>2018</v>
      </c>
      <c r="O4156" t="s">
        <v>31</v>
      </c>
      <c r="P4156">
        <v>20180807</v>
      </c>
      <c r="Q4156" s="1">
        <v>43319.469444444447</v>
      </c>
    </row>
    <row r="4157" spans="1:17" x14ac:dyDescent="0.2">
      <c r="A4157" t="s">
        <v>504</v>
      </c>
      <c r="B4157" t="s">
        <v>18</v>
      </c>
      <c r="C4157" t="s">
        <v>105</v>
      </c>
      <c r="D4157">
        <v>20180630</v>
      </c>
      <c r="E4157">
        <v>20100000</v>
      </c>
      <c r="F4157" t="s">
        <v>20</v>
      </c>
      <c r="G4157">
        <v>2</v>
      </c>
      <c r="H4157" t="s">
        <v>504</v>
      </c>
      <c r="I4157">
        <v>1411579</v>
      </c>
      <c r="J4157">
        <v>260303916</v>
      </c>
      <c r="K4157">
        <v>7830</v>
      </c>
      <c r="L4157">
        <v>1231</v>
      </c>
      <c r="M4157" t="s">
        <v>22</v>
      </c>
      <c r="N4157">
        <v>2019</v>
      </c>
      <c r="O4157" t="s">
        <v>31</v>
      </c>
      <c r="P4157">
        <v>20190808</v>
      </c>
      <c r="Q4157" s="1">
        <v>43685.119444444441</v>
      </c>
    </row>
    <row r="4158" spans="1:17" x14ac:dyDescent="0.2">
      <c r="A4158" t="s">
        <v>504</v>
      </c>
      <c r="B4158" t="s">
        <v>18</v>
      </c>
      <c r="C4158" t="s">
        <v>105</v>
      </c>
      <c r="D4158">
        <v>20180630</v>
      </c>
      <c r="E4158">
        <v>9800000</v>
      </c>
      <c r="F4158" t="s">
        <v>20</v>
      </c>
      <c r="G4158">
        <v>1</v>
      </c>
      <c r="H4158" t="s">
        <v>504</v>
      </c>
      <c r="I4158">
        <v>1411579</v>
      </c>
      <c r="J4158">
        <v>260303916</v>
      </c>
      <c r="K4158">
        <v>7830</v>
      </c>
      <c r="L4158">
        <v>1231</v>
      </c>
      <c r="M4158" t="s">
        <v>22</v>
      </c>
      <c r="N4158">
        <v>2019</v>
      </c>
      <c r="O4158" t="s">
        <v>31</v>
      </c>
      <c r="P4158">
        <v>20190808</v>
      </c>
      <c r="Q4158" s="1">
        <v>43685.119444444441</v>
      </c>
    </row>
    <row r="4159" spans="1:17" x14ac:dyDescent="0.2">
      <c r="A4159" t="s">
        <v>263</v>
      </c>
      <c r="B4159" t="s">
        <v>18</v>
      </c>
      <c r="C4159" t="s">
        <v>105</v>
      </c>
      <c r="D4159">
        <v>20180630</v>
      </c>
      <c r="E4159">
        <v>9800000</v>
      </c>
      <c r="F4159" t="s">
        <v>20</v>
      </c>
      <c r="G4159">
        <v>1</v>
      </c>
      <c r="H4159" t="s">
        <v>263</v>
      </c>
      <c r="I4159">
        <v>1411579</v>
      </c>
      <c r="J4159">
        <v>260303916</v>
      </c>
      <c r="K4159">
        <v>7830</v>
      </c>
      <c r="L4159">
        <v>1231</v>
      </c>
      <c r="M4159" t="s">
        <v>22</v>
      </c>
      <c r="N4159">
        <v>2018</v>
      </c>
      <c r="O4159" t="s">
        <v>31</v>
      </c>
      <c r="P4159">
        <v>20180807</v>
      </c>
      <c r="Q4159" s="1">
        <v>43319.469444444447</v>
      </c>
    </row>
    <row r="4160" spans="1:17" x14ac:dyDescent="0.2">
      <c r="A4160" t="s">
        <v>263</v>
      </c>
      <c r="B4160" t="s">
        <v>18</v>
      </c>
      <c r="C4160" t="s">
        <v>105</v>
      </c>
      <c r="D4160">
        <v>20180630</v>
      </c>
      <c r="E4160">
        <v>20100000</v>
      </c>
      <c r="F4160" t="s">
        <v>20</v>
      </c>
      <c r="G4160">
        <v>2</v>
      </c>
      <c r="H4160" t="s">
        <v>263</v>
      </c>
      <c r="I4160">
        <v>1411579</v>
      </c>
      <c r="J4160">
        <v>260303916</v>
      </c>
      <c r="K4160">
        <v>7830</v>
      </c>
      <c r="L4160">
        <v>1231</v>
      </c>
      <c r="M4160" t="s">
        <v>22</v>
      </c>
      <c r="N4160">
        <v>2018</v>
      </c>
      <c r="O4160" t="s">
        <v>31</v>
      </c>
      <c r="P4160">
        <v>20180807</v>
      </c>
      <c r="Q4160" s="1">
        <v>43319.469444444447</v>
      </c>
    </row>
    <row r="4161" spans="1:17" x14ac:dyDescent="0.2">
      <c r="A4161" t="s">
        <v>504</v>
      </c>
      <c r="B4161" t="s">
        <v>18</v>
      </c>
      <c r="C4161" t="s">
        <v>106</v>
      </c>
      <c r="D4161">
        <v>20180630</v>
      </c>
      <c r="E4161">
        <v>123900000</v>
      </c>
      <c r="F4161" t="s">
        <v>20</v>
      </c>
      <c r="G4161">
        <v>2</v>
      </c>
      <c r="H4161" t="s">
        <v>505</v>
      </c>
      <c r="I4161">
        <v>1411579</v>
      </c>
      <c r="J4161">
        <v>260303916</v>
      </c>
      <c r="K4161">
        <v>7830</v>
      </c>
      <c r="L4161">
        <v>1231</v>
      </c>
      <c r="M4161" t="s">
        <v>22</v>
      </c>
      <c r="N4161">
        <v>2019</v>
      </c>
      <c r="O4161" t="s">
        <v>31</v>
      </c>
      <c r="P4161">
        <v>20190808</v>
      </c>
      <c r="Q4161" s="1">
        <v>43685.119444444441</v>
      </c>
    </row>
    <row r="4162" spans="1:17" x14ac:dyDescent="0.2">
      <c r="A4162" t="s">
        <v>504</v>
      </c>
      <c r="B4162" t="s">
        <v>18</v>
      </c>
      <c r="C4162" t="s">
        <v>106</v>
      </c>
      <c r="D4162">
        <v>20180630</v>
      </c>
      <c r="E4162">
        <v>62200000</v>
      </c>
      <c r="F4162" t="s">
        <v>20</v>
      </c>
      <c r="G4162">
        <v>1</v>
      </c>
      <c r="H4162" t="s">
        <v>505</v>
      </c>
      <c r="I4162">
        <v>1411579</v>
      </c>
      <c r="J4162">
        <v>260303916</v>
      </c>
      <c r="K4162">
        <v>7830</v>
      </c>
      <c r="L4162">
        <v>1231</v>
      </c>
      <c r="M4162" t="s">
        <v>22</v>
      </c>
      <c r="N4162">
        <v>2019</v>
      </c>
      <c r="O4162" t="s">
        <v>31</v>
      </c>
      <c r="P4162">
        <v>20190808</v>
      </c>
      <c r="Q4162" s="1">
        <v>43685.119444444441</v>
      </c>
    </row>
    <row r="4163" spans="1:17" x14ac:dyDescent="0.2">
      <c r="A4163" t="s">
        <v>263</v>
      </c>
      <c r="B4163" t="s">
        <v>18</v>
      </c>
      <c r="C4163" t="s">
        <v>106</v>
      </c>
      <c r="D4163">
        <v>20180630</v>
      </c>
      <c r="E4163">
        <v>123900000</v>
      </c>
      <c r="F4163" t="s">
        <v>20</v>
      </c>
      <c r="G4163">
        <v>2</v>
      </c>
      <c r="H4163" t="s">
        <v>51</v>
      </c>
      <c r="I4163">
        <v>1411579</v>
      </c>
      <c r="J4163">
        <v>260303916</v>
      </c>
      <c r="K4163">
        <v>7830</v>
      </c>
      <c r="L4163">
        <v>1231</v>
      </c>
      <c r="M4163" t="s">
        <v>22</v>
      </c>
      <c r="N4163">
        <v>2018</v>
      </c>
      <c r="O4163" t="s">
        <v>31</v>
      </c>
      <c r="P4163">
        <v>20180807</v>
      </c>
      <c r="Q4163" s="1">
        <v>43319.469444444447</v>
      </c>
    </row>
    <row r="4164" spans="1:17" x14ac:dyDescent="0.2">
      <c r="A4164" t="s">
        <v>263</v>
      </c>
      <c r="B4164" t="s">
        <v>18</v>
      </c>
      <c r="C4164" t="s">
        <v>106</v>
      </c>
      <c r="D4164">
        <v>20180630</v>
      </c>
      <c r="E4164">
        <v>62200000</v>
      </c>
      <c r="F4164" t="s">
        <v>20</v>
      </c>
      <c r="G4164">
        <v>1</v>
      </c>
      <c r="H4164" t="s">
        <v>51</v>
      </c>
      <c r="I4164">
        <v>1411579</v>
      </c>
      <c r="J4164">
        <v>260303916</v>
      </c>
      <c r="K4164">
        <v>7830</v>
      </c>
      <c r="L4164">
        <v>1231</v>
      </c>
      <c r="M4164" t="s">
        <v>22</v>
      </c>
      <c r="N4164">
        <v>2018</v>
      </c>
      <c r="O4164" t="s">
        <v>31</v>
      </c>
      <c r="P4164">
        <v>20180807</v>
      </c>
      <c r="Q4164" s="1">
        <v>43319.469444444447</v>
      </c>
    </row>
    <row r="4165" spans="1:17" x14ac:dyDescent="0.2">
      <c r="A4165" t="s">
        <v>504</v>
      </c>
      <c r="B4165" t="s">
        <v>18</v>
      </c>
      <c r="C4165" t="s">
        <v>107</v>
      </c>
      <c r="D4165">
        <v>20180630</v>
      </c>
      <c r="E4165">
        <v>138300000</v>
      </c>
      <c r="F4165" t="s">
        <v>20</v>
      </c>
      <c r="G4165">
        <v>2</v>
      </c>
      <c r="H4165" t="s">
        <v>505</v>
      </c>
      <c r="I4165">
        <v>1411579</v>
      </c>
      <c r="J4165">
        <v>260303916</v>
      </c>
      <c r="K4165">
        <v>7830</v>
      </c>
      <c r="L4165">
        <v>1231</v>
      </c>
      <c r="M4165" t="s">
        <v>22</v>
      </c>
      <c r="N4165">
        <v>2019</v>
      </c>
      <c r="O4165" t="s">
        <v>31</v>
      </c>
      <c r="P4165">
        <v>20190808</v>
      </c>
      <c r="Q4165" s="1">
        <v>43685.119444444441</v>
      </c>
    </row>
    <row r="4166" spans="1:17" x14ac:dyDescent="0.2">
      <c r="A4166" t="s">
        <v>263</v>
      </c>
      <c r="B4166" t="s">
        <v>18</v>
      </c>
      <c r="C4166" t="s">
        <v>107</v>
      </c>
      <c r="D4166">
        <v>20180630</v>
      </c>
      <c r="E4166">
        <v>138300000</v>
      </c>
      <c r="F4166" t="s">
        <v>20</v>
      </c>
      <c r="G4166">
        <v>2</v>
      </c>
      <c r="H4166" t="s">
        <v>51</v>
      </c>
      <c r="I4166">
        <v>1411579</v>
      </c>
      <c r="J4166">
        <v>260303916</v>
      </c>
      <c r="K4166">
        <v>7830</v>
      </c>
      <c r="L4166">
        <v>1231</v>
      </c>
      <c r="M4166" t="s">
        <v>22</v>
      </c>
      <c r="N4166">
        <v>2018</v>
      </c>
      <c r="O4166" t="s">
        <v>31</v>
      </c>
      <c r="P4166">
        <v>20180807</v>
      </c>
      <c r="Q4166" s="1">
        <v>43319.469444444447</v>
      </c>
    </row>
    <row r="4167" spans="1:17" x14ac:dyDescent="0.2">
      <c r="A4167" t="s">
        <v>504</v>
      </c>
      <c r="B4167" t="s">
        <v>18</v>
      </c>
      <c r="C4167" t="s">
        <v>108</v>
      </c>
      <c r="D4167">
        <v>20180630</v>
      </c>
      <c r="E4167">
        <v>300000</v>
      </c>
      <c r="F4167" t="s">
        <v>20</v>
      </c>
      <c r="G4167">
        <v>2</v>
      </c>
      <c r="H4167" t="s">
        <v>505</v>
      </c>
      <c r="I4167">
        <v>1411579</v>
      </c>
      <c r="J4167">
        <v>260303916</v>
      </c>
      <c r="K4167">
        <v>7830</v>
      </c>
      <c r="L4167">
        <v>1231</v>
      </c>
      <c r="M4167" t="s">
        <v>22</v>
      </c>
      <c r="N4167">
        <v>2019</v>
      </c>
      <c r="O4167" t="s">
        <v>31</v>
      </c>
      <c r="P4167">
        <v>20190808</v>
      </c>
      <c r="Q4167" s="1">
        <v>43685.119444444441</v>
      </c>
    </row>
    <row r="4168" spans="1:17" x14ac:dyDescent="0.2">
      <c r="A4168" t="s">
        <v>263</v>
      </c>
      <c r="B4168" t="s">
        <v>18</v>
      </c>
      <c r="C4168" t="s">
        <v>108</v>
      </c>
      <c r="D4168">
        <v>20180630</v>
      </c>
      <c r="E4168">
        <v>300000</v>
      </c>
      <c r="F4168" t="s">
        <v>20</v>
      </c>
      <c r="G4168">
        <v>2</v>
      </c>
      <c r="H4168" t="s">
        <v>51</v>
      </c>
      <c r="I4168">
        <v>1411579</v>
      </c>
      <c r="J4168">
        <v>260303916</v>
      </c>
      <c r="K4168">
        <v>7830</v>
      </c>
      <c r="L4168">
        <v>1231</v>
      </c>
      <c r="M4168" t="s">
        <v>22</v>
      </c>
      <c r="N4168">
        <v>2018</v>
      </c>
      <c r="O4168" t="s">
        <v>31</v>
      </c>
      <c r="P4168">
        <v>20180807</v>
      </c>
      <c r="Q4168" s="1">
        <v>43319.469444444447</v>
      </c>
    </row>
    <row r="4169" spans="1:17" x14ac:dyDescent="0.2">
      <c r="A4169" t="s">
        <v>504</v>
      </c>
      <c r="B4169" t="s">
        <v>18</v>
      </c>
      <c r="C4169" t="s">
        <v>109</v>
      </c>
      <c r="D4169">
        <v>20180630</v>
      </c>
      <c r="E4169">
        <v>1500000</v>
      </c>
      <c r="F4169" t="s">
        <v>20</v>
      </c>
      <c r="G4169">
        <v>1</v>
      </c>
      <c r="H4169" t="s">
        <v>505</v>
      </c>
      <c r="I4169">
        <v>1411579</v>
      </c>
      <c r="J4169">
        <v>260303916</v>
      </c>
      <c r="K4169">
        <v>7830</v>
      </c>
      <c r="L4169">
        <v>1231</v>
      </c>
      <c r="M4169" t="s">
        <v>22</v>
      </c>
      <c r="N4169">
        <v>2019</v>
      </c>
      <c r="O4169" t="s">
        <v>31</v>
      </c>
      <c r="P4169">
        <v>20190808</v>
      </c>
      <c r="Q4169" s="1">
        <v>43685.119444444441</v>
      </c>
    </row>
    <row r="4170" spans="1:17" x14ac:dyDescent="0.2">
      <c r="A4170" t="s">
        <v>504</v>
      </c>
      <c r="B4170" t="s">
        <v>18</v>
      </c>
      <c r="C4170" t="s">
        <v>109</v>
      </c>
      <c r="D4170">
        <v>20180630</v>
      </c>
      <c r="E4170">
        <v>6700000</v>
      </c>
      <c r="F4170" t="s">
        <v>20</v>
      </c>
      <c r="G4170">
        <v>2</v>
      </c>
      <c r="H4170" t="s">
        <v>505</v>
      </c>
      <c r="I4170">
        <v>1411579</v>
      </c>
      <c r="J4170">
        <v>260303916</v>
      </c>
      <c r="K4170">
        <v>7830</v>
      </c>
      <c r="L4170">
        <v>1231</v>
      </c>
      <c r="M4170" t="s">
        <v>22</v>
      </c>
      <c r="N4170">
        <v>2019</v>
      </c>
      <c r="O4170" t="s">
        <v>31</v>
      </c>
      <c r="P4170">
        <v>20190808</v>
      </c>
      <c r="Q4170" s="1">
        <v>43685.119444444441</v>
      </c>
    </row>
    <row r="4171" spans="1:17" x14ac:dyDescent="0.2">
      <c r="A4171" t="s">
        <v>263</v>
      </c>
      <c r="B4171" t="s">
        <v>18</v>
      </c>
      <c r="C4171" t="s">
        <v>109</v>
      </c>
      <c r="D4171">
        <v>20180630</v>
      </c>
      <c r="E4171">
        <v>6700000</v>
      </c>
      <c r="F4171" t="s">
        <v>20</v>
      </c>
      <c r="G4171">
        <v>2</v>
      </c>
      <c r="H4171" t="s">
        <v>51</v>
      </c>
      <c r="I4171">
        <v>1411579</v>
      </c>
      <c r="J4171">
        <v>260303916</v>
      </c>
      <c r="K4171">
        <v>7830</v>
      </c>
      <c r="L4171">
        <v>1231</v>
      </c>
      <c r="M4171" t="s">
        <v>22</v>
      </c>
      <c r="N4171">
        <v>2018</v>
      </c>
      <c r="O4171" t="s">
        <v>31</v>
      </c>
      <c r="P4171">
        <v>20180807</v>
      </c>
      <c r="Q4171" s="1">
        <v>43319.469444444447</v>
      </c>
    </row>
    <row r="4172" spans="1:17" x14ac:dyDescent="0.2">
      <c r="A4172" t="s">
        <v>263</v>
      </c>
      <c r="B4172" t="s">
        <v>18</v>
      </c>
      <c r="C4172" t="s">
        <v>109</v>
      </c>
      <c r="D4172">
        <v>20180630</v>
      </c>
      <c r="E4172">
        <v>1500000</v>
      </c>
      <c r="F4172" t="s">
        <v>20</v>
      </c>
      <c r="G4172">
        <v>1</v>
      </c>
      <c r="H4172" t="s">
        <v>51</v>
      </c>
      <c r="I4172">
        <v>1411579</v>
      </c>
      <c r="J4172">
        <v>260303916</v>
      </c>
      <c r="K4172">
        <v>7830</v>
      </c>
      <c r="L4172">
        <v>1231</v>
      </c>
      <c r="M4172" t="s">
        <v>22</v>
      </c>
      <c r="N4172">
        <v>2018</v>
      </c>
      <c r="O4172" t="s">
        <v>31</v>
      </c>
      <c r="P4172">
        <v>20180807</v>
      </c>
      <c r="Q4172" s="1">
        <v>43319.469444444447</v>
      </c>
    </row>
    <row r="4173" spans="1:17" x14ac:dyDescent="0.2">
      <c r="A4173" t="s">
        <v>504</v>
      </c>
      <c r="B4173" t="s">
        <v>18</v>
      </c>
      <c r="C4173" t="s">
        <v>111</v>
      </c>
      <c r="D4173">
        <v>20180630</v>
      </c>
      <c r="E4173">
        <v>72300000</v>
      </c>
      <c r="F4173" t="s">
        <v>20</v>
      </c>
      <c r="G4173">
        <v>2</v>
      </c>
      <c r="H4173" t="s">
        <v>504</v>
      </c>
      <c r="I4173">
        <v>1411579</v>
      </c>
      <c r="J4173">
        <v>260303916</v>
      </c>
      <c r="K4173">
        <v>7830</v>
      </c>
      <c r="L4173">
        <v>1231</v>
      </c>
      <c r="M4173" t="s">
        <v>22</v>
      </c>
      <c r="N4173">
        <v>2019</v>
      </c>
      <c r="O4173" t="s">
        <v>31</v>
      </c>
      <c r="P4173">
        <v>20190808</v>
      </c>
      <c r="Q4173" s="1">
        <v>43685.119444444441</v>
      </c>
    </row>
    <row r="4174" spans="1:17" x14ac:dyDescent="0.2">
      <c r="A4174" t="s">
        <v>263</v>
      </c>
      <c r="B4174" t="s">
        <v>18</v>
      </c>
      <c r="C4174" t="s">
        <v>111</v>
      </c>
      <c r="D4174">
        <v>20180630</v>
      </c>
      <c r="E4174">
        <v>72300000</v>
      </c>
      <c r="F4174" t="s">
        <v>20</v>
      </c>
      <c r="G4174">
        <v>2</v>
      </c>
      <c r="H4174" t="s">
        <v>263</v>
      </c>
      <c r="I4174">
        <v>1411579</v>
      </c>
      <c r="J4174">
        <v>260303916</v>
      </c>
      <c r="K4174">
        <v>7830</v>
      </c>
      <c r="L4174">
        <v>1231</v>
      </c>
      <c r="M4174" t="s">
        <v>22</v>
      </c>
      <c r="N4174">
        <v>2018</v>
      </c>
      <c r="O4174" t="s">
        <v>31</v>
      </c>
      <c r="P4174">
        <v>20180807</v>
      </c>
      <c r="Q4174" s="1">
        <v>43319.469444444447</v>
      </c>
    </row>
    <row r="4175" spans="1:17" x14ac:dyDescent="0.2">
      <c r="A4175" t="s">
        <v>263</v>
      </c>
      <c r="B4175" t="s">
        <v>18</v>
      </c>
      <c r="C4175" t="s">
        <v>112</v>
      </c>
      <c r="D4175">
        <v>20180630</v>
      </c>
      <c r="E4175">
        <v>389400000</v>
      </c>
      <c r="F4175" t="s">
        <v>20</v>
      </c>
      <c r="G4175">
        <v>2</v>
      </c>
      <c r="H4175" t="s">
        <v>51</v>
      </c>
      <c r="I4175">
        <v>1411579</v>
      </c>
      <c r="J4175">
        <v>260303916</v>
      </c>
      <c r="K4175">
        <v>7830</v>
      </c>
      <c r="L4175">
        <v>1231</v>
      </c>
      <c r="M4175" t="s">
        <v>22</v>
      </c>
      <c r="N4175">
        <v>2018</v>
      </c>
      <c r="O4175" t="s">
        <v>31</v>
      </c>
      <c r="P4175">
        <v>20180807</v>
      </c>
      <c r="Q4175" s="1">
        <v>43319.469444444447</v>
      </c>
    </row>
    <row r="4176" spans="1:17" x14ac:dyDescent="0.2">
      <c r="A4176" t="s">
        <v>263</v>
      </c>
      <c r="B4176" t="s">
        <v>18</v>
      </c>
      <c r="C4176" t="s">
        <v>112</v>
      </c>
      <c r="D4176">
        <v>20180630</v>
      </c>
      <c r="E4176">
        <v>199700000</v>
      </c>
      <c r="F4176" t="s">
        <v>20</v>
      </c>
      <c r="G4176">
        <v>1</v>
      </c>
      <c r="H4176" t="s">
        <v>51</v>
      </c>
      <c r="I4176">
        <v>1411579</v>
      </c>
      <c r="J4176">
        <v>260303916</v>
      </c>
      <c r="K4176">
        <v>7830</v>
      </c>
      <c r="L4176">
        <v>1231</v>
      </c>
      <c r="M4176" t="s">
        <v>22</v>
      </c>
      <c r="N4176">
        <v>2018</v>
      </c>
      <c r="O4176" t="s">
        <v>31</v>
      </c>
      <c r="P4176">
        <v>20180807</v>
      </c>
      <c r="Q4176" s="1">
        <v>43319.469444444447</v>
      </c>
    </row>
    <row r="4177" spans="1:17" x14ac:dyDescent="0.2">
      <c r="A4177" t="s">
        <v>263</v>
      </c>
      <c r="B4177" t="s">
        <v>18</v>
      </c>
      <c r="C4177" t="s">
        <v>113</v>
      </c>
      <c r="D4177">
        <v>20180630</v>
      </c>
      <c r="E4177">
        <v>7561500000</v>
      </c>
      <c r="F4177" t="s">
        <v>20</v>
      </c>
      <c r="G4177">
        <v>0</v>
      </c>
      <c r="H4177" t="s">
        <v>51</v>
      </c>
      <c r="I4177">
        <v>1411579</v>
      </c>
      <c r="J4177">
        <v>260303916</v>
      </c>
      <c r="K4177">
        <v>7830</v>
      </c>
      <c r="L4177">
        <v>1231</v>
      </c>
      <c r="M4177" t="s">
        <v>22</v>
      </c>
      <c r="N4177">
        <v>2018</v>
      </c>
      <c r="O4177" t="s">
        <v>31</v>
      </c>
      <c r="P4177">
        <v>20180807</v>
      </c>
      <c r="Q4177" s="1">
        <v>43319.469444444447</v>
      </c>
    </row>
    <row r="4178" spans="1:17" x14ac:dyDescent="0.2">
      <c r="A4178" t="s">
        <v>263</v>
      </c>
      <c r="B4178" t="s">
        <v>18</v>
      </c>
      <c r="C4178" t="s">
        <v>114</v>
      </c>
      <c r="D4178">
        <v>20180630</v>
      </c>
      <c r="E4178">
        <v>9531800000</v>
      </c>
      <c r="F4178" t="s">
        <v>20</v>
      </c>
      <c r="G4178">
        <v>0</v>
      </c>
      <c r="H4178" t="s">
        <v>51</v>
      </c>
      <c r="I4178">
        <v>1411579</v>
      </c>
      <c r="J4178">
        <v>260303916</v>
      </c>
      <c r="K4178">
        <v>7830</v>
      </c>
      <c r="L4178">
        <v>1231</v>
      </c>
      <c r="M4178" t="s">
        <v>22</v>
      </c>
      <c r="N4178">
        <v>2018</v>
      </c>
      <c r="O4178" t="s">
        <v>31</v>
      </c>
      <c r="P4178">
        <v>20180807</v>
      </c>
      <c r="Q4178" s="1">
        <v>43319.469444444447</v>
      </c>
    </row>
    <row r="4179" spans="1:17" x14ac:dyDescent="0.2">
      <c r="A4179" t="s">
        <v>263</v>
      </c>
      <c r="B4179" t="s">
        <v>18</v>
      </c>
      <c r="C4179" t="s">
        <v>115</v>
      </c>
      <c r="D4179">
        <v>20180630</v>
      </c>
      <c r="E4179">
        <v>1243400000</v>
      </c>
      <c r="F4179" t="s">
        <v>20</v>
      </c>
      <c r="G4179">
        <v>0</v>
      </c>
      <c r="H4179" t="s">
        <v>51</v>
      </c>
      <c r="I4179">
        <v>1411579</v>
      </c>
      <c r="J4179">
        <v>260303916</v>
      </c>
      <c r="K4179">
        <v>7830</v>
      </c>
      <c r="L4179">
        <v>1231</v>
      </c>
      <c r="M4179" t="s">
        <v>22</v>
      </c>
      <c r="N4179">
        <v>2018</v>
      </c>
      <c r="O4179" t="s">
        <v>31</v>
      </c>
      <c r="P4179">
        <v>20180807</v>
      </c>
      <c r="Q4179" s="1">
        <v>43319.469444444447</v>
      </c>
    </row>
    <row r="4180" spans="1:17" x14ac:dyDescent="0.2">
      <c r="A4180" t="s">
        <v>263</v>
      </c>
      <c r="B4180" t="s">
        <v>18</v>
      </c>
      <c r="C4180" t="s">
        <v>116</v>
      </c>
      <c r="D4180">
        <v>20180630</v>
      </c>
      <c r="E4180">
        <v>84200000</v>
      </c>
      <c r="F4180" t="s">
        <v>20</v>
      </c>
      <c r="G4180">
        <v>0</v>
      </c>
      <c r="H4180" t="s">
        <v>263</v>
      </c>
      <c r="I4180">
        <v>1411579</v>
      </c>
      <c r="J4180">
        <v>260303916</v>
      </c>
      <c r="K4180">
        <v>7830</v>
      </c>
      <c r="L4180">
        <v>1231</v>
      </c>
      <c r="M4180" t="s">
        <v>22</v>
      </c>
      <c r="N4180">
        <v>2018</v>
      </c>
      <c r="O4180" t="s">
        <v>31</v>
      </c>
      <c r="P4180">
        <v>20180807</v>
      </c>
      <c r="Q4180" s="1">
        <v>43319.469444444447</v>
      </c>
    </row>
    <row r="4181" spans="1:17" x14ac:dyDescent="0.2">
      <c r="A4181" t="s">
        <v>263</v>
      </c>
      <c r="B4181" t="s">
        <v>18</v>
      </c>
      <c r="C4181" t="s">
        <v>117</v>
      </c>
      <c r="D4181">
        <v>20180630</v>
      </c>
      <c r="E4181">
        <v>15200000</v>
      </c>
      <c r="F4181" t="s">
        <v>20</v>
      </c>
      <c r="G4181">
        <v>0</v>
      </c>
      <c r="H4181" t="s">
        <v>51</v>
      </c>
      <c r="I4181">
        <v>1411579</v>
      </c>
      <c r="J4181">
        <v>260303916</v>
      </c>
      <c r="K4181">
        <v>7830</v>
      </c>
      <c r="L4181">
        <v>1231</v>
      </c>
      <c r="M4181" t="s">
        <v>22</v>
      </c>
      <c r="N4181">
        <v>2018</v>
      </c>
      <c r="O4181" t="s">
        <v>31</v>
      </c>
      <c r="P4181">
        <v>20180807</v>
      </c>
      <c r="Q4181" s="1">
        <v>43319.469444444447</v>
      </c>
    </row>
    <row r="4182" spans="1:17" x14ac:dyDescent="0.2">
      <c r="A4182" t="s">
        <v>263</v>
      </c>
      <c r="B4182" t="s">
        <v>18</v>
      </c>
      <c r="C4182" t="s">
        <v>118</v>
      </c>
      <c r="D4182">
        <v>20180630</v>
      </c>
      <c r="E4182">
        <v>4202600000</v>
      </c>
      <c r="F4182" t="s">
        <v>20</v>
      </c>
      <c r="G4182">
        <v>0</v>
      </c>
      <c r="H4182" t="s">
        <v>51</v>
      </c>
      <c r="I4182">
        <v>1411579</v>
      </c>
      <c r="J4182">
        <v>260303916</v>
      </c>
      <c r="K4182">
        <v>7830</v>
      </c>
      <c r="L4182">
        <v>1231</v>
      </c>
      <c r="M4182" t="s">
        <v>22</v>
      </c>
      <c r="N4182">
        <v>2018</v>
      </c>
      <c r="O4182" t="s">
        <v>31</v>
      </c>
      <c r="P4182">
        <v>20180807</v>
      </c>
      <c r="Q4182" s="1">
        <v>43319.469444444447</v>
      </c>
    </row>
    <row r="4183" spans="1:17" x14ac:dyDescent="0.2">
      <c r="A4183" t="s">
        <v>263</v>
      </c>
      <c r="B4183" t="s">
        <v>18</v>
      </c>
      <c r="C4183" t="s">
        <v>518</v>
      </c>
      <c r="D4183">
        <v>20180630</v>
      </c>
      <c r="E4183">
        <v>2</v>
      </c>
      <c r="F4183" t="s">
        <v>274</v>
      </c>
      <c r="G4183">
        <v>0</v>
      </c>
      <c r="H4183" t="s">
        <v>51</v>
      </c>
      <c r="I4183">
        <v>1411579</v>
      </c>
      <c r="J4183">
        <v>260303916</v>
      </c>
      <c r="K4183">
        <v>7830</v>
      </c>
      <c r="L4183">
        <v>1231</v>
      </c>
      <c r="M4183" t="s">
        <v>22</v>
      </c>
      <c r="N4183">
        <v>2018</v>
      </c>
      <c r="O4183" t="s">
        <v>31</v>
      </c>
      <c r="P4183">
        <v>20180807</v>
      </c>
      <c r="Q4183" s="1">
        <v>43319.469444444447</v>
      </c>
    </row>
    <row r="4184" spans="1:17" x14ac:dyDescent="0.2">
      <c r="A4184" t="s">
        <v>504</v>
      </c>
      <c r="B4184" t="s">
        <v>18</v>
      </c>
      <c r="C4184" t="s">
        <v>119</v>
      </c>
      <c r="D4184">
        <v>20180630</v>
      </c>
      <c r="E4184">
        <v>4300000</v>
      </c>
      <c r="F4184" t="s">
        <v>20</v>
      </c>
      <c r="G4184">
        <v>1</v>
      </c>
      <c r="H4184" t="s">
        <v>504</v>
      </c>
      <c r="I4184">
        <v>1411579</v>
      </c>
      <c r="J4184">
        <v>260303916</v>
      </c>
      <c r="K4184">
        <v>7830</v>
      </c>
      <c r="L4184">
        <v>1231</v>
      </c>
      <c r="M4184" t="s">
        <v>22</v>
      </c>
      <c r="N4184">
        <v>2019</v>
      </c>
      <c r="O4184" t="s">
        <v>31</v>
      </c>
      <c r="P4184">
        <v>20190808</v>
      </c>
      <c r="Q4184" s="1">
        <v>43685.119444444441</v>
      </c>
    </row>
    <row r="4185" spans="1:17" x14ac:dyDescent="0.2">
      <c r="A4185" t="s">
        <v>504</v>
      </c>
      <c r="B4185" t="s">
        <v>18</v>
      </c>
      <c r="C4185" t="s">
        <v>119</v>
      </c>
      <c r="D4185">
        <v>20180630</v>
      </c>
      <c r="E4185">
        <v>9000000</v>
      </c>
      <c r="F4185" t="s">
        <v>20</v>
      </c>
      <c r="G4185">
        <v>2</v>
      </c>
      <c r="H4185" t="s">
        <v>504</v>
      </c>
      <c r="I4185">
        <v>1411579</v>
      </c>
      <c r="J4185">
        <v>260303916</v>
      </c>
      <c r="K4185">
        <v>7830</v>
      </c>
      <c r="L4185">
        <v>1231</v>
      </c>
      <c r="M4185" t="s">
        <v>22</v>
      </c>
      <c r="N4185">
        <v>2019</v>
      </c>
      <c r="O4185" t="s">
        <v>31</v>
      </c>
      <c r="P4185">
        <v>20190808</v>
      </c>
      <c r="Q4185" s="1">
        <v>43685.119444444441</v>
      </c>
    </row>
    <row r="4186" spans="1:17" x14ac:dyDescent="0.2">
      <c r="A4186" t="s">
        <v>263</v>
      </c>
      <c r="B4186" t="s">
        <v>18</v>
      </c>
      <c r="C4186" t="s">
        <v>119</v>
      </c>
      <c r="D4186">
        <v>20180630</v>
      </c>
      <c r="E4186">
        <v>4300000</v>
      </c>
      <c r="F4186" t="s">
        <v>20</v>
      </c>
      <c r="G4186">
        <v>1</v>
      </c>
      <c r="H4186" t="s">
        <v>263</v>
      </c>
      <c r="I4186">
        <v>1411579</v>
      </c>
      <c r="J4186">
        <v>260303916</v>
      </c>
      <c r="K4186">
        <v>7830</v>
      </c>
      <c r="L4186">
        <v>1231</v>
      </c>
      <c r="M4186" t="s">
        <v>22</v>
      </c>
      <c r="N4186">
        <v>2018</v>
      </c>
      <c r="O4186" t="s">
        <v>31</v>
      </c>
      <c r="P4186">
        <v>20180807</v>
      </c>
      <c r="Q4186" s="1">
        <v>43319.469444444447</v>
      </c>
    </row>
    <row r="4187" spans="1:17" x14ac:dyDescent="0.2">
      <c r="A4187" t="s">
        <v>263</v>
      </c>
      <c r="B4187" t="s">
        <v>18</v>
      </c>
      <c r="C4187" t="s">
        <v>119</v>
      </c>
      <c r="D4187">
        <v>20180630</v>
      </c>
      <c r="E4187">
        <v>9000000</v>
      </c>
      <c r="F4187" t="s">
        <v>20</v>
      </c>
      <c r="G4187">
        <v>2</v>
      </c>
      <c r="H4187" t="s">
        <v>263</v>
      </c>
      <c r="I4187">
        <v>1411579</v>
      </c>
      <c r="J4187">
        <v>260303916</v>
      </c>
      <c r="K4187">
        <v>7830</v>
      </c>
      <c r="L4187">
        <v>1231</v>
      </c>
      <c r="M4187" t="s">
        <v>22</v>
      </c>
      <c r="N4187">
        <v>2018</v>
      </c>
      <c r="O4187" t="s">
        <v>31</v>
      </c>
      <c r="P4187">
        <v>20180807</v>
      </c>
      <c r="Q4187" s="1">
        <v>43319.469444444447</v>
      </c>
    </row>
    <row r="4188" spans="1:17" x14ac:dyDescent="0.2">
      <c r="A4188" t="s">
        <v>263</v>
      </c>
      <c r="B4188" t="s">
        <v>18</v>
      </c>
      <c r="C4188" t="s">
        <v>520</v>
      </c>
      <c r="D4188">
        <v>20180630</v>
      </c>
      <c r="E4188">
        <v>78700000</v>
      </c>
      <c r="F4188" t="s">
        <v>20</v>
      </c>
      <c r="G4188">
        <v>0</v>
      </c>
      <c r="H4188" t="s">
        <v>263</v>
      </c>
      <c r="I4188">
        <v>1411579</v>
      </c>
      <c r="J4188">
        <v>260303916</v>
      </c>
      <c r="K4188">
        <v>7830</v>
      </c>
      <c r="L4188">
        <v>1231</v>
      </c>
      <c r="M4188" t="s">
        <v>22</v>
      </c>
      <c r="N4188">
        <v>2018</v>
      </c>
      <c r="O4188" t="s">
        <v>31</v>
      </c>
      <c r="P4188">
        <v>20180807</v>
      </c>
      <c r="Q4188" s="1">
        <v>43319.469444444447</v>
      </c>
    </row>
    <row r="4189" spans="1:17" x14ac:dyDescent="0.2">
      <c r="A4189" t="s">
        <v>263</v>
      </c>
      <c r="B4189" t="s">
        <v>18</v>
      </c>
      <c r="C4189" t="s">
        <v>521</v>
      </c>
      <c r="D4189">
        <v>20180630</v>
      </c>
      <c r="E4189">
        <v>4300000</v>
      </c>
      <c r="F4189" t="s">
        <v>20</v>
      </c>
      <c r="G4189">
        <v>0</v>
      </c>
      <c r="H4189" t="s">
        <v>263</v>
      </c>
      <c r="I4189">
        <v>1411579</v>
      </c>
      <c r="J4189">
        <v>260303916</v>
      </c>
      <c r="K4189">
        <v>7830</v>
      </c>
      <c r="L4189">
        <v>1231</v>
      </c>
      <c r="M4189" t="s">
        <v>22</v>
      </c>
      <c r="N4189">
        <v>2018</v>
      </c>
      <c r="O4189" t="s">
        <v>31</v>
      </c>
      <c r="P4189">
        <v>20180807</v>
      </c>
      <c r="Q4189" s="1">
        <v>43319.469444444447</v>
      </c>
    </row>
    <row r="4190" spans="1:17" x14ac:dyDescent="0.2">
      <c r="A4190" t="s">
        <v>504</v>
      </c>
      <c r="B4190" t="s">
        <v>18</v>
      </c>
      <c r="C4190" t="s">
        <v>480</v>
      </c>
      <c r="D4190">
        <v>20180630</v>
      </c>
      <c r="E4190">
        <v>300000</v>
      </c>
      <c r="F4190" t="s">
        <v>20</v>
      </c>
      <c r="G4190">
        <v>1</v>
      </c>
      <c r="H4190" t="s">
        <v>504</v>
      </c>
      <c r="I4190">
        <v>1411579</v>
      </c>
      <c r="J4190">
        <v>260303916</v>
      </c>
      <c r="K4190">
        <v>7830</v>
      </c>
      <c r="L4190">
        <v>1231</v>
      </c>
      <c r="M4190" t="s">
        <v>22</v>
      </c>
      <c r="N4190">
        <v>2019</v>
      </c>
      <c r="O4190" t="s">
        <v>31</v>
      </c>
      <c r="P4190">
        <v>20190808</v>
      </c>
      <c r="Q4190" s="1">
        <v>43685.119444444441</v>
      </c>
    </row>
    <row r="4191" spans="1:17" x14ac:dyDescent="0.2">
      <c r="A4191" t="s">
        <v>504</v>
      </c>
      <c r="B4191" t="s">
        <v>18</v>
      </c>
      <c r="C4191" t="s">
        <v>480</v>
      </c>
      <c r="D4191">
        <v>20180630</v>
      </c>
      <c r="E4191">
        <v>1900000</v>
      </c>
      <c r="F4191" t="s">
        <v>20</v>
      </c>
      <c r="G4191">
        <v>2</v>
      </c>
      <c r="H4191" t="s">
        <v>504</v>
      </c>
      <c r="I4191">
        <v>1411579</v>
      </c>
      <c r="J4191">
        <v>260303916</v>
      </c>
      <c r="K4191">
        <v>7830</v>
      </c>
      <c r="L4191">
        <v>1231</v>
      </c>
      <c r="M4191" t="s">
        <v>22</v>
      </c>
      <c r="N4191">
        <v>2019</v>
      </c>
      <c r="O4191" t="s">
        <v>31</v>
      </c>
      <c r="P4191">
        <v>20190808</v>
      </c>
      <c r="Q4191" s="1">
        <v>43685.119444444441</v>
      </c>
    </row>
    <row r="4192" spans="1:17" x14ac:dyDescent="0.2">
      <c r="A4192" t="s">
        <v>504</v>
      </c>
      <c r="B4192" t="s">
        <v>18</v>
      </c>
      <c r="C4192" t="s">
        <v>121</v>
      </c>
      <c r="D4192">
        <v>20180630</v>
      </c>
      <c r="E4192">
        <v>-117900000</v>
      </c>
      <c r="F4192" t="s">
        <v>20</v>
      </c>
      <c r="G4192">
        <v>2</v>
      </c>
      <c r="H4192" t="s">
        <v>505</v>
      </c>
      <c r="I4192">
        <v>1411579</v>
      </c>
      <c r="J4192">
        <v>260303916</v>
      </c>
      <c r="K4192">
        <v>7830</v>
      </c>
      <c r="L4192">
        <v>1231</v>
      </c>
      <c r="M4192" t="s">
        <v>22</v>
      </c>
      <c r="N4192">
        <v>2019</v>
      </c>
      <c r="O4192" t="s">
        <v>31</v>
      </c>
      <c r="P4192">
        <v>20190808</v>
      </c>
      <c r="Q4192" s="1">
        <v>43685.119444444441</v>
      </c>
    </row>
    <row r="4193" spans="1:17" x14ac:dyDescent="0.2">
      <c r="A4193" t="s">
        <v>263</v>
      </c>
      <c r="B4193" t="s">
        <v>18</v>
      </c>
      <c r="C4193" t="s">
        <v>121</v>
      </c>
      <c r="D4193">
        <v>20180630</v>
      </c>
      <c r="E4193">
        <v>-117900000</v>
      </c>
      <c r="F4193" t="s">
        <v>20</v>
      </c>
      <c r="G4193">
        <v>2</v>
      </c>
      <c r="H4193" t="s">
        <v>51</v>
      </c>
      <c r="I4193">
        <v>1411579</v>
      </c>
      <c r="J4193">
        <v>260303916</v>
      </c>
      <c r="K4193">
        <v>7830</v>
      </c>
      <c r="L4193">
        <v>1231</v>
      </c>
      <c r="M4193" t="s">
        <v>22</v>
      </c>
      <c r="N4193">
        <v>2018</v>
      </c>
      <c r="O4193" t="s">
        <v>31</v>
      </c>
      <c r="P4193">
        <v>20180807</v>
      </c>
      <c r="Q4193" s="1">
        <v>43319.469444444447</v>
      </c>
    </row>
    <row r="4194" spans="1:17" x14ac:dyDescent="0.2">
      <c r="A4194" t="s">
        <v>504</v>
      </c>
      <c r="B4194" t="s">
        <v>18</v>
      </c>
      <c r="C4194" t="s">
        <v>123</v>
      </c>
      <c r="D4194">
        <v>20180630</v>
      </c>
      <c r="E4194">
        <v>-181500000</v>
      </c>
      <c r="F4194" t="s">
        <v>20</v>
      </c>
      <c r="G4194">
        <v>2</v>
      </c>
      <c r="H4194" t="s">
        <v>505</v>
      </c>
      <c r="I4194">
        <v>1411579</v>
      </c>
      <c r="J4194">
        <v>260303916</v>
      </c>
      <c r="K4194">
        <v>7830</v>
      </c>
      <c r="L4194">
        <v>1231</v>
      </c>
      <c r="M4194" t="s">
        <v>22</v>
      </c>
      <c r="N4194">
        <v>2019</v>
      </c>
      <c r="O4194" t="s">
        <v>31</v>
      </c>
      <c r="P4194">
        <v>20190808</v>
      </c>
      <c r="Q4194" s="1">
        <v>43685.119444444441</v>
      </c>
    </row>
    <row r="4195" spans="1:17" x14ac:dyDescent="0.2">
      <c r="A4195" t="s">
        <v>263</v>
      </c>
      <c r="B4195" t="s">
        <v>18</v>
      </c>
      <c r="C4195" t="s">
        <v>123</v>
      </c>
      <c r="D4195">
        <v>20180630</v>
      </c>
      <c r="E4195">
        <v>-181500000</v>
      </c>
      <c r="F4195" t="s">
        <v>20</v>
      </c>
      <c r="G4195">
        <v>2</v>
      </c>
      <c r="H4195" t="s">
        <v>51</v>
      </c>
      <c r="I4195">
        <v>1411579</v>
      </c>
      <c r="J4195">
        <v>260303916</v>
      </c>
      <c r="K4195">
        <v>7830</v>
      </c>
      <c r="L4195">
        <v>1231</v>
      </c>
      <c r="M4195" t="s">
        <v>22</v>
      </c>
      <c r="N4195">
        <v>2018</v>
      </c>
      <c r="O4195" t="s">
        <v>31</v>
      </c>
      <c r="P4195">
        <v>20180807</v>
      </c>
      <c r="Q4195" s="1">
        <v>43319.469444444447</v>
      </c>
    </row>
    <row r="4196" spans="1:17" x14ac:dyDescent="0.2">
      <c r="A4196" t="s">
        <v>504</v>
      </c>
      <c r="B4196" t="s">
        <v>18</v>
      </c>
      <c r="C4196" t="s">
        <v>125</v>
      </c>
      <c r="D4196">
        <v>20180630</v>
      </c>
      <c r="E4196">
        <v>297100000</v>
      </c>
      <c r="F4196" t="s">
        <v>20</v>
      </c>
      <c r="G4196">
        <v>2</v>
      </c>
      <c r="H4196" t="s">
        <v>505</v>
      </c>
      <c r="I4196">
        <v>1411579</v>
      </c>
      <c r="J4196">
        <v>260303916</v>
      </c>
      <c r="K4196">
        <v>7830</v>
      </c>
      <c r="L4196">
        <v>1231</v>
      </c>
      <c r="M4196" t="s">
        <v>22</v>
      </c>
      <c r="N4196">
        <v>2019</v>
      </c>
      <c r="O4196" t="s">
        <v>31</v>
      </c>
      <c r="P4196">
        <v>20190808</v>
      </c>
      <c r="Q4196" s="1">
        <v>43685.119444444441</v>
      </c>
    </row>
    <row r="4197" spans="1:17" x14ac:dyDescent="0.2">
      <c r="A4197" t="s">
        <v>263</v>
      </c>
      <c r="B4197" t="s">
        <v>18</v>
      </c>
      <c r="C4197" t="s">
        <v>125</v>
      </c>
      <c r="D4197">
        <v>20180630</v>
      </c>
      <c r="E4197">
        <v>297100000</v>
      </c>
      <c r="F4197" t="s">
        <v>20</v>
      </c>
      <c r="G4197">
        <v>2</v>
      </c>
      <c r="H4197" t="s">
        <v>51</v>
      </c>
      <c r="I4197">
        <v>1411579</v>
      </c>
      <c r="J4197">
        <v>260303916</v>
      </c>
      <c r="K4197">
        <v>7830</v>
      </c>
      <c r="L4197">
        <v>1231</v>
      </c>
      <c r="M4197" t="s">
        <v>22</v>
      </c>
      <c r="N4197">
        <v>2018</v>
      </c>
      <c r="O4197" t="s">
        <v>31</v>
      </c>
      <c r="P4197">
        <v>20180807</v>
      </c>
      <c r="Q4197" s="1">
        <v>43319.469444444447</v>
      </c>
    </row>
    <row r="4198" spans="1:17" x14ac:dyDescent="0.2">
      <c r="A4198" t="s">
        <v>55</v>
      </c>
      <c r="B4198" t="s">
        <v>18</v>
      </c>
      <c r="C4198" t="s">
        <v>127</v>
      </c>
      <c r="D4198">
        <v>20180630</v>
      </c>
      <c r="E4198">
        <v>22200000</v>
      </c>
      <c r="F4198" t="s">
        <v>20</v>
      </c>
      <c r="G4198">
        <v>1</v>
      </c>
      <c r="H4198" t="s">
        <v>56</v>
      </c>
      <c r="I4198">
        <v>1411579</v>
      </c>
      <c r="J4198">
        <v>260303916</v>
      </c>
      <c r="K4198">
        <v>7830</v>
      </c>
      <c r="L4198">
        <v>1231</v>
      </c>
      <c r="M4198" t="s">
        <v>52</v>
      </c>
      <c r="N4198">
        <v>2018</v>
      </c>
      <c r="O4198" t="s">
        <v>53</v>
      </c>
      <c r="P4198">
        <v>20190301</v>
      </c>
      <c r="Q4198" s="1">
        <v>43525.063888888886</v>
      </c>
    </row>
    <row r="4199" spans="1:17" x14ac:dyDescent="0.2">
      <c r="A4199" t="s">
        <v>260</v>
      </c>
      <c r="B4199" t="s">
        <v>18</v>
      </c>
      <c r="C4199" t="s">
        <v>127</v>
      </c>
      <c r="D4199">
        <v>20180630</v>
      </c>
      <c r="E4199">
        <v>22200000</v>
      </c>
      <c r="F4199" t="s">
        <v>20</v>
      </c>
      <c r="G4199">
        <v>1</v>
      </c>
      <c r="H4199" t="s">
        <v>56</v>
      </c>
      <c r="I4199">
        <v>1411579</v>
      </c>
      <c r="J4199">
        <v>260303916</v>
      </c>
      <c r="K4199">
        <v>7830</v>
      </c>
      <c r="L4199">
        <v>1231</v>
      </c>
      <c r="M4199" t="s">
        <v>22</v>
      </c>
      <c r="N4199">
        <v>2018</v>
      </c>
      <c r="O4199" t="s">
        <v>23</v>
      </c>
      <c r="P4199">
        <v>20181108</v>
      </c>
      <c r="Q4199" s="1">
        <v>43412.453472222223</v>
      </c>
    </row>
    <row r="4200" spans="1:17" x14ac:dyDescent="0.2">
      <c r="A4200" t="s">
        <v>504</v>
      </c>
      <c r="B4200" t="s">
        <v>18</v>
      </c>
      <c r="C4200" t="s">
        <v>127</v>
      </c>
      <c r="D4200">
        <v>20180630</v>
      </c>
      <c r="E4200">
        <v>39900000</v>
      </c>
      <c r="F4200" t="s">
        <v>20</v>
      </c>
      <c r="G4200">
        <v>2</v>
      </c>
      <c r="H4200" t="s">
        <v>505</v>
      </c>
      <c r="I4200">
        <v>1411579</v>
      </c>
      <c r="J4200">
        <v>260303916</v>
      </c>
      <c r="K4200">
        <v>7830</v>
      </c>
      <c r="L4200">
        <v>1231</v>
      </c>
      <c r="M4200" t="s">
        <v>22</v>
      </c>
      <c r="N4200">
        <v>2019</v>
      </c>
      <c r="O4200" t="s">
        <v>31</v>
      </c>
      <c r="P4200">
        <v>20190808</v>
      </c>
      <c r="Q4200" s="1">
        <v>43685.119444444441</v>
      </c>
    </row>
    <row r="4201" spans="1:17" x14ac:dyDescent="0.2">
      <c r="A4201" t="s">
        <v>504</v>
      </c>
      <c r="B4201" t="s">
        <v>18</v>
      </c>
      <c r="C4201" t="s">
        <v>127</v>
      </c>
      <c r="D4201">
        <v>20180630</v>
      </c>
      <c r="E4201">
        <v>22200000</v>
      </c>
      <c r="F4201" t="s">
        <v>20</v>
      </c>
      <c r="G4201">
        <v>1</v>
      </c>
      <c r="H4201" t="s">
        <v>505</v>
      </c>
      <c r="I4201">
        <v>1411579</v>
      </c>
      <c r="J4201">
        <v>260303916</v>
      </c>
      <c r="K4201">
        <v>7830</v>
      </c>
      <c r="L4201">
        <v>1231</v>
      </c>
      <c r="M4201" t="s">
        <v>22</v>
      </c>
      <c r="N4201">
        <v>2019</v>
      </c>
      <c r="O4201" t="s">
        <v>31</v>
      </c>
      <c r="P4201">
        <v>20190808</v>
      </c>
      <c r="Q4201" s="1">
        <v>43685.119444444441</v>
      </c>
    </row>
    <row r="4202" spans="1:17" x14ac:dyDescent="0.2">
      <c r="A4202" t="s">
        <v>263</v>
      </c>
      <c r="B4202" t="s">
        <v>18</v>
      </c>
      <c r="C4202" t="s">
        <v>127</v>
      </c>
      <c r="D4202">
        <v>20180630</v>
      </c>
      <c r="E4202">
        <v>39900000</v>
      </c>
      <c r="F4202" t="s">
        <v>20</v>
      </c>
      <c r="G4202">
        <v>2</v>
      </c>
      <c r="H4202" t="s">
        <v>51</v>
      </c>
      <c r="I4202">
        <v>1411579</v>
      </c>
      <c r="J4202">
        <v>260303916</v>
      </c>
      <c r="K4202">
        <v>7830</v>
      </c>
      <c r="L4202">
        <v>1231</v>
      </c>
      <c r="M4202" t="s">
        <v>22</v>
      </c>
      <c r="N4202">
        <v>2018</v>
      </c>
      <c r="O4202" t="s">
        <v>31</v>
      </c>
      <c r="P4202">
        <v>20180807</v>
      </c>
      <c r="Q4202" s="1">
        <v>43319.469444444447</v>
      </c>
    </row>
    <row r="4203" spans="1:17" x14ac:dyDescent="0.2">
      <c r="A4203" t="s">
        <v>263</v>
      </c>
      <c r="B4203" t="s">
        <v>18</v>
      </c>
      <c r="C4203" t="s">
        <v>127</v>
      </c>
      <c r="D4203">
        <v>20180630</v>
      </c>
      <c r="E4203">
        <v>22200000</v>
      </c>
      <c r="F4203" t="s">
        <v>20</v>
      </c>
      <c r="G4203">
        <v>1</v>
      </c>
      <c r="H4203" t="s">
        <v>51</v>
      </c>
      <c r="I4203">
        <v>1411579</v>
      </c>
      <c r="J4203">
        <v>260303916</v>
      </c>
      <c r="K4203">
        <v>7830</v>
      </c>
      <c r="L4203">
        <v>1231</v>
      </c>
      <c r="M4203" t="s">
        <v>22</v>
      </c>
      <c r="N4203">
        <v>2018</v>
      </c>
      <c r="O4203" t="s">
        <v>31</v>
      </c>
      <c r="P4203">
        <v>20180807</v>
      </c>
      <c r="Q4203" s="1">
        <v>43319.469444444447</v>
      </c>
    </row>
    <row r="4204" spans="1:17" x14ac:dyDescent="0.2">
      <c r="A4204" t="s">
        <v>504</v>
      </c>
      <c r="B4204" t="s">
        <v>18</v>
      </c>
      <c r="C4204" t="s">
        <v>386</v>
      </c>
      <c r="D4204">
        <v>20180630</v>
      </c>
      <c r="E4204">
        <v>100000</v>
      </c>
      <c r="F4204" t="s">
        <v>20</v>
      </c>
      <c r="G4204">
        <v>2</v>
      </c>
      <c r="H4204" t="s">
        <v>504</v>
      </c>
      <c r="I4204">
        <v>1411579</v>
      </c>
      <c r="J4204">
        <v>260303916</v>
      </c>
      <c r="K4204">
        <v>7830</v>
      </c>
      <c r="L4204">
        <v>1231</v>
      </c>
      <c r="M4204" t="s">
        <v>22</v>
      </c>
      <c r="N4204">
        <v>2019</v>
      </c>
      <c r="O4204" t="s">
        <v>31</v>
      </c>
      <c r="P4204">
        <v>20190808</v>
      </c>
      <c r="Q4204" s="1">
        <v>43685.119444444441</v>
      </c>
    </row>
    <row r="4205" spans="1:17" x14ac:dyDescent="0.2">
      <c r="A4205" t="s">
        <v>504</v>
      </c>
      <c r="B4205" t="s">
        <v>18</v>
      </c>
      <c r="C4205" t="s">
        <v>386</v>
      </c>
      <c r="D4205">
        <v>20180630</v>
      </c>
      <c r="E4205">
        <v>100000</v>
      </c>
      <c r="F4205" t="s">
        <v>20</v>
      </c>
      <c r="G4205">
        <v>1</v>
      </c>
      <c r="H4205" t="s">
        <v>504</v>
      </c>
      <c r="I4205">
        <v>1411579</v>
      </c>
      <c r="J4205">
        <v>260303916</v>
      </c>
      <c r="K4205">
        <v>7830</v>
      </c>
      <c r="L4205">
        <v>1231</v>
      </c>
      <c r="M4205" t="s">
        <v>22</v>
      </c>
      <c r="N4205">
        <v>2019</v>
      </c>
      <c r="O4205" t="s">
        <v>31</v>
      </c>
      <c r="P4205">
        <v>20190808</v>
      </c>
      <c r="Q4205" s="1">
        <v>43685.119444444441</v>
      </c>
    </row>
    <row r="4206" spans="1:17" x14ac:dyDescent="0.2">
      <c r="A4206" t="s">
        <v>263</v>
      </c>
      <c r="B4206" t="s">
        <v>18</v>
      </c>
      <c r="C4206" t="s">
        <v>533</v>
      </c>
      <c r="D4206">
        <v>20180630</v>
      </c>
      <c r="E4206">
        <v>0.1</v>
      </c>
      <c r="F4206" t="s">
        <v>30</v>
      </c>
      <c r="G4206">
        <v>0</v>
      </c>
      <c r="H4206" t="s">
        <v>263</v>
      </c>
      <c r="I4206">
        <v>1411579</v>
      </c>
      <c r="J4206">
        <v>260303916</v>
      </c>
      <c r="K4206">
        <v>7830</v>
      </c>
      <c r="L4206">
        <v>1231</v>
      </c>
      <c r="M4206" t="s">
        <v>22</v>
      </c>
      <c r="N4206">
        <v>2018</v>
      </c>
      <c r="O4206" t="s">
        <v>31</v>
      </c>
      <c r="P4206">
        <v>20180807</v>
      </c>
      <c r="Q4206" s="1">
        <v>43319.469444444447</v>
      </c>
    </row>
    <row r="4207" spans="1:17" x14ac:dyDescent="0.2">
      <c r="A4207" t="s">
        <v>504</v>
      </c>
      <c r="B4207" t="s">
        <v>18</v>
      </c>
      <c r="C4207" t="s">
        <v>453</v>
      </c>
      <c r="D4207">
        <v>20180630</v>
      </c>
      <c r="E4207">
        <v>-6300000</v>
      </c>
      <c r="F4207" t="s">
        <v>20</v>
      </c>
      <c r="G4207">
        <v>2</v>
      </c>
      <c r="H4207" t="s">
        <v>504</v>
      </c>
      <c r="I4207">
        <v>1411579</v>
      </c>
      <c r="J4207">
        <v>260303916</v>
      </c>
      <c r="K4207">
        <v>7830</v>
      </c>
      <c r="L4207">
        <v>1231</v>
      </c>
      <c r="M4207" t="s">
        <v>22</v>
      </c>
      <c r="N4207">
        <v>2019</v>
      </c>
      <c r="O4207" t="s">
        <v>31</v>
      </c>
      <c r="P4207">
        <v>20190808</v>
      </c>
      <c r="Q4207" s="1">
        <v>43685.119444444441</v>
      </c>
    </row>
    <row r="4208" spans="1:17" x14ac:dyDescent="0.2">
      <c r="A4208" t="s">
        <v>263</v>
      </c>
      <c r="B4208" t="s">
        <v>18</v>
      </c>
      <c r="C4208" t="s">
        <v>453</v>
      </c>
      <c r="D4208">
        <v>20180630</v>
      </c>
      <c r="E4208">
        <v>-6300000</v>
      </c>
      <c r="F4208" t="s">
        <v>20</v>
      </c>
      <c r="G4208">
        <v>2</v>
      </c>
      <c r="H4208" t="s">
        <v>263</v>
      </c>
      <c r="I4208">
        <v>1411579</v>
      </c>
      <c r="J4208">
        <v>260303916</v>
      </c>
      <c r="K4208">
        <v>7830</v>
      </c>
      <c r="L4208">
        <v>1231</v>
      </c>
      <c r="M4208" t="s">
        <v>22</v>
      </c>
      <c r="N4208">
        <v>2018</v>
      </c>
      <c r="O4208" t="s">
        <v>31</v>
      </c>
      <c r="P4208">
        <v>20180807</v>
      </c>
      <c r="Q4208" s="1">
        <v>43319.469444444447</v>
      </c>
    </row>
    <row r="4209" spans="1:17" x14ac:dyDescent="0.2">
      <c r="A4209" t="s">
        <v>263</v>
      </c>
      <c r="B4209" t="s">
        <v>18</v>
      </c>
      <c r="C4209" t="s">
        <v>129</v>
      </c>
      <c r="D4209">
        <v>20180630</v>
      </c>
      <c r="E4209">
        <v>8690900000</v>
      </c>
      <c r="F4209" t="s">
        <v>20</v>
      </c>
      <c r="G4209">
        <v>0</v>
      </c>
      <c r="H4209" t="s">
        <v>51</v>
      </c>
      <c r="I4209">
        <v>1411579</v>
      </c>
      <c r="J4209">
        <v>260303916</v>
      </c>
      <c r="K4209">
        <v>7830</v>
      </c>
      <c r="L4209">
        <v>1231</v>
      </c>
      <c r="M4209" t="s">
        <v>22</v>
      </c>
      <c r="N4209">
        <v>2018</v>
      </c>
      <c r="O4209" t="s">
        <v>31</v>
      </c>
      <c r="P4209">
        <v>20180807</v>
      </c>
      <c r="Q4209" s="1">
        <v>43319.469444444447</v>
      </c>
    </row>
    <row r="4210" spans="1:17" x14ac:dyDescent="0.2">
      <c r="A4210" t="s">
        <v>504</v>
      </c>
      <c r="B4210" t="s">
        <v>18</v>
      </c>
      <c r="C4210" t="s">
        <v>130</v>
      </c>
      <c r="D4210">
        <v>20180630</v>
      </c>
      <c r="E4210">
        <v>-157600000</v>
      </c>
      <c r="F4210" t="s">
        <v>20</v>
      </c>
      <c r="G4210">
        <v>2</v>
      </c>
      <c r="H4210" t="s">
        <v>504</v>
      </c>
      <c r="I4210">
        <v>1411579</v>
      </c>
      <c r="J4210">
        <v>260303916</v>
      </c>
      <c r="K4210">
        <v>7830</v>
      </c>
      <c r="L4210">
        <v>1231</v>
      </c>
      <c r="M4210" t="s">
        <v>22</v>
      </c>
      <c r="N4210">
        <v>2019</v>
      </c>
      <c r="O4210" t="s">
        <v>31</v>
      </c>
      <c r="P4210">
        <v>20190808</v>
      </c>
      <c r="Q4210" s="1">
        <v>43685.119444444441</v>
      </c>
    </row>
    <row r="4211" spans="1:17" x14ac:dyDescent="0.2">
      <c r="A4211" t="s">
        <v>504</v>
      </c>
      <c r="B4211" t="s">
        <v>18</v>
      </c>
      <c r="C4211" t="s">
        <v>130</v>
      </c>
      <c r="D4211">
        <v>20180630</v>
      </c>
      <c r="E4211">
        <v>-70100000</v>
      </c>
      <c r="F4211" t="s">
        <v>20</v>
      </c>
      <c r="G4211">
        <v>1</v>
      </c>
      <c r="H4211" t="s">
        <v>504</v>
      </c>
      <c r="I4211">
        <v>1411579</v>
      </c>
      <c r="J4211">
        <v>260303916</v>
      </c>
      <c r="K4211">
        <v>7830</v>
      </c>
      <c r="L4211">
        <v>1231</v>
      </c>
      <c r="M4211" t="s">
        <v>22</v>
      </c>
      <c r="N4211">
        <v>2019</v>
      </c>
      <c r="O4211" t="s">
        <v>31</v>
      </c>
      <c r="P4211">
        <v>20190808</v>
      </c>
      <c r="Q4211" s="1">
        <v>43685.119444444441</v>
      </c>
    </row>
    <row r="4212" spans="1:17" x14ac:dyDescent="0.2">
      <c r="A4212" t="s">
        <v>263</v>
      </c>
      <c r="B4212" t="s">
        <v>18</v>
      </c>
      <c r="C4212" t="s">
        <v>130</v>
      </c>
      <c r="D4212">
        <v>20180630</v>
      </c>
      <c r="E4212">
        <v>-157600000</v>
      </c>
      <c r="F4212" t="s">
        <v>20</v>
      </c>
      <c r="G4212">
        <v>2</v>
      </c>
      <c r="H4212" t="s">
        <v>263</v>
      </c>
      <c r="I4212">
        <v>1411579</v>
      </c>
      <c r="J4212">
        <v>260303916</v>
      </c>
      <c r="K4212">
        <v>7830</v>
      </c>
      <c r="L4212">
        <v>1231</v>
      </c>
      <c r="M4212" t="s">
        <v>22</v>
      </c>
      <c r="N4212">
        <v>2018</v>
      </c>
      <c r="O4212" t="s">
        <v>31</v>
      </c>
      <c r="P4212">
        <v>20180807</v>
      </c>
      <c r="Q4212" s="1">
        <v>43319.469444444447</v>
      </c>
    </row>
    <row r="4213" spans="1:17" x14ac:dyDescent="0.2">
      <c r="A4213" t="s">
        <v>263</v>
      </c>
      <c r="B4213" t="s">
        <v>18</v>
      </c>
      <c r="C4213" t="s">
        <v>130</v>
      </c>
      <c r="D4213">
        <v>20180630</v>
      </c>
      <c r="E4213">
        <v>-70100000</v>
      </c>
      <c r="F4213" t="s">
        <v>20</v>
      </c>
      <c r="G4213">
        <v>1</v>
      </c>
      <c r="H4213" t="s">
        <v>263</v>
      </c>
      <c r="I4213">
        <v>1411579</v>
      </c>
      <c r="J4213">
        <v>260303916</v>
      </c>
      <c r="K4213">
        <v>7830</v>
      </c>
      <c r="L4213">
        <v>1231</v>
      </c>
      <c r="M4213" t="s">
        <v>22</v>
      </c>
      <c r="N4213">
        <v>2018</v>
      </c>
      <c r="O4213" t="s">
        <v>31</v>
      </c>
      <c r="P4213">
        <v>20180807</v>
      </c>
      <c r="Q4213" s="1">
        <v>43319.469444444447</v>
      </c>
    </row>
    <row r="4214" spans="1:17" x14ac:dyDescent="0.2">
      <c r="A4214" t="s">
        <v>263</v>
      </c>
      <c r="B4214" t="s">
        <v>18</v>
      </c>
      <c r="C4214" t="s">
        <v>194</v>
      </c>
      <c r="D4214">
        <v>20180630</v>
      </c>
      <c r="E4214">
        <v>2</v>
      </c>
      <c r="F4214" t="s">
        <v>195</v>
      </c>
      <c r="G4214">
        <v>2</v>
      </c>
      <c r="H4214" t="s">
        <v>51</v>
      </c>
      <c r="I4214">
        <v>1411579</v>
      </c>
      <c r="J4214">
        <v>260303916</v>
      </c>
      <c r="K4214">
        <v>7830</v>
      </c>
      <c r="L4214">
        <v>1231</v>
      </c>
      <c r="M4214" t="s">
        <v>22</v>
      </c>
      <c r="N4214">
        <v>2018</v>
      </c>
      <c r="O4214" t="s">
        <v>31</v>
      </c>
      <c r="P4214">
        <v>20180807</v>
      </c>
      <c r="Q4214" s="1">
        <v>43319.469444444447</v>
      </c>
    </row>
    <row r="4215" spans="1:17" x14ac:dyDescent="0.2">
      <c r="A4215" t="s">
        <v>55</v>
      </c>
      <c r="B4215" t="s">
        <v>18</v>
      </c>
      <c r="C4215" t="s">
        <v>473</v>
      </c>
      <c r="D4215">
        <v>20180630</v>
      </c>
      <c r="E4215">
        <v>1</v>
      </c>
      <c r="F4215" t="s">
        <v>274</v>
      </c>
      <c r="G4215">
        <v>0</v>
      </c>
      <c r="H4215" t="s">
        <v>55</v>
      </c>
      <c r="I4215">
        <v>1411579</v>
      </c>
      <c r="J4215">
        <v>260303916</v>
      </c>
      <c r="K4215">
        <v>7830</v>
      </c>
      <c r="L4215">
        <v>1231</v>
      </c>
      <c r="M4215" t="s">
        <v>52</v>
      </c>
      <c r="N4215">
        <v>2018</v>
      </c>
      <c r="O4215" t="s">
        <v>53</v>
      </c>
      <c r="P4215">
        <v>20190301</v>
      </c>
      <c r="Q4215" s="1">
        <v>43525.063888888886</v>
      </c>
    </row>
    <row r="4216" spans="1:17" x14ac:dyDescent="0.2">
      <c r="A4216" t="s">
        <v>260</v>
      </c>
      <c r="B4216" t="s">
        <v>18</v>
      </c>
      <c r="C4216" t="s">
        <v>473</v>
      </c>
      <c r="D4216">
        <v>20180630</v>
      </c>
      <c r="E4216">
        <v>1</v>
      </c>
      <c r="F4216" t="s">
        <v>274</v>
      </c>
      <c r="G4216">
        <v>0</v>
      </c>
      <c r="H4216" t="s">
        <v>260</v>
      </c>
      <c r="I4216">
        <v>1411579</v>
      </c>
      <c r="J4216">
        <v>260303916</v>
      </c>
      <c r="K4216">
        <v>7830</v>
      </c>
      <c r="L4216">
        <v>1231</v>
      </c>
      <c r="M4216" t="s">
        <v>22</v>
      </c>
      <c r="N4216">
        <v>2018</v>
      </c>
      <c r="O4216" t="s">
        <v>23</v>
      </c>
      <c r="P4216">
        <v>20181108</v>
      </c>
      <c r="Q4216" s="1">
        <v>43412.453472222223</v>
      </c>
    </row>
    <row r="4217" spans="1:17" x14ac:dyDescent="0.2">
      <c r="A4217" t="s">
        <v>263</v>
      </c>
      <c r="B4217" t="s">
        <v>18</v>
      </c>
      <c r="C4217" t="s">
        <v>473</v>
      </c>
      <c r="D4217">
        <v>20180630</v>
      </c>
      <c r="E4217">
        <v>1</v>
      </c>
      <c r="F4217" t="s">
        <v>274</v>
      </c>
      <c r="G4217">
        <v>0</v>
      </c>
      <c r="H4217" t="s">
        <v>263</v>
      </c>
      <c r="I4217">
        <v>1411579</v>
      </c>
      <c r="J4217">
        <v>260303916</v>
      </c>
      <c r="K4217">
        <v>7830</v>
      </c>
      <c r="L4217">
        <v>1231</v>
      </c>
      <c r="M4217" t="s">
        <v>22</v>
      </c>
      <c r="N4217">
        <v>2018</v>
      </c>
      <c r="O4217" t="s">
        <v>31</v>
      </c>
      <c r="P4217">
        <v>20180807</v>
      </c>
      <c r="Q4217" s="1">
        <v>43319.469444444447</v>
      </c>
    </row>
    <row r="4218" spans="1:17" x14ac:dyDescent="0.2">
      <c r="A4218" t="s">
        <v>504</v>
      </c>
      <c r="B4218" t="s">
        <v>18</v>
      </c>
      <c r="C4218" t="s">
        <v>131</v>
      </c>
      <c r="D4218">
        <v>20180630</v>
      </c>
      <c r="E4218">
        <v>9400000</v>
      </c>
      <c r="F4218" t="s">
        <v>20</v>
      </c>
      <c r="G4218">
        <v>2</v>
      </c>
      <c r="H4218" t="s">
        <v>505</v>
      </c>
      <c r="I4218">
        <v>1411579</v>
      </c>
      <c r="J4218">
        <v>260303916</v>
      </c>
      <c r="K4218">
        <v>7830</v>
      </c>
      <c r="L4218">
        <v>1231</v>
      </c>
      <c r="M4218" t="s">
        <v>22</v>
      </c>
      <c r="N4218">
        <v>2019</v>
      </c>
      <c r="O4218" t="s">
        <v>31</v>
      </c>
      <c r="P4218">
        <v>20190808</v>
      </c>
      <c r="Q4218" s="1">
        <v>43685.119444444441</v>
      </c>
    </row>
    <row r="4219" spans="1:17" x14ac:dyDescent="0.2">
      <c r="A4219" t="s">
        <v>504</v>
      </c>
      <c r="B4219" t="s">
        <v>18</v>
      </c>
      <c r="C4219" t="s">
        <v>131</v>
      </c>
      <c r="D4219">
        <v>20180630</v>
      </c>
      <c r="E4219">
        <v>5700000</v>
      </c>
      <c r="F4219" t="s">
        <v>20</v>
      </c>
      <c r="G4219">
        <v>1</v>
      </c>
      <c r="H4219" t="s">
        <v>505</v>
      </c>
      <c r="I4219">
        <v>1411579</v>
      </c>
      <c r="J4219">
        <v>260303916</v>
      </c>
      <c r="K4219">
        <v>7830</v>
      </c>
      <c r="L4219">
        <v>1231</v>
      </c>
      <c r="M4219" t="s">
        <v>22</v>
      </c>
      <c r="N4219">
        <v>2019</v>
      </c>
      <c r="O4219" t="s">
        <v>31</v>
      </c>
      <c r="P4219">
        <v>20190808</v>
      </c>
      <c r="Q4219" s="1">
        <v>43685.119444444441</v>
      </c>
    </row>
    <row r="4220" spans="1:17" x14ac:dyDescent="0.2">
      <c r="A4220" t="s">
        <v>263</v>
      </c>
      <c r="B4220" t="s">
        <v>18</v>
      </c>
      <c r="C4220" t="s">
        <v>131</v>
      </c>
      <c r="D4220">
        <v>20180630</v>
      </c>
      <c r="E4220">
        <v>5700000</v>
      </c>
      <c r="F4220" t="s">
        <v>20</v>
      </c>
      <c r="G4220">
        <v>1</v>
      </c>
      <c r="H4220" t="s">
        <v>51</v>
      </c>
      <c r="I4220">
        <v>1411579</v>
      </c>
      <c r="J4220">
        <v>260303916</v>
      </c>
      <c r="K4220">
        <v>7830</v>
      </c>
      <c r="L4220">
        <v>1231</v>
      </c>
      <c r="M4220" t="s">
        <v>22</v>
      </c>
      <c r="N4220">
        <v>2018</v>
      </c>
      <c r="O4220" t="s">
        <v>31</v>
      </c>
      <c r="P4220">
        <v>20180807</v>
      </c>
      <c r="Q4220" s="1">
        <v>43319.469444444447</v>
      </c>
    </row>
    <row r="4221" spans="1:17" x14ac:dyDescent="0.2">
      <c r="A4221" t="s">
        <v>263</v>
      </c>
      <c r="B4221" t="s">
        <v>18</v>
      </c>
      <c r="C4221" t="s">
        <v>131</v>
      </c>
      <c r="D4221">
        <v>20180630</v>
      </c>
      <c r="E4221">
        <v>9400000</v>
      </c>
      <c r="F4221" t="s">
        <v>20</v>
      </c>
      <c r="G4221">
        <v>2</v>
      </c>
      <c r="H4221" t="s">
        <v>51</v>
      </c>
      <c r="I4221">
        <v>1411579</v>
      </c>
      <c r="J4221">
        <v>260303916</v>
      </c>
      <c r="K4221">
        <v>7830</v>
      </c>
      <c r="L4221">
        <v>1231</v>
      </c>
      <c r="M4221" t="s">
        <v>22</v>
      </c>
      <c r="N4221">
        <v>2018</v>
      </c>
      <c r="O4221" t="s">
        <v>31</v>
      </c>
      <c r="P4221">
        <v>20180807</v>
      </c>
      <c r="Q4221" s="1">
        <v>43319.469444444447</v>
      </c>
    </row>
    <row r="4222" spans="1:17" x14ac:dyDescent="0.2">
      <c r="A4222" t="s">
        <v>55</v>
      </c>
      <c r="B4222" t="s">
        <v>18</v>
      </c>
      <c r="C4222" t="s">
        <v>132</v>
      </c>
      <c r="D4222">
        <v>20180630</v>
      </c>
      <c r="E4222">
        <v>89700000</v>
      </c>
      <c r="F4222" t="s">
        <v>20</v>
      </c>
      <c r="G4222">
        <v>1</v>
      </c>
      <c r="H4222" t="s">
        <v>56</v>
      </c>
      <c r="I4222">
        <v>1411579</v>
      </c>
      <c r="J4222">
        <v>260303916</v>
      </c>
      <c r="K4222">
        <v>7830</v>
      </c>
      <c r="L4222">
        <v>1231</v>
      </c>
      <c r="M4222" t="s">
        <v>52</v>
      </c>
      <c r="N4222">
        <v>2018</v>
      </c>
      <c r="O4222" t="s">
        <v>53</v>
      </c>
      <c r="P4222">
        <v>20190301</v>
      </c>
      <c r="Q4222" s="1">
        <v>43525.063888888886</v>
      </c>
    </row>
    <row r="4223" spans="1:17" x14ac:dyDescent="0.2">
      <c r="A4223" t="s">
        <v>504</v>
      </c>
      <c r="B4223" t="s">
        <v>18</v>
      </c>
      <c r="C4223" t="s">
        <v>132</v>
      </c>
      <c r="D4223">
        <v>20180630</v>
      </c>
      <c r="E4223">
        <v>199600000</v>
      </c>
      <c r="F4223" t="s">
        <v>20</v>
      </c>
      <c r="G4223">
        <v>2</v>
      </c>
      <c r="H4223" t="s">
        <v>505</v>
      </c>
      <c r="I4223">
        <v>1411579</v>
      </c>
      <c r="J4223">
        <v>260303916</v>
      </c>
      <c r="K4223">
        <v>7830</v>
      </c>
      <c r="L4223">
        <v>1231</v>
      </c>
      <c r="M4223" t="s">
        <v>22</v>
      </c>
      <c r="N4223">
        <v>2019</v>
      </c>
      <c r="O4223" t="s">
        <v>31</v>
      </c>
      <c r="P4223">
        <v>20190808</v>
      </c>
      <c r="Q4223" s="1">
        <v>43685.119444444441</v>
      </c>
    </row>
    <row r="4224" spans="1:17" x14ac:dyDescent="0.2">
      <c r="A4224" t="s">
        <v>504</v>
      </c>
      <c r="B4224" t="s">
        <v>18</v>
      </c>
      <c r="C4224" t="s">
        <v>132</v>
      </c>
      <c r="D4224">
        <v>20180630</v>
      </c>
      <c r="E4224">
        <v>89700000</v>
      </c>
      <c r="F4224" t="s">
        <v>20</v>
      </c>
      <c r="G4224">
        <v>1</v>
      </c>
      <c r="H4224" t="s">
        <v>505</v>
      </c>
      <c r="I4224">
        <v>1411579</v>
      </c>
      <c r="J4224">
        <v>260303916</v>
      </c>
      <c r="K4224">
        <v>7830</v>
      </c>
      <c r="L4224">
        <v>1231</v>
      </c>
      <c r="M4224" t="s">
        <v>22</v>
      </c>
      <c r="N4224">
        <v>2019</v>
      </c>
      <c r="O4224" t="s">
        <v>31</v>
      </c>
      <c r="P4224">
        <v>20190808</v>
      </c>
      <c r="Q4224" s="1">
        <v>43685.119444444441</v>
      </c>
    </row>
    <row r="4225" spans="1:17" x14ac:dyDescent="0.2">
      <c r="A4225" t="s">
        <v>263</v>
      </c>
      <c r="B4225" t="s">
        <v>18</v>
      </c>
      <c r="C4225" t="s">
        <v>132</v>
      </c>
      <c r="D4225">
        <v>20180630</v>
      </c>
      <c r="E4225">
        <v>199600000</v>
      </c>
      <c r="F4225" t="s">
        <v>20</v>
      </c>
      <c r="G4225">
        <v>2</v>
      </c>
      <c r="H4225" t="s">
        <v>51</v>
      </c>
      <c r="I4225">
        <v>1411579</v>
      </c>
      <c r="J4225">
        <v>260303916</v>
      </c>
      <c r="K4225">
        <v>7830</v>
      </c>
      <c r="L4225">
        <v>1231</v>
      </c>
      <c r="M4225" t="s">
        <v>22</v>
      </c>
      <c r="N4225">
        <v>2018</v>
      </c>
      <c r="O4225" t="s">
        <v>31</v>
      </c>
      <c r="P4225">
        <v>20180807</v>
      </c>
      <c r="Q4225" s="1">
        <v>43319.469444444447</v>
      </c>
    </row>
    <row r="4226" spans="1:17" x14ac:dyDescent="0.2">
      <c r="A4226" t="s">
        <v>263</v>
      </c>
      <c r="B4226" t="s">
        <v>18</v>
      </c>
      <c r="C4226" t="s">
        <v>132</v>
      </c>
      <c r="D4226">
        <v>20180630</v>
      </c>
      <c r="E4226">
        <v>89700000</v>
      </c>
      <c r="F4226" t="s">
        <v>20</v>
      </c>
      <c r="G4226">
        <v>1</v>
      </c>
      <c r="H4226" t="s">
        <v>51</v>
      </c>
      <c r="I4226">
        <v>1411579</v>
      </c>
      <c r="J4226">
        <v>260303916</v>
      </c>
      <c r="K4226">
        <v>7830</v>
      </c>
      <c r="L4226">
        <v>1231</v>
      </c>
      <c r="M4226" t="s">
        <v>22</v>
      </c>
      <c r="N4226">
        <v>2018</v>
      </c>
      <c r="O4226" t="s">
        <v>31</v>
      </c>
      <c r="P4226">
        <v>20180807</v>
      </c>
      <c r="Q4226" s="1">
        <v>43319.469444444447</v>
      </c>
    </row>
    <row r="4227" spans="1:17" x14ac:dyDescent="0.2">
      <c r="A4227" t="s">
        <v>504</v>
      </c>
      <c r="B4227" t="s">
        <v>18</v>
      </c>
      <c r="C4227" t="s">
        <v>540</v>
      </c>
      <c r="D4227">
        <v>20180630</v>
      </c>
      <c r="E4227">
        <v>389400000</v>
      </c>
      <c r="F4227" t="s">
        <v>20</v>
      </c>
      <c r="G4227">
        <v>2</v>
      </c>
      <c r="H4227" t="s">
        <v>505</v>
      </c>
      <c r="I4227">
        <v>1411579</v>
      </c>
      <c r="J4227">
        <v>260303916</v>
      </c>
      <c r="K4227">
        <v>7830</v>
      </c>
      <c r="L4227">
        <v>1231</v>
      </c>
      <c r="M4227" t="s">
        <v>22</v>
      </c>
      <c r="N4227">
        <v>2019</v>
      </c>
      <c r="O4227" t="s">
        <v>31</v>
      </c>
      <c r="P4227">
        <v>20190808</v>
      </c>
      <c r="Q4227" s="1">
        <v>43685.119444444441</v>
      </c>
    </row>
    <row r="4228" spans="1:17" x14ac:dyDescent="0.2">
      <c r="A4228" t="s">
        <v>504</v>
      </c>
      <c r="B4228" t="s">
        <v>18</v>
      </c>
      <c r="C4228" t="s">
        <v>540</v>
      </c>
      <c r="D4228">
        <v>20180630</v>
      </c>
      <c r="E4228">
        <v>199700000</v>
      </c>
      <c r="F4228" t="s">
        <v>20</v>
      </c>
      <c r="G4228">
        <v>1</v>
      </c>
      <c r="H4228" t="s">
        <v>505</v>
      </c>
      <c r="I4228">
        <v>1411579</v>
      </c>
      <c r="J4228">
        <v>260303916</v>
      </c>
      <c r="K4228">
        <v>7830</v>
      </c>
      <c r="L4228">
        <v>1231</v>
      </c>
      <c r="M4228" t="s">
        <v>22</v>
      </c>
      <c r="N4228">
        <v>2019</v>
      </c>
      <c r="O4228" t="s">
        <v>31</v>
      </c>
      <c r="P4228">
        <v>20190808</v>
      </c>
      <c r="Q4228" s="1">
        <v>43685.119444444441</v>
      </c>
    </row>
    <row r="4229" spans="1:17" x14ac:dyDescent="0.2">
      <c r="A4229" t="s">
        <v>263</v>
      </c>
      <c r="B4229" t="s">
        <v>18</v>
      </c>
      <c r="C4229" t="s">
        <v>133</v>
      </c>
      <c r="D4229">
        <v>20180630</v>
      </c>
      <c r="E4229">
        <v>312200000</v>
      </c>
      <c r="F4229" t="s">
        <v>20</v>
      </c>
      <c r="G4229">
        <v>0</v>
      </c>
      <c r="H4229" t="s">
        <v>51</v>
      </c>
      <c r="I4229">
        <v>1411579</v>
      </c>
      <c r="J4229">
        <v>260303916</v>
      </c>
      <c r="K4229">
        <v>7830</v>
      </c>
      <c r="L4229">
        <v>1231</v>
      </c>
      <c r="M4229" t="s">
        <v>22</v>
      </c>
      <c r="N4229">
        <v>2018</v>
      </c>
      <c r="O4229" t="s">
        <v>31</v>
      </c>
      <c r="P4229">
        <v>20180807</v>
      </c>
      <c r="Q4229" s="1">
        <v>43319.469444444447</v>
      </c>
    </row>
    <row r="4230" spans="1:17" x14ac:dyDescent="0.2">
      <c r="A4230" t="s">
        <v>263</v>
      </c>
      <c r="B4230" t="s">
        <v>18</v>
      </c>
      <c r="C4230" t="s">
        <v>134</v>
      </c>
      <c r="D4230">
        <v>20180630</v>
      </c>
      <c r="E4230">
        <v>203900000</v>
      </c>
      <c r="F4230" t="s">
        <v>20</v>
      </c>
      <c r="G4230">
        <v>0</v>
      </c>
      <c r="H4230" t="s">
        <v>51</v>
      </c>
      <c r="I4230">
        <v>1411579</v>
      </c>
      <c r="J4230">
        <v>260303916</v>
      </c>
      <c r="K4230">
        <v>7830</v>
      </c>
      <c r="L4230">
        <v>1231</v>
      </c>
      <c r="M4230" t="s">
        <v>22</v>
      </c>
      <c r="N4230">
        <v>2018</v>
      </c>
      <c r="O4230" t="s">
        <v>31</v>
      </c>
      <c r="P4230">
        <v>20180807</v>
      </c>
      <c r="Q4230" s="1">
        <v>43319.469444444447</v>
      </c>
    </row>
    <row r="4231" spans="1:17" x14ac:dyDescent="0.2">
      <c r="A4231" t="s">
        <v>263</v>
      </c>
      <c r="B4231" t="s">
        <v>18</v>
      </c>
      <c r="C4231" t="s">
        <v>135</v>
      </c>
      <c r="D4231">
        <v>20180630</v>
      </c>
      <c r="E4231">
        <v>438600000</v>
      </c>
      <c r="F4231" t="s">
        <v>20</v>
      </c>
      <c r="G4231">
        <v>0</v>
      </c>
      <c r="H4231" t="s">
        <v>51</v>
      </c>
      <c r="I4231">
        <v>1411579</v>
      </c>
      <c r="J4231">
        <v>260303916</v>
      </c>
      <c r="K4231">
        <v>7830</v>
      </c>
      <c r="L4231">
        <v>1231</v>
      </c>
      <c r="M4231" t="s">
        <v>22</v>
      </c>
      <c r="N4231">
        <v>2018</v>
      </c>
      <c r="O4231" t="s">
        <v>31</v>
      </c>
      <c r="P4231">
        <v>20180807</v>
      </c>
      <c r="Q4231" s="1">
        <v>43319.469444444447</v>
      </c>
    </row>
    <row r="4232" spans="1:17" x14ac:dyDescent="0.2">
      <c r="A4232" t="s">
        <v>504</v>
      </c>
      <c r="B4232" t="s">
        <v>18</v>
      </c>
      <c r="C4232" t="s">
        <v>406</v>
      </c>
      <c r="D4232">
        <v>20180630</v>
      </c>
      <c r="E4232">
        <v>-1500000</v>
      </c>
      <c r="F4232" t="s">
        <v>20</v>
      </c>
      <c r="G4232">
        <v>2</v>
      </c>
      <c r="H4232" t="s">
        <v>505</v>
      </c>
      <c r="I4232">
        <v>1411579</v>
      </c>
      <c r="J4232">
        <v>260303916</v>
      </c>
      <c r="K4232">
        <v>7830</v>
      </c>
      <c r="L4232">
        <v>1231</v>
      </c>
      <c r="M4232" t="s">
        <v>22</v>
      </c>
      <c r="N4232">
        <v>2019</v>
      </c>
      <c r="O4232" t="s">
        <v>31</v>
      </c>
      <c r="P4232">
        <v>20190808</v>
      </c>
      <c r="Q4232" s="1">
        <v>43685.119444444441</v>
      </c>
    </row>
    <row r="4233" spans="1:17" x14ac:dyDescent="0.2">
      <c r="A4233" t="s">
        <v>504</v>
      </c>
      <c r="B4233" t="s">
        <v>18</v>
      </c>
      <c r="C4233" t="s">
        <v>406</v>
      </c>
      <c r="D4233">
        <v>20180630</v>
      </c>
      <c r="E4233">
        <v>-400000</v>
      </c>
      <c r="F4233" t="s">
        <v>20</v>
      </c>
      <c r="G4233">
        <v>1</v>
      </c>
      <c r="H4233" t="s">
        <v>505</v>
      </c>
      <c r="I4233">
        <v>1411579</v>
      </c>
      <c r="J4233">
        <v>260303916</v>
      </c>
      <c r="K4233">
        <v>7830</v>
      </c>
      <c r="L4233">
        <v>1231</v>
      </c>
      <c r="M4233" t="s">
        <v>22</v>
      </c>
      <c r="N4233">
        <v>2019</v>
      </c>
      <c r="O4233" t="s">
        <v>31</v>
      </c>
      <c r="P4233">
        <v>20190808</v>
      </c>
      <c r="Q4233" s="1">
        <v>43685.119444444441</v>
      </c>
    </row>
    <row r="4234" spans="1:17" x14ac:dyDescent="0.2">
      <c r="A4234" t="s">
        <v>263</v>
      </c>
      <c r="B4234" t="s">
        <v>18</v>
      </c>
      <c r="C4234" t="s">
        <v>406</v>
      </c>
      <c r="D4234">
        <v>20180630</v>
      </c>
      <c r="E4234">
        <v>-400000</v>
      </c>
      <c r="F4234" t="s">
        <v>20</v>
      </c>
      <c r="G4234">
        <v>1</v>
      </c>
      <c r="H4234" t="s">
        <v>51</v>
      </c>
      <c r="I4234">
        <v>1411579</v>
      </c>
      <c r="J4234">
        <v>260303916</v>
      </c>
      <c r="K4234">
        <v>7830</v>
      </c>
      <c r="L4234">
        <v>1231</v>
      </c>
      <c r="M4234" t="s">
        <v>22</v>
      </c>
      <c r="N4234">
        <v>2018</v>
      </c>
      <c r="O4234" t="s">
        <v>31</v>
      </c>
      <c r="P4234">
        <v>20180807</v>
      </c>
      <c r="Q4234" s="1">
        <v>43319.469444444447</v>
      </c>
    </row>
    <row r="4235" spans="1:17" x14ac:dyDescent="0.2">
      <c r="A4235" t="s">
        <v>263</v>
      </c>
      <c r="B4235" t="s">
        <v>18</v>
      </c>
      <c r="C4235" t="s">
        <v>406</v>
      </c>
      <c r="D4235">
        <v>20180630</v>
      </c>
      <c r="E4235">
        <v>-1500000</v>
      </c>
      <c r="F4235" t="s">
        <v>20</v>
      </c>
      <c r="G4235">
        <v>2</v>
      </c>
      <c r="H4235" t="s">
        <v>51</v>
      </c>
      <c r="I4235">
        <v>1411579</v>
      </c>
      <c r="J4235">
        <v>260303916</v>
      </c>
      <c r="K4235">
        <v>7830</v>
      </c>
      <c r="L4235">
        <v>1231</v>
      </c>
      <c r="M4235" t="s">
        <v>22</v>
      </c>
      <c r="N4235">
        <v>2018</v>
      </c>
      <c r="O4235" t="s">
        <v>31</v>
      </c>
      <c r="P4235">
        <v>20180807</v>
      </c>
      <c r="Q4235" s="1">
        <v>43319.469444444447</v>
      </c>
    </row>
    <row r="4236" spans="1:17" x14ac:dyDescent="0.2">
      <c r="A4236" t="s">
        <v>504</v>
      </c>
      <c r="B4236" t="s">
        <v>18</v>
      </c>
      <c r="C4236" t="s">
        <v>136</v>
      </c>
      <c r="D4236">
        <v>20180630</v>
      </c>
      <c r="E4236">
        <v>-107600000</v>
      </c>
      <c r="F4236" t="s">
        <v>20</v>
      </c>
      <c r="G4236">
        <v>1</v>
      </c>
      <c r="H4236" t="s">
        <v>505</v>
      </c>
      <c r="I4236">
        <v>1411579</v>
      </c>
      <c r="J4236">
        <v>260303916</v>
      </c>
      <c r="K4236">
        <v>7830</v>
      </c>
      <c r="L4236">
        <v>1231</v>
      </c>
      <c r="M4236" t="s">
        <v>22</v>
      </c>
      <c r="N4236">
        <v>2019</v>
      </c>
      <c r="O4236" t="s">
        <v>31</v>
      </c>
      <c r="P4236">
        <v>20190808</v>
      </c>
      <c r="Q4236" s="1">
        <v>43685.119444444441</v>
      </c>
    </row>
    <row r="4237" spans="1:17" x14ac:dyDescent="0.2">
      <c r="A4237" t="s">
        <v>504</v>
      </c>
      <c r="B4237" t="s">
        <v>18</v>
      </c>
      <c r="C4237" t="s">
        <v>136</v>
      </c>
      <c r="D4237">
        <v>20180630</v>
      </c>
      <c r="E4237">
        <v>-95900000</v>
      </c>
      <c r="F4237" t="s">
        <v>20</v>
      </c>
      <c r="G4237">
        <v>2</v>
      </c>
      <c r="H4237" t="s">
        <v>505</v>
      </c>
      <c r="I4237">
        <v>1411579</v>
      </c>
      <c r="J4237">
        <v>260303916</v>
      </c>
      <c r="K4237">
        <v>7830</v>
      </c>
      <c r="L4237">
        <v>1231</v>
      </c>
      <c r="M4237" t="s">
        <v>22</v>
      </c>
      <c r="N4237">
        <v>2019</v>
      </c>
      <c r="O4237" t="s">
        <v>31</v>
      </c>
      <c r="P4237">
        <v>20190808</v>
      </c>
      <c r="Q4237" s="1">
        <v>43685.119444444441</v>
      </c>
    </row>
    <row r="4238" spans="1:17" x14ac:dyDescent="0.2">
      <c r="A4238" t="s">
        <v>263</v>
      </c>
      <c r="B4238" t="s">
        <v>18</v>
      </c>
      <c r="C4238" t="s">
        <v>136</v>
      </c>
      <c r="D4238">
        <v>20180630</v>
      </c>
      <c r="E4238">
        <v>-95900000</v>
      </c>
      <c r="F4238" t="s">
        <v>20</v>
      </c>
      <c r="G4238">
        <v>2</v>
      </c>
      <c r="H4238" t="s">
        <v>51</v>
      </c>
      <c r="I4238">
        <v>1411579</v>
      </c>
      <c r="J4238">
        <v>260303916</v>
      </c>
      <c r="K4238">
        <v>7830</v>
      </c>
      <c r="L4238">
        <v>1231</v>
      </c>
      <c r="M4238" t="s">
        <v>22</v>
      </c>
      <c r="N4238">
        <v>2018</v>
      </c>
      <c r="O4238" t="s">
        <v>31</v>
      </c>
      <c r="P4238">
        <v>20180807</v>
      </c>
      <c r="Q4238" s="1">
        <v>43319.469444444447</v>
      </c>
    </row>
    <row r="4239" spans="1:17" x14ac:dyDescent="0.2">
      <c r="A4239" t="s">
        <v>263</v>
      </c>
      <c r="B4239" t="s">
        <v>18</v>
      </c>
      <c r="C4239" t="s">
        <v>136</v>
      </c>
      <c r="D4239">
        <v>20180630</v>
      </c>
      <c r="E4239">
        <v>-107600000</v>
      </c>
      <c r="F4239" t="s">
        <v>20</v>
      </c>
      <c r="G4239">
        <v>1</v>
      </c>
      <c r="H4239" t="s">
        <v>51</v>
      </c>
      <c r="I4239">
        <v>1411579</v>
      </c>
      <c r="J4239">
        <v>260303916</v>
      </c>
      <c r="K4239">
        <v>7830</v>
      </c>
      <c r="L4239">
        <v>1231</v>
      </c>
      <c r="M4239" t="s">
        <v>22</v>
      </c>
      <c r="N4239">
        <v>2018</v>
      </c>
      <c r="O4239" t="s">
        <v>31</v>
      </c>
      <c r="P4239">
        <v>20180807</v>
      </c>
      <c r="Q4239" s="1">
        <v>43319.469444444447</v>
      </c>
    </row>
    <row r="4240" spans="1:17" x14ac:dyDescent="0.2">
      <c r="A4240" t="s">
        <v>504</v>
      </c>
      <c r="B4240" t="s">
        <v>18</v>
      </c>
      <c r="C4240" t="s">
        <v>137</v>
      </c>
      <c r="D4240">
        <v>20180630</v>
      </c>
      <c r="E4240">
        <v>1000000</v>
      </c>
      <c r="F4240" t="s">
        <v>20</v>
      </c>
      <c r="G4240">
        <v>1</v>
      </c>
      <c r="H4240" t="s">
        <v>505</v>
      </c>
      <c r="I4240">
        <v>1411579</v>
      </c>
      <c r="J4240">
        <v>260303916</v>
      </c>
      <c r="K4240">
        <v>7830</v>
      </c>
      <c r="L4240">
        <v>1231</v>
      </c>
      <c r="M4240" t="s">
        <v>22</v>
      </c>
      <c r="N4240">
        <v>2019</v>
      </c>
      <c r="O4240" t="s">
        <v>31</v>
      </c>
      <c r="P4240">
        <v>20190808</v>
      </c>
      <c r="Q4240" s="1">
        <v>43685.119444444441</v>
      </c>
    </row>
    <row r="4241" spans="1:17" x14ac:dyDescent="0.2">
      <c r="A4241" t="s">
        <v>504</v>
      </c>
      <c r="B4241" t="s">
        <v>18</v>
      </c>
      <c r="C4241" t="s">
        <v>137</v>
      </c>
      <c r="D4241">
        <v>20180630</v>
      </c>
      <c r="E4241">
        <v>1000000</v>
      </c>
      <c r="F4241" t="s">
        <v>20</v>
      </c>
      <c r="G4241">
        <v>2</v>
      </c>
      <c r="H4241" t="s">
        <v>505</v>
      </c>
      <c r="I4241">
        <v>1411579</v>
      </c>
      <c r="J4241">
        <v>260303916</v>
      </c>
      <c r="K4241">
        <v>7830</v>
      </c>
      <c r="L4241">
        <v>1231</v>
      </c>
      <c r="M4241" t="s">
        <v>22</v>
      </c>
      <c r="N4241">
        <v>2019</v>
      </c>
      <c r="O4241" t="s">
        <v>31</v>
      </c>
      <c r="P4241">
        <v>20190808</v>
      </c>
      <c r="Q4241" s="1">
        <v>43685.119444444441</v>
      </c>
    </row>
    <row r="4242" spans="1:17" x14ac:dyDescent="0.2">
      <c r="A4242" t="s">
        <v>263</v>
      </c>
      <c r="B4242" t="s">
        <v>18</v>
      </c>
      <c r="C4242" t="s">
        <v>137</v>
      </c>
      <c r="D4242">
        <v>20180630</v>
      </c>
      <c r="E4242">
        <v>1000000</v>
      </c>
      <c r="F4242" t="s">
        <v>20</v>
      </c>
      <c r="G4242">
        <v>1</v>
      </c>
      <c r="H4242" t="s">
        <v>51</v>
      </c>
      <c r="I4242">
        <v>1411579</v>
      </c>
      <c r="J4242">
        <v>260303916</v>
      </c>
      <c r="K4242">
        <v>7830</v>
      </c>
      <c r="L4242">
        <v>1231</v>
      </c>
      <c r="M4242" t="s">
        <v>22</v>
      </c>
      <c r="N4242">
        <v>2018</v>
      </c>
      <c r="O4242" t="s">
        <v>31</v>
      </c>
      <c r="P4242">
        <v>20180807</v>
      </c>
      <c r="Q4242" s="1">
        <v>43319.469444444447</v>
      </c>
    </row>
    <row r="4243" spans="1:17" x14ac:dyDescent="0.2">
      <c r="A4243" t="s">
        <v>263</v>
      </c>
      <c r="B4243" t="s">
        <v>18</v>
      </c>
      <c r="C4243" t="s">
        <v>137</v>
      </c>
      <c r="D4243">
        <v>20180630</v>
      </c>
      <c r="E4243">
        <v>1000000</v>
      </c>
      <c r="F4243" t="s">
        <v>20</v>
      </c>
      <c r="G4243">
        <v>2</v>
      </c>
      <c r="H4243" t="s">
        <v>51</v>
      </c>
      <c r="I4243">
        <v>1411579</v>
      </c>
      <c r="J4243">
        <v>260303916</v>
      </c>
      <c r="K4243">
        <v>7830</v>
      </c>
      <c r="L4243">
        <v>1231</v>
      </c>
      <c r="M4243" t="s">
        <v>22</v>
      </c>
      <c r="N4243">
        <v>2018</v>
      </c>
      <c r="O4243" t="s">
        <v>31</v>
      </c>
      <c r="P4243">
        <v>20180807</v>
      </c>
      <c r="Q4243" s="1">
        <v>43319.469444444447</v>
      </c>
    </row>
    <row r="4244" spans="1:17" x14ac:dyDescent="0.2">
      <c r="A4244" t="s">
        <v>504</v>
      </c>
      <c r="B4244" t="s">
        <v>18</v>
      </c>
      <c r="C4244" t="s">
        <v>138</v>
      </c>
      <c r="D4244">
        <v>20180630</v>
      </c>
      <c r="E4244">
        <v>-97000000</v>
      </c>
      <c r="F4244" t="s">
        <v>20</v>
      </c>
      <c r="G4244">
        <v>2</v>
      </c>
      <c r="H4244" t="s">
        <v>505</v>
      </c>
      <c r="I4244">
        <v>1411579</v>
      </c>
      <c r="J4244">
        <v>260303916</v>
      </c>
      <c r="K4244">
        <v>7830</v>
      </c>
      <c r="L4244">
        <v>1231</v>
      </c>
      <c r="M4244" t="s">
        <v>22</v>
      </c>
      <c r="N4244">
        <v>2019</v>
      </c>
      <c r="O4244" t="s">
        <v>31</v>
      </c>
      <c r="P4244">
        <v>20190808</v>
      </c>
      <c r="Q4244" s="1">
        <v>43685.119444444441</v>
      </c>
    </row>
    <row r="4245" spans="1:17" x14ac:dyDescent="0.2">
      <c r="A4245" t="s">
        <v>504</v>
      </c>
      <c r="B4245" t="s">
        <v>18</v>
      </c>
      <c r="C4245" t="s">
        <v>138</v>
      </c>
      <c r="D4245">
        <v>20180630</v>
      </c>
      <c r="E4245">
        <v>-107100000</v>
      </c>
      <c r="F4245" t="s">
        <v>20</v>
      </c>
      <c r="G4245">
        <v>1</v>
      </c>
      <c r="H4245" t="s">
        <v>505</v>
      </c>
      <c r="I4245">
        <v>1411579</v>
      </c>
      <c r="J4245">
        <v>260303916</v>
      </c>
      <c r="K4245">
        <v>7830</v>
      </c>
      <c r="L4245">
        <v>1231</v>
      </c>
      <c r="M4245" t="s">
        <v>22</v>
      </c>
      <c r="N4245">
        <v>2019</v>
      </c>
      <c r="O4245" t="s">
        <v>31</v>
      </c>
      <c r="P4245">
        <v>20190808</v>
      </c>
      <c r="Q4245" s="1">
        <v>43685.119444444441</v>
      </c>
    </row>
    <row r="4246" spans="1:17" x14ac:dyDescent="0.2">
      <c r="A4246" t="s">
        <v>263</v>
      </c>
      <c r="B4246" t="s">
        <v>18</v>
      </c>
      <c r="C4246" t="s">
        <v>138</v>
      </c>
      <c r="D4246">
        <v>20180630</v>
      </c>
      <c r="E4246">
        <v>-97000000</v>
      </c>
      <c r="F4246" t="s">
        <v>20</v>
      </c>
      <c r="G4246">
        <v>2</v>
      </c>
      <c r="H4246" t="s">
        <v>51</v>
      </c>
      <c r="I4246">
        <v>1411579</v>
      </c>
      <c r="J4246">
        <v>260303916</v>
      </c>
      <c r="K4246">
        <v>7830</v>
      </c>
      <c r="L4246">
        <v>1231</v>
      </c>
      <c r="M4246" t="s">
        <v>22</v>
      </c>
      <c r="N4246">
        <v>2018</v>
      </c>
      <c r="O4246" t="s">
        <v>31</v>
      </c>
      <c r="P4246">
        <v>20180807</v>
      </c>
      <c r="Q4246" s="1">
        <v>43319.469444444447</v>
      </c>
    </row>
    <row r="4247" spans="1:17" x14ac:dyDescent="0.2">
      <c r="A4247" t="s">
        <v>263</v>
      </c>
      <c r="B4247" t="s">
        <v>18</v>
      </c>
      <c r="C4247" t="s">
        <v>138</v>
      </c>
      <c r="D4247">
        <v>20180630</v>
      </c>
      <c r="E4247">
        <v>-107100000</v>
      </c>
      <c r="F4247" t="s">
        <v>20</v>
      </c>
      <c r="G4247">
        <v>1</v>
      </c>
      <c r="H4247" t="s">
        <v>51</v>
      </c>
      <c r="I4247">
        <v>1411579</v>
      </c>
      <c r="J4247">
        <v>260303916</v>
      </c>
      <c r="K4247">
        <v>7830</v>
      </c>
      <c r="L4247">
        <v>1231</v>
      </c>
      <c r="M4247" t="s">
        <v>22</v>
      </c>
      <c r="N4247">
        <v>2018</v>
      </c>
      <c r="O4247" t="s">
        <v>31</v>
      </c>
      <c r="P4247">
        <v>20180807</v>
      </c>
      <c r="Q4247" s="1">
        <v>43319.469444444447</v>
      </c>
    </row>
    <row r="4248" spans="1:17" x14ac:dyDescent="0.2">
      <c r="A4248" t="s">
        <v>504</v>
      </c>
      <c r="B4248" t="s">
        <v>18</v>
      </c>
      <c r="C4248" t="s">
        <v>407</v>
      </c>
      <c r="D4248">
        <v>20180630</v>
      </c>
      <c r="E4248">
        <v>200000</v>
      </c>
      <c r="F4248" t="s">
        <v>20</v>
      </c>
      <c r="G4248">
        <v>2</v>
      </c>
      <c r="H4248" t="s">
        <v>505</v>
      </c>
      <c r="I4248">
        <v>1411579</v>
      </c>
      <c r="J4248">
        <v>260303916</v>
      </c>
      <c r="K4248">
        <v>7830</v>
      </c>
      <c r="L4248">
        <v>1231</v>
      </c>
      <c r="M4248" t="s">
        <v>22</v>
      </c>
      <c r="N4248">
        <v>2019</v>
      </c>
      <c r="O4248" t="s">
        <v>31</v>
      </c>
      <c r="P4248">
        <v>20190808</v>
      </c>
      <c r="Q4248" s="1">
        <v>43685.119444444441</v>
      </c>
    </row>
    <row r="4249" spans="1:17" x14ac:dyDescent="0.2">
      <c r="A4249" t="s">
        <v>504</v>
      </c>
      <c r="B4249" t="s">
        <v>18</v>
      </c>
      <c r="C4249" t="s">
        <v>408</v>
      </c>
      <c r="D4249">
        <v>20180630</v>
      </c>
      <c r="E4249">
        <v>300000</v>
      </c>
      <c r="F4249" t="s">
        <v>20</v>
      </c>
      <c r="G4249">
        <v>2</v>
      </c>
      <c r="H4249" t="s">
        <v>505</v>
      </c>
      <c r="I4249">
        <v>1411579</v>
      </c>
      <c r="J4249">
        <v>260303916</v>
      </c>
      <c r="K4249">
        <v>7830</v>
      </c>
      <c r="L4249">
        <v>1231</v>
      </c>
      <c r="M4249" t="s">
        <v>22</v>
      </c>
      <c r="N4249">
        <v>2019</v>
      </c>
      <c r="O4249" t="s">
        <v>31</v>
      </c>
      <c r="P4249">
        <v>20190808</v>
      </c>
      <c r="Q4249" s="1">
        <v>43685.119444444441</v>
      </c>
    </row>
    <row r="4250" spans="1:17" x14ac:dyDescent="0.2">
      <c r="A4250" t="s">
        <v>504</v>
      </c>
      <c r="B4250" t="s">
        <v>18</v>
      </c>
      <c r="C4250" t="s">
        <v>408</v>
      </c>
      <c r="D4250">
        <v>20180630</v>
      </c>
      <c r="E4250">
        <v>200000</v>
      </c>
      <c r="F4250" t="s">
        <v>20</v>
      </c>
      <c r="G4250">
        <v>1</v>
      </c>
      <c r="H4250" t="s">
        <v>505</v>
      </c>
      <c r="I4250">
        <v>1411579</v>
      </c>
      <c r="J4250">
        <v>260303916</v>
      </c>
      <c r="K4250">
        <v>7830</v>
      </c>
      <c r="L4250">
        <v>1231</v>
      </c>
      <c r="M4250" t="s">
        <v>22</v>
      </c>
      <c r="N4250">
        <v>2019</v>
      </c>
      <c r="O4250" t="s">
        <v>31</v>
      </c>
      <c r="P4250">
        <v>20190808</v>
      </c>
      <c r="Q4250" s="1">
        <v>43685.119444444441</v>
      </c>
    </row>
    <row r="4251" spans="1:17" x14ac:dyDescent="0.2">
      <c r="A4251" t="s">
        <v>260</v>
      </c>
      <c r="B4251" t="s">
        <v>18</v>
      </c>
      <c r="C4251" t="s">
        <v>139</v>
      </c>
      <c r="D4251">
        <v>20180630</v>
      </c>
      <c r="E4251">
        <v>-107000000</v>
      </c>
      <c r="F4251" t="s">
        <v>20</v>
      </c>
      <c r="G4251">
        <v>1</v>
      </c>
      <c r="H4251" t="s">
        <v>56</v>
      </c>
      <c r="I4251">
        <v>1411579</v>
      </c>
      <c r="J4251">
        <v>260303916</v>
      </c>
      <c r="K4251">
        <v>7830</v>
      </c>
      <c r="L4251">
        <v>1231</v>
      </c>
      <c r="M4251" t="s">
        <v>22</v>
      </c>
      <c r="N4251">
        <v>2018</v>
      </c>
      <c r="O4251" t="s">
        <v>23</v>
      </c>
      <c r="P4251">
        <v>20181108</v>
      </c>
      <c r="Q4251" s="1">
        <v>43412.453472222223</v>
      </c>
    </row>
    <row r="4252" spans="1:17" x14ac:dyDescent="0.2">
      <c r="A4252" t="s">
        <v>504</v>
      </c>
      <c r="B4252" t="s">
        <v>18</v>
      </c>
      <c r="C4252" t="s">
        <v>139</v>
      </c>
      <c r="D4252">
        <v>20180630</v>
      </c>
      <c r="E4252">
        <v>-96500000</v>
      </c>
      <c r="F4252" t="s">
        <v>20</v>
      </c>
      <c r="G4252">
        <v>2</v>
      </c>
      <c r="H4252" t="s">
        <v>505</v>
      </c>
      <c r="I4252">
        <v>1411579</v>
      </c>
      <c r="J4252">
        <v>260303916</v>
      </c>
      <c r="K4252">
        <v>7830</v>
      </c>
      <c r="L4252">
        <v>1231</v>
      </c>
      <c r="M4252" t="s">
        <v>22</v>
      </c>
      <c r="N4252">
        <v>2019</v>
      </c>
      <c r="O4252" t="s">
        <v>31</v>
      </c>
      <c r="P4252">
        <v>20190808</v>
      </c>
      <c r="Q4252" s="1">
        <v>43685.119444444441</v>
      </c>
    </row>
    <row r="4253" spans="1:17" x14ac:dyDescent="0.2">
      <c r="A4253" t="s">
        <v>504</v>
      </c>
      <c r="B4253" t="s">
        <v>18</v>
      </c>
      <c r="C4253" t="s">
        <v>139</v>
      </c>
      <c r="D4253">
        <v>20180630</v>
      </c>
      <c r="E4253">
        <v>-107200000</v>
      </c>
      <c r="F4253" t="s">
        <v>20</v>
      </c>
      <c r="G4253">
        <v>1</v>
      </c>
      <c r="H4253" t="s">
        <v>505</v>
      </c>
      <c r="I4253">
        <v>1411579</v>
      </c>
      <c r="J4253">
        <v>260303916</v>
      </c>
      <c r="K4253">
        <v>7830</v>
      </c>
      <c r="L4253">
        <v>1231</v>
      </c>
      <c r="M4253" t="s">
        <v>22</v>
      </c>
      <c r="N4253">
        <v>2019</v>
      </c>
      <c r="O4253" t="s">
        <v>31</v>
      </c>
      <c r="P4253">
        <v>20190808</v>
      </c>
      <c r="Q4253" s="1">
        <v>43685.119444444441</v>
      </c>
    </row>
    <row r="4254" spans="1:17" x14ac:dyDescent="0.2">
      <c r="A4254" t="s">
        <v>263</v>
      </c>
      <c r="B4254" t="s">
        <v>18</v>
      </c>
      <c r="C4254" t="s">
        <v>139</v>
      </c>
      <c r="D4254">
        <v>20180630</v>
      </c>
      <c r="E4254">
        <v>-107200000</v>
      </c>
      <c r="F4254" t="s">
        <v>20</v>
      </c>
      <c r="G4254">
        <v>1</v>
      </c>
      <c r="H4254" t="s">
        <v>51</v>
      </c>
      <c r="I4254">
        <v>1411579</v>
      </c>
      <c r="J4254">
        <v>260303916</v>
      </c>
      <c r="K4254">
        <v>7830</v>
      </c>
      <c r="L4254">
        <v>1231</v>
      </c>
      <c r="M4254" t="s">
        <v>22</v>
      </c>
      <c r="N4254">
        <v>2018</v>
      </c>
      <c r="O4254" t="s">
        <v>31</v>
      </c>
      <c r="P4254">
        <v>20180807</v>
      </c>
      <c r="Q4254" s="1">
        <v>43319.469444444447</v>
      </c>
    </row>
    <row r="4255" spans="1:17" x14ac:dyDescent="0.2">
      <c r="A4255" t="s">
        <v>263</v>
      </c>
      <c r="B4255" t="s">
        <v>18</v>
      </c>
      <c r="C4255" t="s">
        <v>139</v>
      </c>
      <c r="D4255">
        <v>20180630</v>
      </c>
      <c r="E4255">
        <v>-96500000</v>
      </c>
      <c r="F4255" t="s">
        <v>20</v>
      </c>
      <c r="G4255">
        <v>2</v>
      </c>
      <c r="H4255" t="s">
        <v>51</v>
      </c>
      <c r="I4255">
        <v>1411579</v>
      </c>
      <c r="J4255">
        <v>260303916</v>
      </c>
      <c r="K4255">
        <v>7830</v>
      </c>
      <c r="L4255">
        <v>1231</v>
      </c>
      <c r="M4255" t="s">
        <v>22</v>
      </c>
      <c r="N4255">
        <v>2018</v>
      </c>
      <c r="O4255" t="s">
        <v>31</v>
      </c>
      <c r="P4255">
        <v>20180807</v>
      </c>
      <c r="Q4255" s="1">
        <v>43319.469444444447</v>
      </c>
    </row>
    <row r="4256" spans="1:17" x14ac:dyDescent="0.2">
      <c r="A4256" t="s">
        <v>263</v>
      </c>
      <c r="B4256" t="s">
        <v>18</v>
      </c>
      <c r="C4256" t="s">
        <v>141</v>
      </c>
      <c r="D4256">
        <v>20180630</v>
      </c>
      <c r="E4256">
        <v>200000</v>
      </c>
      <c r="F4256" t="s">
        <v>20</v>
      </c>
      <c r="G4256">
        <v>1</v>
      </c>
      <c r="H4256" t="s">
        <v>51</v>
      </c>
      <c r="I4256">
        <v>1411579</v>
      </c>
      <c r="J4256">
        <v>260303916</v>
      </c>
      <c r="K4256">
        <v>7830</v>
      </c>
      <c r="L4256">
        <v>1231</v>
      </c>
      <c r="M4256" t="s">
        <v>22</v>
      </c>
      <c r="N4256">
        <v>2018</v>
      </c>
      <c r="O4256" t="s">
        <v>31</v>
      </c>
      <c r="P4256">
        <v>20180807</v>
      </c>
      <c r="Q4256" s="1">
        <v>43319.469444444447</v>
      </c>
    </row>
    <row r="4257" spans="1:17" x14ac:dyDescent="0.2">
      <c r="A4257" t="s">
        <v>263</v>
      </c>
      <c r="B4257" t="s">
        <v>18</v>
      </c>
      <c r="C4257" t="s">
        <v>141</v>
      </c>
      <c r="D4257">
        <v>20180630</v>
      </c>
      <c r="E4257">
        <v>300000</v>
      </c>
      <c r="F4257" t="s">
        <v>20</v>
      </c>
      <c r="G4257">
        <v>2</v>
      </c>
      <c r="H4257" t="s">
        <v>51</v>
      </c>
      <c r="I4257">
        <v>1411579</v>
      </c>
      <c r="J4257">
        <v>260303916</v>
      </c>
      <c r="K4257">
        <v>7830</v>
      </c>
      <c r="L4257">
        <v>1231</v>
      </c>
      <c r="M4257" t="s">
        <v>22</v>
      </c>
      <c r="N4257">
        <v>2018</v>
      </c>
      <c r="O4257" t="s">
        <v>31</v>
      </c>
      <c r="P4257">
        <v>20180807</v>
      </c>
      <c r="Q4257" s="1">
        <v>43319.469444444447</v>
      </c>
    </row>
    <row r="4258" spans="1:17" x14ac:dyDescent="0.2">
      <c r="A4258" t="s">
        <v>504</v>
      </c>
      <c r="B4258" t="s">
        <v>18</v>
      </c>
      <c r="C4258" t="s">
        <v>143</v>
      </c>
      <c r="D4258">
        <v>20180630</v>
      </c>
      <c r="E4258">
        <v>-500000</v>
      </c>
      <c r="F4258" t="s">
        <v>20</v>
      </c>
      <c r="G4258">
        <v>2</v>
      </c>
      <c r="H4258" t="s">
        <v>505</v>
      </c>
      <c r="I4258">
        <v>1411579</v>
      </c>
      <c r="J4258">
        <v>260303916</v>
      </c>
      <c r="K4258">
        <v>7830</v>
      </c>
      <c r="L4258">
        <v>1231</v>
      </c>
      <c r="M4258" t="s">
        <v>22</v>
      </c>
      <c r="N4258">
        <v>2019</v>
      </c>
      <c r="O4258" t="s">
        <v>31</v>
      </c>
      <c r="P4258">
        <v>20190808</v>
      </c>
      <c r="Q4258" s="1">
        <v>43685.119444444441</v>
      </c>
    </row>
    <row r="4259" spans="1:17" x14ac:dyDescent="0.2">
      <c r="A4259" t="s">
        <v>504</v>
      </c>
      <c r="B4259" t="s">
        <v>18</v>
      </c>
      <c r="C4259" t="s">
        <v>143</v>
      </c>
      <c r="D4259">
        <v>20180630</v>
      </c>
      <c r="E4259">
        <v>100000</v>
      </c>
      <c r="F4259" t="s">
        <v>20</v>
      </c>
      <c r="G4259">
        <v>1</v>
      </c>
      <c r="H4259" t="s">
        <v>505</v>
      </c>
      <c r="I4259">
        <v>1411579</v>
      </c>
      <c r="J4259">
        <v>260303916</v>
      </c>
      <c r="K4259">
        <v>7830</v>
      </c>
      <c r="L4259">
        <v>1231</v>
      </c>
      <c r="M4259" t="s">
        <v>22</v>
      </c>
      <c r="N4259">
        <v>2019</v>
      </c>
      <c r="O4259" t="s">
        <v>31</v>
      </c>
      <c r="P4259">
        <v>20190808</v>
      </c>
      <c r="Q4259" s="1">
        <v>43685.119444444441</v>
      </c>
    </row>
    <row r="4260" spans="1:17" x14ac:dyDescent="0.2">
      <c r="A4260" t="s">
        <v>263</v>
      </c>
      <c r="B4260" t="s">
        <v>18</v>
      </c>
      <c r="C4260" t="s">
        <v>143</v>
      </c>
      <c r="D4260">
        <v>20180630</v>
      </c>
      <c r="E4260">
        <v>100000</v>
      </c>
      <c r="F4260" t="s">
        <v>20</v>
      </c>
      <c r="G4260">
        <v>1</v>
      </c>
      <c r="H4260" t="s">
        <v>51</v>
      </c>
      <c r="I4260">
        <v>1411579</v>
      </c>
      <c r="J4260">
        <v>260303916</v>
      </c>
      <c r="K4260">
        <v>7830</v>
      </c>
      <c r="L4260">
        <v>1231</v>
      </c>
      <c r="M4260" t="s">
        <v>22</v>
      </c>
      <c r="N4260">
        <v>2018</v>
      </c>
      <c r="O4260" t="s">
        <v>31</v>
      </c>
      <c r="P4260">
        <v>20180807</v>
      </c>
      <c r="Q4260" s="1">
        <v>43319.469444444447</v>
      </c>
    </row>
    <row r="4261" spans="1:17" x14ac:dyDescent="0.2">
      <c r="A4261" t="s">
        <v>263</v>
      </c>
      <c r="B4261" t="s">
        <v>18</v>
      </c>
      <c r="C4261" t="s">
        <v>143</v>
      </c>
      <c r="D4261">
        <v>20180630</v>
      </c>
      <c r="E4261">
        <v>-500000</v>
      </c>
      <c r="F4261" t="s">
        <v>20</v>
      </c>
      <c r="G4261">
        <v>2</v>
      </c>
      <c r="H4261" t="s">
        <v>51</v>
      </c>
      <c r="I4261">
        <v>1411579</v>
      </c>
      <c r="J4261">
        <v>260303916</v>
      </c>
      <c r="K4261">
        <v>7830</v>
      </c>
      <c r="L4261">
        <v>1231</v>
      </c>
      <c r="M4261" t="s">
        <v>22</v>
      </c>
      <c r="N4261">
        <v>2018</v>
      </c>
      <c r="O4261" t="s">
        <v>31</v>
      </c>
      <c r="P4261">
        <v>20180807</v>
      </c>
      <c r="Q4261" s="1">
        <v>43319.469444444447</v>
      </c>
    </row>
    <row r="4262" spans="1:17" x14ac:dyDescent="0.2">
      <c r="A4262" t="s">
        <v>263</v>
      </c>
      <c r="B4262" t="s">
        <v>18</v>
      </c>
      <c r="C4262" t="s">
        <v>144</v>
      </c>
      <c r="D4262">
        <v>20180630</v>
      </c>
      <c r="E4262">
        <v>200000</v>
      </c>
      <c r="F4262" t="s">
        <v>20</v>
      </c>
      <c r="G4262">
        <v>2</v>
      </c>
      <c r="H4262" t="s">
        <v>51</v>
      </c>
      <c r="I4262">
        <v>1411579</v>
      </c>
      <c r="J4262">
        <v>260303916</v>
      </c>
      <c r="K4262">
        <v>7830</v>
      </c>
      <c r="L4262">
        <v>1231</v>
      </c>
      <c r="M4262" t="s">
        <v>22</v>
      </c>
      <c r="N4262">
        <v>2018</v>
      </c>
      <c r="O4262" t="s">
        <v>31</v>
      </c>
      <c r="P4262">
        <v>20180807</v>
      </c>
      <c r="Q4262" s="1">
        <v>43319.469444444447</v>
      </c>
    </row>
    <row r="4263" spans="1:17" x14ac:dyDescent="0.2">
      <c r="A4263" t="s">
        <v>504</v>
      </c>
      <c r="B4263" t="s">
        <v>18</v>
      </c>
      <c r="C4263" t="s">
        <v>146</v>
      </c>
      <c r="D4263">
        <v>20180630</v>
      </c>
      <c r="E4263">
        <v>836400000</v>
      </c>
      <c r="F4263" t="s">
        <v>20</v>
      </c>
      <c r="G4263">
        <v>2</v>
      </c>
      <c r="H4263" t="s">
        <v>505</v>
      </c>
      <c r="I4263">
        <v>1411579</v>
      </c>
      <c r="J4263">
        <v>260303916</v>
      </c>
      <c r="K4263">
        <v>7830</v>
      </c>
      <c r="L4263">
        <v>1231</v>
      </c>
      <c r="M4263" t="s">
        <v>22</v>
      </c>
      <c r="N4263">
        <v>2019</v>
      </c>
      <c r="O4263" t="s">
        <v>31</v>
      </c>
      <c r="P4263">
        <v>20190808</v>
      </c>
      <c r="Q4263" s="1">
        <v>43685.119444444441</v>
      </c>
    </row>
    <row r="4264" spans="1:17" x14ac:dyDescent="0.2">
      <c r="A4264" t="s">
        <v>504</v>
      </c>
      <c r="B4264" t="s">
        <v>18</v>
      </c>
      <c r="C4264" t="s">
        <v>146</v>
      </c>
      <c r="D4264">
        <v>20180630</v>
      </c>
      <c r="E4264">
        <v>424500000</v>
      </c>
      <c r="F4264" t="s">
        <v>20</v>
      </c>
      <c r="G4264">
        <v>1</v>
      </c>
      <c r="H4264" t="s">
        <v>505</v>
      </c>
      <c r="I4264">
        <v>1411579</v>
      </c>
      <c r="J4264">
        <v>260303916</v>
      </c>
      <c r="K4264">
        <v>7830</v>
      </c>
      <c r="L4264">
        <v>1231</v>
      </c>
      <c r="M4264" t="s">
        <v>22</v>
      </c>
      <c r="N4264">
        <v>2019</v>
      </c>
      <c r="O4264" t="s">
        <v>31</v>
      </c>
      <c r="P4264">
        <v>20190808</v>
      </c>
      <c r="Q4264" s="1">
        <v>43685.119444444441</v>
      </c>
    </row>
    <row r="4265" spans="1:17" x14ac:dyDescent="0.2">
      <c r="A4265" t="s">
        <v>263</v>
      </c>
      <c r="B4265" t="s">
        <v>18</v>
      </c>
      <c r="C4265" t="s">
        <v>146</v>
      </c>
      <c r="D4265">
        <v>20180630</v>
      </c>
      <c r="E4265">
        <v>836400000</v>
      </c>
      <c r="F4265" t="s">
        <v>20</v>
      </c>
      <c r="G4265">
        <v>2</v>
      </c>
      <c r="H4265" t="s">
        <v>51</v>
      </c>
      <c r="I4265">
        <v>1411579</v>
      </c>
      <c r="J4265">
        <v>260303916</v>
      </c>
      <c r="K4265">
        <v>7830</v>
      </c>
      <c r="L4265">
        <v>1231</v>
      </c>
      <c r="M4265" t="s">
        <v>22</v>
      </c>
      <c r="N4265">
        <v>2018</v>
      </c>
      <c r="O4265" t="s">
        <v>31</v>
      </c>
      <c r="P4265">
        <v>20180807</v>
      </c>
      <c r="Q4265" s="1">
        <v>43319.469444444447</v>
      </c>
    </row>
    <row r="4266" spans="1:17" x14ac:dyDescent="0.2">
      <c r="A4266" t="s">
        <v>263</v>
      </c>
      <c r="B4266" t="s">
        <v>18</v>
      </c>
      <c r="C4266" t="s">
        <v>146</v>
      </c>
      <c r="D4266">
        <v>20180630</v>
      </c>
      <c r="E4266">
        <v>424500000</v>
      </c>
      <c r="F4266" t="s">
        <v>20</v>
      </c>
      <c r="G4266">
        <v>1</v>
      </c>
      <c r="H4266" t="s">
        <v>51</v>
      </c>
      <c r="I4266">
        <v>1411579</v>
      </c>
      <c r="J4266">
        <v>260303916</v>
      </c>
      <c r="K4266">
        <v>7830</v>
      </c>
      <c r="L4266">
        <v>1231</v>
      </c>
      <c r="M4266" t="s">
        <v>22</v>
      </c>
      <c r="N4266">
        <v>2018</v>
      </c>
      <c r="O4266" t="s">
        <v>31</v>
      </c>
      <c r="P4266">
        <v>20180807</v>
      </c>
      <c r="Q4266" s="1">
        <v>43319.469444444447</v>
      </c>
    </row>
    <row r="4267" spans="1:17" x14ac:dyDescent="0.2">
      <c r="A4267" t="s">
        <v>504</v>
      </c>
      <c r="B4267" t="s">
        <v>18</v>
      </c>
      <c r="C4267" t="s">
        <v>148</v>
      </c>
      <c r="D4267">
        <v>20180630</v>
      </c>
      <c r="E4267">
        <v>43000000</v>
      </c>
      <c r="F4267" t="s">
        <v>20</v>
      </c>
      <c r="G4267">
        <v>1</v>
      </c>
      <c r="H4267" t="s">
        <v>505</v>
      </c>
      <c r="I4267">
        <v>1411579</v>
      </c>
      <c r="J4267">
        <v>260303916</v>
      </c>
      <c r="K4267">
        <v>7830</v>
      </c>
      <c r="L4267">
        <v>1231</v>
      </c>
      <c r="M4267" t="s">
        <v>22</v>
      </c>
      <c r="N4267">
        <v>2019</v>
      </c>
      <c r="O4267" t="s">
        <v>31</v>
      </c>
      <c r="P4267">
        <v>20190808</v>
      </c>
      <c r="Q4267" s="1">
        <v>43685.119444444441</v>
      </c>
    </row>
    <row r="4268" spans="1:17" x14ac:dyDescent="0.2">
      <c r="A4268" t="s">
        <v>504</v>
      </c>
      <c r="B4268" t="s">
        <v>18</v>
      </c>
      <c r="C4268" t="s">
        <v>148</v>
      </c>
      <c r="D4268">
        <v>20180630</v>
      </c>
      <c r="E4268">
        <v>87200000</v>
      </c>
      <c r="F4268" t="s">
        <v>20</v>
      </c>
      <c r="G4268">
        <v>2</v>
      </c>
      <c r="H4268" t="s">
        <v>505</v>
      </c>
      <c r="I4268">
        <v>1411579</v>
      </c>
      <c r="J4268">
        <v>260303916</v>
      </c>
      <c r="K4268">
        <v>7830</v>
      </c>
      <c r="L4268">
        <v>1231</v>
      </c>
      <c r="M4268" t="s">
        <v>22</v>
      </c>
      <c r="N4268">
        <v>2019</v>
      </c>
      <c r="O4268" t="s">
        <v>31</v>
      </c>
      <c r="P4268">
        <v>20190808</v>
      </c>
      <c r="Q4268" s="1">
        <v>43685.119444444441</v>
      </c>
    </row>
    <row r="4269" spans="1:17" x14ac:dyDescent="0.2">
      <c r="A4269" t="s">
        <v>263</v>
      </c>
      <c r="B4269" t="s">
        <v>18</v>
      </c>
      <c r="C4269" t="s">
        <v>148</v>
      </c>
      <c r="D4269">
        <v>20180630</v>
      </c>
      <c r="E4269">
        <v>87200000</v>
      </c>
      <c r="F4269" t="s">
        <v>20</v>
      </c>
      <c r="G4269">
        <v>2</v>
      </c>
      <c r="H4269" t="s">
        <v>51</v>
      </c>
      <c r="I4269">
        <v>1411579</v>
      </c>
      <c r="J4269">
        <v>260303916</v>
      </c>
      <c r="K4269">
        <v>7830</v>
      </c>
      <c r="L4269">
        <v>1231</v>
      </c>
      <c r="M4269" t="s">
        <v>22</v>
      </c>
      <c r="N4269">
        <v>2018</v>
      </c>
      <c r="O4269" t="s">
        <v>31</v>
      </c>
      <c r="P4269">
        <v>20180807</v>
      </c>
      <c r="Q4269" s="1">
        <v>43319.469444444447</v>
      </c>
    </row>
    <row r="4270" spans="1:17" x14ac:dyDescent="0.2">
      <c r="A4270" t="s">
        <v>263</v>
      </c>
      <c r="B4270" t="s">
        <v>18</v>
      </c>
      <c r="C4270" t="s">
        <v>148</v>
      </c>
      <c r="D4270">
        <v>20180630</v>
      </c>
      <c r="E4270">
        <v>43000000</v>
      </c>
      <c r="F4270" t="s">
        <v>20</v>
      </c>
      <c r="G4270">
        <v>1</v>
      </c>
      <c r="H4270" t="s">
        <v>51</v>
      </c>
      <c r="I4270">
        <v>1411579</v>
      </c>
      <c r="J4270">
        <v>260303916</v>
      </c>
      <c r="K4270">
        <v>7830</v>
      </c>
      <c r="L4270">
        <v>1231</v>
      </c>
      <c r="M4270" t="s">
        <v>22</v>
      </c>
      <c r="N4270">
        <v>2018</v>
      </c>
      <c r="O4270" t="s">
        <v>31</v>
      </c>
      <c r="P4270">
        <v>20180807</v>
      </c>
      <c r="Q4270" s="1">
        <v>43319.469444444447</v>
      </c>
    </row>
    <row r="4271" spans="1:17" x14ac:dyDescent="0.2">
      <c r="A4271" t="s">
        <v>263</v>
      </c>
      <c r="B4271" t="s">
        <v>18</v>
      </c>
      <c r="C4271" t="s">
        <v>149</v>
      </c>
      <c r="D4271">
        <v>20180630</v>
      </c>
      <c r="E4271">
        <v>963000000</v>
      </c>
      <c r="F4271" t="s">
        <v>20</v>
      </c>
      <c r="G4271">
        <v>0</v>
      </c>
      <c r="H4271" t="s">
        <v>51</v>
      </c>
      <c r="I4271">
        <v>1411579</v>
      </c>
      <c r="J4271">
        <v>260303916</v>
      </c>
      <c r="K4271">
        <v>7830</v>
      </c>
      <c r="L4271">
        <v>1231</v>
      </c>
      <c r="M4271" t="s">
        <v>22</v>
      </c>
      <c r="N4271">
        <v>2018</v>
      </c>
      <c r="O4271" t="s">
        <v>31</v>
      </c>
      <c r="P4271">
        <v>20180807</v>
      </c>
      <c r="Q4271" s="1">
        <v>43319.469444444447</v>
      </c>
    </row>
    <row r="4272" spans="1:17" x14ac:dyDescent="0.2">
      <c r="A4272" t="s">
        <v>504</v>
      </c>
      <c r="B4272" t="s">
        <v>18</v>
      </c>
      <c r="C4272" t="s">
        <v>197</v>
      </c>
      <c r="D4272">
        <v>20180630</v>
      </c>
      <c r="E4272">
        <v>-3400000</v>
      </c>
      <c r="F4272" t="s">
        <v>20</v>
      </c>
      <c r="G4272">
        <v>2</v>
      </c>
      <c r="H4272" t="s">
        <v>505</v>
      </c>
      <c r="I4272">
        <v>1411579</v>
      </c>
      <c r="J4272">
        <v>260303916</v>
      </c>
      <c r="K4272">
        <v>7830</v>
      </c>
      <c r="L4272">
        <v>1231</v>
      </c>
      <c r="M4272" t="s">
        <v>22</v>
      </c>
      <c r="N4272">
        <v>2019</v>
      </c>
      <c r="O4272" t="s">
        <v>31</v>
      </c>
      <c r="P4272">
        <v>20190808</v>
      </c>
      <c r="Q4272" s="1">
        <v>43685.119444444441</v>
      </c>
    </row>
    <row r="4273" spans="1:17" x14ac:dyDescent="0.2">
      <c r="A4273" t="s">
        <v>504</v>
      </c>
      <c r="B4273" t="s">
        <v>18</v>
      </c>
      <c r="C4273" t="s">
        <v>197</v>
      </c>
      <c r="D4273">
        <v>20180630</v>
      </c>
      <c r="E4273">
        <v>-2200000</v>
      </c>
      <c r="F4273" t="s">
        <v>20</v>
      </c>
      <c r="G4273">
        <v>1</v>
      </c>
      <c r="H4273" t="s">
        <v>505</v>
      </c>
      <c r="I4273">
        <v>1411579</v>
      </c>
      <c r="J4273">
        <v>260303916</v>
      </c>
      <c r="K4273">
        <v>7830</v>
      </c>
      <c r="L4273">
        <v>1231</v>
      </c>
      <c r="M4273" t="s">
        <v>22</v>
      </c>
      <c r="N4273">
        <v>2019</v>
      </c>
      <c r="O4273" t="s">
        <v>31</v>
      </c>
      <c r="P4273">
        <v>20190808</v>
      </c>
      <c r="Q4273" s="1">
        <v>43685.119444444441</v>
      </c>
    </row>
    <row r="4274" spans="1:17" x14ac:dyDescent="0.2">
      <c r="A4274" t="s">
        <v>263</v>
      </c>
      <c r="B4274" t="s">
        <v>18</v>
      </c>
      <c r="C4274" t="s">
        <v>197</v>
      </c>
      <c r="D4274">
        <v>20180630</v>
      </c>
      <c r="E4274">
        <v>-2200000</v>
      </c>
      <c r="F4274" t="s">
        <v>20</v>
      </c>
      <c r="G4274">
        <v>1</v>
      </c>
      <c r="H4274" t="s">
        <v>51</v>
      </c>
      <c r="I4274">
        <v>1411579</v>
      </c>
      <c r="J4274">
        <v>260303916</v>
      </c>
      <c r="K4274">
        <v>7830</v>
      </c>
      <c r="L4274">
        <v>1231</v>
      </c>
      <c r="M4274" t="s">
        <v>22</v>
      </c>
      <c r="N4274">
        <v>2018</v>
      </c>
      <c r="O4274" t="s">
        <v>31</v>
      </c>
      <c r="P4274">
        <v>20180807</v>
      </c>
      <c r="Q4274" s="1">
        <v>43319.469444444447</v>
      </c>
    </row>
    <row r="4275" spans="1:17" x14ac:dyDescent="0.2">
      <c r="A4275" t="s">
        <v>263</v>
      </c>
      <c r="B4275" t="s">
        <v>18</v>
      </c>
      <c r="C4275" t="s">
        <v>197</v>
      </c>
      <c r="D4275">
        <v>20180630</v>
      </c>
      <c r="E4275">
        <v>-3400000</v>
      </c>
      <c r="F4275" t="s">
        <v>20</v>
      </c>
      <c r="G4275">
        <v>2</v>
      </c>
      <c r="H4275" t="s">
        <v>51</v>
      </c>
      <c r="I4275">
        <v>1411579</v>
      </c>
      <c r="J4275">
        <v>260303916</v>
      </c>
      <c r="K4275">
        <v>7830</v>
      </c>
      <c r="L4275">
        <v>1231</v>
      </c>
      <c r="M4275" t="s">
        <v>22</v>
      </c>
      <c r="N4275">
        <v>2018</v>
      </c>
      <c r="O4275" t="s">
        <v>31</v>
      </c>
      <c r="P4275">
        <v>20180807</v>
      </c>
      <c r="Q4275" s="1">
        <v>43319.469444444447</v>
      </c>
    </row>
    <row r="4276" spans="1:17" x14ac:dyDescent="0.2">
      <c r="A4276" t="s">
        <v>504</v>
      </c>
      <c r="B4276" t="s">
        <v>18</v>
      </c>
      <c r="C4276" t="s">
        <v>198</v>
      </c>
      <c r="D4276">
        <v>20180630</v>
      </c>
      <c r="E4276">
        <v>3700000</v>
      </c>
      <c r="F4276" t="s">
        <v>20</v>
      </c>
      <c r="G4276">
        <v>2</v>
      </c>
      <c r="H4276" t="s">
        <v>504</v>
      </c>
      <c r="I4276">
        <v>1411579</v>
      </c>
      <c r="J4276">
        <v>260303916</v>
      </c>
      <c r="K4276">
        <v>7830</v>
      </c>
      <c r="L4276">
        <v>1231</v>
      </c>
      <c r="M4276" t="s">
        <v>22</v>
      </c>
      <c r="N4276">
        <v>2019</v>
      </c>
      <c r="O4276" t="s">
        <v>31</v>
      </c>
      <c r="P4276">
        <v>20190808</v>
      </c>
      <c r="Q4276" s="1">
        <v>43685.119444444441</v>
      </c>
    </row>
    <row r="4277" spans="1:17" x14ac:dyDescent="0.2">
      <c r="A4277" t="s">
        <v>504</v>
      </c>
      <c r="B4277" t="s">
        <v>18</v>
      </c>
      <c r="C4277" t="s">
        <v>198</v>
      </c>
      <c r="D4277">
        <v>20180630</v>
      </c>
      <c r="E4277">
        <v>2500000</v>
      </c>
      <c r="F4277" t="s">
        <v>20</v>
      </c>
      <c r="G4277">
        <v>1</v>
      </c>
      <c r="H4277" t="s">
        <v>504</v>
      </c>
      <c r="I4277">
        <v>1411579</v>
      </c>
      <c r="J4277">
        <v>260303916</v>
      </c>
      <c r="K4277">
        <v>7830</v>
      </c>
      <c r="L4277">
        <v>1231</v>
      </c>
      <c r="M4277" t="s">
        <v>22</v>
      </c>
      <c r="N4277">
        <v>2019</v>
      </c>
      <c r="O4277" t="s">
        <v>31</v>
      </c>
      <c r="P4277">
        <v>20190808</v>
      </c>
      <c r="Q4277" s="1">
        <v>43685.119444444441</v>
      </c>
    </row>
    <row r="4278" spans="1:17" x14ac:dyDescent="0.2">
      <c r="A4278" t="s">
        <v>263</v>
      </c>
      <c r="B4278" t="s">
        <v>18</v>
      </c>
      <c r="C4278" t="s">
        <v>198</v>
      </c>
      <c r="D4278">
        <v>20180630</v>
      </c>
      <c r="E4278">
        <v>3700000</v>
      </c>
      <c r="F4278" t="s">
        <v>20</v>
      </c>
      <c r="G4278">
        <v>2</v>
      </c>
      <c r="H4278" t="s">
        <v>263</v>
      </c>
      <c r="I4278">
        <v>1411579</v>
      </c>
      <c r="J4278">
        <v>260303916</v>
      </c>
      <c r="K4278">
        <v>7830</v>
      </c>
      <c r="L4278">
        <v>1231</v>
      </c>
      <c r="M4278" t="s">
        <v>22</v>
      </c>
      <c r="N4278">
        <v>2018</v>
      </c>
      <c r="O4278" t="s">
        <v>31</v>
      </c>
      <c r="P4278">
        <v>20180807</v>
      </c>
      <c r="Q4278" s="1">
        <v>43319.469444444447</v>
      </c>
    </row>
    <row r="4279" spans="1:17" x14ac:dyDescent="0.2">
      <c r="A4279" t="s">
        <v>263</v>
      </c>
      <c r="B4279" t="s">
        <v>18</v>
      </c>
      <c r="C4279" t="s">
        <v>198</v>
      </c>
      <c r="D4279">
        <v>20180630</v>
      </c>
      <c r="E4279">
        <v>2500000</v>
      </c>
      <c r="F4279" t="s">
        <v>20</v>
      </c>
      <c r="G4279">
        <v>1</v>
      </c>
      <c r="H4279" t="s">
        <v>263</v>
      </c>
      <c r="I4279">
        <v>1411579</v>
      </c>
      <c r="J4279">
        <v>260303916</v>
      </c>
      <c r="K4279">
        <v>7830</v>
      </c>
      <c r="L4279">
        <v>1231</v>
      </c>
      <c r="M4279" t="s">
        <v>22</v>
      </c>
      <c r="N4279">
        <v>2018</v>
      </c>
      <c r="O4279" t="s">
        <v>31</v>
      </c>
      <c r="P4279">
        <v>20180807</v>
      </c>
      <c r="Q4279" s="1">
        <v>43319.469444444447</v>
      </c>
    </row>
    <row r="4280" spans="1:17" x14ac:dyDescent="0.2">
      <c r="A4280" t="s">
        <v>504</v>
      </c>
      <c r="B4280" t="s">
        <v>18</v>
      </c>
      <c r="C4280" t="s">
        <v>151</v>
      </c>
      <c r="D4280">
        <v>20180630</v>
      </c>
      <c r="E4280">
        <v>400000</v>
      </c>
      <c r="F4280" t="s">
        <v>20</v>
      </c>
      <c r="G4280">
        <v>2</v>
      </c>
      <c r="H4280" t="s">
        <v>505</v>
      </c>
      <c r="I4280">
        <v>1411579</v>
      </c>
      <c r="J4280">
        <v>260303916</v>
      </c>
      <c r="K4280">
        <v>7830</v>
      </c>
      <c r="L4280">
        <v>1231</v>
      </c>
      <c r="M4280" t="s">
        <v>22</v>
      </c>
      <c r="N4280">
        <v>2019</v>
      </c>
      <c r="O4280" t="s">
        <v>31</v>
      </c>
      <c r="P4280">
        <v>20190808</v>
      </c>
      <c r="Q4280" s="1">
        <v>43685.119444444441</v>
      </c>
    </row>
    <row r="4281" spans="1:17" x14ac:dyDescent="0.2">
      <c r="A4281" t="s">
        <v>263</v>
      </c>
      <c r="B4281" t="s">
        <v>18</v>
      </c>
      <c r="C4281" t="s">
        <v>151</v>
      </c>
      <c r="D4281">
        <v>20180630</v>
      </c>
      <c r="E4281">
        <v>400000</v>
      </c>
      <c r="F4281" t="s">
        <v>20</v>
      </c>
      <c r="G4281">
        <v>2</v>
      </c>
      <c r="H4281" t="s">
        <v>51</v>
      </c>
      <c r="I4281">
        <v>1411579</v>
      </c>
      <c r="J4281">
        <v>260303916</v>
      </c>
      <c r="K4281">
        <v>7830</v>
      </c>
      <c r="L4281">
        <v>1231</v>
      </c>
      <c r="M4281" t="s">
        <v>22</v>
      </c>
      <c r="N4281">
        <v>2018</v>
      </c>
      <c r="O4281" t="s">
        <v>31</v>
      </c>
      <c r="P4281">
        <v>20180807</v>
      </c>
      <c r="Q4281" s="1">
        <v>43319.469444444447</v>
      </c>
    </row>
    <row r="4282" spans="1:17" x14ac:dyDescent="0.2">
      <c r="A4282" t="s">
        <v>263</v>
      </c>
      <c r="B4282" t="s">
        <v>18</v>
      </c>
      <c r="C4282" t="s">
        <v>199</v>
      </c>
      <c r="D4282">
        <v>20180630</v>
      </c>
      <c r="E4282">
        <v>-10700000</v>
      </c>
      <c r="F4282" t="s">
        <v>20</v>
      </c>
      <c r="G4282">
        <v>2</v>
      </c>
      <c r="H4282" t="s">
        <v>51</v>
      </c>
      <c r="I4282">
        <v>1411579</v>
      </c>
      <c r="J4282">
        <v>260303916</v>
      </c>
      <c r="K4282">
        <v>7830</v>
      </c>
      <c r="L4282">
        <v>1231</v>
      </c>
      <c r="M4282" t="s">
        <v>22</v>
      </c>
      <c r="N4282">
        <v>2018</v>
      </c>
      <c r="O4282" t="s">
        <v>31</v>
      </c>
      <c r="P4282">
        <v>20180807</v>
      </c>
      <c r="Q4282" s="1">
        <v>43319.469444444447</v>
      </c>
    </row>
    <row r="4283" spans="1:17" x14ac:dyDescent="0.2">
      <c r="A4283" t="s">
        <v>504</v>
      </c>
      <c r="B4283" t="s">
        <v>18</v>
      </c>
      <c r="C4283" t="s">
        <v>484</v>
      </c>
      <c r="D4283">
        <v>20180630</v>
      </c>
      <c r="E4283">
        <v>19800000</v>
      </c>
      <c r="F4283" t="s">
        <v>20</v>
      </c>
      <c r="G4283">
        <v>2</v>
      </c>
      <c r="H4283" t="s">
        <v>505</v>
      </c>
      <c r="I4283">
        <v>1411579</v>
      </c>
      <c r="J4283">
        <v>260303916</v>
      </c>
      <c r="K4283">
        <v>7830</v>
      </c>
      <c r="L4283">
        <v>1231</v>
      </c>
      <c r="M4283" t="s">
        <v>22</v>
      </c>
      <c r="N4283">
        <v>2019</v>
      </c>
      <c r="O4283" t="s">
        <v>31</v>
      </c>
      <c r="P4283">
        <v>20190808</v>
      </c>
      <c r="Q4283" s="1">
        <v>43685.119444444441</v>
      </c>
    </row>
    <row r="4284" spans="1:17" x14ac:dyDescent="0.2">
      <c r="A4284" t="s">
        <v>263</v>
      </c>
      <c r="B4284" t="s">
        <v>18</v>
      </c>
      <c r="C4284" t="s">
        <v>484</v>
      </c>
      <c r="D4284">
        <v>20180630</v>
      </c>
      <c r="E4284">
        <v>19800000</v>
      </c>
      <c r="F4284" t="s">
        <v>20</v>
      </c>
      <c r="G4284">
        <v>2</v>
      </c>
      <c r="H4284" t="s">
        <v>51</v>
      </c>
      <c r="I4284">
        <v>1411579</v>
      </c>
      <c r="J4284">
        <v>260303916</v>
      </c>
      <c r="K4284">
        <v>7830</v>
      </c>
      <c r="L4284">
        <v>1231</v>
      </c>
      <c r="M4284" t="s">
        <v>22</v>
      </c>
      <c r="N4284">
        <v>2018</v>
      </c>
      <c r="O4284" t="s">
        <v>31</v>
      </c>
      <c r="P4284">
        <v>20180807</v>
      </c>
      <c r="Q4284" s="1">
        <v>43319.469444444447</v>
      </c>
    </row>
    <row r="4285" spans="1:17" x14ac:dyDescent="0.2">
      <c r="A4285" t="s">
        <v>504</v>
      </c>
      <c r="B4285" t="s">
        <v>18</v>
      </c>
      <c r="C4285" t="s">
        <v>152</v>
      </c>
      <c r="D4285">
        <v>20180630</v>
      </c>
      <c r="E4285">
        <v>51400000</v>
      </c>
      <c r="F4285" t="s">
        <v>20</v>
      </c>
      <c r="G4285">
        <v>2</v>
      </c>
      <c r="H4285" t="s">
        <v>505</v>
      </c>
      <c r="I4285">
        <v>1411579</v>
      </c>
      <c r="J4285">
        <v>260303916</v>
      </c>
      <c r="K4285">
        <v>7830</v>
      </c>
      <c r="L4285">
        <v>1231</v>
      </c>
      <c r="M4285" t="s">
        <v>22</v>
      </c>
      <c r="N4285">
        <v>2019</v>
      </c>
      <c r="O4285" t="s">
        <v>31</v>
      </c>
      <c r="P4285">
        <v>20190808</v>
      </c>
      <c r="Q4285" s="1">
        <v>43685.119444444441</v>
      </c>
    </row>
    <row r="4286" spans="1:17" x14ac:dyDescent="0.2">
      <c r="A4286" t="s">
        <v>263</v>
      </c>
      <c r="B4286" t="s">
        <v>18</v>
      </c>
      <c r="C4286" t="s">
        <v>152</v>
      </c>
      <c r="D4286">
        <v>20180630</v>
      </c>
      <c r="E4286">
        <v>51400000</v>
      </c>
      <c r="F4286" t="s">
        <v>20</v>
      </c>
      <c r="G4286">
        <v>2</v>
      </c>
      <c r="H4286" t="s">
        <v>51</v>
      </c>
      <c r="I4286">
        <v>1411579</v>
      </c>
      <c r="J4286">
        <v>260303916</v>
      </c>
      <c r="K4286">
        <v>7830</v>
      </c>
      <c r="L4286">
        <v>1231</v>
      </c>
      <c r="M4286" t="s">
        <v>22</v>
      </c>
      <c r="N4286">
        <v>2018</v>
      </c>
      <c r="O4286" t="s">
        <v>31</v>
      </c>
      <c r="P4286">
        <v>20180807</v>
      </c>
      <c r="Q4286" s="1">
        <v>43319.469444444447</v>
      </c>
    </row>
    <row r="4287" spans="1:17" x14ac:dyDescent="0.2">
      <c r="A4287" t="s">
        <v>504</v>
      </c>
      <c r="B4287" t="s">
        <v>18</v>
      </c>
      <c r="C4287" t="s">
        <v>153</v>
      </c>
      <c r="D4287">
        <v>20180630</v>
      </c>
      <c r="E4287">
        <v>2200000</v>
      </c>
      <c r="F4287" t="s">
        <v>20</v>
      </c>
      <c r="G4287">
        <v>2</v>
      </c>
      <c r="H4287" t="s">
        <v>505</v>
      </c>
      <c r="I4287">
        <v>1411579</v>
      </c>
      <c r="J4287">
        <v>260303916</v>
      </c>
      <c r="K4287">
        <v>7830</v>
      </c>
      <c r="L4287">
        <v>1231</v>
      </c>
      <c r="M4287" t="s">
        <v>22</v>
      </c>
      <c r="N4287">
        <v>2019</v>
      </c>
      <c r="O4287" t="s">
        <v>31</v>
      </c>
      <c r="P4287">
        <v>20190808</v>
      </c>
      <c r="Q4287" s="1">
        <v>43685.119444444441</v>
      </c>
    </row>
    <row r="4288" spans="1:17" x14ac:dyDescent="0.2">
      <c r="A4288" t="s">
        <v>263</v>
      </c>
      <c r="B4288" t="s">
        <v>18</v>
      </c>
      <c r="C4288" t="s">
        <v>153</v>
      </c>
      <c r="D4288">
        <v>20180630</v>
      </c>
      <c r="E4288">
        <v>2200000</v>
      </c>
      <c r="F4288" t="s">
        <v>20</v>
      </c>
      <c r="G4288">
        <v>2</v>
      </c>
      <c r="H4288" t="s">
        <v>51</v>
      </c>
      <c r="I4288">
        <v>1411579</v>
      </c>
      <c r="J4288">
        <v>260303916</v>
      </c>
      <c r="K4288">
        <v>7830</v>
      </c>
      <c r="L4288">
        <v>1231</v>
      </c>
      <c r="M4288" t="s">
        <v>22</v>
      </c>
      <c r="N4288">
        <v>2018</v>
      </c>
      <c r="O4288" t="s">
        <v>31</v>
      </c>
      <c r="P4288">
        <v>20180807</v>
      </c>
      <c r="Q4288" s="1">
        <v>43319.469444444447</v>
      </c>
    </row>
    <row r="4289" spans="1:17" x14ac:dyDescent="0.2">
      <c r="A4289" t="s">
        <v>504</v>
      </c>
      <c r="B4289" t="s">
        <v>18</v>
      </c>
      <c r="C4289" t="s">
        <v>455</v>
      </c>
      <c r="D4289">
        <v>20180630</v>
      </c>
      <c r="E4289">
        <v>1700000</v>
      </c>
      <c r="F4289" t="s">
        <v>20</v>
      </c>
      <c r="G4289">
        <v>2</v>
      </c>
      <c r="H4289" t="s">
        <v>505</v>
      </c>
      <c r="I4289">
        <v>1411579</v>
      </c>
      <c r="J4289">
        <v>260303916</v>
      </c>
      <c r="K4289">
        <v>7830</v>
      </c>
      <c r="L4289">
        <v>1231</v>
      </c>
      <c r="M4289" t="s">
        <v>22</v>
      </c>
      <c r="N4289">
        <v>2019</v>
      </c>
      <c r="O4289" t="s">
        <v>31</v>
      </c>
      <c r="P4289">
        <v>20190808</v>
      </c>
      <c r="Q4289" s="1">
        <v>43685.119444444441</v>
      </c>
    </row>
    <row r="4290" spans="1:17" x14ac:dyDescent="0.2">
      <c r="A4290" t="s">
        <v>263</v>
      </c>
      <c r="B4290" t="s">
        <v>18</v>
      </c>
      <c r="C4290" t="s">
        <v>455</v>
      </c>
      <c r="D4290">
        <v>20180630</v>
      </c>
      <c r="E4290">
        <v>1700000</v>
      </c>
      <c r="F4290" t="s">
        <v>20</v>
      </c>
      <c r="G4290">
        <v>2</v>
      </c>
      <c r="H4290" t="s">
        <v>51</v>
      </c>
      <c r="I4290">
        <v>1411579</v>
      </c>
      <c r="J4290">
        <v>260303916</v>
      </c>
      <c r="K4290">
        <v>7830</v>
      </c>
      <c r="L4290">
        <v>1231</v>
      </c>
      <c r="M4290" t="s">
        <v>22</v>
      </c>
      <c r="N4290">
        <v>2018</v>
      </c>
      <c r="O4290" t="s">
        <v>31</v>
      </c>
      <c r="P4290">
        <v>20180807</v>
      </c>
      <c r="Q4290" s="1">
        <v>43319.469444444447</v>
      </c>
    </row>
    <row r="4291" spans="1:17" x14ac:dyDescent="0.2">
      <c r="A4291" t="s">
        <v>504</v>
      </c>
      <c r="B4291" t="s">
        <v>18</v>
      </c>
      <c r="C4291" t="s">
        <v>541</v>
      </c>
      <c r="D4291">
        <v>20180630</v>
      </c>
      <c r="E4291">
        <v>10700000</v>
      </c>
      <c r="F4291" t="s">
        <v>20</v>
      </c>
      <c r="G4291">
        <v>2</v>
      </c>
      <c r="H4291" t="s">
        <v>505</v>
      </c>
      <c r="I4291">
        <v>1411579</v>
      </c>
      <c r="J4291">
        <v>260303916</v>
      </c>
      <c r="K4291">
        <v>7830</v>
      </c>
      <c r="L4291">
        <v>1231</v>
      </c>
      <c r="M4291" t="s">
        <v>22</v>
      </c>
      <c r="N4291">
        <v>2019</v>
      </c>
      <c r="O4291" t="s">
        <v>31</v>
      </c>
      <c r="P4291">
        <v>20190808</v>
      </c>
      <c r="Q4291" s="1">
        <v>43685.119444444441</v>
      </c>
    </row>
    <row r="4292" spans="1:17" x14ac:dyDescent="0.2">
      <c r="A4292" t="s">
        <v>504</v>
      </c>
      <c r="B4292" t="s">
        <v>18</v>
      </c>
      <c r="C4292" t="s">
        <v>156</v>
      </c>
      <c r="D4292">
        <v>20180630</v>
      </c>
      <c r="E4292">
        <v>241100000</v>
      </c>
      <c r="F4292" t="s">
        <v>20</v>
      </c>
      <c r="G4292">
        <v>2</v>
      </c>
      <c r="H4292" t="s">
        <v>505</v>
      </c>
      <c r="I4292">
        <v>1411579</v>
      </c>
      <c r="J4292">
        <v>260303916</v>
      </c>
      <c r="K4292">
        <v>7830</v>
      </c>
      <c r="L4292">
        <v>1231</v>
      </c>
      <c r="M4292" t="s">
        <v>22</v>
      </c>
      <c r="N4292">
        <v>2019</v>
      </c>
      <c r="O4292" t="s">
        <v>31</v>
      </c>
      <c r="P4292">
        <v>20190808</v>
      </c>
      <c r="Q4292" s="1">
        <v>43685.119444444441</v>
      </c>
    </row>
    <row r="4293" spans="1:17" x14ac:dyDescent="0.2">
      <c r="A4293" t="s">
        <v>504</v>
      </c>
      <c r="B4293" t="s">
        <v>18</v>
      </c>
      <c r="C4293" t="s">
        <v>156</v>
      </c>
      <c r="D4293">
        <v>20180630</v>
      </c>
      <c r="E4293">
        <v>133800000</v>
      </c>
      <c r="F4293" t="s">
        <v>20</v>
      </c>
      <c r="G4293">
        <v>1</v>
      </c>
      <c r="H4293" t="s">
        <v>505</v>
      </c>
      <c r="I4293">
        <v>1411579</v>
      </c>
      <c r="J4293">
        <v>260303916</v>
      </c>
      <c r="K4293">
        <v>7830</v>
      </c>
      <c r="L4293">
        <v>1231</v>
      </c>
      <c r="M4293" t="s">
        <v>22</v>
      </c>
      <c r="N4293">
        <v>2019</v>
      </c>
      <c r="O4293" t="s">
        <v>31</v>
      </c>
      <c r="P4293">
        <v>20190808</v>
      </c>
      <c r="Q4293" s="1">
        <v>43685.119444444441</v>
      </c>
    </row>
    <row r="4294" spans="1:17" x14ac:dyDescent="0.2">
      <c r="A4294" t="s">
        <v>263</v>
      </c>
      <c r="B4294" t="s">
        <v>18</v>
      </c>
      <c r="C4294" t="s">
        <v>156</v>
      </c>
      <c r="D4294">
        <v>20180630</v>
      </c>
      <c r="E4294">
        <v>133800000</v>
      </c>
      <c r="F4294" t="s">
        <v>20</v>
      </c>
      <c r="G4294">
        <v>1</v>
      </c>
      <c r="H4294" t="s">
        <v>51</v>
      </c>
      <c r="I4294">
        <v>1411579</v>
      </c>
      <c r="J4294">
        <v>260303916</v>
      </c>
      <c r="K4294">
        <v>7830</v>
      </c>
      <c r="L4294">
        <v>1231</v>
      </c>
      <c r="M4294" t="s">
        <v>22</v>
      </c>
      <c r="N4294">
        <v>2018</v>
      </c>
      <c r="O4294" t="s">
        <v>31</v>
      </c>
      <c r="P4294">
        <v>20180807</v>
      </c>
      <c r="Q4294" s="1">
        <v>43319.469444444447</v>
      </c>
    </row>
    <row r="4295" spans="1:17" x14ac:dyDescent="0.2">
      <c r="A4295" t="s">
        <v>263</v>
      </c>
      <c r="B4295" t="s">
        <v>18</v>
      </c>
      <c r="C4295" t="s">
        <v>156</v>
      </c>
      <c r="D4295">
        <v>20180630</v>
      </c>
      <c r="E4295">
        <v>241100000</v>
      </c>
      <c r="F4295" t="s">
        <v>20</v>
      </c>
      <c r="G4295">
        <v>2</v>
      </c>
      <c r="H4295" t="s">
        <v>51</v>
      </c>
      <c r="I4295">
        <v>1411579</v>
      </c>
      <c r="J4295">
        <v>260303916</v>
      </c>
      <c r="K4295">
        <v>7830</v>
      </c>
      <c r="L4295">
        <v>1231</v>
      </c>
      <c r="M4295" t="s">
        <v>22</v>
      </c>
      <c r="N4295">
        <v>2018</v>
      </c>
      <c r="O4295" t="s">
        <v>31</v>
      </c>
      <c r="P4295">
        <v>20180807</v>
      </c>
      <c r="Q4295" s="1">
        <v>43319.469444444447</v>
      </c>
    </row>
    <row r="4296" spans="1:17" x14ac:dyDescent="0.2">
      <c r="A4296" t="s">
        <v>504</v>
      </c>
      <c r="B4296" t="s">
        <v>18</v>
      </c>
      <c r="C4296" t="s">
        <v>542</v>
      </c>
      <c r="D4296">
        <v>20180630</v>
      </c>
      <c r="E4296">
        <v>7100000</v>
      </c>
      <c r="F4296" t="s">
        <v>20</v>
      </c>
      <c r="G4296">
        <v>2</v>
      </c>
      <c r="H4296" t="s">
        <v>505</v>
      </c>
      <c r="I4296">
        <v>1411579</v>
      </c>
      <c r="J4296">
        <v>260303916</v>
      </c>
      <c r="K4296">
        <v>7830</v>
      </c>
      <c r="L4296">
        <v>1231</v>
      </c>
      <c r="M4296" t="s">
        <v>22</v>
      </c>
      <c r="N4296">
        <v>2019</v>
      </c>
      <c r="O4296" t="s">
        <v>31</v>
      </c>
      <c r="P4296">
        <v>20190808</v>
      </c>
      <c r="Q4296" s="1">
        <v>43685.119444444441</v>
      </c>
    </row>
    <row r="4297" spans="1:17" x14ac:dyDescent="0.2">
      <c r="A4297" t="s">
        <v>504</v>
      </c>
      <c r="B4297" t="s">
        <v>18</v>
      </c>
      <c r="C4297" t="s">
        <v>158</v>
      </c>
      <c r="D4297">
        <v>20180630</v>
      </c>
      <c r="E4297">
        <v>13500000</v>
      </c>
      <c r="F4297" t="s">
        <v>20</v>
      </c>
      <c r="G4297">
        <v>2</v>
      </c>
      <c r="H4297" t="s">
        <v>505</v>
      </c>
      <c r="I4297">
        <v>1411579</v>
      </c>
      <c r="J4297">
        <v>260303916</v>
      </c>
      <c r="K4297">
        <v>7830</v>
      </c>
      <c r="L4297">
        <v>1231</v>
      </c>
      <c r="M4297" t="s">
        <v>22</v>
      </c>
      <c r="N4297">
        <v>2019</v>
      </c>
      <c r="O4297" t="s">
        <v>31</v>
      </c>
      <c r="P4297">
        <v>20190808</v>
      </c>
      <c r="Q4297" s="1">
        <v>43685.119444444441</v>
      </c>
    </row>
    <row r="4298" spans="1:17" x14ac:dyDescent="0.2">
      <c r="A4298" t="s">
        <v>263</v>
      </c>
      <c r="B4298" t="s">
        <v>18</v>
      </c>
      <c r="C4298" t="s">
        <v>158</v>
      </c>
      <c r="D4298">
        <v>20180630</v>
      </c>
      <c r="E4298">
        <v>13500000</v>
      </c>
      <c r="F4298" t="s">
        <v>20</v>
      </c>
      <c r="G4298">
        <v>2</v>
      </c>
      <c r="H4298" t="s">
        <v>51</v>
      </c>
      <c r="I4298">
        <v>1411579</v>
      </c>
      <c r="J4298">
        <v>260303916</v>
      </c>
      <c r="K4298">
        <v>7830</v>
      </c>
      <c r="L4298">
        <v>1231</v>
      </c>
      <c r="M4298" t="s">
        <v>22</v>
      </c>
      <c r="N4298">
        <v>2018</v>
      </c>
      <c r="O4298" t="s">
        <v>31</v>
      </c>
      <c r="P4298">
        <v>20180807</v>
      </c>
      <c r="Q4298" s="1">
        <v>43319.469444444447</v>
      </c>
    </row>
    <row r="4299" spans="1:17" x14ac:dyDescent="0.2">
      <c r="A4299" t="s">
        <v>504</v>
      </c>
      <c r="B4299" t="s">
        <v>18</v>
      </c>
      <c r="C4299" t="s">
        <v>422</v>
      </c>
      <c r="D4299">
        <v>20180630</v>
      </c>
      <c r="E4299">
        <v>39900000</v>
      </c>
      <c r="F4299" t="s">
        <v>20</v>
      </c>
      <c r="G4299">
        <v>2</v>
      </c>
      <c r="H4299" t="s">
        <v>505</v>
      </c>
      <c r="I4299">
        <v>1411579</v>
      </c>
      <c r="J4299">
        <v>260303916</v>
      </c>
      <c r="K4299">
        <v>7830</v>
      </c>
      <c r="L4299">
        <v>1231</v>
      </c>
      <c r="M4299" t="s">
        <v>22</v>
      </c>
      <c r="N4299">
        <v>2019</v>
      </c>
      <c r="O4299" t="s">
        <v>31</v>
      </c>
      <c r="P4299">
        <v>20190808</v>
      </c>
      <c r="Q4299" s="1">
        <v>43685.119444444441</v>
      </c>
    </row>
    <row r="4300" spans="1:17" x14ac:dyDescent="0.2">
      <c r="A4300" t="s">
        <v>263</v>
      </c>
      <c r="B4300" t="s">
        <v>18</v>
      </c>
      <c r="C4300" t="s">
        <v>422</v>
      </c>
      <c r="D4300">
        <v>20180630</v>
      </c>
      <c r="E4300">
        <v>39900000</v>
      </c>
      <c r="F4300" t="s">
        <v>20</v>
      </c>
      <c r="G4300">
        <v>2</v>
      </c>
      <c r="H4300" t="s">
        <v>51</v>
      </c>
      <c r="I4300">
        <v>1411579</v>
      </c>
      <c r="J4300">
        <v>260303916</v>
      </c>
      <c r="K4300">
        <v>7830</v>
      </c>
      <c r="L4300">
        <v>1231</v>
      </c>
      <c r="M4300" t="s">
        <v>22</v>
      </c>
      <c r="N4300">
        <v>2018</v>
      </c>
      <c r="O4300" t="s">
        <v>31</v>
      </c>
      <c r="P4300">
        <v>20180807</v>
      </c>
      <c r="Q4300" s="1">
        <v>43319.469444444447</v>
      </c>
    </row>
    <row r="4301" spans="1:17" x14ac:dyDescent="0.2">
      <c r="A4301" t="s">
        <v>263</v>
      </c>
      <c r="B4301" t="s">
        <v>18</v>
      </c>
      <c r="C4301" t="s">
        <v>159</v>
      </c>
      <c r="D4301">
        <v>20180630</v>
      </c>
      <c r="E4301">
        <v>3028100000</v>
      </c>
      <c r="F4301" t="s">
        <v>20</v>
      </c>
      <c r="G4301">
        <v>0</v>
      </c>
      <c r="H4301" t="s">
        <v>51</v>
      </c>
      <c r="I4301">
        <v>1411579</v>
      </c>
      <c r="J4301">
        <v>260303916</v>
      </c>
      <c r="K4301">
        <v>7830</v>
      </c>
      <c r="L4301">
        <v>1231</v>
      </c>
      <c r="M4301" t="s">
        <v>22</v>
      </c>
      <c r="N4301">
        <v>2018</v>
      </c>
      <c r="O4301" t="s">
        <v>31</v>
      </c>
      <c r="P4301">
        <v>20180807</v>
      </c>
      <c r="Q4301" s="1">
        <v>43319.469444444447</v>
      </c>
    </row>
    <row r="4302" spans="1:17" x14ac:dyDescent="0.2">
      <c r="A4302" t="s">
        <v>263</v>
      </c>
      <c r="B4302" t="s">
        <v>18</v>
      </c>
      <c r="C4302" t="s">
        <v>160</v>
      </c>
      <c r="D4302">
        <v>20180630</v>
      </c>
      <c r="E4302">
        <v>179100000</v>
      </c>
      <c r="F4302" t="s">
        <v>20</v>
      </c>
      <c r="G4302">
        <v>0</v>
      </c>
      <c r="H4302" t="s">
        <v>51</v>
      </c>
      <c r="I4302">
        <v>1411579</v>
      </c>
      <c r="J4302">
        <v>260303916</v>
      </c>
      <c r="K4302">
        <v>7830</v>
      </c>
      <c r="L4302">
        <v>1231</v>
      </c>
      <c r="M4302" t="s">
        <v>22</v>
      </c>
      <c r="N4302">
        <v>2018</v>
      </c>
      <c r="O4302" t="s">
        <v>31</v>
      </c>
      <c r="P4302">
        <v>20180807</v>
      </c>
      <c r="Q4302" s="1">
        <v>43319.469444444447</v>
      </c>
    </row>
    <row r="4303" spans="1:17" x14ac:dyDescent="0.2">
      <c r="A4303" t="s">
        <v>260</v>
      </c>
      <c r="B4303" t="s">
        <v>18</v>
      </c>
      <c r="C4303" t="s">
        <v>161</v>
      </c>
      <c r="D4303">
        <v>20180630</v>
      </c>
      <c r="E4303">
        <v>100000</v>
      </c>
      <c r="F4303" t="s">
        <v>20</v>
      </c>
      <c r="G4303">
        <v>1</v>
      </c>
      <c r="H4303" t="s">
        <v>56</v>
      </c>
      <c r="I4303">
        <v>1411579</v>
      </c>
      <c r="J4303">
        <v>260303916</v>
      </c>
      <c r="K4303">
        <v>7830</v>
      </c>
      <c r="L4303">
        <v>1231</v>
      </c>
      <c r="M4303" t="s">
        <v>22</v>
      </c>
      <c r="N4303">
        <v>2018</v>
      </c>
      <c r="O4303" t="s">
        <v>23</v>
      </c>
      <c r="P4303">
        <v>20181108</v>
      </c>
      <c r="Q4303" s="1">
        <v>43412.453472222223</v>
      </c>
    </row>
    <row r="4304" spans="1:17" x14ac:dyDescent="0.2">
      <c r="A4304" t="s">
        <v>504</v>
      </c>
      <c r="B4304" t="s">
        <v>18</v>
      </c>
      <c r="C4304" t="s">
        <v>161</v>
      </c>
      <c r="D4304">
        <v>20180630</v>
      </c>
      <c r="E4304">
        <v>100000</v>
      </c>
      <c r="F4304" t="s">
        <v>20</v>
      </c>
      <c r="G4304">
        <v>1</v>
      </c>
      <c r="H4304" t="s">
        <v>505</v>
      </c>
      <c r="I4304">
        <v>1411579</v>
      </c>
      <c r="J4304">
        <v>260303916</v>
      </c>
      <c r="K4304">
        <v>7830</v>
      </c>
      <c r="L4304">
        <v>1231</v>
      </c>
      <c r="M4304" t="s">
        <v>22</v>
      </c>
      <c r="N4304">
        <v>2019</v>
      </c>
      <c r="O4304" t="s">
        <v>31</v>
      </c>
      <c r="P4304">
        <v>20190808</v>
      </c>
      <c r="Q4304" s="1">
        <v>43685.119444444441</v>
      </c>
    </row>
    <row r="4305" spans="1:17" x14ac:dyDescent="0.2">
      <c r="A4305" t="s">
        <v>263</v>
      </c>
      <c r="B4305" t="s">
        <v>18</v>
      </c>
      <c r="C4305" t="s">
        <v>162</v>
      </c>
      <c r="D4305">
        <v>20180630</v>
      </c>
      <c r="E4305">
        <v>64700000</v>
      </c>
      <c r="F4305" t="s">
        <v>20</v>
      </c>
      <c r="G4305">
        <v>2</v>
      </c>
      <c r="H4305" t="s">
        <v>51</v>
      </c>
      <c r="I4305">
        <v>1411579</v>
      </c>
      <c r="J4305">
        <v>260303916</v>
      </c>
      <c r="K4305">
        <v>7830</v>
      </c>
      <c r="L4305">
        <v>1231</v>
      </c>
      <c r="M4305" t="s">
        <v>22</v>
      </c>
      <c r="N4305">
        <v>2018</v>
      </c>
      <c r="O4305" t="s">
        <v>31</v>
      </c>
      <c r="P4305">
        <v>20180807</v>
      </c>
      <c r="Q4305" s="1">
        <v>43319.469444444447</v>
      </c>
    </row>
    <row r="4306" spans="1:17" x14ac:dyDescent="0.2">
      <c r="A4306" t="s">
        <v>504</v>
      </c>
      <c r="B4306" t="s">
        <v>18</v>
      </c>
      <c r="C4306" t="s">
        <v>534</v>
      </c>
      <c r="D4306">
        <v>20180630</v>
      </c>
      <c r="E4306">
        <v>35000000</v>
      </c>
      <c r="F4306" t="s">
        <v>20</v>
      </c>
      <c r="G4306">
        <v>2</v>
      </c>
      <c r="H4306" t="s">
        <v>504</v>
      </c>
      <c r="I4306">
        <v>1411579</v>
      </c>
      <c r="J4306">
        <v>260303916</v>
      </c>
      <c r="K4306">
        <v>7830</v>
      </c>
      <c r="L4306">
        <v>1231</v>
      </c>
      <c r="M4306" t="s">
        <v>22</v>
      </c>
      <c r="N4306">
        <v>2019</v>
      </c>
      <c r="O4306" t="s">
        <v>31</v>
      </c>
      <c r="P4306">
        <v>20190808</v>
      </c>
      <c r="Q4306" s="1">
        <v>43685.119444444441</v>
      </c>
    </row>
    <row r="4307" spans="1:17" x14ac:dyDescent="0.2">
      <c r="A4307" t="s">
        <v>504</v>
      </c>
      <c r="B4307" t="s">
        <v>18</v>
      </c>
      <c r="C4307" t="s">
        <v>534</v>
      </c>
      <c r="D4307">
        <v>20180630</v>
      </c>
      <c r="E4307">
        <v>10800000</v>
      </c>
      <c r="F4307" t="s">
        <v>20</v>
      </c>
      <c r="G4307">
        <v>1</v>
      </c>
      <c r="H4307" t="s">
        <v>504</v>
      </c>
      <c r="I4307">
        <v>1411579</v>
      </c>
      <c r="J4307">
        <v>260303916</v>
      </c>
      <c r="K4307">
        <v>7830</v>
      </c>
      <c r="L4307">
        <v>1231</v>
      </c>
      <c r="M4307" t="s">
        <v>22</v>
      </c>
      <c r="N4307">
        <v>2019</v>
      </c>
      <c r="O4307" t="s">
        <v>31</v>
      </c>
      <c r="P4307">
        <v>20190808</v>
      </c>
      <c r="Q4307" s="1">
        <v>43685.119444444441</v>
      </c>
    </row>
    <row r="4308" spans="1:17" x14ac:dyDescent="0.2">
      <c r="A4308" t="s">
        <v>263</v>
      </c>
      <c r="B4308" t="s">
        <v>18</v>
      </c>
      <c r="C4308" t="s">
        <v>534</v>
      </c>
      <c r="D4308">
        <v>20180630</v>
      </c>
      <c r="E4308">
        <v>35000000</v>
      </c>
      <c r="F4308" t="s">
        <v>20</v>
      </c>
      <c r="G4308">
        <v>2</v>
      </c>
      <c r="H4308" t="s">
        <v>263</v>
      </c>
      <c r="I4308">
        <v>1411579</v>
      </c>
      <c r="J4308">
        <v>260303916</v>
      </c>
      <c r="K4308">
        <v>7830</v>
      </c>
      <c r="L4308">
        <v>1231</v>
      </c>
      <c r="M4308" t="s">
        <v>22</v>
      </c>
      <c r="N4308">
        <v>2018</v>
      </c>
      <c r="O4308" t="s">
        <v>31</v>
      </c>
      <c r="P4308">
        <v>20180807</v>
      </c>
      <c r="Q4308" s="1">
        <v>43319.469444444447</v>
      </c>
    </row>
    <row r="4309" spans="1:17" x14ac:dyDescent="0.2">
      <c r="A4309" t="s">
        <v>263</v>
      </c>
      <c r="B4309" t="s">
        <v>18</v>
      </c>
      <c r="C4309" t="s">
        <v>534</v>
      </c>
      <c r="D4309">
        <v>20180630</v>
      </c>
      <c r="E4309">
        <v>10800000</v>
      </c>
      <c r="F4309" t="s">
        <v>20</v>
      </c>
      <c r="G4309">
        <v>1</v>
      </c>
      <c r="H4309" t="s">
        <v>263</v>
      </c>
      <c r="I4309">
        <v>1411579</v>
      </c>
      <c r="J4309">
        <v>260303916</v>
      </c>
      <c r="K4309">
        <v>7830</v>
      </c>
      <c r="L4309">
        <v>1231</v>
      </c>
      <c r="M4309" t="s">
        <v>22</v>
      </c>
      <c r="N4309">
        <v>2018</v>
      </c>
      <c r="O4309" t="s">
        <v>31</v>
      </c>
      <c r="P4309">
        <v>20180807</v>
      </c>
      <c r="Q4309" s="1">
        <v>43319.469444444447</v>
      </c>
    </row>
    <row r="4310" spans="1:17" x14ac:dyDescent="0.2">
      <c r="A4310" t="s">
        <v>504</v>
      </c>
      <c r="B4310" t="s">
        <v>18</v>
      </c>
      <c r="C4310" t="s">
        <v>163</v>
      </c>
      <c r="D4310">
        <v>20180630</v>
      </c>
      <c r="E4310">
        <v>35900000</v>
      </c>
      <c r="F4310" t="s">
        <v>20</v>
      </c>
      <c r="G4310">
        <v>2</v>
      </c>
      <c r="H4310" t="s">
        <v>504</v>
      </c>
      <c r="I4310">
        <v>1411579</v>
      </c>
      <c r="J4310">
        <v>260303916</v>
      </c>
      <c r="K4310">
        <v>7830</v>
      </c>
      <c r="L4310">
        <v>1231</v>
      </c>
      <c r="M4310" t="s">
        <v>22</v>
      </c>
      <c r="N4310">
        <v>2019</v>
      </c>
      <c r="O4310" t="s">
        <v>31</v>
      </c>
      <c r="P4310">
        <v>20190808</v>
      </c>
      <c r="Q4310" s="1">
        <v>43685.119444444441</v>
      </c>
    </row>
    <row r="4311" spans="1:17" x14ac:dyDescent="0.2">
      <c r="A4311" t="s">
        <v>263</v>
      </c>
      <c r="B4311" t="s">
        <v>18</v>
      </c>
      <c r="C4311" t="s">
        <v>163</v>
      </c>
      <c r="D4311">
        <v>20180630</v>
      </c>
      <c r="E4311">
        <v>35900000</v>
      </c>
      <c r="F4311" t="s">
        <v>20</v>
      </c>
      <c r="G4311">
        <v>2</v>
      </c>
      <c r="H4311" t="s">
        <v>263</v>
      </c>
      <c r="I4311">
        <v>1411579</v>
      </c>
      <c r="J4311">
        <v>260303916</v>
      </c>
      <c r="K4311">
        <v>7830</v>
      </c>
      <c r="L4311">
        <v>1231</v>
      </c>
      <c r="M4311" t="s">
        <v>22</v>
      </c>
      <c r="N4311">
        <v>2018</v>
      </c>
      <c r="O4311" t="s">
        <v>31</v>
      </c>
      <c r="P4311">
        <v>20180807</v>
      </c>
      <c r="Q4311" s="1">
        <v>43319.469444444447</v>
      </c>
    </row>
    <row r="4312" spans="1:17" x14ac:dyDescent="0.2">
      <c r="A4312" t="s">
        <v>504</v>
      </c>
      <c r="B4312" t="s">
        <v>18</v>
      </c>
      <c r="C4312" t="s">
        <v>164</v>
      </c>
      <c r="D4312">
        <v>20180630</v>
      </c>
      <c r="E4312">
        <v>6900000</v>
      </c>
      <c r="F4312" t="s">
        <v>20</v>
      </c>
      <c r="G4312">
        <v>2</v>
      </c>
      <c r="H4312" t="s">
        <v>505</v>
      </c>
      <c r="I4312">
        <v>1411579</v>
      </c>
      <c r="J4312">
        <v>260303916</v>
      </c>
      <c r="K4312">
        <v>7830</v>
      </c>
      <c r="L4312">
        <v>1231</v>
      </c>
      <c r="M4312" t="s">
        <v>22</v>
      </c>
      <c r="N4312">
        <v>2019</v>
      </c>
      <c r="O4312" t="s">
        <v>31</v>
      </c>
      <c r="P4312">
        <v>20190808</v>
      </c>
      <c r="Q4312" s="1">
        <v>43685.119444444441</v>
      </c>
    </row>
    <row r="4313" spans="1:17" x14ac:dyDescent="0.2">
      <c r="A4313" t="s">
        <v>263</v>
      </c>
      <c r="B4313" t="s">
        <v>18</v>
      </c>
      <c r="C4313" t="s">
        <v>164</v>
      </c>
      <c r="D4313">
        <v>20180630</v>
      </c>
      <c r="E4313">
        <v>6900000</v>
      </c>
      <c r="F4313" t="s">
        <v>20</v>
      </c>
      <c r="G4313">
        <v>2</v>
      </c>
      <c r="H4313" t="s">
        <v>51</v>
      </c>
      <c r="I4313">
        <v>1411579</v>
      </c>
      <c r="J4313">
        <v>260303916</v>
      </c>
      <c r="K4313">
        <v>7830</v>
      </c>
      <c r="L4313">
        <v>1231</v>
      </c>
      <c r="M4313" t="s">
        <v>22</v>
      </c>
      <c r="N4313">
        <v>2018</v>
      </c>
      <c r="O4313" t="s">
        <v>31</v>
      </c>
      <c r="P4313">
        <v>20180807</v>
      </c>
      <c r="Q4313" s="1">
        <v>43319.469444444447</v>
      </c>
    </row>
    <row r="4314" spans="1:17" x14ac:dyDescent="0.2">
      <c r="A4314" t="s">
        <v>263</v>
      </c>
      <c r="B4314" t="s">
        <v>18</v>
      </c>
      <c r="C4314" t="s">
        <v>427</v>
      </c>
      <c r="D4314">
        <v>20180630</v>
      </c>
      <c r="E4314">
        <v>11000000</v>
      </c>
      <c r="F4314" t="s">
        <v>20</v>
      </c>
      <c r="G4314">
        <v>0</v>
      </c>
      <c r="H4314" t="s">
        <v>51</v>
      </c>
      <c r="I4314">
        <v>1411579</v>
      </c>
      <c r="J4314">
        <v>260303916</v>
      </c>
      <c r="K4314">
        <v>7830</v>
      </c>
      <c r="L4314">
        <v>1231</v>
      </c>
      <c r="M4314" t="s">
        <v>22</v>
      </c>
      <c r="N4314">
        <v>2018</v>
      </c>
      <c r="O4314" t="s">
        <v>31</v>
      </c>
      <c r="P4314">
        <v>20180807</v>
      </c>
      <c r="Q4314" s="1">
        <v>43319.469444444447</v>
      </c>
    </row>
    <row r="4315" spans="1:17" x14ac:dyDescent="0.2">
      <c r="A4315" t="s">
        <v>263</v>
      </c>
      <c r="B4315" t="s">
        <v>18</v>
      </c>
      <c r="C4315" t="s">
        <v>165</v>
      </c>
      <c r="D4315">
        <v>20180630</v>
      </c>
      <c r="E4315">
        <v>23600000</v>
      </c>
      <c r="F4315" t="s">
        <v>20</v>
      </c>
      <c r="G4315">
        <v>0</v>
      </c>
      <c r="H4315" t="s">
        <v>51</v>
      </c>
      <c r="I4315">
        <v>1411579</v>
      </c>
      <c r="J4315">
        <v>260303916</v>
      </c>
      <c r="K4315">
        <v>7830</v>
      </c>
      <c r="L4315">
        <v>1231</v>
      </c>
      <c r="M4315" t="s">
        <v>22</v>
      </c>
      <c r="N4315">
        <v>2018</v>
      </c>
      <c r="O4315" t="s">
        <v>31</v>
      </c>
      <c r="P4315">
        <v>20180807</v>
      </c>
      <c r="Q4315" s="1">
        <v>43319.469444444447</v>
      </c>
    </row>
    <row r="4316" spans="1:17" x14ac:dyDescent="0.2">
      <c r="A4316" t="s">
        <v>263</v>
      </c>
      <c r="B4316" t="s">
        <v>18</v>
      </c>
      <c r="C4316" t="s">
        <v>168</v>
      </c>
      <c r="D4316">
        <v>20180630</v>
      </c>
      <c r="E4316">
        <v>6900000</v>
      </c>
      <c r="F4316" t="s">
        <v>20</v>
      </c>
      <c r="G4316">
        <v>2</v>
      </c>
      <c r="H4316" t="s">
        <v>263</v>
      </c>
      <c r="I4316">
        <v>1411579</v>
      </c>
      <c r="J4316">
        <v>260303916</v>
      </c>
      <c r="K4316">
        <v>7830</v>
      </c>
      <c r="L4316">
        <v>1231</v>
      </c>
      <c r="M4316" t="s">
        <v>22</v>
      </c>
      <c r="N4316">
        <v>2018</v>
      </c>
      <c r="O4316" t="s">
        <v>31</v>
      </c>
      <c r="P4316">
        <v>20180807</v>
      </c>
      <c r="Q4316" s="1">
        <v>43319.469444444447</v>
      </c>
    </row>
    <row r="4317" spans="1:17" x14ac:dyDescent="0.2">
      <c r="A4317" t="s">
        <v>263</v>
      </c>
      <c r="B4317" t="s">
        <v>18</v>
      </c>
      <c r="C4317" t="s">
        <v>458</v>
      </c>
      <c r="D4317">
        <v>20180630</v>
      </c>
      <c r="E4317">
        <v>1000000</v>
      </c>
      <c r="F4317" t="s">
        <v>20</v>
      </c>
      <c r="G4317">
        <v>2</v>
      </c>
      <c r="H4317" t="s">
        <v>263</v>
      </c>
      <c r="I4317">
        <v>1411579</v>
      </c>
      <c r="J4317">
        <v>260303916</v>
      </c>
      <c r="K4317">
        <v>7830</v>
      </c>
      <c r="L4317">
        <v>1231</v>
      </c>
      <c r="M4317" t="s">
        <v>22</v>
      </c>
      <c r="N4317">
        <v>2018</v>
      </c>
      <c r="O4317" t="s">
        <v>31</v>
      </c>
      <c r="P4317">
        <v>20180807</v>
      </c>
      <c r="Q4317" s="1">
        <v>43319.469444444447</v>
      </c>
    </row>
    <row r="4318" spans="1:17" x14ac:dyDescent="0.2">
      <c r="A4318" t="s">
        <v>263</v>
      </c>
      <c r="B4318" t="s">
        <v>18</v>
      </c>
      <c r="C4318" t="s">
        <v>169</v>
      </c>
      <c r="D4318">
        <v>20180630</v>
      </c>
      <c r="E4318">
        <v>-200000</v>
      </c>
      <c r="F4318" t="s">
        <v>20</v>
      </c>
      <c r="G4318">
        <v>2</v>
      </c>
      <c r="H4318" t="s">
        <v>51</v>
      </c>
      <c r="I4318">
        <v>1411579</v>
      </c>
      <c r="J4318">
        <v>260303916</v>
      </c>
      <c r="K4318">
        <v>7830</v>
      </c>
      <c r="L4318">
        <v>1231</v>
      </c>
      <c r="M4318" t="s">
        <v>22</v>
      </c>
      <c r="N4318">
        <v>2018</v>
      </c>
      <c r="O4318" t="s">
        <v>31</v>
      </c>
      <c r="P4318">
        <v>20180807</v>
      </c>
      <c r="Q4318" s="1">
        <v>43319.469444444447</v>
      </c>
    </row>
    <row r="4319" spans="1:17" x14ac:dyDescent="0.2">
      <c r="A4319" t="s">
        <v>263</v>
      </c>
      <c r="B4319" t="s">
        <v>18</v>
      </c>
      <c r="C4319" t="s">
        <v>170</v>
      </c>
      <c r="D4319">
        <v>20180630</v>
      </c>
      <c r="E4319">
        <v>-255500000</v>
      </c>
      <c r="F4319" t="s">
        <v>20</v>
      </c>
      <c r="G4319">
        <v>0</v>
      </c>
      <c r="H4319" t="s">
        <v>51</v>
      </c>
      <c r="I4319">
        <v>1411579</v>
      </c>
      <c r="J4319">
        <v>260303916</v>
      </c>
      <c r="K4319">
        <v>7830</v>
      </c>
      <c r="L4319">
        <v>1231</v>
      </c>
      <c r="M4319" t="s">
        <v>22</v>
      </c>
      <c r="N4319">
        <v>2018</v>
      </c>
      <c r="O4319" t="s">
        <v>31</v>
      </c>
      <c r="P4319">
        <v>20180807</v>
      </c>
      <c r="Q4319" s="1">
        <v>43319.469444444447</v>
      </c>
    </row>
    <row r="4320" spans="1:17" x14ac:dyDescent="0.2">
      <c r="A4320" t="s">
        <v>262</v>
      </c>
      <c r="B4320" t="s">
        <v>18</v>
      </c>
      <c r="C4320" t="s">
        <v>429</v>
      </c>
      <c r="D4320">
        <v>20180630</v>
      </c>
      <c r="E4320">
        <v>1383600000</v>
      </c>
      <c r="F4320" t="s">
        <v>20</v>
      </c>
      <c r="G4320">
        <v>1</v>
      </c>
      <c r="H4320" t="s">
        <v>51</v>
      </c>
      <c r="I4320">
        <v>1411579</v>
      </c>
      <c r="J4320">
        <v>260303916</v>
      </c>
      <c r="K4320">
        <v>7830</v>
      </c>
      <c r="L4320">
        <v>1231</v>
      </c>
      <c r="M4320" t="s">
        <v>22</v>
      </c>
      <c r="N4320">
        <v>2018</v>
      </c>
      <c r="O4320" t="s">
        <v>26</v>
      </c>
      <c r="P4320">
        <v>20180507</v>
      </c>
      <c r="Q4320" s="1">
        <v>43227.491666666669</v>
      </c>
    </row>
    <row r="4321" spans="1:17" x14ac:dyDescent="0.2">
      <c r="A4321" t="s">
        <v>55</v>
      </c>
      <c r="B4321" t="s">
        <v>18</v>
      </c>
      <c r="C4321" t="s">
        <v>429</v>
      </c>
      <c r="D4321">
        <v>20180630</v>
      </c>
      <c r="E4321">
        <v>1442500000</v>
      </c>
      <c r="F4321" t="s">
        <v>20</v>
      </c>
      <c r="G4321">
        <v>1</v>
      </c>
      <c r="H4321" t="s">
        <v>56</v>
      </c>
      <c r="I4321">
        <v>1411579</v>
      </c>
      <c r="J4321">
        <v>260303916</v>
      </c>
      <c r="K4321">
        <v>7830</v>
      </c>
      <c r="L4321">
        <v>1231</v>
      </c>
      <c r="M4321" t="s">
        <v>52</v>
      </c>
      <c r="N4321">
        <v>2018</v>
      </c>
      <c r="O4321" t="s">
        <v>53</v>
      </c>
      <c r="P4321">
        <v>20190301</v>
      </c>
      <c r="Q4321" s="1">
        <v>43525.063888888886</v>
      </c>
    </row>
    <row r="4322" spans="1:17" x14ac:dyDescent="0.2">
      <c r="A4322" t="s">
        <v>504</v>
      </c>
      <c r="B4322" t="s">
        <v>18</v>
      </c>
      <c r="C4322" t="s">
        <v>429</v>
      </c>
      <c r="D4322">
        <v>20180630</v>
      </c>
      <c r="E4322">
        <v>1442500000</v>
      </c>
      <c r="F4322" t="s">
        <v>20</v>
      </c>
      <c r="G4322">
        <v>1</v>
      </c>
      <c r="H4322" t="s">
        <v>505</v>
      </c>
      <c r="I4322">
        <v>1411579</v>
      </c>
      <c r="J4322">
        <v>260303916</v>
      </c>
      <c r="K4322">
        <v>7830</v>
      </c>
      <c r="L4322">
        <v>1231</v>
      </c>
      <c r="M4322" t="s">
        <v>22</v>
      </c>
      <c r="N4322">
        <v>2019</v>
      </c>
      <c r="O4322" t="s">
        <v>31</v>
      </c>
      <c r="P4322">
        <v>20190808</v>
      </c>
      <c r="Q4322" s="1">
        <v>43685.119444444441</v>
      </c>
    </row>
    <row r="4323" spans="1:17" x14ac:dyDescent="0.2">
      <c r="A4323" t="s">
        <v>504</v>
      </c>
      <c r="B4323" t="s">
        <v>18</v>
      </c>
      <c r="C4323" t="s">
        <v>429</v>
      </c>
      <c r="D4323">
        <v>20180630</v>
      </c>
      <c r="E4323">
        <v>2826100000</v>
      </c>
      <c r="F4323" t="s">
        <v>20</v>
      </c>
      <c r="G4323">
        <v>2</v>
      </c>
      <c r="H4323" t="s">
        <v>505</v>
      </c>
      <c r="I4323">
        <v>1411579</v>
      </c>
      <c r="J4323">
        <v>260303916</v>
      </c>
      <c r="K4323">
        <v>7830</v>
      </c>
      <c r="L4323">
        <v>1231</v>
      </c>
      <c r="M4323" t="s">
        <v>22</v>
      </c>
      <c r="N4323">
        <v>2019</v>
      </c>
      <c r="O4323" t="s">
        <v>31</v>
      </c>
      <c r="P4323">
        <v>20190808</v>
      </c>
      <c r="Q4323" s="1">
        <v>43685.119444444441</v>
      </c>
    </row>
    <row r="4324" spans="1:17" x14ac:dyDescent="0.2">
      <c r="A4324" t="s">
        <v>263</v>
      </c>
      <c r="B4324" t="s">
        <v>18</v>
      </c>
      <c r="C4324" t="s">
        <v>429</v>
      </c>
      <c r="D4324">
        <v>20180630</v>
      </c>
      <c r="E4324">
        <v>1442500000</v>
      </c>
      <c r="F4324" t="s">
        <v>20</v>
      </c>
      <c r="G4324">
        <v>1</v>
      </c>
      <c r="H4324" t="s">
        <v>51</v>
      </c>
      <c r="I4324">
        <v>1411579</v>
      </c>
      <c r="J4324">
        <v>260303916</v>
      </c>
      <c r="K4324">
        <v>7830</v>
      </c>
      <c r="L4324">
        <v>1231</v>
      </c>
      <c r="M4324" t="s">
        <v>22</v>
      </c>
      <c r="N4324">
        <v>2018</v>
      </c>
      <c r="O4324" t="s">
        <v>31</v>
      </c>
      <c r="P4324">
        <v>20180807</v>
      </c>
      <c r="Q4324" s="1">
        <v>43319.469444444447</v>
      </c>
    </row>
    <row r="4325" spans="1:17" x14ac:dyDescent="0.2">
      <c r="A4325" t="s">
        <v>263</v>
      </c>
      <c r="B4325" t="s">
        <v>18</v>
      </c>
      <c r="C4325" t="s">
        <v>429</v>
      </c>
      <c r="D4325">
        <v>20180630</v>
      </c>
      <c r="E4325">
        <v>2826100000</v>
      </c>
      <c r="F4325" t="s">
        <v>20</v>
      </c>
      <c r="G4325">
        <v>2</v>
      </c>
      <c r="H4325" t="s">
        <v>51</v>
      </c>
      <c r="I4325">
        <v>1411579</v>
      </c>
      <c r="J4325">
        <v>260303916</v>
      </c>
      <c r="K4325">
        <v>7830</v>
      </c>
      <c r="L4325">
        <v>1231</v>
      </c>
      <c r="M4325" t="s">
        <v>22</v>
      </c>
      <c r="N4325">
        <v>2018</v>
      </c>
      <c r="O4325" t="s">
        <v>31</v>
      </c>
      <c r="P4325">
        <v>20180807</v>
      </c>
      <c r="Q4325" s="1">
        <v>43319.469444444447</v>
      </c>
    </row>
    <row r="4326" spans="1:17" x14ac:dyDescent="0.2">
      <c r="A4326" t="s">
        <v>263</v>
      </c>
      <c r="B4326" t="s">
        <v>18</v>
      </c>
      <c r="C4326" t="s">
        <v>171</v>
      </c>
      <c r="D4326">
        <v>20180630</v>
      </c>
      <c r="E4326">
        <v>1442500000</v>
      </c>
      <c r="F4326" t="s">
        <v>20</v>
      </c>
      <c r="G4326">
        <v>1</v>
      </c>
      <c r="H4326" t="s">
        <v>51</v>
      </c>
      <c r="I4326">
        <v>1411579</v>
      </c>
      <c r="J4326">
        <v>260303916</v>
      </c>
      <c r="K4326">
        <v>7830</v>
      </c>
      <c r="L4326">
        <v>1231</v>
      </c>
      <c r="M4326" t="s">
        <v>22</v>
      </c>
      <c r="N4326">
        <v>2018</v>
      </c>
      <c r="O4326" t="s">
        <v>31</v>
      </c>
      <c r="P4326">
        <v>20180807</v>
      </c>
      <c r="Q4326" s="1">
        <v>43319.469444444447</v>
      </c>
    </row>
    <row r="4327" spans="1:17" x14ac:dyDescent="0.2">
      <c r="A4327" t="s">
        <v>263</v>
      </c>
      <c r="B4327" t="s">
        <v>18</v>
      </c>
      <c r="C4327" t="s">
        <v>171</v>
      </c>
      <c r="D4327">
        <v>20180630</v>
      </c>
      <c r="E4327">
        <v>2826100000</v>
      </c>
      <c r="F4327" t="s">
        <v>20</v>
      </c>
      <c r="G4327">
        <v>2</v>
      </c>
      <c r="H4327" t="s">
        <v>51</v>
      </c>
      <c r="I4327">
        <v>1411579</v>
      </c>
      <c r="J4327">
        <v>260303916</v>
      </c>
      <c r="K4327">
        <v>7830</v>
      </c>
      <c r="L4327">
        <v>1231</v>
      </c>
      <c r="M4327" t="s">
        <v>22</v>
      </c>
      <c r="N4327">
        <v>2018</v>
      </c>
      <c r="O4327" t="s">
        <v>31</v>
      </c>
      <c r="P4327">
        <v>20180807</v>
      </c>
      <c r="Q4327" s="1">
        <v>43319.469444444447</v>
      </c>
    </row>
    <row r="4328" spans="1:17" x14ac:dyDescent="0.2">
      <c r="A4328" t="s">
        <v>504</v>
      </c>
      <c r="B4328" t="s">
        <v>18</v>
      </c>
      <c r="C4328" t="s">
        <v>543</v>
      </c>
      <c r="D4328">
        <v>20180630</v>
      </c>
      <c r="E4328">
        <v>50100000</v>
      </c>
      <c r="F4328" t="s">
        <v>20</v>
      </c>
      <c r="G4328">
        <v>2</v>
      </c>
      <c r="H4328" t="s">
        <v>505</v>
      </c>
      <c r="I4328">
        <v>1411579</v>
      </c>
      <c r="J4328">
        <v>260303916</v>
      </c>
      <c r="K4328">
        <v>7830</v>
      </c>
      <c r="L4328">
        <v>1231</v>
      </c>
      <c r="M4328" t="s">
        <v>22</v>
      </c>
      <c r="N4328">
        <v>2019</v>
      </c>
      <c r="O4328" t="s">
        <v>31</v>
      </c>
      <c r="P4328">
        <v>20190808</v>
      </c>
      <c r="Q4328" s="1">
        <v>43685.119444444441</v>
      </c>
    </row>
    <row r="4329" spans="1:17" x14ac:dyDescent="0.2">
      <c r="A4329" t="s">
        <v>55</v>
      </c>
      <c r="B4329" t="s">
        <v>18</v>
      </c>
      <c r="C4329" t="s">
        <v>474</v>
      </c>
      <c r="D4329">
        <v>20180630</v>
      </c>
      <c r="E4329">
        <v>27300000</v>
      </c>
      <c r="F4329" t="s">
        <v>20</v>
      </c>
      <c r="G4329">
        <v>0</v>
      </c>
      <c r="H4329" t="s">
        <v>56</v>
      </c>
      <c r="I4329">
        <v>1411579</v>
      </c>
      <c r="J4329">
        <v>260303916</v>
      </c>
      <c r="K4329">
        <v>7830</v>
      </c>
      <c r="L4329">
        <v>1231</v>
      </c>
      <c r="M4329" t="s">
        <v>52</v>
      </c>
      <c r="N4329">
        <v>2018</v>
      </c>
      <c r="O4329" t="s">
        <v>53</v>
      </c>
      <c r="P4329">
        <v>20190301</v>
      </c>
      <c r="Q4329" s="1">
        <v>43525.063888888886</v>
      </c>
    </row>
    <row r="4330" spans="1:17" x14ac:dyDescent="0.2">
      <c r="A4330" t="s">
        <v>260</v>
      </c>
      <c r="B4330" t="s">
        <v>18</v>
      </c>
      <c r="C4330" t="s">
        <v>474</v>
      </c>
      <c r="D4330">
        <v>20180630</v>
      </c>
      <c r="E4330">
        <v>27300000</v>
      </c>
      <c r="F4330" t="s">
        <v>20</v>
      </c>
      <c r="G4330">
        <v>0</v>
      </c>
      <c r="H4330" t="s">
        <v>56</v>
      </c>
      <c r="I4330">
        <v>1411579</v>
      </c>
      <c r="J4330">
        <v>260303916</v>
      </c>
      <c r="K4330">
        <v>7830</v>
      </c>
      <c r="L4330">
        <v>1231</v>
      </c>
      <c r="M4330" t="s">
        <v>22</v>
      </c>
      <c r="N4330">
        <v>2018</v>
      </c>
      <c r="O4330" t="s">
        <v>23</v>
      </c>
      <c r="P4330">
        <v>20181108</v>
      </c>
      <c r="Q4330" s="1">
        <v>43412.453472222223</v>
      </c>
    </row>
    <row r="4331" spans="1:17" x14ac:dyDescent="0.2">
      <c r="A4331" t="s">
        <v>263</v>
      </c>
      <c r="B4331" t="s">
        <v>18</v>
      </c>
      <c r="C4331" t="s">
        <v>474</v>
      </c>
      <c r="D4331">
        <v>20180630</v>
      </c>
      <c r="E4331">
        <v>27300000</v>
      </c>
      <c r="F4331" t="s">
        <v>20</v>
      </c>
      <c r="G4331">
        <v>0</v>
      </c>
      <c r="H4331" t="s">
        <v>51</v>
      </c>
      <c r="I4331">
        <v>1411579</v>
      </c>
      <c r="J4331">
        <v>260303916</v>
      </c>
      <c r="K4331">
        <v>7830</v>
      </c>
      <c r="L4331">
        <v>1231</v>
      </c>
      <c r="M4331" t="s">
        <v>22</v>
      </c>
      <c r="N4331">
        <v>2018</v>
      </c>
      <c r="O4331" t="s">
        <v>31</v>
      </c>
      <c r="P4331">
        <v>20180807</v>
      </c>
      <c r="Q4331" s="1">
        <v>43319.469444444447</v>
      </c>
    </row>
    <row r="4332" spans="1:17" x14ac:dyDescent="0.2">
      <c r="A4332" t="s">
        <v>263</v>
      </c>
      <c r="B4332" t="s">
        <v>18</v>
      </c>
      <c r="C4332" t="s">
        <v>485</v>
      </c>
      <c r="D4332">
        <v>20180630</v>
      </c>
      <c r="E4332">
        <v>50100000</v>
      </c>
      <c r="F4332" t="s">
        <v>20</v>
      </c>
      <c r="G4332">
        <v>2</v>
      </c>
      <c r="H4332" t="s">
        <v>51</v>
      </c>
      <c r="I4332">
        <v>1411579</v>
      </c>
      <c r="J4332">
        <v>260303916</v>
      </c>
      <c r="K4332">
        <v>7830</v>
      </c>
      <c r="L4332">
        <v>1231</v>
      </c>
      <c r="M4332" t="s">
        <v>22</v>
      </c>
      <c r="N4332">
        <v>2018</v>
      </c>
      <c r="O4332" t="s">
        <v>31</v>
      </c>
      <c r="P4332">
        <v>20180807</v>
      </c>
      <c r="Q4332" s="1">
        <v>43319.469444444447</v>
      </c>
    </row>
    <row r="4333" spans="1:17" x14ac:dyDescent="0.2">
      <c r="A4333" t="s">
        <v>55</v>
      </c>
      <c r="B4333" t="s">
        <v>18</v>
      </c>
      <c r="C4333" t="s">
        <v>475</v>
      </c>
      <c r="D4333">
        <v>20180630</v>
      </c>
      <c r="E4333">
        <v>50100000</v>
      </c>
      <c r="F4333" t="s">
        <v>20</v>
      </c>
      <c r="G4333">
        <v>0</v>
      </c>
      <c r="H4333" t="s">
        <v>56</v>
      </c>
      <c r="I4333">
        <v>1411579</v>
      </c>
      <c r="J4333">
        <v>260303916</v>
      </c>
      <c r="K4333">
        <v>7830</v>
      </c>
      <c r="L4333">
        <v>1231</v>
      </c>
      <c r="M4333" t="s">
        <v>52</v>
      </c>
      <c r="N4333">
        <v>2018</v>
      </c>
      <c r="O4333" t="s">
        <v>53</v>
      </c>
      <c r="P4333">
        <v>20190301</v>
      </c>
      <c r="Q4333" s="1">
        <v>43525.063888888886</v>
      </c>
    </row>
    <row r="4334" spans="1:17" x14ac:dyDescent="0.2">
      <c r="A4334" t="s">
        <v>260</v>
      </c>
      <c r="B4334" t="s">
        <v>18</v>
      </c>
      <c r="C4334" t="s">
        <v>475</v>
      </c>
      <c r="D4334">
        <v>20180630</v>
      </c>
      <c r="E4334">
        <v>50100000</v>
      </c>
      <c r="F4334" t="s">
        <v>20</v>
      </c>
      <c r="G4334">
        <v>0</v>
      </c>
      <c r="H4334" t="s">
        <v>56</v>
      </c>
      <c r="I4334">
        <v>1411579</v>
      </c>
      <c r="J4334">
        <v>260303916</v>
      </c>
      <c r="K4334">
        <v>7830</v>
      </c>
      <c r="L4334">
        <v>1231</v>
      </c>
      <c r="M4334" t="s">
        <v>22</v>
      </c>
      <c r="N4334">
        <v>2018</v>
      </c>
      <c r="O4334" t="s">
        <v>23</v>
      </c>
      <c r="P4334">
        <v>20181108</v>
      </c>
      <c r="Q4334" s="1">
        <v>43412.453472222223</v>
      </c>
    </row>
    <row r="4335" spans="1:17" x14ac:dyDescent="0.2">
      <c r="A4335" t="s">
        <v>263</v>
      </c>
      <c r="B4335" t="s">
        <v>18</v>
      </c>
      <c r="C4335" t="s">
        <v>475</v>
      </c>
      <c r="D4335">
        <v>20180630</v>
      </c>
      <c r="E4335">
        <v>50100000</v>
      </c>
      <c r="F4335" t="s">
        <v>20</v>
      </c>
      <c r="G4335">
        <v>0</v>
      </c>
      <c r="H4335" t="s">
        <v>51</v>
      </c>
      <c r="I4335">
        <v>1411579</v>
      </c>
      <c r="J4335">
        <v>260303916</v>
      </c>
      <c r="K4335">
        <v>7830</v>
      </c>
      <c r="L4335">
        <v>1231</v>
      </c>
      <c r="M4335" t="s">
        <v>22</v>
      </c>
      <c r="N4335">
        <v>2018</v>
      </c>
      <c r="O4335" t="s">
        <v>31</v>
      </c>
      <c r="P4335">
        <v>20180807</v>
      </c>
      <c r="Q4335" s="1">
        <v>43319.469444444447</v>
      </c>
    </row>
    <row r="4336" spans="1:17" x14ac:dyDescent="0.2">
      <c r="A4336" t="s">
        <v>504</v>
      </c>
      <c r="B4336" t="s">
        <v>18</v>
      </c>
      <c r="C4336" t="s">
        <v>172</v>
      </c>
      <c r="D4336">
        <v>20180630</v>
      </c>
      <c r="E4336">
        <v>6800000</v>
      </c>
      <c r="F4336" t="s">
        <v>20</v>
      </c>
      <c r="G4336">
        <v>2</v>
      </c>
      <c r="H4336" t="s">
        <v>505</v>
      </c>
      <c r="I4336">
        <v>1411579</v>
      </c>
      <c r="J4336">
        <v>260303916</v>
      </c>
      <c r="K4336">
        <v>7830</v>
      </c>
      <c r="L4336">
        <v>1231</v>
      </c>
      <c r="M4336" t="s">
        <v>22</v>
      </c>
      <c r="N4336">
        <v>2019</v>
      </c>
      <c r="O4336" t="s">
        <v>31</v>
      </c>
      <c r="P4336">
        <v>20190808</v>
      </c>
      <c r="Q4336" s="1">
        <v>43685.119444444441</v>
      </c>
    </row>
    <row r="4337" spans="1:17" x14ac:dyDescent="0.2">
      <c r="A4337" t="s">
        <v>263</v>
      </c>
      <c r="B4337" t="s">
        <v>18</v>
      </c>
      <c r="C4337" t="s">
        <v>172</v>
      </c>
      <c r="D4337">
        <v>20180630</v>
      </c>
      <c r="E4337">
        <v>6800000</v>
      </c>
      <c r="F4337" t="s">
        <v>20</v>
      </c>
      <c r="G4337">
        <v>2</v>
      </c>
      <c r="H4337" t="s">
        <v>51</v>
      </c>
      <c r="I4337">
        <v>1411579</v>
      </c>
      <c r="J4337">
        <v>260303916</v>
      </c>
      <c r="K4337">
        <v>7830</v>
      </c>
      <c r="L4337">
        <v>1231</v>
      </c>
      <c r="M4337" t="s">
        <v>22</v>
      </c>
      <c r="N4337">
        <v>2018</v>
      </c>
      <c r="O4337" t="s">
        <v>31</v>
      </c>
      <c r="P4337">
        <v>20180807</v>
      </c>
      <c r="Q4337" s="1">
        <v>43319.469444444447</v>
      </c>
    </row>
    <row r="4338" spans="1:17" x14ac:dyDescent="0.2">
      <c r="A4338" t="s">
        <v>504</v>
      </c>
      <c r="B4338" t="s">
        <v>18</v>
      </c>
      <c r="C4338" t="s">
        <v>173</v>
      </c>
      <c r="D4338">
        <v>20180630</v>
      </c>
      <c r="E4338">
        <v>6800000</v>
      </c>
      <c r="F4338" t="s">
        <v>20</v>
      </c>
      <c r="G4338">
        <v>2</v>
      </c>
      <c r="H4338" t="s">
        <v>504</v>
      </c>
      <c r="I4338">
        <v>1411579</v>
      </c>
      <c r="J4338">
        <v>260303916</v>
      </c>
      <c r="K4338">
        <v>7830</v>
      </c>
      <c r="L4338">
        <v>1231</v>
      </c>
      <c r="M4338" t="s">
        <v>22</v>
      </c>
      <c r="N4338">
        <v>2019</v>
      </c>
      <c r="O4338" t="s">
        <v>31</v>
      </c>
      <c r="P4338">
        <v>20190808</v>
      </c>
      <c r="Q4338" s="1">
        <v>43685.119444444441</v>
      </c>
    </row>
    <row r="4339" spans="1:17" x14ac:dyDescent="0.2">
      <c r="A4339" t="s">
        <v>504</v>
      </c>
      <c r="B4339" t="s">
        <v>18</v>
      </c>
      <c r="C4339" t="s">
        <v>173</v>
      </c>
      <c r="D4339">
        <v>20180630</v>
      </c>
      <c r="E4339">
        <v>4000000</v>
      </c>
      <c r="F4339" t="s">
        <v>20</v>
      </c>
      <c r="G4339">
        <v>1</v>
      </c>
      <c r="H4339" t="s">
        <v>504</v>
      </c>
      <c r="I4339">
        <v>1411579</v>
      </c>
      <c r="J4339">
        <v>260303916</v>
      </c>
      <c r="K4339">
        <v>7830</v>
      </c>
      <c r="L4339">
        <v>1231</v>
      </c>
      <c r="M4339" t="s">
        <v>22</v>
      </c>
      <c r="N4339">
        <v>2019</v>
      </c>
      <c r="O4339" t="s">
        <v>31</v>
      </c>
      <c r="P4339">
        <v>20190808</v>
      </c>
      <c r="Q4339" s="1">
        <v>43685.119444444441</v>
      </c>
    </row>
    <row r="4340" spans="1:17" x14ac:dyDescent="0.2">
      <c r="A4340" t="s">
        <v>263</v>
      </c>
      <c r="B4340" t="s">
        <v>18</v>
      </c>
      <c r="C4340" t="s">
        <v>173</v>
      </c>
      <c r="D4340">
        <v>20180630</v>
      </c>
      <c r="E4340">
        <v>6800000</v>
      </c>
      <c r="F4340" t="s">
        <v>20</v>
      </c>
      <c r="G4340">
        <v>2</v>
      </c>
      <c r="H4340" t="s">
        <v>263</v>
      </c>
      <c r="I4340">
        <v>1411579</v>
      </c>
      <c r="J4340">
        <v>260303916</v>
      </c>
      <c r="K4340">
        <v>7830</v>
      </c>
      <c r="L4340">
        <v>1231</v>
      </c>
      <c r="M4340" t="s">
        <v>22</v>
      </c>
      <c r="N4340">
        <v>2018</v>
      </c>
      <c r="O4340" t="s">
        <v>31</v>
      </c>
      <c r="P4340">
        <v>20180807</v>
      </c>
      <c r="Q4340" s="1">
        <v>43319.469444444447</v>
      </c>
    </row>
    <row r="4341" spans="1:17" x14ac:dyDescent="0.2">
      <c r="A4341" t="s">
        <v>263</v>
      </c>
      <c r="B4341" t="s">
        <v>18</v>
      </c>
      <c r="C4341" t="s">
        <v>173</v>
      </c>
      <c r="D4341">
        <v>20180630</v>
      </c>
      <c r="E4341">
        <v>4000000</v>
      </c>
      <c r="F4341" t="s">
        <v>20</v>
      </c>
      <c r="G4341">
        <v>1</v>
      </c>
      <c r="H4341" t="s">
        <v>263</v>
      </c>
      <c r="I4341">
        <v>1411579</v>
      </c>
      <c r="J4341">
        <v>260303916</v>
      </c>
      <c r="K4341">
        <v>7830</v>
      </c>
      <c r="L4341">
        <v>1231</v>
      </c>
      <c r="M4341" t="s">
        <v>22</v>
      </c>
      <c r="N4341">
        <v>2018</v>
      </c>
      <c r="O4341" t="s">
        <v>31</v>
      </c>
      <c r="P4341">
        <v>20180807</v>
      </c>
      <c r="Q4341" s="1">
        <v>43319.469444444447</v>
      </c>
    </row>
    <row r="4342" spans="1:17" x14ac:dyDescent="0.2">
      <c r="A4342" t="s">
        <v>263</v>
      </c>
      <c r="B4342" t="s">
        <v>18</v>
      </c>
      <c r="C4342" t="s">
        <v>204</v>
      </c>
      <c r="D4342">
        <v>20180630</v>
      </c>
      <c r="E4342">
        <v>116268</v>
      </c>
      <c r="F4342" t="s">
        <v>63</v>
      </c>
      <c r="G4342">
        <v>2</v>
      </c>
      <c r="H4342" t="s">
        <v>51</v>
      </c>
      <c r="I4342">
        <v>1411579</v>
      </c>
      <c r="J4342">
        <v>260303916</v>
      </c>
      <c r="K4342">
        <v>7830</v>
      </c>
      <c r="L4342">
        <v>1231</v>
      </c>
      <c r="M4342" t="s">
        <v>22</v>
      </c>
      <c r="N4342">
        <v>2018</v>
      </c>
      <c r="O4342" t="s">
        <v>31</v>
      </c>
      <c r="P4342">
        <v>20180807</v>
      </c>
      <c r="Q4342" s="1">
        <v>43319.469444444447</v>
      </c>
    </row>
    <row r="4343" spans="1:17" x14ac:dyDescent="0.2">
      <c r="A4343" t="s">
        <v>263</v>
      </c>
      <c r="B4343" t="s">
        <v>18</v>
      </c>
      <c r="C4343" t="s">
        <v>535</v>
      </c>
      <c r="D4343">
        <v>20180630</v>
      </c>
      <c r="E4343">
        <v>6800000</v>
      </c>
      <c r="F4343" t="s">
        <v>20</v>
      </c>
      <c r="G4343">
        <v>2</v>
      </c>
      <c r="H4343" t="s">
        <v>263</v>
      </c>
      <c r="I4343">
        <v>1411579</v>
      </c>
      <c r="J4343">
        <v>260303916</v>
      </c>
      <c r="K4343">
        <v>7830</v>
      </c>
      <c r="L4343">
        <v>1231</v>
      </c>
      <c r="M4343" t="s">
        <v>22</v>
      </c>
      <c r="N4343">
        <v>2018</v>
      </c>
      <c r="O4343" t="s">
        <v>31</v>
      </c>
      <c r="P4343">
        <v>20180807</v>
      </c>
      <c r="Q4343" s="1">
        <v>43319.469444444447</v>
      </c>
    </row>
    <row r="4344" spans="1:17" x14ac:dyDescent="0.2">
      <c r="A4344" t="s">
        <v>263</v>
      </c>
      <c r="B4344" t="s">
        <v>18</v>
      </c>
      <c r="C4344" t="s">
        <v>535</v>
      </c>
      <c r="D4344">
        <v>20180630</v>
      </c>
      <c r="E4344">
        <v>4000000</v>
      </c>
      <c r="F4344" t="s">
        <v>20</v>
      </c>
      <c r="G4344">
        <v>1</v>
      </c>
      <c r="H4344" t="s">
        <v>263</v>
      </c>
      <c r="I4344">
        <v>1411579</v>
      </c>
      <c r="J4344">
        <v>260303916</v>
      </c>
      <c r="K4344">
        <v>7830</v>
      </c>
      <c r="L4344">
        <v>1231</v>
      </c>
      <c r="M4344" t="s">
        <v>22</v>
      </c>
      <c r="N4344">
        <v>2018</v>
      </c>
      <c r="O4344" t="s">
        <v>31</v>
      </c>
      <c r="P4344">
        <v>20180807</v>
      </c>
      <c r="Q4344" s="1">
        <v>43319.469444444447</v>
      </c>
    </row>
    <row r="4345" spans="1:17" x14ac:dyDescent="0.2">
      <c r="A4345" t="s">
        <v>504</v>
      </c>
      <c r="B4345" t="s">
        <v>18</v>
      </c>
      <c r="C4345" t="s">
        <v>544</v>
      </c>
      <c r="D4345">
        <v>20180630</v>
      </c>
      <c r="E4345">
        <v>8200000</v>
      </c>
      <c r="F4345" t="s">
        <v>20</v>
      </c>
      <c r="G4345">
        <v>1</v>
      </c>
      <c r="H4345" t="s">
        <v>505</v>
      </c>
      <c r="I4345">
        <v>1411579</v>
      </c>
      <c r="J4345">
        <v>260303916</v>
      </c>
      <c r="K4345">
        <v>7830</v>
      </c>
      <c r="L4345">
        <v>1231</v>
      </c>
      <c r="M4345" t="s">
        <v>22</v>
      </c>
      <c r="N4345">
        <v>2019</v>
      </c>
      <c r="O4345" t="s">
        <v>31</v>
      </c>
      <c r="P4345">
        <v>20190808</v>
      </c>
      <c r="Q4345" s="1">
        <v>43685.119444444441</v>
      </c>
    </row>
    <row r="4346" spans="1:17" x14ac:dyDescent="0.2">
      <c r="A4346" t="s">
        <v>260</v>
      </c>
      <c r="B4346" t="s">
        <v>18</v>
      </c>
      <c r="C4346" t="s">
        <v>174</v>
      </c>
      <c r="D4346">
        <v>20180630</v>
      </c>
      <c r="E4346">
        <v>1969900000</v>
      </c>
      <c r="F4346" t="s">
        <v>20</v>
      </c>
      <c r="G4346">
        <v>0</v>
      </c>
      <c r="H4346" t="s">
        <v>56</v>
      </c>
      <c r="I4346">
        <v>1411579</v>
      </c>
      <c r="J4346">
        <v>260303916</v>
      </c>
      <c r="K4346">
        <v>7830</v>
      </c>
      <c r="L4346">
        <v>1231</v>
      </c>
      <c r="M4346" t="s">
        <v>22</v>
      </c>
      <c r="N4346">
        <v>2018</v>
      </c>
      <c r="O4346" t="s">
        <v>23</v>
      </c>
      <c r="P4346">
        <v>20181108</v>
      </c>
      <c r="Q4346" s="1">
        <v>43412.453472222223</v>
      </c>
    </row>
    <row r="4347" spans="1:17" x14ac:dyDescent="0.2">
      <c r="A4347" t="s">
        <v>504</v>
      </c>
      <c r="B4347" t="s">
        <v>18</v>
      </c>
      <c r="C4347" t="s">
        <v>174</v>
      </c>
      <c r="D4347">
        <v>20180630</v>
      </c>
      <c r="E4347">
        <v>1969900000</v>
      </c>
      <c r="F4347" t="s">
        <v>20</v>
      </c>
      <c r="G4347">
        <v>0</v>
      </c>
      <c r="H4347" t="s">
        <v>505</v>
      </c>
      <c r="I4347">
        <v>1411579</v>
      </c>
      <c r="J4347">
        <v>260303916</v>
      </c>
      <c r="K4347">
        <v>7830</v>
      </c>
      <c r="L4347">
        <v>1231</v>
      </c>
      <c r="M4347" t="s">
        <v>22</v>
      </c>
      <c r="N4347">
        <v>2019</v>
      </c>
      <c r="O4347" t="s">
        <v>31</v>
      </c>
      <c r="P4347">
        <v>20190808</v>
      </c>
      <c r="Q4347" s="1">
        <v>43685.119444444441</v>
      </c>
    </row>
    <row r="4348" spans="1:17" x14ac:dyDescent="0.2">
      <c r="A4348" t="s">
        <v>263</v>
      </c>
      <c r="B4348" t="s">
        <v>18</v>
      </c>
      <c r="C4348" t="s">
        <v>174</v>
      </c>
      <c r="D4348">
        <v>20180630</v>
      </c>
      <c r="E4348">
        <v>1969900000</v>
      </c>
      <c r="F4348" t="s">
        <v>20</v>
      </c>
      <c r="G4348">
        <v>0</v>
      </c>
      <c r="H4348" t="s">
        <v>51</v>
      </c>
      <c r="I4348">
        <v>1411579</v>
      </c>
      <c r="J4348">
        <v>260303916</v>
      </c>
      <c r="K4348">
        <v>7830</v>
      </c>
      <c r="L4348">
        <v>1231</v>
      </c>
      <c r="M4348" t="s">
        <v>22</v>
      </c>
      <c r="N4348">
        <v>2018</v>
      </c>
      <c r="O4348" t="s">
        <v>31</v>
      </c>
      <c r="P4348">
        <v>20180807</v>
      </c>
      <c r="Q4348" s="1">
        <v>43319.469444444447</v>
      </c>
    </row>
    <row r="4349" spans="1:17" x14ac:dyDescent="0.2">
      <c r="A4349" t="s">
        <v>263</v>
      </c>
      <c r="B4349" t="s">
        <v>18</v>
      </c>
      <c r="C4349" t="s">
        <v>175</v>
      </c>
      <c r="D4349">
        <v>20180630</v>
      </c>
      <c r="E4349">
        <v>1</v>
      </c>
      <c r="F4349" t="s">
        <v>30</v>
      </c>
      <c r="G4349">
        <v>2</v>
      </c>
      <c r="H4349" t="s">
        <v>263</v>
      </c>
      <c r="I4349">
        <v>1411579</v>
      </c>
      <c r="J4349">
        <v>260303916</v>
      </c>
      <c r="K4349">
        <v>7830</v>
      </c>
      <c r="L4349">
        <v>1231</v>
      </c>
      <c r="M4349" t="s">
        <v>22</v>
      </c>
      <c r="N4349">
        <v>2018</v>
      </c>
      <c r="O4349" t="s">
        <v>31</v>
      </c>
      <c r="P4349">
        <v>20180807</v>
      </c>
      <c r="Q4349" s="1">
        <v>43319.469444444447</v>
      </c>
    </row>
    <row r="4350" spans="1:17" x14ac:dyDescent="0.2">
      <c r="A4350" t="s">
        <v>263</v>
      </c>
      <c r="B4350" t="s">
        <v>18</v>
      </c>
      <c r="C4350" t="s">
        <v>176</v>
      </c>
      <c r="D4350">
        <v>20180630</v>
      </c>
      <c r="E4350">
        <v>400000</v>
      </c>
      <c r="F4350" t="s">
        <v>20</v>
      </c>
      <c r="G4350">
        <v>0</v>
      </c>
      <c r="H4350" t="s">
        <v>51</v>
      </c>
      <c r="I4350">
        <v>1411579</v>
      </c>
      <c r="J4350">
        <v>260303916</v>
      </c>
      <c r="K4350">
        <v>7830</v>
      </c>
      <c r="L4350">
        <v>1231</v>
      </c>
      <c r="M4350" t="s">
        <v>22</v>
      </c>
      <c r="N4350">
        <v>2018</v>
      </c>
      <c r="O4350" t="s">
        <v>31</v>
      </c>
      <c r="P4350">
        <v>20180807</v>
      </c>
      <c r="Q4350" s="1">
        <v>43319.469444444447</v>
      </c>
    </row>
    <row r="4351" spans="1:17" x14ac:dyDescent="0.2">
      <c r="A4351" t="s">
        <v>263</v>
      </c>
      <c r="B4351" t="s">
        <v>18</v>
      </c>
      <c r="C4351" t="s">
        <v>205</v>
      </c>
      <c r="D4351">
        <v>20180630</v>
      </c>
      <c r="E4351">
        <v>0.01</v>
      </c>
      <c r="F4351" t="s">
        <v>20</v>
      </c>
      <c r="G4351">
        <v>0</v>
      </c>
      <c r="H4351" t="s">
        <v>51</v>
      </c>
      <c r="I4351">
        <v>1411579</v>
      </c>
      <c r="J4351">
        <v>260303916</v>
      </c>
      <c r="K4351">
        <v>7830</v>
      </c>
      <c r="L4351">
        <v>1231</v>
      </c>
      <c r="M4351" t="s">
        <v>22</v>
      </c>
      <c r="N4351">
        <v>2018</v>
      </c>
      <c r="O4351" t="s">
        <v>31</v>
      </c>
      <c r="P4351">
        <v>20180807</v>
      </c>
      <c r="Q4351" s="1">
        <v>43319.469444444447</v>
      </c>
    </row>
    <row r="4352" spans="1:17" x14ac:dyDescent="0.2">
      <c r="A4352" t="s">
        <v>263</v>
      </c>
      <c r="B4352" t="s">
        <v>18</v>
      </c>
      <c r="C4352" t="s">
        <v>206</v>
      </c>
      <c r="D4352">
        <v>20180630</v>
      </c>
      <c r="E4352">
        <v>75712</v>
      </c>
      <c r="F4352" t="s">
        <v>63</v>
      </c>
      <c r="G4352">
        <v>0</v>
      </c>
      <c r="H4352" t="s">
        <v>51</v>
      </c>
      <c r="I4352">
        <v>1411579</v>
      </c>
      <c r="J4352">
        <v>260303916</v>
      </c>
      <c r="K4352">
        <v>7830</v>
      </c>
      <c r="L4352">
        <v>1231</v>
      </c>
      <c r="M4352" t="s">
        <v>22</v>
      </c>
      <c r="N4352">
        <v>2018</v>
      </c>
      <c r="O4352" t="s">
        <v>31</v>
      </c>
      <c r="P4352">
        <v>20180807</v>
      </c>
      <c r="Q4352" s="1">
        <v>43319.469444444447</v>
      </c>
    </row>
    <row r="4353" spans="1:17" x14ac:dyDescent="0.2">
      <c r="A4353" t="s">
        <v>263</v>
      </c>
      <c r="B4353" t="s">
        <v>18</v>
      </c>
      <c r="C4353" t="s">
        <v>207</v>
      </c>
      <c r="D4353">
        <v>20180630</v>
      </c>
      <c r="E4353">
        <v>38943</v>
      </c>
      <c r="F4353" t="s">
        <v>63</v>
      </c>
      <c r="G4353">
        <v>0</v>
      </c>
      <c r="H4353" t="s">
        <v>51</v>
      </c>
      <c r="I4353">
        <v>1411579</v>
      </c>
      <c r="J4353">
        <v>260303916</v>
      </c>
      <c r="K4353">
        <v>7830</v>
      </c>
      <c r="L4353">
        <v>1231</v>
      </c>
      <c r="M4353" t="s">
        <v>22</v>
      </c>
      <c r="N4353">
        <v>2018</v>
      </c>
      <c r="O4353" t="s">
        <v>31</v>
      </c>
      <c r="P4353">
        <v>20180807</v>
      </c>
      <c r="Q4353" s="1">
        <v>43319.469444444447</v>
      </c>
    </row>
    <row r="4354" spans="1:17" x14ac:dyDescent="0.2">
      <c r="A4354" t="s">
        <v>263</v>
      </c>
      <c r="B4354" t="s">
        <v>18</v>
      </c>
      <c r="C4354" t="s">
        <v>212</v>
      </c>
      <c r="D4354">
        <v>20180630</v>
      </c>
      <c r="E4354">
        <v>3732625</v>
      </c>
      <c r="F4354" t="s">
        <v>63</v>
      </c>
      <c r="G4354">
        <v>0</v>
      </c>
      <c r="H4354" t="s">
        <v>51</v>
      </c>
      <c r="I4354">
        <v>1411579</v>
      </c>
      <c r="J4354">
        <v>260303916</v>
      </c>
      <c r="K4354">
        <v>7830</v>
      </c>
      <c r="L4354">
        <v>1231</v>
      </c>
      <c r="M4354" t="s">
        <v>22</v>
      </c>
      <c r="N4354">
        <v>2018</v>
      </c>
      <c r="O4354" t="s">
        <v>31</v>
      </c>
      <c r="P4354">
        <v>20180807</v>
      </c>
      <c r="Q4354" s="1">
        <v>43319.469444444447</v>
      </c>
    </row>
    <row r="4355" spans="1:17" x14ac:dyDescent="0.2">
      <c r="A4355" t="s">
        <v>263</v>
      </c>
      <c r="B4355" t="s">
        <v>18</v>
      </c>
      <c r="C4355" t="s">
        <v>213</v>
      </c>
      <c r="D4355">
        <v>20180630</v>
      </c>
      <c r="E4355">
        <v>56400000</v>
      </c>
      <c r="F4355" t="s">
        <v>20</v>
      </c>
      <c r="G4355">
        <v>0</v>
      </c>
      <c r="H4355" t="s">
        <v>51</v>
      </c>
      <c r="I4355">
        <v>1411579</v>
      </c>
      <c r="J4355">
        <v>260303916</v>
      </c>
      <c r="K4355">
        <v>7830</v>
      </c>
      <c r="L4355">
        <v>1231</v>
      </c>
      <c r="M4355" t="s">
        <v>22</v>
      </c>
      <c r="N4355">
        <v>2018</v>
      </c>
      <c r="O4355" t="s">
        <v>31</v>
      </c>
      <c r="P4355">
        <v>20180807</v>
      </c>
      <c r="Q4355" s="1">
        <v>43319.469444444447</v>
      </c>
    </row>
    <row r="4356" spans="1:17" x14ac:dyDescent="0.2">
      <c r="A4356" t="s">
        <v>260</v>
      </c>
      <c r="B4356" t="s">
        <v>18</v>
      </c>
      <c r="C4356" t="s">
        <v>486</v>
      </c>
      <c r="D4356">
        <v>20180630</v>
      </c>
      <c r="E4356">
        <v>8200000</v>
      </c>
      <c r="F4356" t="s">
        <v>20</v>
      </c>
      <c r="G4356">
        <v>1</v>
      </c>
      <c r="H4356" t="s">
        <v>56</v>
      </c>
      <c r="I4356">
        <v>1411579</v>
      </c>
      <c r="J4356">
        <v>260303916</v>
      </c>
      <c r="K4356">
        <v>7830</v>
      </c>
      <c r="L4356">
        <v>1231</v>
      </c>
      <c r="M4356" t="s">
        <v>22</v>
      </c>
      <c r="N4356">
        <v>2018</v>
      </c>
      <c r="O4356" t="s">
        <v>23</v>
      </c>
      <c r="P4356">
        <v>20181108</v>
      </c>
      <c r="Q4356" s="1">
        <v>43412.453472222223</v>
      </c>
    </row>
    <row r="4357" spans="1:17" x14ac:dyDescent="0.2">
      <c r="A4357" t="s">
        <v>504</v>
      </c>
      <c r="B4357" t="s">
        <v>18</v>
      </c>
      <c r="C4357" t="s">
        <v>435</v>
      </c>
      <c r="D4357">
        <v>20180630</v>
      </c>
      <c r="E4357">
        <v>22200000</v>
      </c>
      <c r="F4357" t="s">
        <v>20</v>
      </c>
      <c r="G4357">
        <v>1</v>
      </c>
      <c r="H4357" t="s">
        <v>505</v>
      </c>
      <c r="I4357">
        <v>1411579</v>
      </c>
      <c r="J4357">
        <v>260303916</v>
      </c>
      <c r="K4357">
        <v>7830</v>
      </c>
      <c r="L4357">
        <v>1231</v>
      </c>
      <c r="M4357" t="s">
        <v>22</v>
      </c>
      <c r="N4357">
        <v>2019</v>
      </c>
      <c r="O4357" t="s">
        <v>31</v>
      </c>
      <c r="P4357">
        <v>20190808</v>
      </c>
      <c r="Q4357" s="1">
        <v>43685.119444444441</v>
      </c>
    </row>
    <row r="4358" spans="1:17" x14ac:dyDescent="0.2">
      <c r="A4358" t="s">
        <v>504</v>
      </c>
      <c r="B4358" t="s">
        <v>18</v>
      </c>
      <c r="C4358" t="s">
        <v>435</v>
      </c>
      <c r="D4358">
        <v>20180630</v>
      </c>
      <c r="E4358">
        <v>39900000</v>
      </c>
      <c r="F4358" t="s">
        <v>20</v>
      </c>
      <c r="G4358">
        <v>2</v>
      </c>
      <c r="H4358" t="s">
        <v>505</v>
      </c>
      <c r="I4358">
        <v>1411579</v>
      </c>
      <c r="J4358">
        <v>260303916</v>
      </c>
      <c r="K4358">
        <v>7830</v>
      </c>
      <c r="L4358">
        <v>1231</v>
      </c>
      <c r="M4358" t="s">
        <v>22</v>
      </c>
      <c r="N4358">
        <v>2019</v>
      </c>
      <c r="O4358" t="s">
        <v>31</v>
      </c>
      <c r="P4358">
        <v>20190808</v>
      </c>
      <c r="Q4358" s="1">
        <v>43685.119444444441</v>
      </c>
    </row>
    <row r="4359" spans="1:17" x14ac:dyDescent="0.2">
      <c r="A4359" t="s">
        <v>263</v>
      </c>
      <c r="B4359" t="s">
        <v>18</v>
      </c>
      <c r="C4359" t="s">
        <v>181</v>
      </c>
      <c r="D4359">
        <v>20180630</v>
      </c>
      <c r="E4359">
        <v>571400000</v>
      </c>
      <c r="F4359" t="s">
        <v>20</v>
      </c>
      <c r="G4359">
        <v>0</v>
      </c>
      <c r="H4359" t="s">
        <v>263</v>
      </c>
      <c r="I4359">
        <v>1411579</v>
      </c>
      <c r="J4359">
        <v>260303916</v>
      </c>
      <c r="K4359">
        <v>7830</v>
      </c>
      <c r="L4359">
        <v>1231</v>
      </c>
      <c r="M4359" t="s">
        <v>22</v>
      </c>
      <c r="N4359">
        <v>2018</v>
      </c>
      <c r="O4359" t="s">
        <v>31</v>
      </c>
      <c r="P4359">
        <v>20180807</v>
      </c>
      <c r="Q4359" s="1">
        <v>43319.469444444447</v>
      </c>
    </row>
    <row r="4360" spans="1:17" x14ac:dyDescent="0.2">
      <c r="A4360" t="s">
        <v>263</v>
      </c>
      <c r="B4360" t="s">
        <v>18</v>
      </c>
      <c r="C4360" t="s">
        <v>536</v>
      </c>
      <c r="D4360">
        <v>20180630</v>
      </c>
      <c r="E4360">
        <v>22700000</v>
      </c>
      <c r="F4360" t="s">
        <v>20</v>
      </c>
      <c r="G4360">
        <v>2</v>
      </c>
      <c r="H4360" t="s">
        <v>263</v>
      </c>
      <c r="I4360">
        <v>1411579</v>
      </c>
      <c r="J4360">
        <v>260303916</v>
      </c>
      <c r="K4360">
        <v>7830</v>
      </c>
      <c r="L4360">
        <v>1231</v>
      </c>
      <c r="M4360" t="s">
        <v>22</v>
      </c>
      <c r="N4360">
        <v>2018</v>
      </c>
      <c r="O4360" t="s">
        <v>31</v>
      </c>
      <c r="P4360">
        <v>20180807</v>
      </c>
      <c r="Q4360" s="1">
        <v>43319.469444444447</v>
      </c>
    </row>
    <row r="4361" spans="1:17" x14ac:dyDescent="0.2">
      <c r="A4361" t="s">
        <v>260</v>
      </c>
      <c r="B4361" t="s">
        <v>18</v>
      </c>
      <c r="C4361" t="s">
        <v>460</v>
      </c>
      <c r="D4361">
        <v>20180630</v>
      </c>
      <c r="E4361">
        <v>4000000</v>
      </c>
      <c r="F4361" t="s">
        <v>20</v>
      </c>
      <c r="G4361">
        <v>1</v>
      </c>
      <c r="H4361" t="s">
        <v>260</v>
      </c>
      <c r="I4361">
        <v>1411579</v>
      </c>
      <c r="J4361">
        <v>260303916</v>
      </c>
      <c r="K4361">
        <v>7830</v>
      </c>
      <c r="L4361">
        <v>1231</v>
      </c>
      <c r="M4361" t="s">
        <v>22</v>
      </c>
      <c r="N4361">
        <v>2018</v>
      </c>
      <c r="O4361" t="s">
        <v>23</v>
      </c>
      <c r="P4361">
        <v>20181108</v>
      </c>
      <c r="Q4361" s="1">
        <v>43412.453472222223</v>
      </c>
    </row>
    <row r="4362" spans="1:17" x14ac:dyDescent="0.2">
      <c r="A4362" t="s">
        <v>504</v>
      </c>
      <c r="B4362" t="s">
        <v>18</v>
      </c>
      <c r="C4362" t="s">
        <v>460</v>
      </c>
      <c r="D4362">
        <v>20180630</v>
      </c>
      <c r="E4362">
        <v>4000000</v>
      </c>
      <c r="F4362" t="s">
        <v>20</v>
      </c>
      <c r="G4362">
        <v>1</v>
      </c>
      <c r="H4362" t="s">
        <v>504</v>
      </c>
      <c r="I4362">
        <v>1411579</v>
      </c>
      <c r="J4362">
        <v>260303916</v>
      </c>
      <c r="K4362">
        <v>7830</v>
      </c>
      <c r="L4362">
        <v>1231</v>
      </c>
      <c r="M4362" t="s">
        <v>22</v>
      </c>
      <c r="N4362">
        <v>2019</v>
      </c>
      <c r="O4362" t="s">
        <v>31</v>
      </c>
      <c r="P4362">
        <v>20190808</v>
      </c>
      <c r="Q4362" s="1">
        <v>43685.119444444441</v>
      </c>
    </row>
    <row r="4363" spans="1:17" x14ac:dyDescent="0.2">
      <c r="A4363" t="s">
        <v>55</v>
      </c>
      <c r="B4363" t="s">
        <v>18</v>
      </c>
      <c r="C4363" t="s">
        <v>182</v>
      </c>
      <c r="D4363">
        <v>20180630</v>
      </c>
      <c r="E4363">
        <v>128105000</v>
      </c>
      <c r="F4363" t="s">
        <v>63</v>
      </c>
      <c r="G4363">
        <v>1</v>
      </c>
      <c r="H4363" t="s">
        <v>56</v>
      </c>
      <c r="I4363">
        <v>1411579</v>
      </c>
      <c r="J4363">
        <v>260303916</v>
      </c>
      <c r="K4363">
        <v>7830</v>
      </c>
      <c r="L4363">
        <v>1231</v>
      </c>
      <c r="M4363" t="s">
        <v>52</v>
      </c>
      <c r="N4363">
        <v>2018</v>
      </c>
      <c r="O4363" t="s">
        <v>53</v>
      </c>
      <c r="P4363">
        <v>20190301</v>
      </c>
      <c r="Q4363" s="1">
        <v>43525.063888888886</v>
      </c>
    </row>
    <row r="4364" spans="1:17" x14ac:dyDescent="0.2">
      <c r="A4364" t="s">
        <v>504</v>
      </c>
      <c r="B4364" t="s">
        <v>18</v>
      </c>
      <c r="C4364" t="s">
        <v>182</v>
      </c>
      <c r="D4364">
        <v>20180630</v>
      </c>
      <c r="E4364">
        <v>128042000</v>
      </c>
      <c r="F4364" t="s">
        <v>63</v>
      </c>
      <c r="G4364">
        <v>2</v>
      </c>
      <c r="H4364" t="s">
        <v>505</v>
      </c>
      <c r="I4364">
        <v>1411579</v>
      </c>
      <c r="J4364">
        <v>260303916</v>
      </c>
      <c r="K4364">
        <v>7830</v>
      </c>
      <c r="L4364">
        <v>1231</v>
      </c>
      <c r="M4364" t="s">
        <v>22</v>
      </c>
      <c r="N4364">
        <v>2019</v>
      </c>
      <c r="O4364" t="s">
        <v>31</v>
      </c>
      <c r="P4364">
        <v>20190808</v>
      </c>
      <c r="Q4364" s="1">
        <v>43685.119444444441</v>
      </c>
    </row>
    <row r="4365" spans="1:17" x14ac:dyDescent="0.2">
      <c r="A4365" t="s">
        <v>504</v>
      </c>
      <c r="B4365" t="s">
        <v>18</v>
      </c>
      <c r="C4365" t="s">
        <v>182</v>
      </c>
      <c r="D4365">
        <v>20180630</v>
      </c>
      <c r="E4365">
        <v>128105000</v>
      </c>
      <c r="F4365" t="s">
        <v>63</v>
      </c>
      <c r="G4365">
        <v>1</v>
      </c>
      <c r="H4365" t="s">
        <v>505</v>
      </c>
      <c r="I4365">
        <v>1411579</v>
      </c>
      <c r="J4365">
        <v>260303916</v>
      </c>
      <c r="K4365">
        <v>7830</v>
      </c>
      <c r="L4365">
        <v>1231</v>
      </c>
      <c r="M4365" t="s">
        <v>22</v>
      </c>
      <c r="N4365">
        <v>2019</v>
      </c>
      <c r="O4365" t="s">
        <v>31</v>
      </c>
      <c r="P4365">
        <v>20190808</v>
      </c>
      <c r="Q4365" s="1">
        <v>43685.119444444441</v>
      </c>
    </row>
    <row r="4366" spans="1:17" x14ac:dyDescent="0.2">
      <c r="A4366" t="s">
        <v>263</v>
      </c>
      <c r="B4366" t="s">
        <v>18</v>
      </c>
      <c r="C4366" t="s">
        <v>182</v>
      </c>
      <c r="D4366">
        <v>20180630</v>
      </c>
      <c r="E4366">
        <v>128105000</v>
      </c>
      <c r="F4366" t="s">
        <v>63</v>
      </c>
      <c r="G4366">
        <v>1</v>
      </c>
      <c r="H4366" t="s">
        <v>51</v>
      </c>
      <c r="I4366">
        <v>1411579</v>
      </c>
      <c r="J4366">
        <v>260303916</v>
      </c>
      <c r="K4366">
        <v>7830</v>
      </c>
      <c r="L4366">
        <v>1231</v>
      </c>
      <c r="M4366" t="s">
        <v>22</v>
      </c>
      <c r="N4366">
        <v>2018</v>
      </c>
      <c r="O4366" t="s">
        <v>31</v>
      </c>
      <c r="P4366">
        <v>20180807</v>
      </c>
      <c r="Q4366" s="1">
        <v>43319.469444444447</v>
      </c>
    </row>
    <row r="4367" spans="1:17" x14ac:dyDescent="0.2">
      <c r="A4367" t="s">
        <v>263</v>
      </c>
      <c r="B4367" t="s">
        <v>18</v>
      </c>
      <c r="C4367" t="s">
        <v>182</v>
      </c>
      <c r="D4367">
        <v>20180630</v>
      </c>
      <c r="E4367">
        <v>128042000</v>
      </c>
      <c r="F4367" t="s">
        <v>63</v>
      </c>
      <c r="G4367">
        <v>2</v>
      </c>
      <c r="H4367" t="s">
        <v>51</v>
      </c>
      <c r="I4367">
        <v>1411579</v>
      </c>
      <c r="J4367">
        <v>260303916</v>
      </c>
      <c r="K4367">
        <v>7830</v>
      </c>
      <c r="L4367">
        <v>1231</v>
      </c>
      <c r="M4367" t="s">
        <v>22</v>
      </c>
      <c r="N4367">
        <v>2018</v>
      </c>
      <c r="O4367" t="s">
        <v>31</v>
      </c>
      <c r="P4367">
        <v>20180807</v>
      </c>
      <c r="Q4367" s="1">
        <v>43319.469444444447</v>
      </c>
    </row>
    <row r="4368" spans="1:17" x14ac:dyDescent="0.2">
      <c r="A4368" t="s">
        <v>55</v>
      </c>
      <c r="B4368" t="s">
        <v>18</v>
      </c>
      <c r="C4368" t="s">
        <v>183</v>
      </c>
      <c r="D4368">
        <v>20180630</v>
      </c>
      <c r="E4368">
        <v>128039000</v>
      </c>
      <c r="F4368" t="s">
        <v>63</v>
      </c>
      <c r="G4368">
        <v>1</v>
      </c>
      <c r="H4368" t="s">
        <v>56</v>
      </c>
      <c r="I4368">
        <v>1411579</v>
      </c>
      <c r="J4368">
        <v>260303916</v>
      </c>
      <c r="K4368">
        <v>7830</v>
      </c>
      <c r="L4368">
        <v>1231</v>
      </c>
      <c r="M4368" t="s">
        <v>52</v>
      </c>
      <c r="N4368">
        <v>2018</v>
      </c>
      <c r="O4368" t="s">
        <v>53</v>
      </c>
      <c r="P4368">
        <v>20190301</v>
      </c>
      <c r="Q4368" s="1">
        <v>43525.063888888886</v>
      </c>
    </row>
    <row r="4369" spans="1:17" x14ac:dyDescent="0.2">
      <c r="A4369" t="s">
        <v>504</v>
      </c>
      <c r="B4369" t="s">
        <v>18</v>
      </c>
      <c r="C4369" t="s">
        <v>183</v>
      </c>
      <c r="D4369">
        <v>20180630</v>
      </c>
      <c r="E4369">
        <v>128042000</v>
      </c>
      <c r="F4369" t="s">
        <v>63</v>
      </c>
      <c r="G4369">
        <v>2</v>
      </c>
      <c r="H4369" t="s">
        <v>505</v>
      </c>
      <c r="I4369">
        <v>1411579</v>
      </c>
      <c r="J4369">
        <v>260303916</v>
      </c>
      <c r="K4369">
        <v>7830</v>
      </c>
      <c r="L4369">
        <v>1231</v>
      </c>
      <c r="M4369" t="s">
        <v>22</v>
      </c>
      <c r="N4369">
        <v>2019</v>
      </c>
      <c r="O4369" t="s">
        <v>31</v>
      </c>
      <c r="P4369">
        <v>20190808</v>
      </c>
      <c r="Q4369" s="1">
        <v>43685.119444444441</v>
      </c>
    </row>
    <row r="4370" spans="1:17" x14ac:dyDescent="0.2">
      <c r="A4370" t="s">
        <v>504</v>
      </c>
      <c r="B4370" t="s">
        <v>18</v>
      </c>
      <c r="C4370" t="s">
        <v>183</v>
      </c>
      <c r="D4370">
        <v>20180630</v>
      </c>
      <c r="E4370">
        <v>128039000</v>
      </c>
      <c r="F4370" t="s">
        <v>63</v>
      </c>
      <c r="G4370">
        <v>1</v>
      </c>
      <c r="H4370" t="s">
        <v>505</v>
      </c>
      <c r="I4370">
        <v>1411579</v>
      </c>
      <c r="J4370">
        <v>260303916</v>
      </c>
      <c r="K4370">
        <v>7830</v>
      </c>
      <c r="L4370">
        <v>1231</v>
      </c>
      <c r="M4370" t="s">
        <v>22</v>
      </c>
      <c r="N4370">
        <v>2019</v>
      </c>
      <c r="O4370" t="s">
        <v>31</v>
      </c>
      <c r="P4370">
        <v>20190808</v>
      </c>
      <c r="Q4370" s="1">
        <v>43685.119444444441</v>
      </c>
    </row>
    <row r="4371" spans="1:17" x14ac:dyDescent="0.2">
      <c r="A4371" t="s">
        <v>263</v>
      </c>
      <c r="B4371" t="s">
        <v>18</v>
      </c>
      <c r="C4371" t="s">
        <v>183</v>
      </c>
      <c r="D4371">
        <v>20180630</v>
      </c>
      <c r="E4371">
        <v>128039000</v>
      </c>
      <c r="F4371" t="s">
        <v>63</v>
      </c>
      <c r="G4371">
        <v>1</v>
      </c>
      <c r="H4371" t="s">
        <v>51</v>
      </c>
      <c r="I4371">
        <v>1411579</v>
      </c>
      <c r="J4371">
        <v>260303916</v>
      </c>
      <c r="K4371">
        <v>7830</v>
      </c>
      <c r="L4371">
        <v>1231</v>
      </c>
      <c r="M4371" t="s">
        <v>22</v>
      </c>
      <c r="N4371">
        <v>2018</v>
      </c>
      <c r="O4371" t="s">
        <v>31</v>
      </c>
      <c r="P4371">
        <v>20180807</v>
      </c>
      <c r="Q4371" s="1">
        <v>43319.469444444447</v>
      </c>
    </row>
    <row r="4372" spans="1:17" x14ac:dyDescent="0.2">
      <c r="A4372" t="s">
        <v>263</v>
      </c>
      <c r="B4372" t="s">
        <v>18</v>
      </c>
      <c r="C4372" t="s">
        <v>183</v>
      </c>
      <c r="D4372">
        <v>20180630</v>
      </c>
      <c r="E4372">
        <v>128042000</v>
      </c>
      <c r="F4372" t="s">
        <v>63</v>
      </c>
      <c r="G4372">
        <v>2</v>
      </c>
      <c r="H4372" t="s">
        <v>51</v>
      </c>
      <c r="I4372">
        <v>1411579</v>
      </c>
      <c r="J4372">
        <v>260303916</v>
      </c>
      <c r="K4372">
        <v>7830</v>
      </c>
      <c r="L4372">
        <v>1231</v>
      </c>
      <c r="M4372" t="s">
        <v>22</v>
      </c>
      <c r="N4372">
        <v>2018</v>
      </c>
      <c r="O4372" t="s">
        <v>31</v>
      </c>
      <c r="P4372">
        <v>20180807</v>
      </c>
      <c r="Q4372" s="1">
        <v>43319.469444444447</v>
      </c>
    </row>
    <row r="4373" spans="1:17" x14ac:dyDescent="0.2">
      <c r="A4373" t="s">
        <v>55</v>
      </c>
      <c r="B4373" t="s">
        <v>18</v>
      </c>
      <c r="C4373" t="s">
        <v>49</v>
      </c>
      <c r="D4373">
        <v>20180731</v>
      </c>
      <c r="E4373">
        <v>0.2</v>
      </c>
      <c r="F4373" t="s">
        <v>20</v>
      </c>
      <c r="G4373">
        <v>0</v>
      </c>
      <c r="H4373" t="s">
        <v>56</v>
      </c>
      <c r="I4373">
        <v>1411579</v>
      </c>
      <c r="J4373">
        <v>260303916</v>
      </c>
      <c r="K4373">
        <v>7830</v>
      </c>
      <c r="L4373">
        <v>1231</v>
      </c>
      <c r="M4373" t="s">
        <v>52</v>
      </c>
      <c r="N4373">
        <v>2018</v>
      </c>
      <c r="O4373" t="s">
        <v>53</v>
      </c>
      <c r="P4373">
        <v>20190301</v>
      </c>
      <c r="Q4373" s="1">
        <v>43525.063888888886</v>
      </c>
    </row>
    <row r="4374" spans="1:17" x14ac:dyDescent="0.2">
      <c r="A4374" t="s">
        <v>260</v>
      </c>
      <c r="B4374" t="s">
        <v>18</v>
      </c>
      <c r="C4374" t="s">
        <v>57</v>
      </c>
      <c r="D4374">
        <v>20180731</v>
      </c>
      <c r="E4374">
        <v>0.2</v>
      </c>
      <c r="F4374" t="s">
        <v>20</v>
      </c>
      <c r="G4374">
        <v>0</v>
      </c>
      <c r="H4374" t="s">
        <v>56</v>
      </c>
      <c r="I4374">
        <v>1411579</v>
      </c>
      <c r="J4374">
        <v>260303916</v>
      </c>
      <c r="K4374">
        <v>7830</v>
      </c>
      <c r="L4374">
        <v>1231</v>
      </c>
      <c r="M4374" t="s">
        <v>22</v>
      </c>
      <c r="N4374">
        <v>2018</v>
      </c>
      <c r="O4374" t="s">
        <v>23</v>
      </c>
      <c r="P4374">
        <v>20181108</v>
      </c>
      <c r="Q4374" s="1">
        <v>43412.453472222223</v>
      </c>
    </row>
    <row r="4375" spans="1:17" x14ac:dyDescent="0.2">
      <c r="A4375" t="s">
        <v>55</v>
      </c>
      <c r="B4375" t="s">
        <v>18</v>
      </c>
      <c r="C4375" t="s">
        <v>19</v>
      </c>
      <c r="D4375">
        <v>20180731</v>
      </c>
      <c r="E4375">
        <v>25800000</v>
      </c>
      <c r="F4375" t="s">
        <v>20</v>
      </c>
      <c r="G4375">
        <v>0</v>
      </c>
      <c r="H4375" t="s">
        <v>56</v>
      </c>
      <c r="I4375">
        <v>1411579</v>
      </c>
      <c r="J4375">
        <v>260303916</v>
      </c>
      <c r="K4375">
        <v>7830</v>
      </c>
      <c r="L4375">
        <v>1231</v>
      </c>
      <c r="M4375" t="s">
        <v>52</v>
      </c>
      <c r="N4375">
        <v>2018</v>
      </c>
      <c r="O4375" t="s">
        <v>53</v>
      </c>
      <c r="P4375">
        <v>20190301</v>
      </c>
      <c r="Q4375" s="1">
        <v>43525.063888888886</v>
      </c>
    </row>
    <row r="4376" spans="1:17" x14ac:dyDescent="0.2">
      <c r="A4376" t="s">
        <v>260</v>
      </c>
      <c r="B4376" t="s">
        <v>18</v>
      </c>
      <c r="C4376" t="s">
        <v>19</v>
      </c>
      <c r="D4376">
        <v>20180731</v>
      </c>
      <c r="E4376">
        <v>25800000</v>
      </c>
      <c r="F4376" t="s">
        <v>20</v>
      </c>
      <c r="G4376">
        <v>0</v>
      </c>
      <c r="H4376" t="s">
        <v>56</v>
      </c>
      <c r="I4376">
        <v>1411579</v>
      </c>
      <c r="J4376">
        <v>260303916</v>
      </c>
      <c r="K4376">
        <v>7830</v>
      </c>
      <c r="L4376">
        <v>1231</v>
      </c>
      <c r="M4376" t="s">
        <v>22</v>
      </c>
      <c r="N4376">
        <v>2018</v>
      </c>
      <c r="O4376" t="s">
        <v>23</v>
      </c>
      <c r="P4376">
        <v>20181108</v>
      </c>
      <c r="Q4376" s="1">
        <v>43412.453472222223</v>
      </c>
    </row>
    <row r="4377" spans="1:17" x14ac:dyDescent="0.2">
      <c r="A4377" t="s">
        <v>55</v>
      </c>
      <c r="B4377" t="s">
        <v>18</v>
      </c>
      <c r="C4377" t="s">
        <v>49</v>
      </c>
      <c r="D4377">
        <v>20180831</v>
      </c>
      <c r="E4377">
        <v>1.55</v>
      </c>
      <c r="F4377" t="s">
        <v>20</v>
      </c>
      <c r="G4377">
        <v>0</v>
      </c>
      <c r="H4377" t="s">
        <v>56</v>
      </c>
      <c r="I4377">
        <v>1411579</v>
      </c>
      <c r="J4377">
        <v>260303916</v>
      </c>
      <c r="K4377">
        <v>7830</v>
      </c>
      <c r="L4377">
        <v>1231</v>
      </c>
      <c r="M4377" t="s">
        <v>52</v>
      </c>
      <c r="N4377">
        <v>2018</v>
      </c>
      <c r="O4377" t="s">
        <v>53</v>
      </c>
      <c r="P4377">
        <v>20190301</v>
      </c>
      <c r="Q4377" s="1">
        <v>43525.063888888886</v>
      </c>
    </row>
    <row r="4378" spans="1:17" x14ac:dyDescent="0.2">
      <c r="A4378" t="s">
        <v>260</v>
      </c>
      <c r="B4378" t="s">
        <v>18</v>
      </c>
      <c r="C4378" t="s">
        <v>57</v>
      </c>
      <c r="D4378">
        <v>20180831</v>
      </c>
      <c r="E4378">
        <v>1.55</v>
      </c>
      <c r="F4378" t="s">
        <v>20</v>
      </c>
      <c r="G4378">
        <v>0</v>
      </c>
      <c r="H4378" t="s">
        <v>56</v>
      </c>
      <c r="I4378">
        <v>1411579</v>
      </c>
      <c r="J4378">
        <v>260303916</v>
      </c>
      <c r="K4378">
        <v>7830</v>
      </c>
      <c r="L4378">
        <v>1231</v>
      </c>
      <c r="M4378" t="s">
        <v>22</v>
      </c>
      <c r="N4378">
        <v>2018</v>
      </c>
      <c r="O4378" t="s">
        <v>23</v>
      </c>
      <c r="P4378">
        <v>20181108</v>
      </c>
      <c r="Q4378" s="1">
        <v>43412.453472222223</v>
      </c>
    </row>
    <row r="4379" spans="1:17" x14ac:dyDescent="0.2">
      <c r="A4379" t="s">
        <v>55</v>
      </c>
      <c r="B4379" t="s">
        <v>18</v>
      </c>
      <c r="C4379" t="s">
        <v>19</v>
      </c>
      <c r="D4379">
        <v>20180831</v>
      </c>
      <c r="E4379">
        <v>162900000</v>
      </c>
      <c r="F4379" t="s">
        <v>20</v>
      </c>
      <c r="G4379">
        <v>0</v>
      </c>
      <c r="H4379" t="s">
        <v>56</v>
      </c>
      <c r="I4379">
        <v>1411579</v>
      </c>
      <c r="J4379">
        <v>260303916</v>
      </c>
      <c r="K4379">
        <v>7830</v>
      </c>
      <c r="L4379">
        <v>1231</v>
      </c>
      <c r="M4379" t="s">
        <v>52</v>
      </c>
      <c r="N4379">
        <v>2018</v>
      </c>
      <c r="O4379" t="s">
        <v>53</v>
      </c>
      <c r="P4379">
        <v>20190301</v>
      </c>
      <c r="Q4379" s="1">
        <v>43525.063888888886</v>
      </c>
    </row>
    <row r="4380" spans="1:17" x14ac:dyDescent="0.2">
      <c r="A4380" t="s">
        <v>503</v>
      </c>
      <c r="B4380" t="s">
        <v>18</v>
      </c>
      <c r="C4380" t="s">
        <v>19</v>
      </c>
      <c r="D4380">
        <v>20180831</v>
      </c>
      <c r="E4380">
        <v>1.55</v>
      </c>
      <c r="F4380" t="s">
        <v>20</v>
      </c>
      <c r="G4380">
        <v>0</v>
      </c>
      <c r="H4380" t="s">
        <v>56</v>
      </c>
      <c r="I4380">
        <v>1411579</v>
      </c>
      <c r="J4380">
        <v>260303916</v>
      </c>
      <c r="K4380">
        <v>7830</v>
      </c>
      <c r="L4380">
        <v>1231</v>
      </c>
      <c r="M4380" t="s">
        <v>22</v>
      </c>
      <c r="N4380">
        <v>2019</v>
      </c>
      <c r="O4380" t="s">
        <v>26</v>
      </c>
      <c r="P4380">
        <v>20190509</v>
      </c>
      <c r="Q4380" s="1">
        <v>43594.147916666669</v>
      </c>
    </row>
    <row r="4381" spans="1:17" x14ac:dyDescent="0.2">
      <c r="A4381" t="s">
        <v>260</v>
      </c>
      <c r="B4381" t="s">
        <v>18</v>
      </c>
      <c r="C4381" t="s">
        <v>19</v>
      </c>
      <c r="D4381">
        <v>20180831</v>
      </c>
      <c r="E4381">
        <v>162900000</v>
      </c>
      <c r="F4381" t="s">
        <v>20</v>
      </c>
      <c r="G4381">
        <v>0</v>
      </c>
      <c r="H4381" t="s">
        <v>56</v>
      </c>
      <c r="I4381">
        <v>1411579</v>
      </c>
      <c r="J4381">
        <v>260303916</v>
      </c>
      <c r="K4381">
        <v>7830</v>
      </c>
      <c r="L4381">
        <v>1231</v>
      </c>
      <c r="M4381" t="s">
        <v>22</v>
      </c>
      <c r="N4381">
        <v>2018</v>
      </c>
      <c r="O4381" t="s">
        <v>23</v>
      </c>
      <c r="P4381">
        <v>20181108</v>
      </c>
      <c r="Q4381" s="1">
        <v>43412.453472222223</v>
      </c>
    </row>
    <row r="4382" spans="1:17" x14ac:dyDescent="0.2">
      <c r="A4382" t="s">
        <v>504</v>
      </c>
      <c r="B4382" t="s">
        <v>18</v>
      </c>
      <c r="C4382" t="s">
        <v>19</v>
      </c>
      <c r="D4382">
        <v>20180831</v>
      </c>
      <c r="E4382">
        <v>1.55</v>
      </c>
      <c r="F4382" t="s">
        <v>20</v>
      </c>
      <c r="G4382">
        <v>0</v>
      </c>
      <c r="H4382" t="s">
        <v>505</v>
      </c>
      <c r="I4382">
        <v>1411579</v>
      </c>
      <c r="J4382">
        <v>260303916</v>
      </c>
      <c r="K4382">
        <v>7830</v>
      </c>
      <c r="L4382">
        <v>1231</v>
      </c>
      <c r="M4382" t="s">
        <v>22</v>
      </c>
      <c r="N4382">
        <v>2019</v>
      </c>
      <c r="O4382" t="s">
        <v>31</v>
      </c>
      <c r="P4382">
        <v>20190808</v>
      </c>
      <c r="Q4382" s="1">
        <v>43685.119444444441</v>
      </c>
    </row>
    <row r="4383" spans="1:17" x14ac:dyDescent="0.2">
      <c r="A4383" t="s">
        <v>260</v>
      </c>
      <c r="B4383" t="s">
        <v>18</v>
      </c>
      <c r="C4383" t="s">
        <v>43</v>
      </c>
      <c r="D4383">
        <v>20180930</v>
      </c>
      <c r="E4383" s="16">
        <v>9363000000</v>
      </c>
      <c r="F4383" t="s">
        <v>20</v>
      </c>
      <c r="G4383">
        <v>0</v>
      </c>
      <c r="H4383" t="s">
        <v>56</v>
      </c>
      <c r="I4383">
        <v>1411579</v>
      </c>
      <c r="J4383">
        <v>260303916</v>
      </c>
      <c r="K4383">
        <v>7830</v>
      </c>
      <c r="L4383">
        <v>1231</v>
      </c>
      <c r="M4383" t="s">
        <v>22</v>
      </c>
      <c r="N4383">
        <v>2018</v>
      </c>
      <c r="O4383" t="s">
        <v>23</v>
      </c>
      <c r="P4383">
        <v>20181108</v>
      </c>
      <c r="Q4383" s="1">
        <v>43412.453472222223</v>
      </c>
    </row>
    <row r="4384" spans="1:17" x14ac:dyDescent="0.2">
      <c r="A4384" t="s">
        <v>260</v>
      </c>
      <c r="B4384" t="s">
        <v>18</v>
      </c>
      <c r="C4384" t="s">
        <v>114</v>
      </c>
      <c r="D4384">
        <v>20180930</v>
      </c>
      <c r="E4384" s="16">
        <v>9363000000</v>
      </c>
      <c r="F4384" t="s">
        <v>20</v>
      </c>
      <c r="G4384">
        <v>0</v>
      </c>
      <c r="H4384" t="s">
        <v>56</v>
      </c>
      <c r="I4384">
        <v>1411579</v>
      </c>
      <c r="J4384">
        <v>260303916</v>
      </c>
      <c r="K4384">
        <v>7830</v>
      </c>
      <c r="L4384">
        <v>1231</v>
      </c>
      <c r="M4384" t="s">
        <v>22</v>
      </c>
      <c r="N4384">
        <v>2018</v>
      </c>
      <c r="O4384" t="s">
        <v>23</v>
      </c>
      <c r="P4384">
        <v>20181108</v>
      </c>
      <c r="Q4384" s="1">
        <v>43412.453472222223</v>
      </c>
    </row>
    <row r="4385" spans="1:17" x14ac:dyDescent="0.2">
      <c r="A4385" t="s">
        <v>260</v>
      </c>
      <c r="B4385" t="s">
        <v>18</v>
      </c>
      <c r="C4385" t="s">
        <v>129</v>
      </c>
      <c r="D4385">
        <v>20180930</v>
      </c>
      <c r="E4385" s="16">
        <v>8676500000</v>
      </c>
      <c r="F4385" t="s">
        <v>20</v>
      </c>
      <c r="G4385">
        <v>0</v>
      </c>
      <c r="H4385" t="s">
        <v>56</v>
      </c>
      <c r="I4385">
        <v>1411579</v>
      </c>
      <c r="J4385">
        <v>260303916</v>
      </c>
      <c r="K4385">
        <v>7830</v>
      </c>
      <c r="L4385">
        <v>1231</v>
      </c>
      <c r="M4385" t="s">
        <v>22</v>
      </c>
      <c r="N4385">
        <v>2018</v>
      </c>
      <c r="O4385" t="s">
        <v>23</v>
      </c>
      <c r="P4385">
        <v>20181108</v>
      </c>
      <c r="Q4385" s="1">
        <v>43412.453472222223</v>
      </c>
    </row>
    <row r="4386" spans="1:17" x14ac:dyDescent="0.2">
      <c r="A4386" t="s">
        <v>260</v>
      </c>
      <c r="B4386" t="s">
        <v>18</v>
      </c>
      <c r="C4386" t="s">
        <v>113</v>
      </c>
      <c r="D4386">
        <v>20180930</v>
      </c>
      <c r="E4386" s="16">
        <v>8108100000</v>
      </c>
      <c r="F4386" t="s">
        <v>20</v>
      </c>
      <c r="G4386">
        <v>0</v>
      </c>
      <c r="H4386" t="s">
        <v>56</v>
      </c>
      <c r="I4386">
        <v>1411579</v>
      </c>
      <c r="J4386">
        <v>260303916</v>
      </c>
      <c r="K4386">
        <v>7830</v>
      </c>
      <c r="L4386">
        <v>1231</v>
      </c>
      <c r="M4386" t="s">
        <v>22</v>
      </c>
      <c r="N4386">
        <v>2018</v>
      </c>
      <c r="O4386" t="s">
        <v>23</v>
      </c>
      <c r="P4386">
        <v>20181108</v>
      </c>
      <c r="Q4386" s="1">
        <v>43412.453472222223</v>
      </c>
    </row>
    <row r="4387" spans="1:17" x14ac:dyDescent="0.2">
      <c r="A4387" t="s">
        <v>260</v>
      </c>
      <c r="B4387" t="s">
        <v>18</v>
      </c>
      <c r="C4387" t="s">
        <v>375</v>
      </c>
      <c r="D4387">
        <v>20180930</v>
      </c>
      <c r="E4387" s="16">
        <v>5440000000</v>
      </c>
      <c r="F4387" t="s">
        <v>20</v>
      </c>
      <c r="G4387">
        <v>0</v>
      </c>
      <c r="H4387" t="s">
        <v>56</v>
      </c>
      <c r="I4387">
        <v>1411579</v>
      </c>
      <c r="J4387">
        <v>260303916</v>
      </c>
      <c r="K4387">
        <v>7830</v>
      </c>
      <c r="L4387">
        <v>1231</v>
      </c>
      <c r="M4387" t="s">
        <v>22</v>
      </c>
      <c r="N4387">
        <v>2018</v>
      </c>
      <c r="O4387" t="s">
        <v>23</v>
      </c>
      <c r="P4387">
        <v>20181108</v>
      </c>
      <c r="Q4387" s="1">
        <v>43412.453472222223</v>
      </c>
    </row>
    <row r="4388" spans="1:17" x14ac:dyDescent="0.2">
      <c r="A4388" t="s">
        <v>260</v>
      </c>
      <c r="B4388" t="s">
        <v>18</v>
      </c>
      <c r="C4388" t="s">
        <v>374</v>
      </c>
      <c r="D4388">
        <v>20180930</v>
      </c>
      <c r="E4388" s="16">
        <v>5357000000</v>
      </c>
      <c r="F4388" t="s">
        <v>20</v>
      </c>
      <c r="G4388">
        <v>0</v>
      </c>
      <c r="H4388" t="s">
        <v>260</v>
      </c>
      <c r="I4388">
        <v>1411579</v>
      </c>
      <c r="J4388">
        <v>260303916</v>
      </c>
      <c r="K4388">
        <v>7830</v>
      </c>
      <c r="L4388">
        <v>1231</v>
      </c>
      <c r="M4388" t="s">
        <v>22</v>
      </c>
      <c r="N4388">
        <v>2018</v>
      </c>
      <c r="O4388" t="s">
        <v>23</v>
      </c>
      <c r="P4388">
        <v>20181108</v>
      </c>
      <c r="Q4388" s="1">
        <v>43412.453472222223</v>
      </c>
    </row>
    <row r="4389" spans="1:17" x14ac:dyDescent="0.2">
      <c r="A4389" t="s">
        <v>260</v>
      </c>
      <c r="B4389" t="s">
        <v>18</v>
      </c>
      <c r="C4389" t="s">
        <v>118</v>
      </c>
      <c r="D4389">
        <v>20180930</v>
      </c>
      <c r="E4389" s="16">
        <v>4840300000</v>
      </c>
      <c r="F4389" t="s">
        <v>20</v>
      </c>
      <c r="G4389">
        <v>0</v>
      </c>
      <c r="H4389" t="s">
        <v>56</v>
      </c>
      <c r="I4389">
        <v>1411579</v>
      </c>
      <c r="J4389">
        <v>260303916</v>
      </c>
      <c r="K4389">
        <v>7830</v>
      </c>
      <c r="L4389">
        <v>1231</v>
      </c>
      <c r="M4389" t="s">
        <v>22</v>
      </c>
      <c r="N4389">
        <v>2018</v>
      </c>
      <c r="O4389" t="s">
        <v>23</v>
      </c>
      <c r="P4389">
        <v>20181108</v>
      </c>
      <c r="Q4389" s="1">
        <v>43412.453472222223</v>
      </c>
    </row>
    <row r="4390" spans="1:17" x14ac:dyDescent="0.2">
      <c r="A4390" t="s">
        <v>260</v>
      </c>
      <c r="B4390" t="s">
        <v>18</v>
      </c>
      <c r="C4390" t="s">
        <v>86</v>
      </c>
      <c r="D4390">
        <v>20180930</v>
      </c>
      <c r="E4390" s="16">
        <v>4820800000</v>
      </c>
      <c r="F4390" t="s">
        <v>20</v>
      </c>
      <c r="G4390">
        <v>0</v>
      </c>
      <c r="H4390" t="s">
        <v>56</v>
      </c>
      <c r="I4390">
        <v>1411579</v>
      </c>
      <c r="J4390">
        <v>260303916</v>
      </c>
      <c r="K4390">
        <v>7830</v>
      </c>
      <c r="L4390">
        <v>1231</v>
      </c>
      <c r="M4390" t="s">
        <v>22</v>
      </c>
      <c r="N4390">
        <v>2018</v>
      </c>
      <c r="O4390" t="s">
        <v>23</v>
      </c>
      <c r="P4390">
        <v>20181108</v>
      </c>
      <c r="Q4390" s="1">
        <v>43412.453472222223</v>
      </c>
    </row>
    <row r="4391" spans="1:17" x14ac:dyDescent="0.2">
      <c r="A4391" t="s">
        <v>260</v>
      </c>
      <c r="B4391" t="s">
        <v>18</v>
      </c>
      <c r="C4391" t="s">
        <v>191</v>
      </c>
      <c r="D4391">
        <v>20180930</v>
      </c>
      <c r="E4391" s="16">
        <v>4047500000</v>
      </c>
      <c r="F4391" t="s">
        <v>20</v>
      </c>
      <c r="G4391">
        <v>3</v>
      </c>
      <c r="H4391" t="s">
        <v>56</v>
      </c>
      <c r="I4391">
        <v>1411579</v>
      </c>
      <c r="J4391">
        <v>260303916</v>
      </c>
      <c r="K4391">
        <v>7830</v>
      </c>
      <c r="L4391">
        <v>1231</v>
      </c>
      <c r="M4391" t="s">
        <v>22</v>
      </c>
      <c r="N4391">
        <v>2018</v>
      </c>
      <c r="O4391" t="s">
        <v>23</v>
      </c>
      <c r="P4391">
        <v>20181108</v>
      </c>
      <c r="Q4391" s="1">
        <v>43412.453472222223</v>
      </c>
    </row>
    <row r="4392" spans="1:17" x14ac:dyDescent="0.2">
      <c r="A4392" t="s">
        <v>260</v>
      </c>
      <c r="B4392" t="s">
        <v>18</v>
      </c>
      <c r="C4392" t="s">
        <v>429</v>
      </c>
      <c r="D4392">
        <v>20180930</v>
      </c>
      <c r="E4392" s="16">
        <v>4047500000</v>
      </c>
      <c r="F4392" t="s">
        <v>20</v>
      </c>
      <c r="G4392">
        <v>3</v>
      </c>
      <c r="H4392" t="s">
        <v>56</v>
      </c>
      <c r="I4392">
        <v>1411579</v>
      </c>
      <c r="J4392">
        <v>260303916</v>
      </c>
      <c r="K4392">
        <v>7830</v>
      </c>
      <c r="L4392">
        <v>1231</v>
      </c>
      <c r="M4392" t="s">
        <v>22</v>
      </c>
      <c r="N4392">
        <v>2018</v>
      </c>
      <c r="O4392" t="s">
        <v>23</v>
      </c>
      <c r="P4392">
        <v>20181108</v>
      </c>
      <c r="Q4392" s="1">
        <v>43412.453472222223</v>
      </c>
    </row>
    <row r="4393" spans="1:17" x14ac:dyDescent="0.2">
      <c r="A4393" t="s">
        <v>260</v>
      </c>
      <c r="B4393" t="s">
        <v>18</v>
      </c>
      <c r="C4393" t="s">
        <v>59</v>
      </c>
      <c r="D4393">
        <v>20180930</v>
      </c>
      <c r="E4393" s="16">
        <v>3869800000</v>
      </c>
      <c r="F4393" t="s">
        <v>20</v>
      </c>
      <c r="G4393">
        <v>3</v>
      </c>
      <c r="H4393" t="s">
        <v>56</v>
      </c>
      <c r="I4393">
        <v>1411579</v>
      </c>
      <c r="J4393">
        <v>260303916</v>
      </c>
      <c r="K4393">
        <v>7830</v>
      </c>
      <c r="L4393">
        <v>1231</v>
      </c>
      <c r="M4393" t="s">
        <v>22</v>
      </c>
      <c r="N4393">
        <v>2018</v>
      </c>
      <c r="O4393" t="s">
        <v>23</v>
      </c>
      <c r="P4393">
        <v>20181108</v>
      </c>
      <c r="Q4393" s="1">
        <v>43412.453472222223</v>
      </c>
    </row>
    <row r="4394" spans="1:17" x14ac:dyDescent="0.2">
      <c r="A4394" t="s">
        <v>260</v>
      </c>
      <c r="B4394" t="s">
        <v>18</v>
      </c>
      <c r="C4394" t="s">
        <v>159</v>
      </c>
      <c r="D4394">
        <v>20180930</v>
      </c>
      <c r="E4394" s="16">
        <v>3028600000</v>
      </c>
      <c r="F4394" t="s">
        <v>20</v>
      </c>
      <c r="G4394">
        <v>0</v>
      </c>
      <c r="H4394" t="s">
        <v>56</v>
      </c>
      <c r="I4394">
        <v>1411579</v>
      </c>
      <c r="J4394">
        <v>260303916</v>
      </c>
      <c r="K4394">
        <v>7830</v>
      </c>
      <c r="L4394">
        <v>1231</v>
      </c>
      <c r="M4394" t="s">
        <v>22</v>
      </c>
      <c r="N4394">
        <v>2018</v>
      </c>
      <c r="O4394" t="s">
        <v>23</v>
      </c>
      <c r="P4394">
        <v>20181108</v>
      </c>
      <c r="Q4394" s="1">
        <v>43412.453472222223</v>
      </c>
    </row>
    <row r="4395" spans="1:17" x14ac:dyDescent="0.2">
      <c r="A4395" t="s">
        <v>260</v>
      </c>
      <c r="B4395" t="s">
        <v>18</v>
      </c>
      <c r="C4395" t="s">
        <v>36</v>
      </c>
      <c r="D4395">
        <v>20180930</v>
      </c>
      <c r="E4395" s="16">
        <v>1994500000</v>
      </c>
      <c r="F4395" t="s">
        <v>20</v>
      </c>
      <c r="G4395">
        <v>0</v>
      </c>
      <c r="H4395" t="s">
        <v>56</v>
      </c>
      <c r="I4395">
        <v>1411579</v>
      </c>
      <c r="J4395">
        <v>260303916</v>
      </c>
      <c r="K4395">
        <v>7830</v>
      </c>
      <c r="L4395">
        <v>1231</v>
      </c>
      <c r="M4395" t="s">
        <v>22</v>
      </c>
      <c r="N4395">
        <v>2018</v>
      </c>
      <c r="O4395" t="s">
        <v>23</v>
      </c>
      <c r="P4395">
        <v>20181108</v>
      </c>
      <c r="Q4395" s="1">
        <v>43412.453472222223</v>
      </c>
    </row>
    <row r="4396" spans="1:17" x14ac:dyDescent="0.2">
      <c r="A4396" t="s">
        <v>260</v>
      </c>
      <c r="B4396" t="s">
        <v>18</v>
      </c>
      <c r="C4396" t="s">
        <v>222</v>
      </c>
      <c r="D4396">
        <v>20180930</v>
      </c>
      <c r="E4396" s="16">
        <v>1587400000</v>
      </c>
      <c r="F4396" t="s">
        <v>20</v>
      </c>
      <c r="G4396">
        <v>0</v>
      </c>
      <c r="H4396" t="s">
        <v>56</v>
      </c>
      <c r="I4396">
        <v>1411579</v>
      </c>
      <c r="J4396">
        <v>260303916</v>
      </c>
      <c r="K4396">
        <v>7830</v>
      </c>
      <c r="L4396">
        <v>1231</v>
      </c>
      <c r="M4396" t="s">
        <v>22</v>
      </c>
      <c r="N4396">
        <v>2018</v>
      </c>
      <c r="O4396" t="s">
        <v>23</v>
      </c>
      <c r="P4396">
        <v>20181108</v>
      </c>
      <c r="Q4396" s="1">
        <v>43412.453472222223</v>
      </c>
    </row>
    <row r="4397" spans="1:17" x14ac:dyDescent="0.2">
      <c r="A4397" t="s">
        <v>260</v>
      </c>
      <c r="B4397" t="s">
        <v>18</v>
      </c>
      <c r="C4397" t="s">
        <v>174</v>
      </c>
      <c r="D4397">
        <v>20180930</v>
      </c>
      <c r="E4397" s="16">
        <v>1254500000</v>
      </c>
      <c r="F4397" t="s">
        <v>20</v>
      </c>
      <c r="G4397">
        <v>0</v>
      </c>
      <c r="H4397" t="s">
        <v>56</v>
      </c>
      <c r="I4397">
        <v>1411579</v>
      </c>
      <c r="J4397">
        <v>260303916</v>
      </c>
      <c r="K4397">
        <v>7830</v>
      </c>
      <c r="L4397">
        <v>1231</v>
      </c>
      <c r="M4397" t="s">
        <v>22</v>
      </c>
      <c r="N4397">
        <v>2018</v>
      </c>
      <c r="O4397" t="s">
        <v>23</v>
      </c>
      <c r="P4397">
        <v>20181108</v>
      </c>
      <c r="Q4397" s="1">
        <v>43412.453472222223</v>
      </c>
    </row>
    <row r="4398" spans="1:17" x14ac:dyDescent="0.2">
      <c r="A4398" t="s">
        <v>260</v>
      </c>
      <c r="B4398" t="s">
        <v>18</v>
      </c>
      <c r="C4398" t="s">
        <v>59</v>
      </c>
      <c r="D4398">
        <v>20180930</v>
      </c>
      <c r="E4398" s="16">
        <v>1243300000</v>
      </c>
      <c r="F4398" t="s">
        <v>20</v>
      </c>
      <c r="G4398">
        <v>1</v>
      </c>
      <c r="H4398" t="s">
        <v>56</v>
      </c>
      <c r="I4398">
        <v>1411579</v>
      </c>
      <c r="J4398">
        <v>260303916</v>
      </c>
      <c r="K4398">
        <v>7830</v>
      </c>
      <c r="L4398">
        <v>1231</v>
      </c>
      <c r="M4398" t="s">
        <v>22</v>
      </c>
      <c r="N4398">
        <v>2018</v>
      </c>
      <c r="O4398" t="s">
        <v>23</v>
      </c>
      <c r="P4398">
        <v>20181108</v>
      </c>
      <c r="Q4398" s="1">
        <v>43412.453472222223</v>
      </c>
    </row>
    <row r="4399" spans="1:17" x14ac:dyDescent="0.2">
      <c r="A4399" t="s">
        <v>260</v>
      </c>
      <c r="B4399" t="s">
        <v>18</v>
      </c>
      <c r="C4399" t="s">
        <v>146</v>
      </c>
      <c r="D4399">
        <v>20180930</v>
      </c>
      <c r="E4399" s="16">
        <v>1236900000</v>
      </c>
      <c r="F4399" t="s">
        <v>20</v>
      </c>
      <c r="G4399">
        <v>3</v>
      </c>
      <c r="H4399" t="s">
        <v>56</v>
      </c>
      <c r="I4399">
        <v>1411579</v>
      </c>
      <c r="J4399">
        <v>260303916</v>
      </c>
      <c r="K4399">
        <v>7830</v>
      </c>
      <c r="L4399">
        <v>1231</v>
      </c>
      <c r="M4399" t="s">
        <v>22</v>
      </c>
      <c r="N4399">
        <v>2018</v>
      </c>
      <c r="O4399" t="s">
        <v>23</v>
      </c>
      <c r="P4399">
        <v>20181108</v>
      </c>
      <c r="Q4399" s="1">
        <v>43412.453472222223</v>
      </c>
    </row>
    <row r="4400" spans="1:17" x14ac:dyDescent="0.2">
      <c r="A4400" t="s">
        <v>55</v>
      </c>
      <c r="B4400" t="s">
        <v>18</v>
      </c>
      <c r="C4400" t="s">
        <v>429</v>
      </c>
      <c r="D4400">
        <v>20180930</v>
      </c>
      <c r="E4400" s="16">
        <v>1221400000</v>
      </c>
      <c r="F4400" t="s">
        <v>20</v>
      </c>
      <c r="G4400">
        <v>1</v>
      </c>
      <c r="H4400" t="s">
        <v>56</v>
      </c>
      <c r="I4400">
        <v>1411579</v>
      </c>
      <c r="J4400">
        <v>260303916</v>
      </c>
      <c r="K4400">
        <v>7830</v>
      </c>
      <c r="L4400">
        <v>1231</v>
      </c>
      <c r="M4400" t="s">
        <v>52</v>
      </c>
      <c r="N4400">
        <v>2018</v>
      </c>
      <c r="O4400" t="s">
        <v>53</v>
      </c>
      <c r="P4400">
        <v>20190301</v>
      </c>
      <c r="Q4400" s="1">
        <v>43525.063888888886</v>
      </c>
    </row>
    <row r="4401" spans="1:17" x14ac:dyDescent="0.2">
      <c r="A4401" t="s">
        <v>260</v>
      </c>
      <c r="B4401" t="s">
        <v>18</v>
      </c>
      <c r="C4401" t="s">
        <v>429</v>
      </c>
      <c r="D4401">
        <v>20180930</v>
      </c>
      <c r="E4401" s="16">
        <v>1221400000</v>
      </c>
      <c r="F4401" t="s">
        <v>20</v>
      </c>
      <c r="G4401">
        <v>1</v>
      </c>
      <c r="H4401" t="s">
        <v>56</v>
      </c>
      <c r="I4401">
        <v>1411579</v>
      </c>
      <c r="J4401">
        <v>260303916</v>
      </c>
      <c r="K4401">
        <v>7830</v>
      </c>
      <c r="L4401">
        <v>1231</v>
      </c>
      <c r="M4401" t="s">
        <v>22</v>
      </c>
      <c r="N4401">
        <v>2018</v>
      </c>
      <c r="O4401" t="s">
        <v>23</v>
      </c>
      <c r="P4401">
        <v>20181108</v>
      </c>
      <c r="Q4401" s="1">
        <v>43412.453472222223</v>
      </c>
    </row>
    <row r="4402" spans="1:17" x14ac:dyDescent="0.2">
      <c r="A4402" t="s">
        <v>260</v>
      </c>
      <c r="B4402" t="s">
        <v>18</v>
      </c>
      <c r="C4402" t="s">
        <v>115</v>
      </c>
      <c r="D4402">
        <v>20180930</v>
      </c>
      <c r="E4402" s="16">
        <v>1158400000</v>
      </c>
      <c r="F4402" t="s">
        <v>20</v>
      </c>
      <c r="G4402">
        <v>0</v>
      </c>
      <c r="H4402" t="s">
        <v>56</v>
      </c>
      <c r="I4402">
        <v>1411579</v>
      </c>
      <c r="J4402">
        <v>260303916</v>
      </c>
      <c r="K4402">
        <v>7830</v>
      </c>
      <c r="L4402">
        <v>1231</v>
      </c>
      <c r="M4402" t="s">
        <v>22</v>
      </c>
      <c r="N4402">
        <v>2018</v>
      </c>
      <c r="O4402" t="s">
        <v>23</v>
      </c>
      <c r="P4402">
        <v>20181108</v>
      </c>
      <c r="Q4402" s="1">
        <v>43412.453472222223</v>
      </c>
    </row>
    <row r="4403" spans="1:17" x14ac:dyDescent="0.2">
      <c r="A4403" t="s">
        <v>260</v>
      </c>
      <c r="B4403" t="s">
        <v>18</v>
      </c>
      <c r="C4403" t="s">
        <v>149</v>
      </c>
      <c r="D4403">
        <v>20180930</v>
      </c>
      <c r="E4403" s="16">
        <v>980700000</v>
      </c>
      <c r="F4403" t="s">
        <v>20</v>
      </c>
      <c r="G4403">
        <v>0</v>
      </c>
      <c r="H4403" t="s">
        <v>56</v>
      </c>
      <c r="I4403">
        <v>1411579</v>
      </c>
      <c r="J4403">
        <v>260303916</v>
      </c>
      <c r="K4403">
        <v>7830</v>
      </c>
      <c r="L4403">
        <v>1231</v>
      </c>
      <c r="M4403" t="s">
        <v>22</v>
      </c>
      <c r="N4403">
        <v>2018</v>
      </c>
      <c r="O4403" t="s">
        <v>23</v>
      </c>
      <c r="P4403">
        <v>20181108</v>
      </c>
      <c r="Q4403" s="1">
        <v>43412.453472222223</v>
      </c>
    </row>
    <row r="4404" spans="1:17" x14ac:dyDescent="0.2">
      <c r="A4404" t="s">
        <v>260</v>
      </c>
      <c r="B4404" t="s">
        <v>18</v>
      </c>
      <c r="C4404" t="s">
        <v>44</v>
      </c>
      <c r="D4404">
        <v>20180930</v>
      </c>
      <c r="E4404" s="16">
        <v>686500000</v>
      </c>
      <c r="F4404" t="s">
        <v>20</v>
      </c>
      <c r="G4404">
        <v>0</v>
      </c>
      <c r="H4404" t="s">
        <v>56</v>
      </c>
      <c r="I4404">
        <v>1411579</v>
      </c>
      <c r="J4404">
        <v>260303916</v>
      </c>
      <c r="K4404">
        <v>7830</v>
      </c>
      <c r="L4404">
        <v>1231</v>
      </c>
      <c r="M4404" t="s">
        <v>22</v>
      </c>
      <c r="N4404">
        <v>2018</v>
      </c>
      <c r="O4404" t="s">
        <v>23</v>
      </c>
      <c r="P4404">
        <v>20181108</v>
      </c>
      <c r="Q4404" s="1">
        <v>43412.453472222223</v>
      </c>
    </row>
    <row r="4405" spans="1:17" x14ac:dyDescent="0.2">
      <c r="A4405" t="s">
        <v>260</v>
      </c>
      <c r="B4405" t="s">
        <v>18</v>
      </c>
      <c r="C4405" t="s">
        <v>37</v>
      </c>
      <c r="D4405">
        <v>20180930</v>
      </c>
      <c r="E4405" s="16">
        <v>665100000</v>
      </c>
      <c r="F4405" t="s">
        <v>20</v>
      </c>
      <c r="G4405">
        <v>3</v>
      </c>
      <c r="H4405" t="s">
        <v>260</v>
      </c>
      <c r="I4405">
        <v>1411579</v>
      </c>
      <c r="J4405">
        <v>260303916</v>
      </c>
      <c r="K4405">
        <v>7830</v>
      </c>
      <c r="L4405">
        <v>1231</v>
      </c>
      <c r="M4405" t="s">
        <v>22</v>
      </c>
      <c r="N4405">
        <v>2018</v>
      </c>
      <c r="O4405" t="s">
        <v>23</v>
      </c>
      <c r="P4405">
        <v>20181108</v>
      </c>
      <c r="Q4405" s="1">
        <v>43412.453472222223</v>
      </c>
    </row>
    <row r="4406" spans="1:17" x14ac:dyDescent="0.2">
      <c r="A4406" t="s">
        <v>260</v>
      </c>
      <c r="B4406" t="s">
        <v>18</v>
      </c>
      <c r="C4406" t="s">
        <v>419</v>
      </c>
      <c r="D4406">
        <v>20180930</v>
      </c>
      <c r="E4406" s="16">
        <v>600000000</v>
      </c>
      <c r="F4406" t="s">
        <v>20</v>
      </c>
      <c r="G4406">
        <v>3</v>
      </c>
      <c r="H4406" t="s">
        <v>56</v>
      </c>
      <c r="I4406">
        <v>1411579</v>
      </c>
      <c r="J4406">
        <v>260303916</v>
      </c>
      <c r="K4406">
        <v>7830</v>
      </c>
      <c r="L4406">
        <v>1231</v>
      </c>
      <c r="M4406" t="s">
        <v>22</v>
      </c>
      <c r="N4406">
        <v>2018</v>
      </c>
      <c r="O4406" t="s">
        <v>23</v>
      </c>
      <c r="P4406">
        <v>20181108</v>
      </c>
      <c r="Q4406" s="1">
        <v>43412.453472222223</v>
      </c>
    </row>
    <row r="4407" spans="1:17" x14ac:dyDescent="0.2">
      <c r="A4407" t="s">
        <v>260</v>
      </c>
      <c r="B4407" t="s">
        <v>18</v>
      </c>
      <c r="C4407" t="s">
        <v>112</v>
      </c>
      <c r="D4407">
        <v>20180930</v>
      </c>
      <c r="E4407" s="16">
        <v>593100000</v>
      </c>
      <c r="F4407" t="s">
        <v>20</v>
      </c>
      <c r="G4407">
        <v>3</v>
      </c>
      <c r="H4407" t="s">
        <v>56</v>
      </c>
      <c r="I4407">
        <v>1411579</v>
      </c>
      <c r="J4407">
        <v>260303916</v>
      </c>
      <c r="K4407">
        <v>7830</v>
      </c>
      <c r="L4407">
        <v>1231</v>
      </c>
      <c r="M4407" t="s">
        <v>22</v>
      </c>
      <c r="N4407">
        <v>2018</v>
      </c>
      <c r="O4407" t="s">
        <v>23</v>
      </c>
      <c r="P4407">
        <v>20181108</v>
      </c>
      <c r="Q4407" s="1">
        <v>43412.453472222223</v>
      </c>
    </row>
    <row r="4408" spans="1:17" x14ac:dyDescent="0.2">
      <c r="A4408" t="s">
        <v>260</v>
      </c>
      <c r="B4408" t="s">
        <v>18</v>
      </c>
      <c r="C4408" t="s">
        <v>181</v>
      </c>
      <c r="D4408">
        <v>20180930</v>
      </c>
      <c r="E4408" s="16">
        <v>567700000</v>
      </c>
      <c r="F4408" t="s">
        <v>20</v>
      </c>
      <c r="G4408">
        <v>0</v>
      </c>
      <c r="H4408" t="s">
        <v>260</v>
      </c>
      <c r="I4408">
        <v>1411579</v>
      </c>
      <c r="J4408">
        <v>260303916</v>
      </c>
      <c r="K4408">
        <v>7830</v>
      </c>
      <c r="L4408">
        <v>1231</v>
      </c>
      <c r="M4408" t="s">
        <v>22</v>
      </c>
      <c r="N4408">
        <v>2018</v>
      </c>
      <c r="O4408" t="s">
        <v>23</v>
      </c>
      <c r="P4408">
        <v>20181108</v>
      </c>
      <c r="Q4408" s="1">
        <v>43412.453472222223</v>
      </c>
    </row>
    <row r="4409" spans="1:17" x14ac:dyDescent="0.2">
      <c r="A4409" t="s">
        <v>260</v>
      </c>
      <c r="B4409" t="s">
        <v>18</v>
      </c>
      <c r="C4409" t="s">
        <v>45</v>
      </c>
      <c r="D4409">
        <v>20180930</v>
      </c>
      <c r="E4409" s="16">
        <v>516700000</v>
      </c>
      <c r="F4409" t="s">
        <v>20</v>
      </c>
      <c r="G4409">
        <v>0</v>
      </c>
      <c r="H4409" t="s">
        <v>260</v>
      </c>
      <c r="I4409">
        <v>1411579</v>
      </c>
      <c r="J4409">
        <v>260303916</v>
      </c>
      <c r="K4409">
        <v>7830</v>
      </c>
      <c r="L4409">
        <v>1231</v>
      </c>
      <c r="M4409" t="s">
        <v>22</v>
      </c>
      <c r="N4409">
        <v>2018</v>
      </c>
      <c r="O4409" t="s">
        <v>23</v>
      </c>
      <c r="P4409">
        <v>20181108</v>
      </c>
      <c r="Q4409" s="1">
        <v>43412.453472222223</v>
      </c>
    </row>
    <row r="4410" spans="1:17" x14ac:dyDescent="0.2">
      <c r="A4410" t="s">
        <v>260</v>
      </c>
      <c r="B4410" t="s">
        <v>18</v>
      </c>
      <c r="C4410" t="s">
        <v>135</v>
      </c>
      <c r="D4410">
        <v>20180930</v>
      </c>
      <c r="E4410" s="16">
        <v>438300000</v>
      </c>
      <c r="F4410" t="s">
        <v>20</v>
      </c>
      <c r="G4410">
        <v>0</v>
      </c>
      <c r="H4410" t="s">
        <v>56</v>
      </c>
      <c r="I4410">
        <v>1411579</v>
      </c>
      <c r="J4410">
        <v>260303916</v>
      </c>
      <c r="K4410">
        <v>7830</v>
      </c>
      <c r="L4410">
        <v>1231</v>
      </c>
      <c r="M4410" t="s">
        <v>22</v>
      </c>
      <c r="N4410">
        <v>2018</v>
      </c>
      <c r="O4410" t="s">
        <v>23</v>
      </c>
      <c r="P4410">
        <v>20181108</v>
      </c>
      <c r="Q4410" s="1">
        <v>43412.453472222223</v>
      </c>
    </row>
    <row r="4411" spans="1:17" x14ac:dyDescent="0.2">
      <c r="A4411" t="s">
        <v>260</v>
      </c>
      <c r="B4411" t="s">
        <v>18</v>
      </c>
      <c r="C4411" t="s">
        <v>548</v>
      </c>
      <c r="D4411">
        <v>20180930</v>
      </c>
      <c r="E4411" s="16">
        <v>422900000</v>
      </c>
      <c r="F4411" t="s">
        <v>20</v>
      </c>
      <c r="G4411">
        <v>3</v>
      </c>
      <c r="H4411" t="s">
        <v>56</v>
      </c>
      <c r="I4411">
        <v>1411579</v>
      </c>
      <c r="J4411">
        <v>260303916</v>
      </c>
      <c r="K4411">
        <v>7830</v>
      </c>
      <c r="L4411">
        <v>1231</v>
      </c>
      <c r="M4411" t="s">
        <v>22</v>
      </c>
      <c r="N4411">
        <v>2018</v>
      </c>
      <c r="O4411" t="s">
        <v>23</v>
      </c>
      <c r="P4411">
        <v>20181108</v>
      </c>
      <c r="Q4411" s="1">
        <v>43412.453472222223</v>
      </c>
    </row>
    <row r="4412" spans="1:17" x14ac:dyDescent="0.2">
      <c r="A4412" t="s">
        <v>260</v>
      </c>
      <c r="B4412" t="s">
        <v>18</v>
      </c>
      <c r="C4412" t="s">
        <v>544</v>
      </c>
      <c r="D4412">
        <v>20180930</v>
      </c>
      <c r="E4412" s="16">
        <v>422900000</v>
      </c>
      <c r="F4412" t="s">
        <v>20</v>
      </c>
      <c r="G4412">
        <v>1</v>
      </c>
      <c r="H4412" t="s">
        <v>56</v>
      </c>
      <c r="I4412">
        <v>1411579</v>
      </c>
      <c r="J4412">
        <v>260303916</v>
      </c>
      <c r="K4412">
        <v>7830</v>
      </c>
      <c r="L4412">
        <v>1231</v>
      </c>
      <c r="M4412" t="s">
        <v>22</v>
      </c>
      <c r="N4412">
        <v>2018</v>
      </c>
      <c r="O4412" t="s">
        <v>23</v>
      </c>
      <c r="P4412">
        <v>20181108</v>
      </c>
      <c r="Q4412" s="1">
        <v>43412.453472222223</v>
      </c>
    </row>
    <row r="4413" spans="1:17" x14ac:dyDescent="0.2">
      <c r="A4413" t="s">
        <v>260</v>
      </c>
      <c r="B4413" t="s">
        <v>18</v>
      </c>
      <c r="C4413" t="s">
        <v>544</v>
      </c>
      <c r="D4413">
        <v>20180930</v>
      </c>
      <c r="E4413" s="16">
        <v>422900000</v>
      </c>
      <c r="F4413" t="s">
        <v>20</v>
      </c>
      <c r="G4413">
        <v>3</v>
      </c>
      <c r="H4413" t="s">
        <v>56</v>
      </c>
      <c r="I4413">
        <v>1411579</v>
      </c>
      <c r="J4413">
        <v>260303916</v>
      </c>
      <c r="K4413">
        <v>7830</v>
      </c>
      <c r="L4413">
        <v>1231</v>
      </c>
      <c r="M4413" t="s">
        <v>22</v>
      </c>
      <c r="N4413">
        <v>2018</v>
      </c>
      <c r="O4413" t="s">
        <v>23</v>
      </c>
      <c r="P4413">
        <v>20181108</v>
      </c>
      <c r="Q4413" s="1">
        <v>43412.453472222223</v>
      </c>
    </row>
    <row r="4414" spans="1:17" x14ac:dyDescent="0.2">
      <c r="A4414" t="s">
        <v>260</v>
      </c>
      <c r="B4414" t="s">
        <v>18</v>
      </c>
      <c r="C4414" t="s">
        <v>146</v>
      </c>
      <c r="D4414">
        <v>20180930</v>
      </c>
      <c r="E4414" s="16">
        <v>400500000</v>
      </c>
      <c r="F4414" t="s">
        <v>20</v>
      </c>
      <c r="G4414">
        <v>1</v>
      </c>
      <c r="H4414" t="s">
        <v>56</v>
      </c>
      <c r="I4414">
        <v>1411579</v>
      </c>
      <c r="J4414">
        <v>260303916</v>
      </c>
      <c r="K4414">
        <v>7830</v>
      </c>
      <c r="L4414">
        <v>1231</v>
      </c>
      <c r="M4414" t="s">
        <v>22</v>
      </c>
      <c r="N4414">
        <v>2018</v>
      </c>
      <c r="O4414" t="s">
        <v>23</v>
      </c>
      <c r="P4414">
        <v>20181108</v>
      </c>
      <c r="Q4414" s="1">
        <v>43412.453472222223</v>
      </c>
    </row>
    <row r="4415" spans="1:17" x14ac:dyDescent="0.2">
      <c r="A4415" t="s">
        <v>260</v>
      </c>
      <c r="B4415" t="s">
        <v>18</v>
      </c>
      <c r="C4415" t="s">
        <v>69</v>
      </c>
      <c r="D4415">
        <v>20180930</v>
      </c>
      <c r="E4415" s="16">
        <v>398400000</v>
      </c>
      <c r="F4415" t="s">
        <v>20</v>
      </c>
      <c r="G4415">
        <v>3</v>
      </c>
      <c r="H4415" t="s">
        <v>56</v>
      </c>
      <c r="I4415">
        <v>1411579</v>
      </c>
      <c r="J4415">
        <v>260303916</v>
      </c>
      <c r="K4415">
        <v>7830</v>
      </c>
      <c r="L4415">
        <v>1231</v>
      </c>
      <c r="M4415" t="s">
        <v>22</v>
      </c>
      <c r="N4415">
        <v>2018</v>
      </c>
      <c r="O4415" t="s">
        <v>23</v>
      </c>
      <c r="P4415">
        <v>20181108</v>
      </c>
      <c r="Q4415" s="1">
        <v>43412.453472222223</v>
      </c>
    </row>
    <row r="4416" spans="1:17" x14ac:dyDescent="0.2">
      <c r="A4416" t="s">
        <v>260</v>
      </c>
      <c r="B4416" t="s">
        <v>18</v>
      </c>
      <c r="C4416" t="s">
        <v>34</v>
      </c>
      <c r="D4416">
        <v>20180930</v>
      </c>
      <c r="E4416" s="16">
        <v>395100000</v>
      </c>
      <c r="F4416" t="s">
        <v>20</v>
      </c>
      <c r="G4416">
        <v>0</v>
      </c>
      <c r="H4416" t="s">
        <v>56</v>
      </c>
      <c r="I4416">
        <v>1411579</v>
      </c>
      <c r="J4416">
        <v>260303916</v>
      </c>
      <c r="K4416">
        <v>7830</v>
      </c>
      <c r="L4416">
        <v>1231</v>
      </c>
      <c r="M4416" t="s">
        <v>22</v>
      </c>
      <c r="N4416">
        <v>2018</v>
      </c>
      <c r="O4416" t="s">
        <v>23</v>
      </c>
      <c r="P4416">
        <v>20181108</v>
      </c>
      <c r="Q4416" s="1">
        <v>43412.453472222223</v>
      </c>
    </row>
    <row r="4417" spans="1:17" x14ac:dyDescent="0.2">
      <c r="A4417" t="s">
        <v>260</v>
      </c>
      <c r="B4417" t="s">
        <v>18</v>
      </c>
      <c r="C4417" t="s">
        <v>133</v>
      </c>
      <c r="D4417">
        <v>20180930</v>
      </c>
      <c r="E4417" s="16">
        <v>387100000</v>
      </c>
      <c r="F4417" t="s">
        <v>20</v>
      </c>
      <c r="G4417">
        <v>0</v>
      </c>
      <c r="H4417" t="s">
        <v>56</v>
      </c>
      <c r="I4417">
        <v>1411579</v>
      </c>
      <c r="J4417">
        <v>260303916</v>
      </c>
      <c r="K4417">
        <v>7830</v>
      </c>
      <c r="L4417">
        <v>1231</v>
      </c>
      <c r="M4417" t="s">
        <v>22</v>
      </c>
      <c r="N4417">
        <v>2018</v>
      </c>
      <c r="O4417" t="s">
        <v>23</v>
      </c>
      <c r="P4417">
        <v>20181108</v>
      </c>
      <c r="Q4417" s="1">
        <v>43412.453472222223</v>
      </c>
    </row>
    <row r="4418" spans="1:17" x14ac:dyDescent="0.2">
      <c r="A4418" t="s">
        <v>260</v>
      </c>
      <c r="B4418" t="s">
        <v>18</v>
      </c>
      <c r="C4418" t="s">
        <v>156</v>
      </c>
      <c r="D4418">
        <v>20180930</v>
      </c>
      <c r="E4418" s="16">
        <v>374900000</v>
      </c>
      <c r="F4418" t="s">
        <v>20</v>
      </c>
      <c r="G4418">
        <v>3</v>
      </c>
      <c r="H4418" t="s">
        <v>56</v>
      </c>
      <c r="I4418">
        <v>1411579</v>
      </c>
      <c r="J4418">
        <v>260303916</v>
      </c>
      <c r="K4418">
        <v>7830</v>
      </c>
      <c r="L4418">
        <v>1231</v>
      </c>
      <c r="M4418" t="s">
        <v>22</v>
      </c>
      <c r="N4418">
        <v>2018</v>
      </c>
      <c r="O4418" t="s">
        <v>23</v>
      </c>
      <c r="P4418">
        <v>20181108</v>
      </c>
      <c r="Q4418" s="1">
        <v>43412.453472222223</v>
      </c>
    </row>
    <row r="4419" spans="1:17" x14ac:dyDescent="0.2">
      <c r="A4419" t="s">
        <v>260</v>
      </c>
      <c r="B4419" t="s">
        <v>18</v>
      </c>
      <c r="C4419" t="s">
        <v>103</v>
      </c>
      <c r="D4419">
        <v>20180930</v>
      </c>
      <c r="E4419" s="16">
        <v>359300000</v>
      </c>
      <c r="F4419" t="s">
        <v>20</v>
      </c>
      <c r="G4419">
        <v>0</v>
      </c>
      <c r="H4419" t="s">
        <v>56</v>
      </c>
      <c r="I4419">
        <v>1411579</v>
      </c>
      <c r="J4419">
        <v>260303916</v>
      </c>
      <c r="K4419">
        <v>7830</v>
      </c>
      <c r="L4419">
        <v>1231</v>
      </c>
      <c r="M4419" t="s">
        <v>22</v>
      </c>
      <c r="N4419">
        <v>2018</v>
      </c>
      <c r="O4419" t="s">
        <v>23</v>
      </c>
      <c r="P4419">
        <v>20181108</v>
      </c>
      <c r="Q4419" s="1">
        <v>43412.453472222223</v>
      </c>
    </row>
    <row r="4420" spans="1:17" x14ac:dyDescent="0.2">
      <c r="A4420" t="s">
        <v>260</v>
      </c>
      <c r="B4420" t="s">
        <v>18</v>
      </c>
      <c r="C4420" t="s">
        <v>261</v>
      </c>
      <c r="D4420">
        <v>20180930</v>
      </c>
      <c r="E4420" s="16">
        <v>344300000</v>
      </c>
      <c r="F4420" t="s">
        <v>20</v>
      </c>
      <c r="G4420">
        <v>0</v>
      </c>
      <c r="H4420" t="s">
        <v>56</v>
      </c>
      <c r="I4420">
        <v>1411579</v>
      </c>
      <c r="J4420">
        <v>260303916</v>
      </c>
      <c r="K4420">
        <v>7830</v>
      </c>
      <c r="L4420">
        <v>1231</v>
      </c>
      <c r="M4420" t="s">
        <v>22</v>
      </c>
      <c r="N4420">
        <v>2018</v>
      </c>
      <c r="O4420" t="s">
        <v>23</v>
      </c>
      <c r="P4420">
        <v>20181108</v>
      </c>
      <c r="Q4420" s="1">
        <v>43412.453472222223</v>
      </c>
    </row>
    <row r="4421" spans="1:17" x14ac:dyDescent="0.2">
      <c r="A4421" t="s">
        <v>260</v>
      </c>
      <c r="B4421" t="s">
        <v>18</v>
      </c>
      <c r="C4421" t="s">
        <v>46</v>
      </c>
      <c r="D4421">
        <v>20180930</v>
      </c>
      <c r="E4421" s="16">
        <v>333300000</v>
      </c>
      <c r="F4421" t="s">
        <v>20</v>
      </c>
      <c r="G4421">
        <v>0</v>
      </c>
      <c r="H4421" t="s">
        <v>56</v>
      </c>
      <c r="I4421">
        <v>1411579</v>
      </c>
      <c r="J4421">
        <v>260303916</v>
      </c>
      <c r="K4421">
        <v>7830</v>
      </c>
      <c r="L4421">
        <v>1231</v>
      </c>
      <c r="M4421" t="s">
        <v>22</v>
      </c>
      <c r="N4421">
        <v>2018</v>
      </c>
      <c r="O4421" t="s">
        <v>23</v>
      </c>
      <c r="P4421">
        <v>20181108</v>
      </c>
      <c r="Q4421" s="1">
        <v>43412.453472222223</v>
      </c>
    </row>
    <row r="4422" spans="1:17" x14ac:dyDescent="0.2">
      <c r="A4422" t="s">
        <v>260</v>
      </c>
      <c r="B4422" t="s">
        <v>18</v>
      </c>
      <c r="C4422" t="s">
        <v>80</v>
      </c>
      <c r="D4422">
        <v>20180930</v>
      </c>
      <c r="E4422" s="16">
        <v>320900000</v>
      </c>
      <c r="F4422" t="s">
        <v>20</v>
      </c>
      <c r="G4422">
        <v>3</v>
      </c>
      <c r="H4422" t="s">
        <v>56</v>
      </c>
      <c r="I4422">
        <v>1411579</v>
      </c>
      <c r="J4422">
        <v>260303916</v>
      </c>
      <c r="K4422">
        <v>7830</v>
      </c>
      <c r="L4422">
        <v>1231</v>
      </c>
      <c r="M4422" t="s">
        <v>22</v>
      </c>
      <c r="N4422">
        <v>2018</v>
      </c>
      <c r="O4422" t="s">
        <v>23</v>
      </c>
      <c r="P4422">
        <v>20181108</v>
      </c>
      <c r="Q4422" s="1">
        <v>43412.453472222223</v>
      </c>
    </row>
    <row r="4423" spans="1:17" x14ac:dyDescent="0.2">
      <c r="A4423" t="s">
        <v>260</v>
      </c>
      <c r="B4423" t="s">
        <v>18</v>
      </c>
      <c r="C4423" t="s">
        <v>125</v>
      </c>
      <c r="D4423">
        <v>20180930</v>
      </c>
      <c r="E4423" s="16">
        <v>298800000</v>
      </c>
      <c r="F4423" t="s">
        <v>20</v>
      </c>
      <c r="G4423">
        <v>3</v>
      </c>
      <c r="H4423" t="s">
        <v>56</v>
      </c>
      <c r="I4423">
        <v>1411579</v>
      </c>
      <c r="J4423">
        <v>260303916</v>
      </c>
      <c r="K4423">
        <v>7830</v>
      </c>
      <c r="L4423">
        <v>1231</v>
      </c>
      <c r="M4423" t="s">
        <v>22</v>
      </c>
      <c r="N4423">
        <v>2018</v>
      </c>
      <c r="O4423" t="s">
        <v>23</v>
      </c>
      <c r="P4423">
        <v>20181108</v>
      </c>
      <c r="Q4423" s="1">
        <v>43412.453472222223</v>
      </c>
    </row>
    <row r="4424" spans="1:17" x14ac:dyDescent="0.2">
      <c r="A4424" t="s">
        <v>260</v>
      </c>
      <c r="B4424" t="s">
        <v>18</v>
      </c>
      <c r="C4424" t="s">
        <v>508</v>
      </c>
      <c r="D4424">
        <v>20180930</v>
      </c>
      <c r="E4424" s="16">
        <v>293200000</v>
      </c>
      <c r="F4424" t="s">
        <v>20</v>
      </c>
      <c r="G4424">
        <v>0</v>
      </c>
      <c r="H4424" t="s">
        <v>56</v>
      </c>
      <c r="I4424">
        <v>1411579</v>
      </c>
      <c r="J4424">
        <v>260303916</v>
      </c>
      <c r="K4424">
        <v>7830</v>
      </c>
      <c r="L4424">
        <v>1231</v>
      </c>
      <c r="M4424" t="s">
        <v>22</v>
      </c>
      <c r="N4424">
        <v>2018</v>
      </c>
      <c r="O4424" t="s">
        <v>23</v>
      </c>
      <c r="P4424">
        <v>20181108</v>
      </c>
      <c r="Q4424" s="1">
        <v>43412.453472222223</v>
      </c>
    </row>
    <row r="4425" spans="1:17" x14ac:dyDescent="0.2">
      <c r="A4425" t="s">
        <v>260</v>
      </c>
      <c r="B4425" t="s">
        <v>18</v>
      </c>
      <c r="C4425" t="s">
        <v>509</v>
      </c>
      <c r="D4425">
        <v>20180930</v>
      </c>
      <c r="E4425" s="16">
        <v>288600000</v>
      </c>
      <c r="F4425" t="s">
        <v>20</v>
      </c>
      <c r="G4425">
        <v>0</v>
      </c>
      <c r="H4425" t="s">
        <v>260</v>
      </c>
      <c r="I4425">
        <v>1411579</v>
      </c>
      <c r="J4425">
        <v>260303916</v>
      </c>
      <c r="K4425">
        <v>7830</v>
      </c>
      <c r="L4425">
        <v>1231</v>
      </c>
      <c r="M4425" t="s">
        <v>22</v>
      </c>
      <c r="N4425">
        <v>2018</v>
      </c>
      <c r="O4425" t="s">
        <v>23</v>
      </c>
      <c r="P4425">
        <v>20181108</v>
      </c>
      <c r="Q4425" s="1">
        <v>43412.453472222223</v>
      </c>
    </row>
    <row r="4426" spans="1:17" x14ac:dyDescent="0.2">
      <c r="A4426" t="s">
        <v>260</v>
      </c>
      <c r="B4426" t="s">
        <v>18</v>
      </c>
      <c r="C4426" t="s">
        <v>104</v>
      </c>
      <c r="D4426">
        <v>20180930</v>
      </c>
      <c r="E4426" s="16">
        <v>248900000</v>
      </c>
      <c r="F4426" t="s">
        <v>20</v>
      </c>
      <c r="G4426">
        <v>3</v>
      </c>
      <c r="H4426" t="s">
        <v>56</v>
      </c>
      <c r="I4426">
        <v>1411579</v>
      </c>
      <c r="J4426">
        <v>260303916</v>
      </c>
      <c r="K4426">
        <v>7830</v>
      </c>
      <c r="L4426">
        <v>1231</v>
      </c>
      <c r="M4426" t="s">
        <v>22</v>
      </c>
      <c r="N4426">
        <v>2018</v>
      </c>
      <c r="O4426" t="s">
        <v>23</v>
      </c>
      <c r="P4426">
        <v>20181108</v>
      </c>
      <c r="Q4426" s="1">
        <v>43412.453472222223</v>
      </c>
    </row>
    <row r="4427" spans="1:17" x14ac:dyDescent="0.2">
      <c r="A4427" t="s">
        <v>260</v>
      </c>
      <c r="B4427" t="s">
        <v>18</v>
      </c>
      <c r="C4427" t="s">
        <v>152</v>
      </c>
      <c r="D4427">
        <v>20180930</v>
      </c>
      <c r="E4427" s="16">
        <v>237400000</v>
      </c>
      <c r="F4427" t="s">
        <v>20</v>
      </c>
      <c r="G4427">
        <v>3</v>
      </c>
      <c r="H4427" t="s">
        <v>56</v>
      </c>
      <c r="I4427">
        <v>1411579</v>
      </c>
      <c r="J4427">
        <v>260303916</v>
      </c>
      <c r="K4427">
        <v>7830</v>
      </c>
      <c r="L4427">
        <v>1231</v>
      </c>
      <c r="M4427" t="s">
        <v>22</v>
      </c>
      <c r="N4427">
        <v>2018</v>
      </c>
      <c r="O4427" t="s">
        <v>23</v>
      </c>
      <c r="P4427">
        <v>20181108</v>
      </c>
      <c r="Q4427" s="1">
        <v>43412.453472222223</v>
      </c>
    </row>
    <row r="4428" spans="1:17" x14ac:dyDescent="0.2">
      <c r="A4428" t="s">
        <v>260</v>
      </c>
      <c r="B4428" t="s">
        <v>18</v>
      </c>
      <c r="C4428" t="s">
        <v>78</v>
      </c>
      <c r="D4428">
        <v>20180930</v>
      </c>
      <c r="E4428" s="16">
        <v>230800000</v>
      </c>
      <c r="F4428" t="s">
        <v>20</v>
      </c>
      <c r="G4428">
        <v>3</v>
      </c>
      <c r="H4428" t="s">
        <v>260</v>
      </c>
      <c r="I4428">
        <v>1411579</v>
      </c>
      <c r="J4428">
        <v>260303916</v>
      </c>
      <c r="K4428">
        <v>7830</v>
      </c>
      <c r="L4428">
        <v>1231</v>
      </c>
      <c r="M4428" t="s">
        <v>22</v>
      </c>
      <c r="N4428">
        <v>2018</v>
      </c>
      <c r="O4428" t="s">
        <v>23</v>
      </c>
      <c r="P4428">
        <v>20181108</v>
      </c>
      <c r="Q4428" s="1">
        <v>43412.453472222223</v>
      </c>
    </row>
    <row r="4429" spans="1:17" x14ac:dyDescent="0.2">
      <c r="A4429" t="s">
        <v>260</v>
      </c>
      <c r="B4429" t="s">
        <v>18</v>
      </c>
      <c r="C4429" t="s">
        <v>112</v>
      </c>
      <c r="D4429">
        <v>20180930</v>
      </c>
      <c r="E4429" s="16">
        <v>203700000</v>
      </c>
      <c r="F4429" t="s">
        <v>20</v>
      </c>
      <c r="G4429">
        <v>1</v>
      </c>
      <c r="H4429" t="s">
        <v>56</v>
      </c>
      <c r="I4429">
        <v>1411579</v>
      </c>
      <c r="J4429">
        <v>260303916</v>
      </c>
      <c r="K4429">
        <v>7830</v>
      </c>
      <c r="L4429">
        <v>1231</v>
      </c>
      <c r="M4429" t="s">
        <v>22</v>
      </c>
      <c r="N4429">
        <v>2018</v>
      </c>
      <c r="O4429" t="s">
        <v>23</v>
      </c>
      <c r="P4429">
        <v>20181108</v>
      </c>
      <c r="Q4429" s="1">
        <v>43412.453472222223</v>
      </c>
    </row>
    <row r="4430" spans="1:17" x14ac:dyDescent="0.2">
      <c r="A4430" t="s">
        <v>260</v>
      </c>
      <c r="B4430" t="s">
        <v>18</v>
      </c>
      <c r="C4430" t="s">
        <v>106</v>
      </c>
      <c r="D4430">
        <v>20180930</v>
      </c>
      <c r="E4430" s="16">
        <v>188200000</v>
      </c>
      <c r="F4430" t="s">
        <v>20</v>
      </c>
      <c r="G4430">
        <v>3</v>
      </c>
      <c r="H4430" t="s">
        <v>56</v>
      </c>
      <c r="I4430">
        <v>1411579</v>
      </c>
      <c r="J4430">
        <v>260303916</v>
      </c>
      <c r="K4430">
        <v>7830</v>
      </c>
      <c r="L4430">
        <v>1231</v>
      </c>
      <c r="M4430" t="s">
        <v>22</v>
      </c>
      <c r="N4430">
        <v>2018</v>
      </c>
      <c r="O4430" t="s">
        <v>23</v>
      </c>
      <c r="P4430">
        <v>20181108</v>
      </c>
      <c r="Q4430" s="1">
        <v>43412.453472222223</v>
      </c>
    </row>
    <row r="4431" spans="1:17" x14ac:dyDescent="0.2">
      <c r="A4431" t="s">
        <v>260</v>
      </c>
      <c r="B4431" t="s">
        <v>18</v>
      </c>
      <c r="C4431" t="s">
        <v>134</v>
      </c>
      <c r="D4431">
        <v>20180930</v>
      </c>
      <c r="E4431" s="16">
        <v>187000000</v>
      </c>
      <c r="F4431" t="s">
        <v>20</v>
      </c>
      <c r="G4431">
        <v>0</v>
      </c>
      <c r="H4431" t="s">
        <v>56</v>
      </c>
      <c r="I4431">
        <v>1411579</v>
      </c>
      <c r="J4431">
        <v>260303916</v>
      </c>
      <c r="K4431">
        <v>7830</v>
      </c>
      <c r="L4431">
        <v>1231</v>
      </c>
      <c r="M4431" t="s">
        <v>22</v>
      </c>
      <c r="N4431">
        <v>2018</v>
      </c>
      <c r="O4431" t="s">
        <v>23</v>
      </c>
      <c r="P4431">
        <v>20181108</v>
      </c>
      <c r="Q4431" s="1">
        <v>43412.453472222223</v>
      </c>
    </row>
    <row r="4432" spans="1:17" x14ac:dyDescent="0.2">
      <c r="A4432" t="s">
        <v>260</v>
      </c>
      <c r="B4432" t="s">
        <v>18</v>
      </c>
      <c r="C4432" t="s">
        <v>190</v>
      </c>
      <c r="D4432">
        <v>20180930</v>
      </c>
      <c r="E4432" s="16">
        <v>177700000</v>
      </c>
      <c r="F4432" t="s">
        <v>20</v>
      </c>
      <c r="G4432">
        <v>3</v>
      </c>
      <c r="H4432" t="s">
        <v>260</v>
      </c>
      <c r="I4432">
        <v>1411579</v>
      </c>
      <c r="J4432">
        <v>260303916</v>
      </c>
      <c r="K4432">
        <v>7830</v>
      </c>
      <c r="L4432">
        <v>1231</v>
      </c>
      <c r="M4432" t="s">
        <v>22</v>
      </c>
      <c r="N4432">
        <v>2018</v>
      </c>
      <c r="O4432" t="s">
        <v>23</v>
      </c>
      <c r="P4432">
        <v>20181108</v>
      </c>
      <c r="Q4432" s="1">
        <v>43412.453472222223</v>
      </c>
    </row>
    <row r="4433" spans="1:17" x14ac:dyDescent="0.2">
      <c r="A4433" t="s">
        <v>260</v>
      </c>
      <c r="B4433" t="s">
        <v>18</v>
      </c>
      <c r="C4433" t="s">
        <v>132</v>
      </c>
      <c r="D4433">
        <v>20180930</v>
      </c>
      <c r="E4433" s="16">
        <v>177700000</v>
      </c>
      <c r="F4433" t="s">
        <v>20</v>
      </c>
      <c r="G4433">
        <v>3</v>
      </c>
      <c r="H4433" t="s">
        <v>56</v>
      </c>
      <c r="I4433">
        <v>1411579</v>
      </c>
      <c r="J4433">
        <v>260303916</v>
      </c>
      <c r="K4433">
        <v>7830</v>
      </c>
      <c r="L4433">
        <v>1231</v>
      </c>
      <c r="M4433" t="s">
        <v>22</v>
      </c>
      <c r="N4433">
        <v>2018</v>
      </c>
      <c r="O4433" t="s">
        <v>23</v>
      </c>
      <c r="P4433">
        <v>20181108</v>
      </c>
      <c r="Q4433" s="1">
        <v>43412.453472222223</v>
      </c>
    </row>
    <row r="4434" spans="1:17" x14ac:dyDescent="0.2">
      <c r="A4434" t="s">
        <v>260</v>
      </c>
      <c r="B4434" t="s">
        <v>18</v>
      </c>
      <c r="C4434" t="s">
        <v>107</v>
      </c>
      <c r="D4434">
        <v>20180930</v>
      </c>
      <c r="E4434" s="16">
        <v>175100000</v>
      </c>
      <c r="F4434" t="s">
        <v>20</v>
      </c>
      <c r="G4434">
        <v>3</v>
      </c>
      <c r="H4434" t="s">
        <v>56</v>
      </c>
      <c r="I4434">
        <v>1411579</v>
      </c>
      <c r="J4434">
        <v>260303916</v>
      </c>
      <c r="K4434">
        <v>7830</v>
      </c>
      <c r="L4434">
        <v>1231</v>
      </c>
      <c r="M4434" t="s">
        <v>22</v>
      </c>
      <c r="N4434">
        <v>2018</v>
      </c>
      <c r="O4434" t="s">
        <v>23</v>
      </c>
      <c r="P4434">
        <v>20181108</v>
      </c>
      <c r="Q4434" s="1">
        <v>43412.453472222223</v>
      </c>
    </row>
    <row r="4435" spans="1:17" x14ac:dyDescent="0.2">
      <c r="A4435" t="s">
        <v>260</v>
      </c>
      <c r="B4435" t="s">
        <v>18</v>
      </c>
      <c r="C4435" t="s">
        <v>160</v>
      </c>
      <c r="D4435">
        <v>20180930</v>
      </c>
      <c r="E4435" s="16">
        <v>155200000</v>
      </c>
      <c r="F4435" t="s">
        <v>20</v>
      </c>
      <c r="G4435">
        <v>0</v>
      </c>
      <c r="H4435" t="s">
        <v>56</v>
      </c>
      <c r="I4435">
        <v>1411579</v>
      </c>
      <c r="J4435">
        <v>260303916</v>
      </c>
      <c r="K4435">
        <v>7830</v>
      </c>
      <c r="L4435">
        <v>1231</v>
      </c>
      <c r="M4435" t="s">
        <v>22</v>
      </c>
      <c r="N4435">
        <v>2018</v>
      </c>
      <c r="O4435" t="s">
        <v>23</v>
      </c>
      <c r="P4435">
        <v>20181108</v>
      </c>
      <c r="Q4435" s="1">
        <v>43412.453472222223</v>
      </c>
    </row>
    <row r="4436" spans="1:17" x14ac:dyDescent="0.2">
      <c r="A4436" t="s">
        <v>260</v>
      </c>
      <c r="B4436" t="s">
        <v>18</v>
      </c>
      <c r="C4436" t="s">
        <v>545</v>
      </c>
      <c r="D4436">
        <v>20180930</v>
      </c>
      <c r="E4436" s="16">
        <v>144500000</v>
      </c>
      <c r="F4436" t="s">
        <v>20</v>
      </c>
      <c r="G4436">
        <v>0</v>
      </c>
      <c r="H4436" t="s">
        <v>56</v>
      </c>
      <c r="I4436">
        <v>1411579</v>
      </c>
      <c r="J4436">
        <v>260303916</v>
      </c>
      <c r="K4436">
        <v>7830</v>
      </c>
      <c r="L4436">
        <v>1231</v>
      </c>
      <c r="M4436" t="s">
        <v>22</v>
      </c>
      <c r="N4436">
        <v>2018</v>
      </c>
      <c r="O4436" t="s">
        <v>23</v>
      </c>
      <c r="P4436">
        <v>20181108</v>
      </c>
      <c r="Q4436" s="1">
        <v>43412.453472222223</v>
      </c>
    </row>
    <row r="4437" spans="1:17" x14ac:dyDescent="0.2">
      <c r="A4437" t="s">
        <v>260</v>
      </c>
      <c r="B4437" t="s">
        <v>18</v>
      </c>
      <c r="C4437" t="s">
        <v>37</v>
      </c>
      <c r="D4437">
        <v>20180930</v>
      </c>
      <c r="E4437" s="16">
        <v>142400000</v>
      </c>
      <c r="F4437" t="s">
        <v>20</v>
      </c>
      <c r="G4437">
        <v>1</v>
      </c>
      <c r="H4437" t="s">
        <v>260</v>
      </c>
      <c r="I4437">
        <v>1411579</v>
      </c>
      <c r="J4437">
        <v>260303916</v>
      </c>
      <c r="K4437">
        <v>7830</v>
      </c>
      <c r="L4437">
        <v>1231</v>
      </c>
      <c r="M4437" t="s">
        <v>22</v>
      </c>
      <c r="N4437">
        <v>2018</v>
      </c>
      <c r="O4437" t="s">
        <v>23</v>
      </c>
      <c r="P4437">
        <v>20181108</v>
      </c>
      <c r="Q4437" s="1">
        <v>43412.453472222223</v>
      </c>
    </row>
    <row r="4438" spans="1:17" x14ac:dyDescent="0.2">
      <c r="A4438" t="s">
        <v>260</v>
      </c>
      <c r="B4438" t="s">
        <v>18</v>
      </c>
      <c r="C4438" t="s">
        <v>148</v>
      </c>
      <c r="D4438">
        <v>20180930</v>
      </c>
      <c r="E4438" s="16">
        <v>135600000</v>
      </c>
      <c r="F4438" t="s">
        <v>20</v>
      </c>
      <c r="G4438">
        <v>3</v>
      </c>
      <c r="H4438" t="s">
        <v>56</v>
      </c>
      <c r="I4438">
        <v>1411579</v>
      </c>
      <c r="J4438">
        <v>260303916</v>
      </c>
      <c r="K4438">
        <v>7830</v>
      </c>
      <c r="L4438">
        <v>1231</v>
      </c>
      <c r="M4438" t="s">
        <v>22</v>
      </c>
      <c r="N4438">
        <v>2018</v>
      </c>
      <c r="O4438" t="s">
        <v>23</v>
      </c>
      <c r="P4438">
        <v>20181108</v>
      </c>
      <c r="Q4438" s="1">
        <v>43412.453472222223</v>
      </c>
    </row>
    <row r="4439" spans="1:17" x14ac:dyDescent="0.2">
      <c r="A4439" t="s">
        <v>260</v>
      </c>
      <c r="B4439" t="s">
        <v>18</v>
      </c>
      <c r="C4439" t="s">
        <v>156</v>
      </c>
      <c r="D4439">
        <v>20180930</v>
      </c>
      <c r="E4439" s="16">
        <v>133800000</v>
      </c>
      <c r="F4439" t="s">
        <v>20</v>
      </c>
      <c r="G4439">
        <v>1</v>
      </c>
      <c r="H4439" t="s">
        <v>56</v>
      </c>
      <c r="I4439">
        <v>1411579</v>
      </c>
      <c r="J4439">
        <v>260303916</v>
      </c>
      <c r="K4439">
        <v>7830</v>
      </c>
      <c r="L4439">
        <v>1231</v>
      </c>
      <c r="M4439" t="s">
        <v>22</v>
      </c>
      <c r="N4439">
        <v>2018</v>
      </c>
      <c r="O4439" t="s">
        <v>23</v>
      </c>
      <c r="P4439">
        <v>20181108</v>
      </c>
      <c r="Q4439" s="1">
        <v>43412.453472222223</v>
      </c>
    </row>
    <row r="4440" spans="1:17" x14ac:dyDescent="0.2">
      <c r="A4440" t="s">
        <v>260</v>
      </c>
      <c r="B4440" t="s">
        <v>18</v>
      </c>
      <c r="C4440" t="s">
        <v>69</v>
      </c>
      <c r="D4440">
        <v>20180930</v>
      </c>
      <c r="E4440" s="16">
        <v>130200000</v>
      </c>
      <c r="F4440" t="s">
        <v>20</v>
      </c>
      <c r="G4440">
        <v>1</v>
      </c>
      <c r="H4440" t="s">
        <v>56</v>
      </c>
      <c r="I4440">
        <v>1411579</v>
      </c>
      <c r="J4440">
        <v>260303916</v>
      </c>
      <c r="K4440">
        <v>7830</v>
      </c>
      <c r="L4440">
        <v>1231</v>
      </c>
      <c r="M4440" t="s">
        <v>22</v>
      </c>
      <c r="N4440">
        <v>2018</v>
      </c>
      <c r="O4440" t="s">
        <v>23</v>
      </c>
      <c r="P4440">
        <v>20181108</v>
      </c>
      <c r="Q4440" s="1">
        <v>43412.453472222223</v>
      </c>
    </row>
    <row r="4441" spans="1:17" x14ac:dyDescent="0.2">
      <c r="A4441" t="s">
        <v>260</v>
      </c>
      <c r="B4441" t="s">
        <v>18</v>
      </c>
      <c r="C4441" t="s">
        <v>182</v>
      </c>
      <c r="D4441">
        <v>20180930</v>
      </c>
      <c r="E4441" s="16">
        <v>126386000</v>
      </c>
      <c r="F4441" t="s">
        <v>63</v>
      </c>
      <c r="G4441">
        <v>3</v>
      </c>
      <c r="H4441" t="s">
        <v>56</v>
      </c>
      <c r="I4441">
        <v>1411579</v>
      </c>
      <c r="J4441">
        <v>260303916</v>
      </c>
      <c r="K4441">
        <v>7830</v>
      </c>
      <c r="L4441">
        <v>1231</v>
      </c>
      <c r="M4441" t="s">
        <v>22</v>
      </c>
      <c r="N4441">
        <v>2018</v>
      </c>
      <c r="O4441" t="s">
        <v>23</v>
      </c>
      <c r="P4441">
        <v>20181108</v>
      </c>
      <c r="Q4441" s="1">
        <v>43412.453472222223</v>
      </c>
    </row>
    <row r="4442" spans="1:17" x14ac:dyDescent="0.2">
      <c r="A4442" t="s">
        <v>260</v>
      </c>
      <c r="B4442" t="s">
        <v>18</v>
      </c>
      <c r="C4442" t="s">
        <v>183</v>
      </c>
      <c r="D4442">
        <v>20180930</v>
      </c>
      <c r="E4442" s="16">
        <v>126386000</v>
      </c>
      <c r="F4442" t="s">
        <v>63</v>
      </c>
      <c r="G4442">
        <v>3</v>
      </c>
      <c r="H4442" t="s">
        <v>56</v>
      </c>
      <c r="I4442">
        <v>1411579</v>
      </c>
      <c r="J4442">
        <v>260303916</v>
      </c>
      <c r="K4442">
        <v>7830</v>
      </c>
      <c r="L4442">
        <v>1231</v>
      </c>
      <c r="M4442" t="s">
        <v>22</v>
      </c>
      <c r="N4442">
        <v>2018</v>
      </c>
      <c r="O4442" t="s">
        <v>23</v>
      </c>
      <c r="P4442">
        <v>20181108</v>
      </c>
      <c r="Q4442" s="1">
        <v>43412.453472222223</v>
      </c>
    </row>
    <row r="4443" spans="1:17" x14ac:dyDescent="0.2">
      <c r="A4443" t="s">
        <v>55</v>
      </c>
      <c r="B4443" t="s">
        <v>18</v>
      </c>
      <c r="C4443" t="s">
        <v>182</v>
      </c>
      <c r="D4443">
        <v>20180930</v>
      </c>
      <c r="E4443" s="16">
        <v>123126000</v>
      </c>
      <c r="F4443" t="s">
        <v>63</v>
      </c>
      <c r="G4443">
        <v>1</v>
      </c>
      <c r="H4443" t="s">
        <v>56</v>
      </c>
      <c r="I4443">
        <v>1411579</v>
      </c>
      <c r="J4443">
        <v>260303916</v>
      </c>
      <c r="K4443">
        <v>7830</v>
      </c>
      <c r="L4443">
        <v>1231</v>
      </c>
      <c r="M4443" t="s">
        <v>52</v>
      </c>
      <c r="N4443">
        <v>2018</v>
      </c>
      <c r="O4443" t="s">
        <v>53</v>
      </c>
      <c r="P4443">
        <v>20190301</v>
      </c>
      <c r="Q4443" s="1">
        <v>43525.063888888886</v>
      </c>
    </row>
    <row r="4444" spans="1:17" x14ac:dyDescent="0.2">
      <c r="A4444" t="s">
        <v>260</v>
      </c>
      <c r="B4444" t="s">
        <v>18</v>
      </c>
      <c r="C4444" t="s">
        <v>182</v>
      </c>
      <c r="D4444">
        <v>20180930</v>
      </c>
      <c r="E4444" s="16">
        <v>123126000</v>
      </c>
      <c r="F4444" t="s">
        <v>63</v>
      </c>
      <c r="G4444">
        <v>1</v>
      </c>
      <c r="H4444" t="s">
        <v>56</v>
      </c>
      <c r="I4444">
        <v>1411579</v>
      </c>
      <c r="J4444">
        <v>260303916</v>
      </c>
      <c r="K4444">
        <v>7830</v>
      </c>
      <c r="L4444">
        <v>1231</v>
      </c>
      <c r="M4444" t="s">
        <v>22</v>
      </c>
      <c r="N4444">
        <v>2018</v>
      </c>
      <c r="O4444" t="s">
        <v>23</v>
      </c>
      <c r="P4444">
        <v>20181108</v>
      </c>
      <c r="Q4444" s="1">
        <v>43412.453472222223</v>
      </c>
    </row>
    <row r="4445" spans="1:17" x14ac:dyDescent="0.2">
      <c r="A4445" t="s">
        <v>55</v>
      </c>
      <c r="B4445" t="s">
        <v>18</v>
      </c>
      <c r="C4445" t="s">
        <v>183</v>
      </c>
      <c r="D4445">
        <v>20180930</v>
      </c>
      <c r="E4445" s="16">
        <v>123126000</v>
      </c>
      <c r="F4445" t="s">
        <v>63</v>
      </c>
      <c r="G4445">
        <v>1</v>
      </c>
      <c r="H4445" t="s">
        <v>56</v>
      </c>
      <c r="I4445">
        <v>1411579</v>
      </c>
      <c r="J4445">
        <v>260303916</v>
      </c>
      <c r="K4445">
        <v>7830</v>
      </c>
      <c r="L4445">
        <v>1231</v>
      </c>
      <c r="M4445" t="s">
        <v>52</v>
      </c>
      <c r="N4445">
        <v>2018</v>
      </c>
      <c r="O4445" t="s">
        <v>53</v>
      </c>
      <c r="P4445">
        <v>20190301</v>
      </c>
      <c r="Q4445" s="1">
        <v>43525.063888888886</v>
      </c>
    </row>
    <row r="4446" spans="1:17" x14ac:dyDescent="0.2">
      <c r="A4446" t="s">
        <v>260</v>
      </c>
      <c r="B4446" t="s">
        <v>18</v>
      </c>
      <c r="C4446" t="s">
        <v>183</v>
      </c>
      <c r="D4446">
        <v>20180930</v>
      </c>
      <c r="E4446" s="16">
        <v>123126000</v>
      </c>
      <c r="F4446" t="s">
        <v>63</v>
      </c>
      <c r="G4446">
        <v>1</v>
      </c>
      <c r="H4446" t="s">
        <v>56</v>
      </c>
      <c r="I4446">
        <v>1411579</v>
      </c>
      <c r="J4446">
        <v>260303916</v>
      </c>
      <c r="K4446">
        <v>7830</v>
      </c>
      <c r="L4446">
        <v>1231</v>
      </c>
      <c r="M4446" t="s">
        <v>22</v>
      </c>
      <c r="N4446">
        <v>2018</v>
      </c>
      <c r="O4446" t="s">
        <v>23</v>
      </c>
      <c r="P4446">
        <v>20181108</v>
      </c>
      <c r="Q4446" s="1">
        <v>43412.453472222223</v>
      </c>
    </row>
    <row r="4447" spans="1:17" x14ac:dyDescent="0.2">
      <c r="A4447" t="s">
        <v>260</v>
      </c>
      <c r="B4447" t="s">
        <v>18</v>
      </c>
      <c r="C4447" t="s">
        <v>290</v>
      </c>
      <c r="D4447">
        <v>20180930</v>
      </c>
      <c r="E4447" s="16">
        <v>107600000</v>
      </c>
      <c r="F4447" t="s">
        <v>20</v>
      </c>
      <c r="G4447">
        <v>0</v>
      </c>
      <c r="H4447" t="s">
        <v>56</v>
      </c>
      <c r="I4447">
        <v>1411579</v>
      </c>
      <c r="J4447">
        <v>260303916</v>
      </c>
      <c r="K4447">
        <v>7830</v>
      </c>
      <c r="L4447">
        <v>1231</v>
      </c>
      <c r="M4447" t="s">
        <v>22</v>
      </c>
      <c r="N4447">
        <v>2018</v>
      </c>
      <c r="O4447" t="s">
        <v>23</v>
      </c>
      <c r="P4447">
        <v>20181108</v>
      </c>
      <c r="Q4447" s="1">
        <v>43412.453472222223</v>
      </c>
    </row>
    <row r="4448" spans="1:17" x14ac:dyDescent="0.2">
      <c r="A4448" t="s">
        <v>260</v>
      </c>
      <c r="B4448" t="s">
        <v>18</v>
      </c>
      <c r="C4448" t="s">
        <v>265</v>
      </c>
      <c r="D4448">
        <v>20180930</v>
      </c>
      <c r="E4448" s="16">
        <v>102300000</v>
      </c>
      <c r="F4448" t="s">
        <v>20</v>
      </c>
      <c r="G4448">
        <v>0</v>
      </c>
      <c r="H4448" t="s">
        <v>56</v>
      </c>
      <c r="I4448">
        <v>1411579</v>
      </c>
      <c r="J4448">
        <v>260303916</v>
      </c>
      <c r="K4448">
        <v>7830</v>
      </c>
      <c r="L4448">
        <v>1231</v>
      </c>
      <c r="M4448" t="s">
        <v>22</v>
      </c>
      <c r="N4448">
        <v>2018</v>
      </c>
      <c r="O4448" t="s">
        <v>23</v>
      </c>
      <c r="P4448">
        <v>20181108</v>
      </c>
      <c r="Q4448" s="1">
        <v>43412.453472222223</v>
      </c>
    </row>
    <row r="4449" spans="1:17" x14ac:dyDescent="0.2">
      <c r="A4449" t="s">
        <v>260</v>
      </c>
      <c r="B4449" t="s">
        <v>18</v>
      </c>
      <c r="C4449" t="s">
        <v>111</v>
      </c>
      <c r="D4449">
        <v>20180930</v>
      </c>
      <c r="E4449" s="16">
        <v>100100000</v>
      </c>
      <c r="F4449" t="s">
        <v>20</v>
      </c>
      <c r="G4449">
        <v>3</v>
      </c>
      <c r="H4449" t="s">
        <v>260</v>
      </c>
      <c r="I4449">
        <v>1411579</v>
      </c>
      <c r="J4449">
        <v>260303916</v>
      </c>
      <c r="K4449">
        <v>7830</v>
      </c>
      <c r="L4449">
        <v>1231</v>
      </c>
      <c r="M4449" t="s">
        <v>22</v>
      </c>
      <c r="N4449">
        <v>2018</v>
      </c>
      <c r="O4449" t="s">
        <v>23</v>
      </c>
      <c r="P4449">
        <v>20181108</v>
      </c>
      <c r="Q4449" s="1">
        <v>43412.453472222223</v>
      </c>
    </row>
    <row r="4450" spans="1:17" x14ac:dyDescent="0.2">
      <c r="A4450" t="s">
        <v>260</v>
      </c>
      <c r="B4450" t="s">
        <v>18</v>
      </c>
      <c r="C4450" t="s">
        <v>79</v>
      </c>
      <c r="D4450">
        <v>20180930</v>
      </c>
      <c r="E4450" s="16">
        <v>90100000</v>
      </c>
      <c r="F4450" t="s">
        <v>20</v>
      </c>
      <c r="G4450">
        <v>3</v>
      </c>
      <c r="H4450" t="s">
        <v>56</v>
      </c>
      <c r="I4450">
        <v>1411579</v>
      </c>
      <c r="J4450">
        <v>260303916</v>
      </c>
      <c r="K4450">
        <v>7830</v>
      </c>
      <c r="L4450">
        <v>1231</v>
      </c>
      <c r="M4450" t="s">
        <v>22</v>
      </c>
      <c r="N4450">
        <v>2018</v>
      </c>
      <c r="O4450" t="s">
        <v>23</v>
      </c>
      <c r="P4450">
        <v>20181108</v>
      </c>
      <c r="Q4450" s="1">
        <v>43412.453472222223</v>
      </c>
    </row>
    <row r="4451" spans="1:17" x14ac:dyDescent="0.2">
      <c r="A4451" t="s">
        <v>260</v>
      </c>
      <c r="B4451" t="s">
        <v>18</v>
      </c>
      <c r="C4451" t="s">
        <v>104</v>
      </c>
      <c r="D4451">
        <v>20180930</v>
      </c>
      <c r="E4451" s="16">
        <v>84000000</v>
      </c>
      <c r="F4451" t="s">
        <v>20</v>
      </c>
      <c r="G4451">
        <v>1</v>
      </c>
      <c r="H4451" t="s">
        <v>56</v>
      </c>
      <c r="I4451">
        <v>1411579</v>
      </c>
      <c r="J4451">
        <v>260303916</v>
      </c>
      <c r="K4451">
        <v>7830</v>
      </c>
      <c r="L4451">
        <v>1231</v>
      </c>
      <c r="M4451" t="s">
        <v>22</v>
      </c>
      <c r="N4451">
        <v>2018</v>
      </c>
      <c r="O4451" t="s">
        <v>23</v>
      </c>
      <c r="P4451">
        <v>20181108</v>
      </c>
      <c r="Q4451" s="1">
        <v>43412.453472222223</v>
      </c>
    </row>
    <row r="4452" spans="1:17" x14ac:dyDescent="0.2">
      <c r="A4452" t="s">
        <v>260</v>
      </c>
      <c r="B4452" t="s">
        <v>18</v>
      </c>
      <c r="C4452" t="s">
        <v>116</v>
      </c>
      <c r="D4452">
        <v>20180930</v>
      </c>
      <c r="E4452" s="16">
        <v>83000000</v>
      </c>
      <c r="F4452" t="s">
        <v>20</v>
      </c>
      <c r="G4452">
        <v>0</v>
      </c>
      <c r="H4452" t="s">
        <v>260</v>
      </c>
      <c r="I4452">
        <v>1411579</v>
      </c>
      <c r="J4452">
        <v>260303916</v>
      </c>
      <c r="K4452">
        <v>7830</v>
      </c>
      <c r="L4452">
        <v>1231</v>
      </c>
      <c r="M4452" t="s">
        <v>22</v>
      </c>
      <c r="N4452">
        <v>2018</v>
      </c>
      <c r="O4452" t="s">
        <v>23</v>
      </c>
      <c r="P4452">
        <v>20181108</v>
      </c>
      <c r="Q4452" s="1">
        <v>43412.453472222223</v>
      </c>
    </row>
    <row r="4453" spans="1:17" x14ac:dyDescent="0.2">
      <c r="A4453" t="s">
        <v>260</v>
      </c>
      <c r="B4453" t="s">
        <v>18</v>
      </c>
      <c r="C4453" t="s">
        <v>266</v>
      </c>
      <c r="D4453">
        <v>20180930</v>
      </c>
      <c r="E4453" s="16">
        <v>81300000</v>
      </c>
      <c r="F4453" t="s">
        <v>20</v>
      </c>
      <c r="G4453">
        <v>3</v>
      </c>
      <c r="H4453" t="s">
        <v>56</v>
      </c>
      <c r="I4453">
        <v>1411579</v>
      </c>
      <c r="J4453">
        <v>260303916</v>
      </c>
      <c r="K4453">
        <v>7830</v>
      </c>
      <c r="L4453">
        <v>1231</v>
      </c>
      <c r="M4453" t="s">
        <v>22</v>
      </c>
      <c r="N4453">
        <v>2018</v>
      </c>
      <c r="O4453" t="s">
        <v>23</v>
      </c>
      <c r="P4453">
        <v>20181108</v>
      </c>
      <c r="Q4453" s="1">
        <v>43412.453472222223</v>
      </c>
    </row>
    <row r="4454" spans="1:17" x14ac:dyDescent="0.2">
      <c r="A4454" t="s">
        <v>260</v>
      </c>
      <c r="B4454" t="s">
        <v>18</v>
      </c>
      <c r="C4454" t="s">
        <v>520</v>
      </c>
      <c r="D4454">
        <v>20180930</v>
      </c>
      <c r="E4454" s="16">
        <v>80900000</v>
      </c>
      <c r="F4454" t="s">
        <v>20</v>
      </c>
      <c r="G4454">
        <v>0</v>
      </c>
      <c r="H4454" t="s">
        <v>260</v>
      </c>
      <c r="I4454">
        <v>1411579</v>
      </c>
      <c r="J4454">
        <v>260303916</v>
      </c>
      <c r="K4454">
        <v>7830</v>
      </c>
      <c r="L4454">
        <v>1231</v>
      </c>
      <c r="M4454" t="s">
        <v>22</v>
      </c>
      <c r="N4454">
        <v>2018</v>
      </c>
      <c r="O4454" t="s">
        <v>23</v>
      </c>
      <c r="P4454">
        <v>20181108</v>
      </c>
      <c r="Q4454" s="1">
        <v>43412.453472222223</v>
      </c>
    </row>
    <row r="4455" spans="1:17" x14ac:dyDescent="0.2">
      <c r="A4455" t="s">
        <v>260</v>
      </c>
      <c r="B4455" t="s">
        <v>18</v>
      </c>
      <c r="C4455" t="s">
        <v>507</v>
      </c>
      <c r="D4455">
        <v>20180930</v>
      </c>
      <c r="E4455" s="16">
        <v>74300000</v>
      </c>
      <c r="F4455" t="s">
        <v>20</v>
      </c>
      <c r="G4455">
        <v>0</v>
      </c>
      <c r="H4455" t="s">
        <v>56</v>
      </c>
      <c r="I4455">
        <v>1411579</v>
      </c>
      <c r="J4455">
        <v>260303916</v>
      </c>
      <c r="K4455">
        <v>7830</v>
      </c>
      <c r="L4455">
        <v>1231</v>
      </c>
      <c r="M4455" t="s">
        <v>22</v>
      </c>
      <c r="N4455">
        <v>2018</v>
      </c>
      <c r="O4455" t="s">
        <v>23</v>
      </c>
      <c r="P4455">
        <v>20181108</v>
      </c>
      <c r="Q4455" s="1">
        <v>43412.453472222223</v>
      </c>
    </row>
    <row r="4456" spans="1:17" x14ac:dyDescent="0.2">
      <c r="A4456" t="s">
        <v>260</v>
      </c>
      <c r="B4456" t="s">
        <v>18</v>
      </c>
      <c r="C4456" t="s">
        <v>92</v>
      </c>
      <c r="D4456">
        <v>20180930</v>
      </c>
      <c r="E4456" s="16">
        <v>74000000</v>
      </c>
      <c r="F4456" t="s">
        <v>20</v>
      </c>
      <c r="G4456">
        <v>3</v>
      </c>
      <c r="H4456" t="s">
        <v>56</v>
      </c>
      <c r="I4456">
        <v>1411579</v>
      </c>
      <c r="J4456">
        <v>260303916</v>
      </c>
      <c r="K4456">
        <v>7830</v>
      </c>
      <c r="L4456">
        <v>1231</v>
      </c>
      <c r="M4456" t="s">
        <v>22</v>
      </c>
      <c r="N4456">
        <v>2018</v>
      </c>
      <c r="O4456" t="s">
        <v>23</v>
      </c>
      <c r="P4456">
        <v>20181108</v>
      </c>
      <c r="Q4456" s="1">
        <v>43412.453472222223</v>
      </c>
    </row>
    <row r="4457" spans="1:17" x14ac:dyDescent="0.2">
      <c r="A4457" t="s">
        <v>260</v>
      </c>
      <c r="B4457" t="s">
        <v>18</v>
      </c>
      <c r="C4457" t="s">
        <v>92</v>
      </c>
      <c r="D4457">
        <v>20180930</v>
      </c>
      <c r="E4457" s="16">
        <v>70000000</v>
      </c>
      <c r="F4457" t="s">
        <v>20</v>
      </c>
      <c r="G4457">
        <v>1</v>
      </c>
      <c r="H4457" t="s">
        <v>56</v>
      </c>
      <c r="I4457">
        <v>1411579</v>
      </c>
      <c r="J4457">
        <v>260303916</v>
      </c>
      <c r="K4457">
        <v>7830</v>
      </c>
      <c r="L4457">
        <v>1231</v>
      </c>
      <c r="M4457" t="s">
        <v>22</v>
      </c>
      <c r="N4457">
        <v>2018</v>
      </c>
      <c r="O4457" t="s">
        <v>23</v>
      </c>
      <c r="P4457">
        <v>20181108</v>
      </c>
      <c r="Q4457" s="1">
        <v>43412.453472222223</v>
      </c>
    </row>
    <row r="4458" spans="1:17" x14ac:dyDescent="0.2">
      <c r="A4458" t="s">
        <v>260</v>
      </c>
      <c r="B4458" t="s">
        <v>18</v>
      </c>
      <c r="C4458" t="s">
        <v>333</v>
      </c>
      <c r="D4458">
        <v>20180930</v>
      </c>
      <c r="E4458" s="16">
        <v>68500000</v>
      </c>
      <c r="F4458" t="s">
        <v>20</v>
      </c>
      <c r="G4458">
        <v>0</v>
      </c>
      <c r="H4458" t="s">
        <v>56</v>
      </c>
      <c r="I4458">
        <v>1411579</v>
      </c>
      <c r="J4458">
        <v>260303916</v>
      </c>
      <c r="K4458">
        <v>7830</v>
      </c>
      <c r="L4458">
        <v>1231</v>
      </c>
      <c r="M4458" t="s">
        <v>22</v>
      </c>
      <c r="N4458">
        <v>2018</v>
      </c>
      <c r="O4458" t="s">
        <v>23</v>
      </c>
      <c r="P4458">
        <v>20181108</v>
      </c>
      <c r="Q4458" s="1">
        <v>43412.453472222223</v>
      </c>
    </row>
    <row r="4459" spans="1:17" x14ac:dyDescent="0.2">
      <c r="A4459" t="s">
        <v>260</v>
      </c>
      <c r="B4459" t="s">
        <v>18</v>
      </c>
      <c r="C4459" t="s">
        <v>287</v>
      </c>
      <c r="D4459">
        <v>20180930</v>
      </c>
      <c r="E4459" s="16">
        <v>66200000</v>
      </c>
      <c r="F4459" t="s">
        <v>20</v>
      </c>
      <c r="G4459">
        <v>0</v>
      </c>
      <c r="H4459" t="s">
        <v>56</v>
      </c>
      <c r="I4459">
        <v>1411579</v>
      </c>
      <c r="J4459">
        <v>260303916</v>
      </c>
      <c r="K4459">
        <v>7830</v>
      </c>
      <c r="L4459">
        <v>1231</v>
      </c>
      <c r="M4459" t="s">
        <v>22</v>
      </c>
      <c r="N4459">
        <v>2018</v>
      </c>
      <c r="O4459" t="s">
        <v>23</v>
      </c>
      <c r="P4459">
        <v>20181108</v>
      </c>
      <c r="Q4459" s="1">
        <v>43412.453472222223</v>
      </c>
    </row>
    <row r="4460" spans="1:17" x14ac:dyDescent="0.2">
      <c r="A4460" t="s">
        <v>260</v>
      </c>
      <c r="B4460" t="s">
        <v>18</v>
      </c>
      <c r="C4460" t="s">
        <v>106</v>
      </c>
      <c r="D4460">
        <v>20180930</v>
      </c>
      <c r="E4460" s="16">
        <v>64300000</v>
      </c>
      <c r="F4460" t="s">
        <v>20</v>
      </c>
      <c r="G4460">
        <v>1</v>
      </c>
      <c r="H4460" t="s">
        <v>56</v>
      </c>
      <c r="I4460">
        <v>1411579</v>
      </c>
      <c r="J4460">
        <v>260303916</v>
      </c>
      <c r="K4460">
        <v>7830</v>
      </c>
      <c r="L4460">
        <v>1231</v>
      </c>
      <c r="M4460" t="s">
        <v>22</v>
      </c>
      <c r="N4460">
        <v>2018</v>
      </c>
      <c r="O4460" t="s">
        <v>23</v>
      </c>
      <c r="P4460">
        <v>20181108</v>
      </c>
      <c r="Q4460" s="1">
        <v>43412.453472222223</v>
      </c>
    </row>
    <row r="4461" spans="1:17" x14ac:dyDescent="0.2">
      <c r="A4461" t="s">
        <v>260</v>
      </c>
      <c r="B4461" t="s">
        <v>18</v>
      </c>
      <c r="C4461" t="s">
        <v>198</v>
      </c>
      <c r="D4461">
        <v>20180930</v>
      </c>
      <c r="E4461" s="16">
        <v>57700000</v>
      </c>
      <c r="F4461" t="s">
        <v>20</v>
      </c>
      <c r="G4461">
        <v>3</v>
      </c>
      <c r="H4461" t="s">
        <v>260</v>
      </c>
      <c r="I4461">
        <v>1411579</v>
      </c>
      <c r="J4461">
        <v>260303916</v>
      </c>
      <c r="K4461">
        <v>7830</v>
      </c>
      <c r="L4461">
        <v>1231</v>
      </c>
      <c r="M4461" t="s">
        <v>22</v>
      </c>
      <c r="N4461">
        <v>2018</v>
      </c>
      <c r="O4461" t="s">
        <v>23</v>
      </c>
      <c r="P4461">
        <v>20181108</v>
      </c>
      <c r="Q4461" s="1">
        <v>43412.453472222223</v>
      </c>
    </row>
    <row r="4462" spans="1:17" x14ac:dyDescent="0.2">
      <c r="A4462" t="s">
        <v>260</v>
      </c>
      <c r="B4462" t="s">
        <v>18</v>
      </c>
      <c r="C4462" t="s">
        <v>213</v>
      </c>
      <c r="D4462">
        <v>20180930</v>
      </c>
      <c r="E4462" s="16">
        <v>56400000</v>
      </c>
      <c r="F4462" t="s">
        <v>20</v>
      </c>
      <c r="G4462">
        <v>0</v>
      </c>
      <c r="H4462" t="s">
        <v>56</v>
      </c>
      <c r="I4462">
        <v>1411579</v>
      </c>
      <c r="J4462">
        <v>260303916</v>
      </c>
      <c r="K4462">
        <v>7830</v>
      </c>
      <c r="L4462">
        <v>1231</v>
      </c>
      <c r="M4462" t="s">
        <v>22</v>
      </c>
      <c r="N4462">
        <v>2018</v>
      </c>
      <c r="O4462" t="s">
        <v>23</v>
      </c>
      <c r="P4462">
        <v>20181108</v>
      </c>
      <c r="Q4462" s="1">
        <v>43412.453472222223</v>
      </c>
    </row>
    <row r="4463" spans="1:17" x14ac:dyDescent="0.2">
      <c r="A4463" t="s">
        <v>260</v>
      </c>
      <c r="B4463" t="s">
        <v>18</v>
      </c>
      <c r="C4463" t="s">
        <v>546</v>
      </c>
      <c r="D4463">
        <v>20180930</v>
      </c>
      <c r="E4463" s="16">
        <v>54100000</v>
      </c>
      <c r="F4463" t="s">
        <v>20</v>
      </c>
      <c r="G4463">
        <v>3</v>
      </c>
      <c r="H4463" t="s">
        <v>56</v>
      </c>
      <c r="I4463">
        <v>1411579</v>
      </c>
      <c r="J4463">
        <v>260303916</v>
      </c>
      <c r="K4463">
        <v>7830</v>
      </c>
      <c r="L4463">
        <v>1231</v>
      </c>
      <c r="M4463" t="s">
        <v>22</v>
      </c>
      <c r="N4463">
        <v>2018</v>
      </c>
      <c r="O4463" t="s">
        <v>23</v>
      </c>
      <c r="P4463">
        <v>20181108</v>
      </c>
      <c r="Q4463" s="1">
        <v>43412.453472222223</v>
      </c>
    </row>
    <row r="4464" spans="1:17" x14ac:dyDescent="0.2">
      <c r="A4464" t="s">
        <v>260</v>
      </c>
      <c r="B4464" t="s">
        <v>18</v>
      </c>
      <c r="C4464" t="s">
        <v>546</v>
      </c>
      <c r="D4464">
        <v>20180930</v>
      </c>
      <c r="E4464" s="16">
        <v>54100000</v>
      </c>
      <c r="F4464" t="s">
        <v>20</v>
      </c>
      <c r="G4464">
        <v>1</v>
      </c>
      <c r="H4464" t="s">
        <v>56</v>
      </c>
      <c r="I4464">
        <v>1411579</v>
      </c>
      <c r="J4464">
        <v>260303916</v>
      </c>
      <c r="K4464">
        <v>7830</v>
      </c>
      <c r="L4464">
        <v>1231</v>
      </c>
      <c r="M4464" t="s">
        <v>22</v>
      </c>
      <c r="N4464">
        <v>2018</v>
      </c>
      <c r="O4464" t="s">
        <v>23</v>
      </c>
      <c r="P4464">
        <v>20181108</v>
      </c>
      <c r="Q4464" s="1">
        <v>43412.453472222223</v>
      </c>
    </row>
    <row r="4465" spans="1:17" x14ac:dyDescent="0.2">
      <c r="A4465" t="s">
        <v>260</v>
      </c>
      <c r="B4465" t="s">
        <v>18</v>
      </c>
      <c r="C4465" t="s">
        <v>198</v>
      </c>
      <c r="D4465">
        <v>20180930</v>
      </c>
      <c r="E4465" s="16">
        <v>54100000</v>
      </c>
      <c r="F4465" t="s">
        <v>20</v>
      </c>
      <c r="G4465">
        <v>1</v>
      </c>
      <c r="H4465" t="s">
        <v>260</v>
      </c>
      <c r="I4465">
        <v>1411579</v>
      </c>
      <c r="J4465">
        <v>260303916</v>
      </c>
      <c r="K4465">
        <v>7830</v>
      </c>
      <c r="L4465">
        <v>1231</v>
      </c>
      <c r="M4465" t="s">
        <v>22</v>
      </c>
      <c r="N4465">
        <v>2018</v>
      </c>
      <c r="O4465" t="s">
        <v>23</v>
      </c>
      <c r="P4465">
        <v>20181108</v>
      </c>
      <c r="Q4465" s="1">
        <v>43412.453472222223</v>
      </c>
    </row>
    <row r="4466" spans="1:17" x14ac:dyDescent="0.2">
      <c r="A4466" t="s">
        <v>260</v>
      </c>
      <c r="B4466" t="s">
        <v>18</v>
      </c>
      <c r="C4466" t="s">
        <v>163</v>
      </c>
      <c r="D4466">
        <v>20180930</v>
      </c>
      <c r="E4466" s="16">
        <v>53500000</v>
      </c>
      <c r="F4466" t="s">
        <v>20</v>
      </c>
      <c r="G4466">
        <v>3</v>
      </c>
      <c r="H4466" t="s">
        <v>260</v>
      </c>
      <c r="I4466">
        <v>1411579</v>
      </c>
      <c r="J4466">
        <v>260303916</v>
      </c>
      <c r="K4466">
        <v>7830</v>
      </c>
      <c r="L4466">
        <v>1231</v>
      </c>
      <c r="M4466" t="s">
        <v>22</v>
      </c>
      <c r="N4466">
        <v>2018</v>
      </c>
      <c r="O4466" t="s">
        <v>23</v>
      </c>
      <c r="P4466">
        <v>20181108</v>
      </c>
      <c r="Q4466" s="1">
        <v>43412.453472222223</v>
      </c>
    </row>
    <row r="4467" spans="1:17" x14ac:dyDescent="0.2">
      <c r="A4467" t="s">
        <v>260</v>
      </c>
      <c r="B4467" t="s">
        <v>18</v>
      </c>
      <c r="C4467" t="s">
        <v>485</v>
      </c>
      <c r="D4467">
        <v>20180930</v>
      </c>
      <c r="E4467" s="16">
        <v>50100000</v>
      </c>
      <c r="F4467" t="s">
        <v>20</v>
      </c>
      <c r="G4467">
        <v>3</v>
      </c>
      <c r="H4467" t="s">
        <v>56</v>
      </c>
      <c r="I4467">
        <v>1411579</v>
      </c>
      <c r="J4467">
        <v>260303916</v>
      </c>
      <c r="K4467">
        <v>7830</v>
      </c>
      <c r="L4467">
        <v>1231</v>
      </c>
      <c r="M4467" t="s">
        <v>22</v>
      </c>
      <c r="N4467">
        <v>2018</v>
      </c>
      <c r="O4467" t="s">
        <v>23</v>
      </c>
      <c r="P4467">
        <v>20181108</v>
      </c>
      <c r="Q4467" s="1">
        <v>43412.453472222223</v>
      </c>
    </row>
    <row r="4468" spans="1:17" x14ac:dyDescent="0.2">
      <c r="A4468" t="s">
        <v>260</v>
      </c>
      <c r="B4468" t="s">
        <v>18</v>
      </c>
      <c r="C4468" t="s">
        <v>148</v>
      </c>
      <c r="D4468">
        <v>20180930</v>
      </c>
      <c r="E4468" s="16">
        <v>48400000</v>
      </c>
      <c r="F4468" t="s">
        <v>20</v>
      </c>
      <c r="G4468">
        <v>1</v>
      </c>
      <c r="H4468" t="s">
        <v>56</v>
      </c>
      <c r="I4468">
        <v>1411579</v>
      </c>
      <c r="J4468">
        <v>260303916</v>
      </c>
      <c r="K4468">
        <v>7830</v>
      </c>
      <c r="L4468">
        <v>1231</v>
      </c>
      <c r="M4468" t="s">
        <v>22</v>
      </c>
      <c r="N4468">
        <v>2018</v>
      </c>
      <c r="O4468" t="s">
        <v>23</v>
      </c>
      <c r="P4468">
        <v>20181108</v>
      </c>
      <c r="Q4468" s="1">
        <v>43412.453472222223</v>
      </c>
    </row>
    <row r="4469" spans="1:17" x14ac:dyDescent="0.2">
      <c r="A4469" t="s">
        <v>260</v>
      </c>
      <c r="B4469" t="s">
        <v>18</v>
      </c>
      <c r="C4469" t="s">
        <v>293</v>
      </c>
      <c r="D4469">
        <v>20180930</v>
      </c>
      <c r="E4469" s="16">
        <v>44300000</v>
      </c>
      <c r="F4469" t="s">
        <v>20</v>
      </c>
      <c r="G4469">
        <v>0</v>
      </c>
      <c r="H4469" t="s">
        <v>56</v>
      </c>
      <c r="I4469">
        <v>1411579</v>
      </c>
      <c r="J4469">
        <v>260303916</v>
      </c>
      <c r="K4469">
        <v>7830</v>
      </c>
      <c r="L4469">
        <v>1231</v>
      </c>
      <c r="M4469" t="s">
        <v>22</v>
      </c>
      <c r="N4469">
        <v>2018</v>
      </c>
      <c r="O4469" t="s">
        <v>23</v>
      </c>
      <c r="P4469">
        <v>20181108</v>
      </c>
      <c r="Q4469" s="1">
        <v>43412.453472222223</v>
      </c>
    </row>
    <row r="4470" spans="1:17" x14ac:dyDescent="0.2">
      <c r="A4470" t="s">
        <v>260</v>
      </c>
      <c r="B4470" t="s">
        <v>18</v>
      </c>
      <c r="C4470" t="s">
        <v>80</v>
      </c>
      <c r="D4470">
        <v>20180930</v>
      </c>
      <c r="E4470" s="16">
        <v>43400000</v>
      </c>
      <c r="F4470" t="s">
        <v>20</v>
      </c>
      <c r="G4470">
        <v>1</v>
      </c>
      <c r="H4470" t="s">
        <v>56</v>
      </c>
      <c r="I4470">
        <v>1411579</v>
      </c>
      <c r="J4470">
        <v>260303916</v>
      </c>
      <c r="K4470">
        <v>7830</v>
      </c>
      <c r="L4470">
        <v>1231</v>
      </c>
      <c r="M4470" t="s">
        <v>22</v>
      </c>
      <c r="N4470">
        <v>2018</v>
      </c>
      <c r="O4470" t="s">
        <v>23</v>
      </c>
      <c r="P4470">
        <v>20181108</v>
      </c>
      <c r="Q4470" s="1">
        <v>43412.453472222223</v>
      </c>
    </row>
    <row r="4471" spans="1:17" x14ac:dyDescent="0.2">
      <c r="A4471" t="s">
        <v>260</v>
      </c>
      <c r="B4471" t="s">
        <v>18</v>
      </c>
      <c r="C4471" t="s">
        <v>532</v>
      </c>
      <c r="D4471">
        <v>20180930</v>
      </c>
      <c r="E4471" s="16">
        <v>35000000</v>
      </c>
      <c r="F4471" t="s">
        <v>20</v>
      </c>
      <c r="G4471">
        <v>0</v>
      </c>
      <c r="H4471" t="s">
        <v>56</v>
      </c>
      <c r="I4471">
        <v>1411579</v>
      </c>
      <c r="J4471">
        <v>260303916</v>
      </c>
      <c r="K4471">
        <v>7830</v>
      </c>
      <c r="L4471">
        <v>1231</v>
      </c>
      <c r="M4471" t="s">
        <v>22</v>
      </c>
      <c r="N4471">
        <v>2018</v>
      </c>
      <c r="O4471" t="s">
        <v>23</v>
      </c>
      <c r="P4471">
        <v>20181108</v>
      </c>
      <c r="Q4471" s="1">
        <v>43412.453472222223</v>
      </c>
    </row>
    <row r="4472" spans="1:17" x14ac:dyDescent="0.2">
      <c r="A4472" t="s">
        <v>260</v>
      </c>
      <c r="B4472" t="s">
        <v>18</v>
      </c>
      <c r="C4472" t="s">
        <v>534</v>
      </c>
      <c r="D4472">
        <v>20180930</v>
      </c>
      <c r="E4472" s="16">
        <v>35000000</v>
      </c>
      <c r="F4472" t="s">
        <v>20</v>
      </c>
      <c r="G4472">
        <v>3</v>
      </c>
      <c r="H4472" t="s">
        <v>260</v>
      </c>
      <c r="I4472">
        <v>1411579</v>
      </c>
      <c r="J4472">
        <v>260303916</v>
      </c>
      <c r="K4472">
        <v>7830</v>
      </c>
      <c r="L4472">
        <v>1231</v>
      </c>
      <c r="M4472" t="s">
        <v>22</v>
      </c>
      <c r="N4472">
        <v>2018</v>
      </c>
      <c r="O4472" t="s">
        <v>23</v>
      </c>
      <c r="P4472">
        <v>20181108</v>
      </c>
      <c r="Q4472" s="1">
        <v>43412.453472222223</v>
      </c>
    </row>
    <row r="4473" spans="1:17" x14ac:dyDescent="0.2">
      <c r="A4473" t="s">
        <v>260</v>
      </c>
      <c r="B4473" t="s">
        <v>18</v>
      </c>
      <c r="C4473" t="s">
        <v>93</v>
      </c>
      <c r="D4473">
        <v>20180930</v>
      </c>
      <c r="E4473" s="16">
        <v>32400000</v>
      </c>
      <c r="F4473" t="s">
        <v>20</v>
      </c>
      <c r="G4473">
        <v>3</v>
      </c>
      <c r="H4473" t="s">
        <v>56</v>
      </c>
      <c r="I4473">
        <v>1411579</v>
      </c>
      <c r="J4473">
        <v>260303916</v>
      </c>
      <c r="K4473">
        <v>7830</v>
      </c>
      <c r="L4473">
        <v>1231</v>
      </c>
      <c r="M4473" t="s">
        <v>22</v>
      </c>
      <c r="N4473">
        <v>2018</v>
      </c>
      <c r="O4473" t="s">
        <v>23</v>
      </c>
      <c r="P4473">
        <v>20181108</v>
      </c>
      <c r="Q4473" s="1">
        <v>43412.453472222223</v>
      </c>
    </row>
    <row r="4474" spans="1:17" x14ac:dyDescent="0.2">
      <c r="A4474" t="s">
        <v>260</v>
      </c>
      <c r="B4474" t="s">
        <v>18</v>
      </c>
      <c r="C4474" t="s">
        <v>530</v>
      </c>
      <c r="D4474">
        <v>20180930</v>
      </c>
      <c r="E4474" s="16">
        <v>31200000</v>
      </c>
      <c r="F4474" t="s">
        <v>20</v>
      </c>
      <c r="G4474">
        <v>3</v>
      </c>
      <c r="H4474" t="s">
        <v>260</v>
      </c>
      <c r="I4474">
        <v>1411579</v>
      </c>
      <c r="J4474">
        <v>260303916</v>
      </c>
      <c r="K4474">
        <v>7830</v>
      </c>
      <c r="L4474">
        <v>1231</v>
      </c>
      <c r="M4474" t="s">
        <v>22</v>
      </c>
      <c r="N4474">
        <v>2018</v>
      </c>
      <c r="O4474" t="s">
        <v>23</v>
      </c>
      <c r="P4474">
        <v>20181108</v>
      </c>
      <c r="Q4474" s="1">
        <v>43412.453472222223</v>
      </c>
    </row>
    <row r="4475" spans="1:17" x14ac:dyDescent="0.2">
      <c r="A4475" t="s">
        <v>260</v>
      </c>
      <c r="B4475" t="s">
        <v>18</v>
      </c>
      <c r="C4475" t="s">
        <v>77</v>
      </c>
      <c r="D4475">
        <v>20180930</v>
      </c>
      <c r="E4475" s="16">
        <v>30900000</v>
      </c>
      <c r="F4475" t="s">
        <v>20</v>
      </c>
      <c r="G4475">
        <v>3</v>
      </c>
      <c r="H4475" t="s">
        <v>56</v>
      </c>
      <c r="I4475">
        <v>1411579</v>
      </c>
      <c r="J4475">
        <v>260303916</v>
      </c>
      <c r="K4475">
        <v>7830</v>
      </c>
      <c r="L4475">
        <v>1231</v>
      </c>
      <c r="M4475" t="s">
        <v>22</v>
      </c>
      <c r="N4475">
        <v>2018</v>
      </c>
      <c r="O4475" t="s">
        <v>23</v>
      </c>
      <c r="P4475">
        <v>20181108</v>
      </c>
      <c r="Q4475" s="1">
        <v>43412.453472222223</v>
      </c>
    </row>
    <row r="4476" spans="1:17" x14ac:dyDescent="0.2">
      <c r="A4476" t="s">
        <v>260</v>
      </c>
      <c r="B4476" t="s">
        <v>18</v>
      </c>
      <c r="C4476" t="s">
        <v>209</v>
      </c>
      <c r="D4476">
        <v>20180930</v>
      </c>
      <c r="E4476" s="16">
        <v>29500000</v>
      </c>
      <c r="F4476" t="s">
        <v>20</v>
      </c>
      <c r="G4476">
        <v>0</v>
      </c>
      <c r="H4476" t="s">
        <v>56</v>
      </c>
      <c r="I4476">
        <v>1411579</v>
      </c>
      <c r="J4476">
        <v>260303916</v>
      </c>
      <c r="K4476">
        <v>7830</v>
      </c>
      <c r="L4476">
        <v>1231</v>
      </c>
      <c r="M4476" t="s">
        <v>22</v>
      </c>
      <c r="N4476">
        <v>2018</v>
      </c>
      <c r="O4476" t="s">
        <v>23</v>
      </c>
      <c r="P4476">
        <v>20181108</v>
      </c>
      <c r="Q4476" s="1">
        <v>43412.453472222223</v>
      </c>
    </row>
    <row r="4477" spans="1:17" x14ac:dyDescent="0.2">
      <c r="A4477" t="s">
        <v>260</v>
      </c>
      <c r="B4477" t="s">
        <v>18</v>
      </c>
      <c r="C4477" t="s">
        <v>105</v>
      </c>
      <c r="D4477">
        <v>20180930</v>
      </c>
      <c r="E4477" s="16">
        <v>29500000</v>
      </c>
      <c r="F4477" t="s">
        <v>20</v>
      </c>
      <c r="G4477">
        <v>3</v>
      </c>
      <c r="H4477" t="s">
        <v>260</v>
      </c>
      <c r="I4477">
        <v>1411579</v>
      </c>
      <c r="J4477">
        <v>260303916</v>
      </c>
      <c r="K4477">
        <v>7830</v>
      </c>
      <c r="L4477">
        <v>1231</v>
      </c>
      <c r="M4477" t="s">
        <v>22</v>
      </c>
      <c r="N4477">
        <v>2018</v>
      </c>
      <c r="O4477" t="s">
        <v>23</v>
      </c>
      <c r="P4477">
        <v>20181108</v>
      </c>
      <c r="Q4477" s="1">
        <v>43412.453472222223</v>
      </c>
    </row>
    <row r="4478" spans="1:17" x14ac:dyDescent="0.2">
      <c r="A4478" t="s">
        <v>260</v>
      </c>
      <c r="B4478" t="s">
        <v>18</v>
      </c>
      <c r="C4478" t="s">
        <v>119</v>
      </c>
      <c r="D4478">
        <v>20180930</v>
      </c>
      <c r="E4478" s="16">
        <v>27100000</v>
      </c>
      <c r="F4478" t="s">
        <v>20</v>
      </c>
      <c r="G4478">
        <v>3</v>
      </c>
      <c r="H4478" t="s">
        <v>260</v>
      </c>
      <c r="I4478">
        <v>1411579</v>
      </c>
      <c r="J4478">
        <v>260303916</v>
      </c>
      <c r="K4478">
        <v>7830</v>
      </c>
      <c r="L4478">
        <v>1231</v>
      </c>
      <c r="M4478" t="s">
        <v>22</v>
      </c>
      <c r="N4478">
        <v>2018</v>
      </c>
      <c r="O4478" t="s">
        <v>23</v>
      </c>
      <c r="P4478">
        <v>20181108</v>
      </c>
      <c r="Q4478" s="1">
        <v>43412.453472222223</v>
      </c>
    </row>
    <row r="4479" spans="1:17" x14ac:dyDescent="0.2">
      <c r="A4479" t="s">
        <v>260</v>
      </c>
      <c r="B4479" t="s">
        <v>18</v>
      </c>
      <c r="C4479" t="s">
        <v>35</v>
      </c>
      <c r="D4479">
        <v>20180930</v>
      </c>
      <c r="E4479" s="16">
        <v>26000000</v>
      </c>
      <c r="F4479" t="s">
        <v>20</v>
      </c>
      <c r="G4479">
        <v>0</v>
      </c>
      <c r="H4479" t="s">
        <v>56</v>
      </c>
      <c r="I4479">
        <v>1411579</v>
      </c>
      <c r="J4479">
        <v>260303916</v>
      </c>
      <c r="K4479">
        <v>7830</v>
      </c>
      <c r="L4479">
        <v>1231</v>
      </c>
      <c r="M4479" t="s">
        <v>22</v>
      </c>
      <c r="N4479">
        <v>2018</v>
      </c>
      <c r="O4479" t="s">
        <v>23</v>
      </c>
      <c r="P4479">
        <v>20181108</v>
      </c>
      <c r="Q4479" s="1">
        <v>43412.453472222223</v>
      </c>
    </row>
    <row r="4480" spans="1:17" x14ac:dyDescent="0.2">
      <c r="A4480" t="s">
        <v>260</v>
      </c>
      <c r="B4480" t="s">
        <v>18</v>
      </c>
      <c r="C4480" t="s">
        <v>264</v>
      </c>
      <c r="D4480">
        <v>20180930</v>
      </c>
      <c r="E4480" s="16">
        <v>26000000</v>
      </c>
      <c r="F4480" t="s">
        <v>20</v>
      </c>
      <c r="G4480">
        <v>3</v>
      </c>
      <c r="H4480" t="s">
        <v>56</v>
      </c>
      <c r="I4480">
        <v>1411579</v>
      </c>
      <c r="J4480">
        <v>260303916</v>
      </c>
      <c r="K4480">
        <v>7830</v>
      </c>
      <c r="L4480">
        <v>1231</v>
      </c>
      <c r="M4480" t="s">
        <v>22</v>
      </c>
      <c r="N4480">
        <v>2018</v>
      </c>
      <c r="O4480" t="s">
        <v>23</v>
      </c>
      <c r="P4480">
        <v>20181108</v>
      </c>
      <c r="Q4480" s="1">
        <v>43412.453472222223</v>
      </c>
    </row>
    <row r="4481" spans="1:17" x14ac:dyDescent="0.2">
      <c r="A4481" t="s">
        <v>260</v>
      </c>
      <c r="B4481" t="s">
        <v>18</v>
      </c>
      <c r="C4481" t="s">
        <v>79</v>
      </c>
      <c r="D4481">
        <v>20180930</v>
      </c>
      <c r="E4481" s="16">
        <v>24300000</v>
      </c>
      <c r="F4481" t="s">
        <v>20</v>
      </c>
      <c r="G4481">
        <v>1</v>
      </c>
      <c r="H4481" t="s">
        <v>56</v>
      </c>
      <c r="I4481">
        <v>1411579</v>
      </c>
      <c r="J4481">
        <v>260303916</v>
      </c>
      <c r="K4481">
        <v>7830</v>
      </c>
      <c r="L4481">
        <v>1231</v>
      </c>
      <c r="M4481" t="s">
        <v>22</v>
      </c>
      <c r="N4481">
        <v>2018</v>
      </c>
      <c r="O4481" t="s">
        <v>23</v>
      </c>
      <c r="P4481">
        <v>20181108</v>
      </c>
      <c r="Q4481" s="1">
        <v>43412.453472222223</v>
      </c>
    </row>
    <row r="4482" spans="1:17" x14ac:dyDescent="0.2">
      <c r="A4482" t="s">
        <v>260</v>
      </c>
      <c r="B4482" t="s">
        <v>18</v>
      </c>
      <c r="C4482" t="s">
        <v>484</v>
      </c>
      <c r="D4482">
        <v>20180930</v>
      </c>
      <c r="E4482" s="16">
        <v>21800000</v>
      </c>
      <c r="F4482" t="s">
        <v>20</v>
      </c>
      <c r="G4482">
        <v>3</v>
      </c>
      <c r="H4482" t="s">
        <v>56</v>
      </c>
      <c r="I4482">
        <v>1411579</v>
      </c>
      <c r="J4482">
        <v>260303916</v>
      </c>
      <c r="K4482">
        <v>7830</v>
      </c>
      <c r="L4482">
        <v>1231</v>
      </c>
      <c r="M4482" t="s">
        <v>22</v>
      </c>
      <c r="N4482">
        <v>2018</v>
      </c>
      <c r="O4482" t="s">
        <v>23</v>
      </c>
      <c r="P4482">
        <v>20181108</v>
      </c>
      <c r="Q4482" s="1">
        <v>43412.453472222223</v>
      </c>
    </row>
    <row r="4483" spans="1:17" x14ac:dyDescent="0.2">
      <c r="A4483" t="s">
        <v>260</v>
      </c>
      <c r="B4483" t="s">
        <v>18</v>
      </c>
      <c r="C4483" t="s">
        <v>165</v>
      </c>
      <c r="D4483">
        <v>20180930</v>
      </c>
      <c r="E4483" s="16">
        <v>21400000</v>
      </c>
      <c r="F4483" t="s">
        <v>20</v>
      </c>
      <c r="G4483">
        <v>0</v>
      </c>
      <c r="H4483" t="s">
        <v>56</v>
      </c>
      <c r="I4483">
        <v>1411579</v>
      </c>
      <c r="J4483">
        <v>260303916</v>
      </c>
      <c r="K4483">
        <v>7830</v>
      </c>
      <c r="L4483">
        <v>1231</v>
      </c>
      <c r="M4483" t="s">
        <v>22</v>
      </c>
      <c r="N4483">
        <v>2018</v>
      </c>
      <c r="O4483" t="s">
        <v>23</v>
      </c>
      <c r="P4483">
        <v>20181108</v>
      </c>
      <c r="Q4483" s="1">
        <v>43412.453472222223</v>
      </c>
    </row>
    <row r="4484" spans="1:17" x14ac:dyDescent="0.2">
      <c r="A4484" t="s">
        <v>260</v>
      </c>
      <c r="B4484" t="s">
        <v>18</v>
      </c>
      <c r="C4484" t="s">
        <v>78</v>
      </c>
      <c r="D4484">
        <v>20180930</v>
      </c>
      <c r="E4484" s="16">
        <v>19100000</v>
      </c>
      <c r="F4484" t="s">
        <v>20</v>
      </c>
      <c r="G4484">
        <v>1</v>
      </c>
      <c r="H4484" t="s">
        <v>260</v>
      </c>
      <c r="I4484">
        <v>1411579</v>
      </c>
      <c r="J4484">
        <v>260303916</v>
      </c>
      <c r="K4484">
        <v>7830</v>
      </c>
      <c r="L4484">
        <v>1231</v>
      </c>
      <c r="M4484" t="s">
        <v>22</v>
      </c>
      <c r="N4484">
        <v>2018</v>
      </c>
      <c r="O4484" t="s">
        <v>23</v>
      </c>
      <c r="P4484">
        <v>20181108</v>
      </c>
      <c r="Q4484" s="1">
        <v>43412.453472222223</v>
      </c>
    </row>
    <row r="4485" spans="1:17" x14ac:dyDescent="0.2">
      <c r="A4485" t="s">
        <v>260</v>
      </c>
      <c r="B4485" t="s">
        <v>18</v>
      </c>
      <c r="C4485" t="s">
        <v>536</v>
      </c>
      <c r="D4485">
        <v>20180930</v>
      </c>
      <c r="E4485" s="16">
        <v>18500000</v>
      </c>
      <c r="F4485" t="s">
        <v>20</v>
      </c>
      <c r="G4485">
        <v>3</v>
      </c>
      <c r="H4485" t="s">
        <v>260</v>
      </c>
      <c r="I4485">
        <v>1411579</v>
      </c>
      <c r="J4485">
        <v>260303916</v>
      </c>
      <c r="K4485">
        <v>7830</v>
      </c>
      <c r="L4485">
        <v>1231</v>
      </c>
      <c r="M4485" t="s">
        <v>22</v>
      </c>
      <c r="N4485">
        <v>2018</v>
      </c>
      <c r="O4485" t="s">
        <v>23</v>
      </c>
      <c r="P4485">
        <v>20181108</v>
      </c>
      <c r="Q4485" s="1">
        <v>43412.453472222223</v>
      </c>
    </row>
    <row r="4486" spans="1:17" x14ac:dyDescent="0.2">
      <c r="A4486" t="s">
        <v>260</v>
      </c>
      <c r="B4486" t="s">
        <v>18</v>
      </c>
      <c r="C4486" t="s">
        <v>370</v>
      </c>
      <c r="D4486">
        <v>20180930</v>
      </c>
      <c r="E4486" s="16">
        <v>18100000</v>
      </c>
      <c r="F4486" t="s">
        <v>20</v>
      </c>
      <c r="G4486">
        <v>0</v>
      </c>
      <c r="H4486" t="s">
        <v>260</v>
      </c>
      <c r="I4486">
        <v>1411579</v>
      </c>
      <c r="J4486">
        <v>260303916</v>
      </c>
      <c r="K4486">
        <v>7830</v>
      </c>
      <c r="L4486">
        <v>1231</v>
      </c>
      <c r="M4486" t="s">
        <v>22</v>
      </c>
      <c r="N4486">
        <v>2018</v>
      </c>
      <c r="O4486" t="s">
        <v>23</v>
      </c>
      <c r="P4486">
        <v>20181108</v>
      </c>
      <c r="Q4486" s="1">
        <v>43412.453472222223</v>
      </c>
    </row>
    <row r="4487" spans="1:17" x14ac:dyDescent="0.2">
      <c r="A4487" t="s">
        <v>260</v>
      </c>
      <c r="B4487" t="s">
        <v>18</v>
      </c>
      <c r="C4487" t="s">
        <v>119</v>
      </c>
      <c r="D4487">
        <v>20180930</v>
      </c>
      <c r="E4487" s="16">
        <v>18100000</v>
      </c>
      <c r="F4487" t="s">
        <v>20</v>
      </c>
      <c r="G4487">
        <v>1</v>
      </c>
      <c r="H4487" t="s">
        <v>260</v>
      </c>
      <c r="I4487">
        <v>1411579</v>
      </c>
      <c r="J4487">
        <v>260303916</v>
      </c>
      <c r="K4487">
        <v>7830</v>
      </c>
      <c r="L4487">
        <v>1231</v>
      </c>
      <c r="M4487" t="s">
        <v>22</v>
      </c>
      <c r="N4487">
        <v>2018</v>
      </c>
      <c r="O4487" t="s">
        <v>23</v>
      </c>
      <c r="P4487">
        <v>20181108</v>
      </c>
      <c r="Q4487" s="1">
        <v>43412.453472222223</v>
      </c>
    </row>
    <row r="4488" spans="1:17" x14ac:dyDescent="0.2">
      <c r="A4488" t="s">
        <v>260</v>
      </c>
      <c r="B4488" t="s">
        <v>18</v>
      </c>
      <c r="C4488" t="s">
        <v>131</v>
      </c>
      <c r="D4488">
        <v>20180930</v>
      </c>
      <c r="E4488" s="16">
        <v>16200000</v>
      </c>
      <c r="F4488" t="s">
        <v>20</v>
      </c>
      <c r="G4488">
        <v>3</v>
      </c>
      <c r="H4488" t="s">
        <v>56</v>
      </c>
      <c r="I4488">
        <v>1411579</v>
      </c>
      <c r="J4488">
        <v>260303916</v>
      </c>
      <c r="K4488">
        <v>7830</v>
      </c>
      <c r="L4488">
        <v>1231</v>
      </c>
      <c r="M4488" t="s">
        <v>22</v>
      </c>
      <c r="N4488">
        <v>2018</v>
      </c>
      <c r="O4488" t="s">
        <v>23</v>
      </c>
      <c r="P4488">
        <v>20181108</v>
      </c>
      <c r="Q4488" s="1">
        <v>43412.453472222223</v>
      </c>
    </row>
    <row r="4489" spans="1:17" x14ac:dyDescent="0.2">
      <c r="A4489" t="s">
        <v>260</v>
      </c>
      <c r="B4489" t="s">
        <v>18</v>
      </c>
      <c r="C4489" t="s">
        <v>465</v>
      </c>
      <c r="D4489">
        <v>20180930</v>
      </c>
      <c r="E4489" s="16">
        <v>16000000</v>
      </c>
      <c r="F4489" t="s">
        <v>20</v>
      </c>
      <c r="G4489">
        <v>3</v>
      </c>
      <c r="H4489" t="s">
        <v>56</v>
      </c>
      <c r="I4489">
        <v>1411579</v>
      </c>
      <c r="J4489">
        <v>260303916</v>
      </c>
      <c r="K4489">
        <v>7830</v>
      </c>
      <c r="L4489">
        <v>1231</v>
      </c>
      <c r="M4489" t="s">
        <v>22</v>
      </c>
      <c r="N4489">
        <v>2018</v>
      </c>
      <c r="O4489" t="s">
        <v>23</v>
      </c>
      <c r="P4489">
        <v>20181108</v>
      </c>
      <c r="Q4489" s="1">
        <v>43412.453472222223</v>
      </c>
    </row>
    <row r="4490" spans="1:17" x14ac:dyDescent="0.2">
      <c r="A4490" t="s">
        <v>260</v>
      </c>
      <c r="B4490" t="s">
        <v>18</v>
      </c>
      <c r="C4490" t="s">
        <v>302</v>
      </c>
      <c r="D4490">
        <v>20180930</v>
      </c>
      <c r="E4490" s="16">
        <v>14800000</v>
      </c>
      <c r="F4490" t="s">
        <v>20</v>
      </c>
      <c r="G4490">
        <v>0</v>
      </c>
      <c r="H4490" t="s">
        <v>56</v>
      </c>
      <c r="I4490">
        <v>1411579</v>
      </c>
      <c r="J4490">
        <v>260303916</v>
      </c>
      <c r="K4490">
        <v>7830</v>
      </c>
      <c r="L4490">
        <v>1231</v>
      </c>
      <c r="M4490" t="s">
        <v>22</v>
      </c>
      <c r="N4490">
        <v>2018</v>
      </c>
      <c r="O4490" t="s">
        <v>23</v>
      </c>
      <c r="P4490">
        <v>20181108</v>
      </c>
      <c r="Q4490" s="1">
        <v>43412.453472222223</v>
      </c>
    </row>
    <row r="4491" spans="1:17" x14ac:dyDescent="0.2">
      <c r="A4491" t="s">
        <v>260</v>
      </c>
      <c r="B4491" t="s">
        <v>18</v>
      </c>
      <c r="C4491" t="s">
        <v>153</v>
      </c>
      <c r="D4491">
        <v>20180930</v>
      </c>
      <c r="E4491" s="16">
        <v>14300000</v>
      </c>
      <c r="F4491" t="s">
        <v>20</v>
      </c>
      <c r="G4491">
        <v>3</v>
      </c>
      <c r="H4491" t="s">
        <v>56</v>
      </c>
      <c r="I4491">
        <v>1411579</v>
      </c>
      <c r="J4491">
        <v>260303916</v>
      </c>
      <c r="K4491">
        <v>7830</v>
      </c>
      <c r="L4491">
        <v>1231</v>
      </c>
      <c r="M4491" t="s">
        <v>22</v>
      </c>
      <c r="N4491">
        <v>2018</v>
      </c>
      <c r="O4491" t="s">
        <v>23</v>
      </c>
      <c r="P4491">
        <v>20181108</v>
      </c>
      <c r="Q4491" s="1">
        <v>43412.453472222223</v>
      </c>
    </row>
    <row r="4492" spans="1:17" x14ac:dyDescent="0.2">
      <c r="A4492" t="s">
        <v>260</v>
      </c>
      <c r="B4492" t="s">
        <v>18</v>
      </c>
      <c r="C4492" t="s">
        <v>158</v>
      </c>
      <c r="D4492">
        <v>20180930</v>
      </c>
      <c r="E4492" s="16">
        <v>13900000</v>
      </c>
      <c r="F4492" t="s">
        <v>20</v>
      </c>
      <c r="G4492">
        <v>3</v>
      </c>
      <c r="H4492" t="s">
        <v>56</v>
      </c>
      <c r="I4492">
        <v>1411579</v>
      </c>
      <c r="J4492">
        <v>260303916</v>
      </c>
      <c r="K4492">
        <v>7830</v>
      </c>
      <c r="L4492">
        <v>1231</v>
      </c>
      <c r="M4492" t="s">
        <v>22</v>
      </c>
      <c r="N4492">
        <v>2018</v>
      </c>
      <c r="O4492" t="s">
        <v>23</v>
      </c>
      <c r="P4492">
        <v>20181108</v>
      </c>
      <c r="Q4492" s="1">
        <v>43412.453472222223</v>
      </c>
    </row>
    <row r="4493" spans="1:17" x14ac:dyDescent="0.2">
      <c r="A4493" t="s">
        <v>260</v>
      </c>
      <c r="B4493" t="s">
        <v>18</v>
      </c>
      <c r="C4493" t="s">
        <v>94</v>
      </c>
      <c r="D4493">
        <v>20180930</v>
      </c>
      <c r="E4493" s="16">
        <v>13200000</v>
      </c>
      <c r="F4493" t="s">
        <v>20</v>
      </c>
      <c r="G4493">
        <v>3</v>
      </c>
      <c r="H4493" t="s">
        <v>56</v>
      </c>
      <c r="I4493">
        <v>1411579</v>
      </c>
      <c r="J4493">
        <v>260303916</v>
      </c>
      <c r="K4493">
        <v>7830</v>
      </c>
      <c r="L4493">
        <v>1231</v>
      </c>
      <c r="M4493" t="s">
        <v>22</v>
      </c>
      <c r="N4493">
        <v>2018</v>
      </c>
      <c r="O4493" t="s">
        <v>23</v>
      </c>
      <c r="P4493">
        <v>20181108</v>
      </c>
      <c r="Q4493" s="1">
        <v>43412.453472222223</v>
      </c>
    </row>
    <row r="4494" spans="1:17" x14ac:dyDescent="0.2">
      <c r="A4494" t="s">
        <v>260</v>
      </c>
      <c r="B4494" t="s">
        <v>18</v>
      </c>
      <c r="C4494" t="s">
        <v>186</v>
      </c>
      <c r="D4494">
        <v>20180930</v>
      </c>
      <c r="E4494" s="16">
        <v>11500000</v>
      </c>
      <c r="F4494" t="s">
        <v>20</v>
      </c>
      <c r="G4494">
        <v>3</v>
      </c>
      <c r="H4494" t="s">
        <v>260</v>
      </c>
      <c r="I4494">
        <v>1411579</v>
      </c>
      <c r="J4494">
        <v>260303916</v>
      </c>
      <c r="K4494">
        <v>7830</v>
      </c>
      <c r="L4494">
        <v>1231</v>
      </c>
      <c r="M4494" t="s">
        <v>22</v>
      </c>
      <c r="N4494">
        <v>2018</v>
      </c>
      <c r="O4494" t="s">
        <v>23</v>
      </c>
      <c r="P4494">
        <v>20181108</v>
      </c>
      <c r="Q4494" s="1">
        <v>43412.453472222223</v>
      </c>
    </row>
    <row r="4495" spans="1:17" x14ac:dyDescent="0.2">
      <c r="A4495" t="s">
        <v>260</v>
      </c>
      <c r="B4495" t="s">
        <v>18</v>
      </c>
      <c r="C4495" t="s">
        <v>94</v>
      </c>
      <c r="D4495">
        <v>20180930</v>
      </c>
      <c r="E4495" s="16">
        <v>11100000</v>
      </c>
      <c r="F4495" t="s">
        <v>20</v>
      </c>
      <c r="G4495">
        <v>1</v>
      </c>
      <c r="H4495" t="s">
        <v>56</v>
      </c>
      <c r="I4495">
        <v>1411579</v>
      </c>
      <c r="J4495">
        <v>260303916</v>
      </c>
      <c r="K4495">
        <v>7830</v>
      </c>
      <c r="L4495">
        <v>1231</v>
      </c>
      <c r="M4495" t="s">
        <v>22</v>
      </c>
      <c r="N4495">
        <v>2018</v>
      </c>
      <c r="O4495" t="s">
        <v>23</v>
      </c>
      <c r="P4495">
        <v>20181108</v>
      </c>
      <c r="Q4495" s="1">
        <v>43412.453472222223</v>
      </c>
    </row>
    <row r="4496" spans="1:17" x14ac:dyDescent="0.2">
      <c r="A4496" t="s">
        <v>260</v>
      </c>
      <c r="B4496" t="s">
        <v>18</v>
      </c>
      <c r="C4496" t="s">
        <v>427</v>
      </c>
      <c r="D4496">
        <v>20180930</v>
      </c>
      <c r="E4496" s="16">
        <v>11000000</v>
      </c>
      <c r="F4496" t="s">
        <v>20</v>
      </c>
      <c r="G4496">
        <v>0</v>
      </c>
      <c r="H4496" t="s">
        <v>56</v>
      </c>
      <c r="I4496">
        <v>1411579</v>
      </c>
      <c r="J4496">
        <v>260303916</v>
      </c>
      <c r="K4496">
        <v>7830</v>
      </c>
      <c r="L4496">
        <v>1231</v>
      </c>
      <c r="M4496" t="s">
        <v>22</v>
      </c>
      <c r="N4496">
        <v>2018</v>
      </c>
      <c r="O4496" t="s">
        <v>23</v>
      </c>
      <c r="P4496">
        <v>20181108</v>
      </c>
      <c r="Q4496" s="1">
        <v>43412.453472222223</v>
      </c>
    </row>
    <row r="4497" spans="1:17" x14ac:dyDescent="0.2">
      <c r="A4497" t="s">
        <v>260</v>
      </c>
      <c r="B4497" t="s">
        <v>18</v>
      </c>
      <c r="C4497" t="s">
        <v>172</v>
      </c>
      <c r="D4497">
        <v>20180930</v>
      </c>
      <c r="E4497" s="16">
        <v>10900000</v>
      </c>
      <c r="F4497" t="s">
        <v>20</v>
      </c>
      <c r="G4497">
        <v>3</v>
      </c>
      <c r="H4497" t="s">
        <v>56</v>
      </c>
      <c r="I4497">
        <v>1411579</v>
      </c>
      <c r="J4497">
        <v>260303916</v>
      </c>
      <c r="K4497">
        <v>7830</v>
      </c>
      <c r="L4497">
        <v>1231</v>
      </c>
      <c r="M4497" t="s">
        <v>22</v>
      </c>
      <c r="N4497">
        <v>2018</v>
      </c>
      <c r="O4497" t="s">
        <v>23</v>
      </c>
      <c r="P4497">
        <v>20181108</v>
      </c>
      <c r="Q4497" s="1">
        <v>43412.453472222223</v>
      </c>
    </row>
    <row r="4498" spans="1:17" x14ac:dyDescent="0.2">
      <c r="A4498" t="s">
        <v>260</v>
      </c>
      <c r="B4498" t="s">
        <v>18</v>
      </c>
      <c r="C4498" t="s">
        <v>173</v>
      </c>
      <c r="D4498">
        <v>20180930</v>
      </c>
      <c r="E4498" s="16">
        <v>10900000</v>
      </c>
      <c r="F4498" t="s">
        <v>20</v>
      </c>
      <c r="G4498">
        <v>3</v>
      </c>
      <c r="H4498" t="s">
        <v>260</v>
      </c>
      <c r="I4498">
        <v>1411579</v>
      </c>
      <c r="J4498">
        <v>260303916</v>
      </c>
      <c r="K4498">
        <v>7830</v>
      </c>
      <c r="L4498">
        <v>1231</v>
      </c>
      <c r="M4498" t="s">
        <v>22</v>
      </c>
      <c r="N4498">
        <v>2018</v>
      </c>
      <c r="O4498" t="s">
        <v>23</v>
      </c>
      <c r="P4498">
        <v>20181108</v>
      </c>
      <c r="Q4498" s="1">
        <v>43412.453472222223</v>
      </c>
    </row>
    <row r="4499" spans="1:17" x14ac:dyDescent="0.2">
      <c r="A4499" t="s">
        <v>260</v>
      </c>
      <c r="B4499" t="s">
        <v>18</v>
      </c>
      <c r="C4499" t="s">
        <v>535</v>
      </c>
      <c r="D4499">
        <v>20180930</v>
      </c>
      <c r="E4499" s="16">
        <v>10900000</v>
      </c>
      <c r="F4499" t="s">
        <v>20</v>
      </c>
      <c r="G4499">
        <v>3</v>
      </c>
      <c r="H4499" t="s">
        <v>260</v>
      </c>
      <c r="I4499">
        <v>1411579</v>
      </c>
      <c r="J4499">
        <v>260303916</v>
      </c>
      <c r="K4499">
        <v>7830</v>
      </c>
      <c r="L4499">
        <v>1231</v>
      </c>
      <c r="M4499" t="s">
        <v>22</v>
      </c>
      <c r="N4499">
        <v>2018</v>
      </c>
      <c r="O4499" t="s">
        <v>23</v>
      </c>
      <c r="P4499">
        <v>20181108</v>
      </c>
      <c r="Q4499" s="1">
        <v>43412.453472222223</v>
      </c>
    </row>
    <row r="4500" spans="1:17" x14ac:dyDescent="0.2">
      <c r="A4500" t="s">
        <v>260</v>
      </c>
      <c r="B4500" t="s">
        <v>18</v>
      </c>
      <c r="C4500" t="s">
        <v>530</v>
      </c>
      <c r="D4500">
        <v>20180930</v>
      </c>
      <c r="E4500" s="16">
        <v>10300000</v>
      </c>
      <c r="F4500" t="s">
        <v>20</v>
      </c>
      <c r="G4500">
        <v>1</v>
      </c>
      <c r="H4500" t="s">
        <v>260</v>
      </c>
      <c r="I4500">
        <v>1411579</v>
      </c>
      <c r="J4500">
        <v>260303916</v>
      </c>
      <c r="K4500">
        <v>7830</v>
      </c>
      <c r="L4500">
        <v>1231</v>
      </c>
      <c r="M4500" t="s">
        <v>22</v>
      </c>
      <c r="N4500">
        <v>2018</v>
      </c>
      <c r="O4500" t="s">
        <v>23</v>
      </c>
      <c r="P4500">
        <v>20181108</v>
      </c>
      <c r="Q4500" s="1">
        <v>43412.453472222223</v>
      </c>
    </row>
    <row r="4501" spans="1:17" x14ac:dyDescent="0.2">
      <c r="A4501" t="s">
        <v>260</v>
      </c>
      <c r="B4501" t="s">
        <v>18</v>
      </c>
      <c r="C4501" t="s">
        <v>164</v>
      </c>
      <c r="D4501">
        <v>20180930</v>
      </c>
      <c r="E4501" s="16">
        <v>10300000</v>
      </c>
      <c r="F4501" t="s">
        <v>20</v>
      </c>
      <c r="G4501">
        <v>3</v>
      </c>
      <c r="H4501" t="s">
        <v>56</v>
      </c>
      <c r="I4501">
        <v>1411579</v>
      </c>
      <c r="J4501">
        <v>260303916</v>
      </c>
      <c r="K4501">
        <v>7830</v>
      </c>
      <c r="L4501">
        <v>1231</v>
      </c>
      <c r="M4501" t="s">
        <v>22</v>
      </c>
      <c r="N4501">
        <v>2018</v>
      </c>
      <c r="O4501" t="s">
        <v>23</v>
      </c>
      <c r="P4501">
        <v>20181108</v>
      </c>
      <c r="Q4501" s="1">
        <v>43412.453472222223</v>
      </c>
    </row>
    <row r="4502" spans="1:17" x14ac:dyDescent="0.2">
      <c r="A4502" t="s">
        <v>260</v>
      </c>
      <c r="B4502" t="s">
        <v>18</v>
      </c>
      <c r="C4502" t="s">
        <v>95</v>
      </c>
      <c r="D4502">
        <v>20180930</v>
      </c>
      <c r="E4502" s="16">
        <v>9900000</v>
      </c>
      <c r="F4502" t="s">
        <v>20</v>
      </c>
      <c r="G4502">
        <v>3</v>
      </c>
      <c r="H4502" t="s">
        <v>56</v>
      </c>
      <c r="I4502">
        <v>1411579</v>
      </c>
      <c r="J4502">
        <v>260303916</v>
      </c>
      <c r="K4502">
        <v>7830</v>
      </c>
      <c r="L4502">
        <v>1231</v>
      </c>
      <c r="M4502" t="s">
        <v>22</v>
      </c>
      <c r="N4502">
        <v>2018</v>
      </c>
      <c r="O4502" t="s">
        <v>23</v>
      </c>
      <c r="P4502">
        <v>20181108</v>
      </c>
      <c r="Q4502" s="1">
        <v>43412.453472222223</v>
      </c>
    </row>
    <row r="4503" spans="1:17" x14ac:dyDescent="0.2">
      <c r="A4503" t="s">
        <v>260</v>
      </c>
      <c r="B4503" t="s">
        <v>18</v>
      </c>
      <c r="C4503" t="s">
        <v>168</v>
      </c>
      <c r="D4503">
        <v>20180930</v>
      </c>
      <c r="E4503" s="16">
        <v>9900000</v>
      </c>
      <c r="F4503" t="s">
        <v>20</v>
      </c>
      <c r="G4503">
        <v>3</v>
      </c>
      <c r="H4503" t="s">
        <v>260</v>
      </c>
      <c r="I4503">
        <v>1411579</v>
      </c>
      <c r="J4503">
        <v>260303916</v>
      </c>
      <c r="K4503">
        <v>7830</v>
      </c>
      <c r="L4503">
        <v>1231</v>
      </c>
      <c r="M4503" t="s">
        <v>22</v>
      </c>
      <c r="N4503">
        <v>2018</v>
      </c>
      <c r="O4503" t="s">
        <v>23</v>
      </c>
      <c r="P4503">
        <v>20181108</v>
      </c>
      <c r="Q4503" s="1">
        <v>43412.453472222223</v>
      </c>
    </row>
    <row r="4504" spans="1:17" x14ac:dyDescent="0.2">
      <c r="A4504" t="s">
        <v>260</v>
      </c>
      <c r="B4504" t="s">
        <v>18</v>
      </c>
      <c r="C4504" t="s">
        <v>105</v>
      </c>
      <c r="D4504">
        <v>20180930</v>
      </c>
      <c r="E4504" s="16">
        <v>9400000</v>
      </c>
      <c r="F4504" t="s">
        <v>20</v>
      </c>
      <c r="G4504">
        <v>1</v>
      </c>
      <c r="H4504" t="s">
        <v>260</v>
      </c>
      <c r="I4504">
        <v>1411579</v>
      </c>
      <c r="J4504">
        <v>260303916</v>
      </c>
      <c r="K4504">
        <v>7830</v>
      </c>
      <c r="L4504">
        <v>1231</v>
      </c>
      <c r="M4504" t="s">
        <v>22</v>
      </c>
      <c r="N4504">
        <v>2018</v>
      </c>
      <c r="O4504" t="s">
        <v>23</v>
      </c>
      <c r="P4504">
        <v>20181108</v>
      </c>
      <c r="Q4504" s="1">
        <v>43412.453472222223</v>
      </c>
    </row>
    <row r="4505" spans="1:17" x14ac:dyDescent="0.2">
      <c r="A4505" t="s">
        <v>260</v>
      </c>
      <c r="B4505" t="s">
        <v>18</v>
      </c>
      <c r="C4505" t="s">
        <v>109</v>
      </c>
      <c r="D4505">
        <v>20180930</v>
      </c>
      <c r="E4505" s="16">
        <v>7400000</v>
      </c>
      <c r="F4505" t="s">
        <v>20</v>
      </c>
      <c r="G4505">
        <v>3</v>
      </c>
      <c r="H4505" t="s">
        <v>56</v>
      </c>
      <c r="I4505">
        <v>1411579</v>
      </c>
      <c r="J4505">
        <v>260303916</v>
      </c>
      <c r="K4505">
        <v>7830</v>
      </c>
      <c r="L4505">
        <v>1231</v>
      </c>
      <c r="M4505" t="s">
        <v>22</v>
      </c>
      <c r="N4505">
        <v>2018</v>
      </c>
      <c r="O4505" t="s">
        <v>23</v>
      </c>
      <c r="P4505">
        <v>20181108</v>
      </c>
      <c r="Q4505" s="1">
        <v>43412.453472222223</v>
      </c>
    </row>
    <row r="4506" spans="1:17" x14ac:dyDescent="0.2">
      <c r="A4506" t="s">
        <v>260</v>
      </c>
      <c r="B4506" t="s">
        <v>18</v>
      </c>
      <c r="C4506" t="s">
        <v>131</v>
      </c>
      <c r="D4506">
        <v>20180930</v>
      </c>
      <c r="E4506" s="16">
        <v>6600000</v>
      </c>
      <c r="F4506" t="s">
        <v>20</v>
      </c>
      <c r="G4506">
        <v>1</v>
      </c>
      <c r="H4506" t="s">
        <v>56</v>
      </c>
      <c r="I4506">
        <v>1411579</v>
      </c>
      <c r="J4506">
        <v>260303916</v>
      </c>
      <c r="K4506">
        <v>7830</v>
      </c>
      <c r="L4506">
        <v>1231</v>
      </c>
      <c r="M4506" t="s">
        <v>22</v>
      </c>
      <c r="N4506">
        <v>2018</v>
      </c>
      <c r="O4506" t="s">
        <v>23</v>
      </c>
      <c r="P4506">
        <v>20181108</v>
      </c>
      <c r="Q4506" s="1">
        <v>43412.453472222223</v>
      </c>
    </row>
    <row r="4507" spans="1:17" x14ac:dyDescent="0.2">
      <c r="A4507" t="s">
        <v>260</v>
      </c>
      <c r="B4507" t="s">
        <v>18</v>
      </c>
      <c r="C4507" t="s">
        <v>157</v>
      </c>
      <c r="D4507">
        <v>20180930</v>
      </c>
      <c r="E4507" s="16">
        <v>6600000</v>
      </c>
      <c r="F4507" t="s">
        <v>20</v>
      </c>
      <c r="G4507">
        <v>3</v>
      </c>
      <c r="H4507" t="s">
        <v>56</v>
      </c>
      <c r="I4507">
        <v>1411579</v>
      </c>
      <c r="J4507">
        <v>260303916</v>
      </c>
      <c r="K4507">
        <v>7830</v>
      </c>
      <c r="L4507">
        <v>1231</v>
      </c>
      <c r="M4507" t="s">
        <v>22</v>
      </c>
      <c r="N4507">
        <v>2018</v>
      </c>
      <c r="O4507" t="s">
        <v>23</v>
      </c>
      <c r="P4507">
        <v>20181108</v>
      </c>
      <c r="Q4507" s="1">
        <v>43412.453472222223</v>
      </c>
    </row>
    <row r="4508" spans="1:17" x14ac:dyDescent="0.2">
      <c r="A4508" t="s">
        <v>260</v>
      </c>
      <c r="B4508" t="s">
        <v>18</v>
      </c>
      <c r="C4508" t="s">
        <v>99</v>
      </c>
      <c r="D4508">
        <v>20180930</v>
      </c>
      <c r="E4508" s="16">
        <v>4600000</v>
      </c>
      <c r="F4508" t="s">
        <v>20</v>
      </c>
      <c r="G4508">
        <v>3</v>
      </c>
      <c r="H4508" t="s">
        <v>56</v>
      </c>
      <c r="I4508">
        <v>1411579</v>
      </c>
      <c r="J4508">
        <v>260303916</v>
      </c>
      <c r="K4508">
        <v>7830</v>
      </c>
      <c r="L4508">
        <v>1231</v>
      </c>
      <c r="M4508" t="s">
        <v>22</v>
      </c>
      <c r="N4508">
        <v>2018</v>
      </c>
      <c r="O4508" t="s">
        <v>23</v>
      </c>
      <c r="P4508">
        <v>20181108</v>
      </c>
      <c r="Q4508" s="1">
        <v>43412.453472222223</v>
      </c>
    </row>
    <row r="4509" spans="1:17" x14ac:dyDescent="0.2">
      <c r="A4509" t="s">
        <v>260</v>
      </c>
      <c r="B4509" t="s">
        <v>18</v>
      </c>
      <c r="C4509" t="s">
        <v>521</v>
      </c>
      <c r="D4509">
        <v>20180930</v>
      </c>
      <c r="E4509" s="16">
        <v>4600000</v>
      </c>
      <c r="F4509" t="s">
        <v>20</v>
      </c>
      <c r="G4509">
        <v>0</v>
      </c>
      <c r="H4509" t="s">
        <v>260</v>
      </c>
      <c r="I4509">
        <v>1411579</v>
      </c>
      <c r="J4509">
        <v>260303916</v>
      </c>
      <c r="K4509">
        <v>7830</v>
      </c>
      <c r="L4509">
        <v>1231</v>
      </c>
      <c r="M4509" t="s">
        <v>22</v>
      </c>
      <c r="N4509">
        <v>2018</v>
      </c>
      <c r="O4509" t="s">
        <v>23</v>
      </c>
      <c r="P4509">
        <v>20181108</v>
      </c>
      <c r="Q4509" s="1">
        <v>43412.453472222223</v>
      </c>
    </row>
    <row r="4510" spans="1:17" x14ac:dyDescent="0.2">
      <c r="A4510" t="s">
        <v>260</v>
      </c>
      <c r="B4510" t="s">
        <v>18</v>
      </c>
      <c r="C4510" t="s">
        <v>173</v>
      </c>
      <c r="D4510">
        <v>20180930</v>
      </c>
      <c r="E4510" s="16">
        <v>4200000</v>
      </c>
      <c r="F4510" t="s">
        <v>20</v>
      </c>
      <c r="G4510">
        <v>1</v>
      </c>
      <c r="H4510" t="s">
        <v>260</v>
      </c>
      <c r="I4510">
        <v>1411579</v>
      </c>
      <c r="J4510">
        <v>260303916</v>
      </c>
      <c r="K4510">
        <v>7830</v>
      </c>
      <c r="L4510">
        <v>1231</v>
      </c>
      <c r="M4510" t="s">
        <v>22</v>
      </c>
      <c r="N4510">
        <v>2018</v>
      </c>
      <c r="O4510" t="s">
        <v>23</v>
      </c>
      <c r="P4510">
        <v>20181108</v>
      </c>
      <c r="Q4510" s="1">
        <v>43412.453472222223</v>
      </c>
    </row>
    <row r="4511" spans="1:17" x14ac:dyDescent="0.2">
      <c r="A4511" t="s">
        <v>260</v>
      </c>
      <c r="B4511" t="s">
        <v>18</v>
      </c>
      <c r="C4511" t="s">
        <v>535</v>
      </c>
      <c r="D4511">
        <v>20180930</v>
      </c>
      <c r="E4511" s="16">
        <v>4200000</v>
      </c>
      <c r="F4511" t="s">
        <v>20</v>
      </c>
      <c r="G4511">
        <v>1</v>
      </c>
      <c r="H4511" t="s">
        <v>260</v>
      </c>
      <c r="I4511">
        <v>1411579</v>
      </c>
      <c r="J4511">
        <v>260303916</v>
      </c>
      <c r="K4511">
        <v>7830</v>
      </c>
      <c r="L4511">
        <v>1231</v>
      </c>
      <c r="M4511" t="s">
        <v>22</v>
      </c>
      <c r="N4511">
        <v>2018</v>
      </c>
      <c r="O4511" t="s">
        <v>23</v>
      </c>
      <c r="P4511">
        <v>20181108</v>
      </c>
      <c r="Q4511" s="1">
        <v>43412.453472222223</v>
      </c>
    </row>
    <row r="4512" spans="1:17" x14ac:dyDescent="0.2">
      <c r="A4512" t="s">
        <v>260</v>
      </c>
      <c r="B4512" t="s">
        <v>18</v>
      </c>
      <c r="C4512" t="s">
        <v>460</v>
      </c>
      <c r="D4512">
        <v>20180930</v>
      </c>
      <c r="E4512" s="16">
        <v>4200000</v>
      </c>
      <c r="F4512" t="s">
        <v>20</v>
      </c>
      <c r="G4512">
        <v>1</v>
      </c>
      <c r="H4512" t="s">
        <v>260</v>
      </c>
      <c r="I4512">
        <v>1411579</v>
      </c>
      <c r="J4512">
        <v>260303916</v>
      </c>
      <c r="K4512">
        <v>7830</v>
      </c>
      <c r="L4512">
        <v>1231</v>
      </c>
      <c r="M4512" t="s">
        <v>22</v>
      </c>
      <c r="N4512">
        <v>2018</v>
      </c>
      <c r="O4512" t="s">
        <v>23</v>
      </c>
      <c r="P4512">
        <v>20181108</v>
      </c>
      <c r="Q4512" s="1">
        <v>43412.453472222223</v>
      </c>
    </row>
    <row r="4513" spans="1:17" x14ac:dyDescent="0.2">
      <c r="A4513" t="s">
        <v>260</v>
      </c>
      <c r="B4513" t="s">
        <v>18</v>
      </c>
      <c r="C4513" t="s">
        <v>212</v>
      </c>
      <c r="D4513">
        <v>20180930</v>
      </c>
      <c r="E4513" s="16">
        <v>3732625</v>
      </c>
      <c r="F4513" t="s">
        <v>63</v>
      </c>
      <c r="G4513">
        <v>0</v>
      </c>
      <c r="H4513" t="s">
        <v>56</v>
      </c>
      <c r="I4513">
        <v>1411579</v>
      </c>
      <c r="J4513">
        <v>260303916</v>
      </c>
      <c r="K4513">
        <v>7830</v>
      </c>
      <c r="L4513">
        <v>1231</v>
      </c>
      <c r="M4513" t="s">
        <v>22</v>
      </c>
      <c r="N4513">
        <v>2018</v>
      </c>
      <c r="O4513" t="s">
        <v>23</v>
      </c>
      <c r="P4513">
        <v>20181108</v>
      </c>
      <c r="Q4513" s="1">
        <v>43412.453472222223</v>
      </c>
    </row>
    <row r="4514" spans="1:17" x14ac:dyDescent="0.2">
      <c r="A4514" t="s">
        <v>260</v>
      </c>
      <c r="B4514" t="s">
        <v>18</v>
      </c>
      <c r="C4514" t="s">
        <v>461</v>
      </c>
      <c r="D4514">
        <v>20180930</v>
      </c>
      <c r="E4514" s="16">
        <v>3700000</v>
      </c>
      <c r="F4514" t="s">
        <v>20</v>
      </c>
      <c r="G4514">
        <v>3</v>
      </c>
      <c r="H4514" t="s">
        <v>260</v>
      </c>
      <c r="I4514">
        <v>1411579</v>
      </c>
      <c r="J4514">
        <v>260303916</v>
      </c>
      <c r="K4514">
        <v>7830</v>
      </c>
      <c r="L4514">
        <v>1231</v>
      </c>
      <c r="M4514" t="s">
        <v>22</v>
      </c>
      <c r="N4514">
        <v>2018</v>
      </c>
      <c r="O4514" t="s">
        <v>23</v>
      </c>
      <c r="P4514">
        <v>20181108</v>
      </c>
      <c r="Q4514" s="1">
        <v>43412.453472222223</v>
      </c>
    </row>
    <row r="4515" spans="1:17" x14ac:dyDescent="0.2">
      <c r="A4515" t="s">
        <v>260</v>
      </c>
      <c r="B4515" t="s">
        <v>18</v>
      </c>
      <c r="C4515" t="s">
        <v>77</v>
      </c>
      <c r="D4515">
        <v>20180930</v>
      </c>
      <c r="E4515" s="16">
        <v>3100000</v>
      </c>
      <c r="F4515" t="s">
        <v>20</v>
      </c>
      <c r="G4515">
        <v>1</v>
      </c>
      <c r="H4515" t="s">
        <v>56</v>
      </c>
      <c r="I4515">
        <v>1411579</v>
      </c>
      <c r="J4515">
        <v>260303916</v>
      </c>
      <c r="K4515">
        <v>7830</v>
      </c>
      <c r="L4515">
        <v>1231</v>
      </c>
      <c r="M4515" t="s">
        <v>22</v>
      </c>
      <c r="N4515">
        <v>2018</v>
      </c>
      <c r="O4515" t="s">
        <v>23</v>
      </c>
      <c r="P4515">
        <v>20181108</v>
      </c>
      <c r="Q4515" s="1">
        <v>43412.453472222223</v>
      </c>
    </row>
    <row r="4516" spans="1:17" x14ac:dyDescent="0.2">
      <c r="A4516" t="s">
        <v>260</v>
      </c>
      <c r="B4516" t="s">
        <v>18</v>
      </c>
      <c r="C4516" t="s">
        <v>85</v>
      </c>
      <c r="D4516">
        <v>20180930</v>
      </c>
      <c r="E4516" s="16">
        <v>2900000</v>
      </c>
      <c r="F4516" t="s">
        <v>20</v>
      </c>
      <c r="G4516">
        <v>3</v>
      </c>
      <c r="H4516" t="s">
        <v>56</v>
      </c>
      <c r="I4516">
        <v>1411579</v>
      </c>
      <c r="J4516">
        <v>260303916</v>
      </c>
      <c r="K4516">
        <v>7830</v>
      </c>
      <c r="L4516">
        <v>1231</v>
      </c>
      <c r="M4516" t="s">
        <v>22</v>
      </c>
      <c r="N4516">
        <v>2018</v>
      </c>
      <c r="O4516" t="s">
        <v>23</v>
      </c>
      <c r="P4516">
        <v>20181108</v>
      </c>
      <c r="Q4516" s="1">
        <v>43412.453472222223</v>
      </c>
    </row>
    <row r="4517" spans="1:17" x14ac:dyDescent="0.2">
      <c r="A4517" t="s">
        <v>260</v>
      </c>
      <c r="B4517" t="s">
        <v>18</v>
      </c>
      <c r="C4517" t="s">
        <v>408</v>
      </c>
      <c r="D4517">
        <v>20180930</v>
      </c>
      <c r="E4517" s="16">
        <v>2200000</v>
      </c>
      <c r="F4517" t="s">
        <v>20</v>
      </c>
      <c r="G4517">
        <v>3</v>
      </c>
      <c r="H4517" t="s">
        <v>56</v>
      </c>
      <c r="I4517">
        <v>1411579</v>
      </c>
      <c r="J4517">
        <v>260303916</v>
      </c>
      <c r="K4517">
        <v>7830</v>
      </c>
      <c r="L4517">
        <v>1231</v>
      </c>
      <c r="M4517" t="s">
        <v>22</v>
      </c>
      <c r="N4517">
        <v>2018</v>
      </c>
      <c r="O4517" t="s">
        <v>23</v>
      </c>
      <c r="P4517">
        <v>20181108</v>
      </c>
      <c r="Q4517" s="1">
        <v>43412.453472222223</v>
      </c>
    </row>
    <row r="4518" spans="1:17" x14ac:dyDescent="0.2">
      <c r="A4518" t="s">
        <v>260</v>
      </c>
      <c r="B4518" t="s">
        <v>18</v>
      </c>
      <c r="C4518" t="s">
        <v>461</v>
      </c>
      <c r="D4518">
        <v>20180930</v>
      </c>
      <c r="E4518" s="16">
        <v>2100000</v>
      </c>
      <c r="F4518" t="s">
        <v>20</v>
      </c>
      <c r="G4518">
        <v>1</v>
      </c>
      <c r="H4518" t="s">
        <v>260</v>
      </c>
      <c r="I4518">
        <v>1411579</v>
      </c>
      <c r="J4518">
        <v>260303916</v>
      </c>
      <c r="K4518">
        <v>7830</v>
      </c>
      <c r="L4518">
        <v>1231</v>
      </c>
      <c r="M4518" t="s">
        <v>22</v>
      </c>
      <c r="N4518">
        <v>2018</v>
      </c>
      <c r="O4518" t="s">
        <v>23</v>
      </c>
      <c r="P4518">
        <v>20181108</v>
      </c>
      <c r="Q4518" s="1">
        <v>43412.453472222223</v>
      </c>
    </row>
    <row r="4519" spans="1:17" x14ac:dyDescent="0.2">
      <c r="A4519" t="s">
        <v>260</v>
      </c>
      <c r="B4519" t="s">
        <v>18</v>
      </c>
      <c r="C4519" t="s">
        <v>408</v>
      </c>
      <c r="D4519">
        <v>20180930</v>
      </c>
      <c r="E4519" s="16">
        <v>1900000</v>
      </c>
      <c r="F4519" t="s">
        <v>20</v>
      </c>
      <c r="G4519">
        <v>1</v>
      </c>
      <c r="H4519" t="s">
        <v>56</v>
      </c>
      <c r="I4519">
        <v>1411579</v>
      </c>
      <c r="J4519">
        <v>260303916</v>
      </c>
      <c r="K4519">
        <v>7830</v>
      </c>
      <c r="L4519">
        <v>1231</v>
      </c>
      <c r="M4519" t="s">
        <v>22</v>
      </c>
      <c r="N4519">
        <v>2018</v>
      </c>
      <c r="O4519" t="s">
        <v>23</v>
      </c>
      <c r="P4519">
        <v>20181108</v>
      </c>
      <c r="Q4519" s="1">
        <v>43412.453472222223</v>
      </c>
    </row>
    <row r="4520" spans="1:17" x14ac:dyDescent="0.2">
      <c r="A4520" t="s">
        <v>260</v>
      </c>
      <c r="B4520" t="s">
        <v>18</v>
      </c>
      <c r="C4520" t="s">
        <v>455</v>
      </c>
      <c r="D4520">
        <v>20180930</v>
      </c>
      <c r="E4520" s="16">
        <v>1700000</v>
      </c>
      <c r="F4520" t="s">
        <v>20</v>
      </c>
      <c r="G4520">
        <v>3</v>
      </c>
      <c r="H4520" t="s">
        <v>56</v>
      </c>
      <c r="I4520">
        <v>1411579</v>
      </c>
      <c r="J4520">
        <v>260303916</v>
      </c>
      <c r="K4520">
        <v>7830</v>
      </c>
      <c r="L4520">
        <v>1231</v>
      </c>
      <c r="M4520" t="s">
        <v>22</v>
      </c>
      <c r="N4520">
        <v>2018</v>
      </c>
      <c r="O4520" t="s">
        <v>23</v>
      </c>
      <c r="P4520">
        <v>20181108</v>
      </c>
      <c r="Q4520" s="1">
        <v>43412.453472222223</v>
      </c>
    </row>
    <row r="4521" spans="1:17" x14ac:dyDescent="0.2">
      <c r="A4521" t="s">
        <v>260</v>
      </c>
      <c r="B4521" t="s">
        <v>18</v>
      </c>
      <c r="C4521" t="s">
        <v>480</v>
      </c>
      <c r="D4521">
        <v>20180930</v>
      </c>
      <c r="E4521" s="16">
        <v>1400000</v>
      </c>
      <c r="F4521" t="s">
        <v>20</v>
      </c>
      <c r="G4521">
        <v>3</v>
      </c>
      <c r="H4521" t="s">
        <v>260</v>
      </c>
      <c r="I4521">
        <v>1411579</v>
      </c>
      <c r="J4521">
        <v>260303916</v>
      </c>
      <c r="K4521">
        <v>7830</v>
      </c>
      <c r="L4521">
        <v>1231</v>
      </c>
      <c r="M4521" t="s">
        <v>22</v>
      </c>
      <c r="N4521">
        <v>2018</v>
      </c>
      <c r="O4521" t="s">
        <v>23</v>
      </c>
      <c r="P4521">
        <v>20181108</v>
      </c>
      <c r="Q4521" s="1">
        <v>43412.453472222223</v>
      </c>
    </row>
    <row r="4522" spans="1:17" x14ac:dyDescent="0.2">
      <c r="A4522" t="s">
        <v>260</v>
      </c>
      <c r="B4522" t="s">
        <v>18</v>
      </c>
      <c r="C4522" t="s">
        <v>137</v>
      </c>
      <c r="D4522">
        <v>20180930</v>
      </c>
      <c r="E4522" s="16">
        <v>1000000</v>
      </c>
      <c r="F4522" t="s">
        <v>20</v>
      </c>
      <c r="G4522">
        <v>3</v>
      </c>
      <c r="H4522" t="s">
        <v>56</v>
      </c>
      <c r="I4522">
        <v>1411579</v>
      </c>
      <c r="J4522">
        <v>260303916</v>
      </c>
      <c r="K4522">
        <v>7830</v>
      </c>
      <c r="L4522">
        <v>1231</v>
      </c>
      <c r="M4522" t="s">
        <v>22</v>
      </c>
      <c r="N4522">
        <v>2018</v>
      </c>
      <c r="O4522" t="s">
        <v>23</v>
      </c>
      <c r="P4522">
        <v>20181108</v>
      </c>
      <c r="Q4522" s="1">
        <v>43412.453472222223</v>
      </c>
    </row>
    <row r="4523" spans="1:17" x14ac:dyDescent="0.2">
      <c r="A4523" t="s">
        <v>260</v>
      </c>
      <c r="B4523" t="s">
        <v>18</v>
      </c>
      <c r="C4523" t="s">
        <v>458</v>
      </c>
      <c r="D4523">
        <v>20180930</v>
      </c>
      <c r="E4523" s="16">
        <v>1000000</v>
      </c>
      <c r="F4523" t="s">
        <v>20</v>
      </c>
      <c r="G4523">
        <v>3</v>
      </c>
      <c r="H4523" t="s">
        <v>260</v>
      </c>
      <c r="I4523">
        <v>1411579</v>
      </c>
      <c r="J4523">
        <v>260303916</v>
      </c>
      <c r="K4523">
        <v>7830</v>
      </c>
      <c r="L4523">
        <v>1231</v>
      </c>
      <c r="M4523" t="s">
        <v>22</v>
      </c>
      <c r="N4523">
        <v>2018</v>
      </c>
      <c r="O4523" t="s">
        <v>23</v>
      </c>
      <c r="P4523">
        <v>20181108</v>
      </c>
      <c r="Q4523" s="1">
        <v>43412.453472222223</v>
      </c>
    </row>
    <row r="4524" spans="1:17" x14ac:dyDescent="0.2">
      <c r="A4524" t="s">
        <v>260</v>
      </c>
      <c r="B4524" t="s">
        <v>18</v>
      </c>
      <c r="C4524" t="s">
        <v>109</v>
      </c>
      <c r="D4524">
        <v>20180930</v>
      </c>
      <c r="E4524" s="16">
        <v>700000</v>
      </c>
      <c r="F4524" t="s">
        <v>20</v>
      </c>
      <c r="G4524">
        <v>1</v>
      </c>
      <c r="H4524" t="s">
        <v>56</v>
      </c>
      <c r="I4524">
        <v>1411579</v>
      </c>
      <c r="J4524">
        <v>260303916</v>
      </c>
      <c r="K4524">
        <v>7830</v>
      </c>
      <c r="L4524">
        <v>1231</v>
      </c>
      <c r="M4524" t="s">
        <v>22</v>
      </c>
      <c r="N4524">
        <v>2018</v>
      </c>
      <c r="O4524" t="s">
        <v>23</v>
      </c>
      <c r="P4524">
        <v>20181108</v>
      </c>
      <c r="Q4524" s="1">
        <v>43412.453472222223</v>
      </c>
    </row>
    <row r="4525" spans="1:17" x14ac:dyDescent="0.2">
      <c r="A4525" t="s">
        <v>260</v>
      </c>
      <c r="B4525" t="s">
        <v>18</v>
      </c>
      <c r="C4525" t="s">
        <v>151</v>
      </c>
      <c r="D4525">
        <v>20180930</v>
      </c>
      <c r="E4525" s="16">
        <v>700000</v>
      </c>
      <c r="F4525" t="s">
        <v>20</v>
      </c>
      <c r="G4525">
        <v>3</v>
      </c>
      <c r="H4525" t="s">
        <v>56</v>
      </c>
      <c r="I4525">
        <v>1411579</v>
      </c>
      <c r="J4525">
        <v>260303916</v>
      </c>
      <c r="K4525">
        <v>7830</v>
      </c>
      <c r="L4525">
        <v>1231</v>
      </c>
      <c r="M4525" t="s">
        <v>22</v>
      </c>
      <c r="N4525">
        <v>2018</v>
      </c>
      <c r="O4525" t="s">
        <v>23</v>
      </c>
      <c r="P4525">
        <v>20181108</v>
      </c>
      <c r="Q4525" s="1">
        <v>43412.453472222223</v>
      </c>
    </row>
    <row r="4526" spans="1:17" x14ac:dyDescent="0.2">
      <c r="A4526" t="s">
        <v>260</v>
      </c>
      <c r="B4526" t="s">
        <v>18</v>
      </c>
      <c r="C4526" t="s">
        <v>68</v>
      </c>
      <c r="D4526">
        <v>20180930</v>
      </c>
      <c r="E4526" s="16">
        <v>500000</v>
      </c>
      <c r="F4526" t="s">
        <v>20</v>
      </c>
      <c r="G4526">
        <v>3</v>
      </c>
      <c r="H4526" t="s">
        <v>56</v>
      </c>
      <c r="I4526">
        <v>1411579</v>
      </c>
      <c r="J4526">
        <v>260303916</v>
      </c>
      <c r="K4526">
        <v>7830</v>
      </c>
      <c r="L4526">
        <v>1231</v>
      </c>
      <c r="M4526" t="s">
        <v>22</v>
      </c>
      <c r="N4526">
        <v>2018</v>
      </c>
      <c r="O4526" t="s">
        <v>23</v>
      </c>
      <c r="P4526">
        <v>20181108</v>
      </c>
      <c r="Q4526" s="1">
        <v>43412.453472222223</v>
      </c>
    </row>
    <row r="4527" spans="1:17" x14ac:dyDescent="0.2">
      <c r="A4527" t="s">
        <v>260</v>
      </c>
      <c r="B4527" t="s">
        <v>18</v>
      </c>
      <c r="C4527" t="s">
        <v>537</v>
      </c>
      <c r="D4527">
        <v>20180930</v>
      </c>
      <c r="E4527" s="16">
        <v>400000</v>
      </c>
      <c r="F4527" t="s">
        <v>20</v>
      </c>
      <c r="G4527">
        <v>3</v>
      </c>
      <c r="H4527" t="s">
        <v>56</v>
      </c>
      <c r="I4527">
        <v>1411579</v>
      </c>
      <c r="J4527">
        <v>260303916</v>
      </c>
      <c r="K4527">
        <v>7830</v>
      </c>
      <c r="L4527">
        <v>1231</v>
      </c>
      <c r="M4527" t="s">
        <v>22</v>
      </c>
      <c r="N4527">
        <v>2018</v>
      </c>
      <c r="O4527" t="s">
        <v>23</v>
      </c>
      <c r="P4527">
        <v>20181108</v>
      </c>
      <c r="Q4527" s="1">
        <v>43412.453472222223</v>
      </c>
    </row>
    <row r="4528" spans="1:17" x14ac:dyDescent="0.2">
      <c r="A4528" t="s">
        <v>260</v>
      </c>
      <c r="B4528" t="s">
        <v>18</v>
      </c>
      <c r="C4528" t="s">
        <v>479</v>
      </c>
      <c r="D4528">
        <v>20180930</v>
      </c>
      <c r="E4528" s="16">
        <v>400000</v>
      </c>
      <c r="F4528" t="s">
        <v>20</v>
      </c>
      <c r="G4528">
        <v>3</v>
      </c>
      <c r="H4528" t="s">
        <v>56</v>
      </c>
      <c r="I4528">
        <v>1411579</v>
      </c>
      <c r="J4528">
        <v>260303916</v>
      </c>
      <c r="K4528">
        <v>7830</v>
      </c>
      <c r="L4528">
        <v>1231</v>
      </c>
      <c r="M4528" t="s">
        <v>22</v>
      </c>
      <c r="N4528">
        <v>2018</v>
      </c>
      <c r="O4528" t="s">
        <v>23</v>
      </c>
      <c r="P4528">
        <v>20181108</v>
      </c>
      <c r="Q4528" s="1">
        <v>43412.453472222223</v>
      </c>
    </row>
    <row r="4529" spans="1:17" x14ac:dyDescent="0.2">
      <c r="A4529" t="s">
        <v>260</v>
      </c>
      <c r="B4529" t="s">
        <v>18</v>
      </c>
      <c r="C4529" t="s">
        <v>479</v>
      </c>
      <c r="D4529">
        <v>20180930</v>
      </c>
      <c r="E4529" s="16">
        <v>400000</v>
      </c>
      <c r="F4529" t="s">
        <v>20</v>
      </c>
      <c r="G4529">
        <v>1</v>
      </c>
      <c r="H4529" t="s">
        <v>56</v>
      </c>
      <c r="I4529">
        <v>1411579</v>
      </c>
      <c r="J4529">
        <v>260303916</v>
      </c>
      <c r="K4529">
        <v>7830</v>
      </c>
      <c r="L4529">
        <v>1231</v>
      </c>
      <c r="M4529" t="s">
        <v>22</v>
      </c>
      <c r="N4529">
        <v>2018</v>
      </c>
      <c r="O4529" t="s">
        <v>23</v>
      </c>
      <c r="P4529">
        <v>20181108</v>
      </c>
      <c r="Q4529" s="1">
        <v>43412.453472222223</v>
      </c>
    </row>
    <row r="4530" spans="1:17" x14ac:dyDescent="0.2">
      <c r="A4530" t="s">
        <v>260</v>
      </c>
      <c r="B4530" t="s">
        <v>18</v>
      </c>
      <c r="C4530" t="s">
        <v>108</v>
      </c>
      <c r="D4530">
        <v>20180930</v>
      </c>
      <c r="E4530" s="16">
        <v>400000</v>
      </c>
      <c r="F4530" t="s">
        <v>20</v>
      </c>
      <c r="G4530">
        <v>3</v>
      </c>
      <c r="H4530" t="s">
        <v>56</v>
      </c>
      <c r="I4530">
        <v>1411579</v>
      </c>
      <c r="J4530">
        <v>260303916</v>
      </c>
      <c r="K4530">
        <v>7830</v>
      </c>
      <c r="L4530">
        <v>1231</v>
      </c>
      <c r="M4530" t="s">
        <v>22</v>
      </c>
      <c r="N4530">
        <v>2018</v>
      </c>
      <c r="O4530" t="s">
        <v>23</v>
      </c>
      <c r="P4530">
        <v>20181108</v>
      </c>
      <c r="Q4530" s="1">
        <v>43412.453472222223</v>
      </c>
    </row>
    <row r="4531" spans="1:17" x14ac:dyDescent="0.2">
      <c r="A4531" t="s">
        <v>260</v>
      </c>
      <c r="B4531" t="s">
        <v>18</v>
      </c>
      <c r="C4531" t="s">
        <v>176</v>
      </c>
      <c r="D4531">
        <v>20180930</v>
      </c>
      <c r="E4531" s="16">
        <v>400000</v>
      </c>
      <c r="F4531" t="s">
        <v>20</v>
      </c>
      <c r="G4531">
        <v>0</v>
      </c>
      <c r="H4531" t="s">
        <v>56</v>
      </c>
      <c r="I4531">
        <v>1411579</v>
      </c>
      <c r="J4531">
        <v>260303916</v>
      </c>
      <c r="K4531">
        <v>7830</v>
      </c>
      <c r="L4531">
        <v>1231</v>
      </c>
      <c r="M4531" t="s">
        <v>22</v>
      </c>
      <c r="N4531">
        <v>2018</v>
      </c>
      <c r="O4531" t="s">
        <v>23</v>
      </c>
      <c r="P4531">
        <v>20181108</v>
      </c>
      <c r="Q4531" s="1">
        <v>43412.453472222223</v>
      </c>
    </row>
    <row r="4532" spans="1:17" x14ac:dyDescent="0.2">
      <c r="A4532" t="s">
        <v>260</v>
      </c>
      <c r="B4532" t="s">
        <v>18</v>
      </c>
      <c r="C4532" t="s">
        <v>468</v>
      </c>
      <c r="D4532">
        <v>20180930</v>
      </c>
      <c r="E4532" s="16">
        <v>200000</v>
      </c>
      <c r="F4532" t="s">
        <v>20</v>
      </c>
      <c r="G4532">
        <v>1</v>
      </c>
      <c r="H4532" t="s">
        <v>56</v>
      </c>
      <c r="I4532">
        <v>1411579</v>
      </c>
      <c r="J4532">
        <v>260303916</v>
      </c>
      <c r="K4532">
        <v>7830</v>
      </c>
      <c r="L4532">
        <v>1231</v>
      </c>
      <c r="M4532" t="s">
        <v>22</v>
      </c>
      <c r="N4532">
        <v>2018</v>
      </c>
      <c r="O4532" t="s">
        <v>23</v>
      </c>
      <c r="P4532">
        <v>20181108</v>
      </c>
      <c r="Q4532" s="1">
        <v>43412.453472222223</v>
      </c>
    </row>
    <row r="4533" spans="1:17" x14ac:dyDescent="0.2">
      <c r="A4533" t="s">
        <v>260</v>
      </c>
      <c r="B4533" t="s">
        <v>18</v>
      </c>
      <c r="C4533" t="s">
        <v>407</v>
      </c>
      <c r="D4533">
        <v>20180930</v>
      </c>
      <c r="E4533" s="16">
        <v>200000</v>
      </c>
      <c r="F4533" t="s">
        <v>20</v>
      </c>
      <c r="G4533">
        <v>3</v>
      </c>
      <c r="H4533" t="s">
        <v>56</v>
      </c>
      <c r="I4533">
        <v>1411579</v>
      </c>
      <c r="J4533">
        <v>260303916</v>
      </c>
      <c r="K4533">
        <v>7830</v>
      </c>
      <c r="L4533">
        <v>1231</v>
      </c>
      <c r="M4533" t="s">
        <v>22</v>
      </c>
      <c r="N4533">
        <v>2018</v>
      </c>
      <c r="O4533" t="s">
        <v>23</v>
      </c>
      <c r="P4533">
        <v>20181108</v>
      </c>
      <c r="Q4533" s="1">
        <v>43412.453472222223</v>
      </c>
    </row>
    <row r="4534" spans="1:17" x14ac:dyDescent="0.2">
      <c r="A4534" t="s">
        <v>260</v>
      </c>
      <c r="B4534" t="s">
        <v>18</v>
      </c>
      <c r="C4534" t="s">
        <v>386</v>
      </c>
      <c r="D4534">
        <v>20180930</v>
      </c>
      <c r="E4534" s="16">
        <v>100000</v>
      </c>
      <c r="F4534" t="s">
        <v>20</v>
      </c>
      <c r="G4534">
        <v>3</v>
      </c>
      <c r="H4534" t="s">
        <v>260</v>
      </c>
      <c r="I4534">
        <v>1411579</v>
      </c>
      <c r="J4534">
        <v>260303916</v>
      </c>
      <c r="K4534">
        <v>7830</v>
      </c>
      <c r="L4534">
        <v>1231</v>
      </c>
      <c r="M4534" t="s">
        <v>22</v>
      </c>
      <c r="N4534">
        <v>2018</v>
      </c>
      <c r="O4534" t="s">
        <v>23</v>
      </c>
      <c r="P4534">
        <v>20181108</v>
      </c>
      <c r="Q4534" s="1">
        <v>43412.453472222223</v>
      </c>
    </row>
    <row r="4535" spans="1:17" x14ac:dyDescent="0.2">
      <c r="A4535" t="s">
        <v>260</v>
      </c>
      <c r="B4535" t="s">
        <v>18</v>
      </c>
      <c r="C4535" t="s">
        <v>547</v>
      </c>
      <c r="D4535">
        <v>20180930</v>
      </c>
      <c r="E4535" s="16">
        <v>100000</v>
      </c>
      <c r="F4535" t="s">
        <v>20</v>
      </c>
      <c r="G4535">
        <v>1</v>
      </c>
      <c r="H4535" t="s">
        <v>56</v>
      </c>
      <c r="I4535">
        <v>1411579</v>
      </c>
      <c r="J4535">
        <v>260303916</v>
      </c>
      <c r="K4535">
        <v>7830</v>
      </c>
      <c r="L4535">
        <v>1231</v>
      </c>
      <c r="M4535" t="s">
        <v>22</v>
      </c>
      <c r="N4535">
        <v>2018</v>
      </c>
      <c r="O4535" t="s">
        <v>23</v>
      </c>
      <c r="P4535">
        <v>20181108</v>
      </c>
      <c r="Q4535" s="1">
        <v>43412.453472222223</v>
      </c>
    </row>
    <row r="4536" spans="1:17" x14ac:dyDescent="0.2">
      <c r="A4536" t="s">
        <v>260</v>
      </c>
      <c r="B4536" t="s">
        <v>18</v>
      </c>
      <c r="C4536" t="s">
        <v>406</v>
      </c>
      <c r="D4536">
        <v>20180930</v>
      </c>
      <c r="E4536" s="16">
        <v>100000</v>
      </c>
      <c r="F4536" t="s">
        <v>20</v>
      </c>
      <c r="G4536">
        <v>1</v>
      </c>
      <c r="H4536" t="s">
        <v>56</v>
      </c>
      <c r="I4536">
        <v>1411579</v>
      </c>
      <c r="J4536">
        <v>260303916</v>
      </c>
      <c r="K4536">
        <v>7830</v>
      </c>
      <c r="L4536">
        <v>1231</v>
      </c>
      <c r="M4536" t="s">
        <v>22</v>
      </c>
      <c r="N4536">
        <v>2018</v>
      </c>
      <c r="O4536" t="s">
        <v>23</v>
      </c>
      <c r="P4536">
        <v>20181108</v>
      </c>
      <c r="Q4536" s="1">
        <v>43412.453472222223</v>
      </c>
    </row>
    <row r="4537" spans="1:17" x14ac:dyDescent="0.2">
      <c r="A4537" t="s">
        <v>260</v>
      </c>
      <c r="B4537" t="s">
        <v>18</v>
      </c>
      <c r="C4537" t="s">
        <v>469</v>
      </c>
      <c r="D4537">
        <v>20180930</v>
      </c>
      <c r="E4537" s="16">
        <v>100000</v>
      </c>
      <c r="F4537" t="s">
        <v>20</v>
      </c>
      <c r="G4537">
        <v>1</v>
      </c>
      <c r="H4537" t="s">
        <v>56</v>
      </c>
      <c r="I4537">
        <v>1411579</v>
      </c>
      <c r="J4537">
        <v>260303916</v>
      </c>
      <c r="K4537">
        <v>7830</v>
      </c>
      <c r="L4537">
        <v>1231</v>
      </c>
      <c r="M4537" t="s">
        <v>22</v>
      </c>
      <c r="N4537">
        <v>2018</v>
      </c>
      <c r="O4537" t="s">
        <v>23</v>
      </c>
      <c r="P4537">
        <v>20181108</v>
      </c>
      <c r="Q4537" s="1">
        <v>43412.453472222223</v>
      </c>
    </row>
    <row r="4538" spans="1:17" x14ac:dyDescent="0.2">
      <c r="A4538" t="s">
        <v>260</v>
      </c>
      <c r="B4538" t="s">
        <v>18</v>
      </c>
      <c r="C4538" t="s">
        <v>206</v>
      </c>
      <c r="D4538">
        <v>20180930</v>
      </c>
      <c r="E4538" s="16">
        <v>75712</v>
      </c>
      <c r="F4538" t="s">
        <v>63</v>
      </c>
      <c r="G4538">
        <v>0</v>
      </c>
      <c r="H4538" t="s">
        <v>56</v>
      </c>
      <c r="I4538">
        <v>1411579</v>
      </c>
      <c r="J4538">
        <v>260303916</v>
      </c>
      <c r="K4538">
        <v>7830</v>
      </c>
      <c r="L4538">
        <v>1231</v>
      </c>
      <c r="M4538" t="s">
        <v>22</v>
      </c>
      <c r="N4538">
        <v>2018</v>
      </c>
      <c r="O4538" t="s">
        <v>23</v>
      </c>
      <c r="P4538">
        <v>20181108</v>
      </c>
      <c r="Q4538" s="1">
        <v>43412.453472222223</v>
      </c>
    </row>
    <row r="4539" spans="1:17" x14ac:dyDescent="0.2">
      <c r="A4539" t="s">
        <v>260</v>
      </c>
      <c r="B4539" t="s">
        <v>18</v>
      </c>
      <c r="C4539" t="s">
        <v>207</v>
      </c>
      <c r="D4539">
        <v>20180930</v>
      </c>
      <c r="E4539" s="16">
        <v>38943</v>
      </c>
      <c r="F4539" t="s">
        <v>63</v>
      </c>
      <c r="G4539">
        <v>0</v>
      </c>
      <c r="H4539" t="s">
        <v>56</v>
      </c>
      <c r="I4539">
        <v>1411579</v>
      </c>
      <c r="J4539">
        <v>260303916</v>
      </c>
      <c r="K4539">
        <v>7830</v>
      </c>
      <c r="L4539">
        <v>1231</v>
      </c>
      <c r="M4539" t="s">
        <v>22</v>
      </c>
      <c r="N4539">
        <v>2018</v>
      </c>
      <c r="O4539" t="s">
        <v>23</v>
      </c>
      <c r="P4539">
        <v>20181108</v>
      </c>
      <c r="Q4539" s="1">
        <v>43412.453472222223</v>
      </c>
    </row>
    <row r="4540" spans="1:17" x14ac:dyDescent="0.2">
      <c r="A4540" t="s">
        <v>260</v>
      </c>
      <c r="B4540" t="s">
        <v>18</v>
      </c>
      <c r="C4540" t="s">
        <v>275</v>
      </c>
      <c r="D4540">
        <v>20180930</v>
      </c>
      <c r="E4540" s="16">
        <v>5000</v>
      </c>
      <c r="F4540" t="s">
        <v>274</v>
      </c>
      <c r="G4540">
        <v>3</v>
      </c>
      <c r="H4540" t="s">
        <v>260</v>
      </c>
      <c r="I4540">
        <v>1411579</v>
      </c>
      <c r="J4540">
        <v>260303916</v>
      </c>
      <c r="K4540">
        <v>7830</v>
      </c>
      <c r="L4540">
        <v>1231</v>
      </c>
      <c r="M4540" t="s">
        <v>22</v>
      </c>
      <c r="N4540">
        <v>2018</v>
      </c>
      <c r="O4540" t="s">
        <v>23</v>
      </c>
      <c r="P4540">
        <v>20181108</v>
      </c>
      <c r="Q4540" s="1">
        <v>43412.453472222223</v>
      </c>
    </row>
    <row r="4541" spans="1:17" x14ac:dyDescent="0.2">
      <c r="A4541" t="s">
        <v>260</v>
      </c>
      <c r="B4541" t="s">
        <v>18</v>
      </c>
      <c r="C4541" t="s">
        <v>276</v>
      </c>
      <c r="D4541">
        <v>20180930</v>
      </c>
      <c r="E4541" s="16">
        <v>100</v>
      </c>
      <c r="F4541" t="s">
        <v>274</v>
      </c>
      <c r="G4541">
        <v>3</v>
      </c>
      <c r="H4541" t="s">
        <v>260</v>
      </c>
      <c r="I4541">
        <v>1411579</v>
      </c>
      <c r="J4541">
        <v>260303916</v>
      </c>
      <c r="K4541">
        <v>7830</v>
      </c>
      <c r="L4541">
        <v>1231</v>
      </c>
      <c r="M4541" t="s">
        <v>22</v>
      </c>
      <c r="N4541">
        <v>2018</v>
      </c>
      <c r="O4541" t="s">
        <v>23</v>
      </c>
      <c r="P4541">
        <v>20181108</v>
      </c>
      <c r="Q4541" s="1">
        <v>43412.453472222223</v>
      </c>
    </row>
    <row r="4542" spans="1:17" x14ac:dyDescent="0.2">
      <c r="A4542" t="s">
        <v>260</v>
      </c>
      <c r="B4542" t="s">
        <v>18</v>
      </c>
      <c r="C4542" t="s">
        <v>273</v>
      </c>
      <c r="D4542">
        <v>20180930</v>
      </c>
      <c r="E4542" s="16">
        <v>20</v>
      </c>
      <c r="F4542" t="s">
        <v>274</v>
      </c>
      <c r="G4542">
        <v>3</v>
      </c>
      <c r="H4542" t="s">
        <v>260</v>
      </c>
      <c r="I4542">
        <v>1411579</v>
      </c>
      <c r="J4542">
        <v>260303916</v>
      </c>
      <c r="K4542">
        <v>7830</v>
      </c>
      <c r="L4542">
        <v>1231</v>
      </c>
      <c r="M4542" t="s">
        <v>22</v>
      </c>
      <c r="N4542">
        <v>2018</v>
      </c>
      <c r="O4542" t="s">
        <v>23</v>
      </c>
      <c r="P4542">
        <v>20181108</v>
      </c>
      <c r="Q4542" s="1">
        <v>43412.453472222223</v>
      </c>
    </row>
    <row r="4543" spans="1:17" x14ac:dyDescent="0.2">
      <c r="A4543" t="s">
        <v>260</v>
      </c>
      <c r="B4543" t="s">
        <v>18</v>
      </c>
      <c r="C4543" t="s">
        <v>272</v>
      </c>
      <c r="D4543">
        <v>20180930</v>
      </c>
      <c r="E4543" s="16">
        <v>15</v>
      </c>
      <c r="F4543" t="s">
        <v>20</v>
      </c>
      <c r="G4543">
        <v>3</v>
      </c>
      <c r="H4543" t="s">
        <v>260</v>
      </c>
      <c r="I4543">
        <v>1411579</v>
      </c>
      <c r="J4543">
        <v>260303916</v>
      </c>
      <c r="K4543">
        <v>7830</v>
      </c>
      <c r="L4543">
        <v>1231</v>
      </c>
      <c r="M4543" t="s">
        <v>22</v>
      </c>
      <c r="N4543">
        <v>2018</v>
      </c>
      <c r="O4543" t="s">
        <v>23</v>
      </c>
      <c r="P4543">
        <v>20181108</v>
      </c>
      <c r="Q4543" s="1">
        <v>43412.453472222223</v>
      </c>
    </row>
    <row r="4544" spans="1:17" x14ac:dyDescent="0.2">
      <c r="A4544" t="s">
        <v>260</v>
      </c>
      <c r="B4544" t="s">
        <v>18</v>
      </c>
      <c r="C4544" t="s">
        <v>277</v>
      </c>
      <c r="D4544">
        <v>20180930</v>
      </c>
      <c r="E4544" s="16">
        <v>5</v>
      </c>
      <c r="F4544" t="s">
        <v>20</v>
      </c>
      <c r="G4544">
        <v>3</v>
      </c>
      <c r="H4544" t="s">
        <v>260</v>
      </c>
      <c r="I4544">
        <v>1411579</v>
      </c>
      <c r="J4544">
        <v>260303916</v>
      </c>
      <c r="K4544">
        <v>7830</v>
      </c>
      <c r="L4544">
        <v>1231</v>
      </c>
      <c r="M4544" t="s">
        <v>22</v>
      </c>
      <c r="N4544">
        <v>2018</v>
      </c>
      <c r="O4544" t="s">
        <v>23</v>
      </c>
      <c r="P4544">
        <v>20181108</v>
      </c>
      <c r="Q4544" s="1">
        <v>43412.453472222223</v>
      </c>
    </row>
    <row r="4545" spans="1:17" x14ac:dyDescent="0.2">
      <c r="A4545" t="s">
        <v>260</v>
      </c>
      <c r="B4545" t="s">
        <v>18</v>
      </c>
      <c r="C4545" t="s">
        <v>518</v>
      </c>
      <c r="D4545">
        <v>20180930</v>
      </c>
      <c r="E4545" s="16">
        <v>2</v>
      </c>
      <c r="F4545" t="s">
        <v>274</v>
      </c>
      <c r="G4545">
        <v>0</v>
      </c>
      <c r="H4545" t="s">
        <v>56</v>
      </c>
      <c r="I4545">
        <v>1411579</v>
      </c>
      <c r="J4545">
        <v>260303916</v>
      </c>
      <c r="K4545">
        <v>7830</v>
      </c>
      <c r="L4545">
        <v>1231</v>
      </c>
      <c r="M4545" t="s">
        <v>22</v>
      </c>
      <c r="N4545">
        <v>2018</v>
      </c>
      <c r="O4545" t="s">
        <v>23</v>
      </c>
      <c r="P4545">
        <v>20181108</v>
      </c>
      <c r="Q4545" s="1">
        <v>43412.453472222223</v>
      </c>
    </row>
    <row r="4546" spans="1:17" x14ac:dyDescent="0.2">
      <c r="A4546" t="s">
        <v>260</v>
      </c>
      <c r="B4546" t="s">
        <v>18</v>
      </c>
      <c r="C4546" t="s">
        <v>194</v>
      </c>
      <c r="D4546">
        <v>20180930</v>
      </c>
      <c r="E4546" s="16">
        <v>2</v>
      </c>
      <c r="F4546" t="s">
        <v>195</v>
      </c>
      <c r="G4546">
        <v>3</v>
      </c>
      <c r="H4546" t="s">
        <v>56</v>
      </c>
      <c r="I4546">
        <v>1411579</v>
      </c>
      <c r="J4546">
        <v>260303916</v>
      </c>
      <c r="K4546">
        <v>7830</v>
      </c>
      <c r="L4546">
        <v>1231</v>
      </c>
      <c r="M4546" t="s">
        <v>22</v>
      </c>
      <c r="N4546">
        <v>2018</v>
      </c>
      <c r="O4546" t="s">
        <v>23</v>
      </c>
      <c r="P4546">
        <v>20181108</v>
      </c>
      <c r="Q4546" s="1">
        <v>43412.453472222223</v>
      </c>
    </row>
    <row r="4547" spans="1:17" x14ac:dyDescent="0.2">
      <c r="A4547" t="s">
        <v>260</v>
      </c>
      <c r="B4547" t="s">
        <v>18</v>
      </c>
      <c r="C4547" t="s">
        <v>175</v>
      </c>
      <c r="D4547">
        <v>20180930</v>
      </c>
      <c r="E4547" s="16">
        <v>1</v>
      </c>
      <c r="F4547" t="s">
        <v>30</v>
      </c>
      <c r="G4547">
        <v>3</v>
      </c>
      <c r="H4547" t="s">
        <v>260</v>
      </c>
      <c r="I4547">
        <v>1411579</v>
      </c>
      <c r="J4547">
        <v>260303916</v>
      </c>
      <c r="K4547">
        <v>7830</v>
      </c>
      <c r="L4547">
        <v>1231</v>
      </c>
      <c r="M4547" t="s">
        <v>22</v>
      </c>
      <c r="N4547">
        <v>2018</v>
      </c>
      <c r="O4547" t="s">
        <v>23</v>
      </c>
      <c r="P4547">
        <v>20181108</v>
      </c>
      <c r="Q4547" s="1">
        <v>43412.453472222223</v>
      </c>
    </row>
    <row r="4548" spans="1:17" x14ac:dyDescent="0.2">
      <c r="A4548" t="s">
        <v>260</v>
      </c>
      <c r="B4548" t="s">
        <v>18</v>
      </c>
      <c r="C4548" t="s">
        <v>533</v>
      </c>
      <c r="D4548">
        <v>20180930</v>
      </c>
      <c r="E4548" s="16">
        <v>0.1</v>
      </c>
      <c r="F4548" t="s">
        <v>30</v>
      </c>
      <c r="G4548">
        <v>0</v>
      </c>
      <c r="H4548" t="s">
        <v>260</v>
      </c>
      <c r="I4548">
        <v>1411579</v>
      </c>
      <c r="J4548">
        <v>260303916</v>
      </c>
      <c r="K4548">
        <v>7830</v>
      </c>
      <c r="L4548">
        <v>1231</v>
      </c>
      <c r="M4548" t="s">
        <v>22</v>
      </c>
      <c r="N4548">
        <v>2018</v>
      </c>
      <c r="O4548" t="s">
        <v>23</v>
      </c>
      <c r="P4548">
        <v>20181108</v>
      </c>
      <c r="Q4548" s="1">
        <v>43412.453472222223</v>
      </c>
    </row>
    <row r="4549" spans="1:17" x14ac:dyDescent="0.2">
      <c r="A4549" t="s">
        <v>260</v>
      </c>
      <c r="B4549" t="s">
        <v>18</v>
      </c>
      <c r="C4549" t="s">
        <v>205</v>
      </c>
      <c r="D4549">
        <v>20180930</v>
      </c>
      <c r="E4549" s="16">
        <v>0.01</v>
      </c>
      <c r="F4549" t="s">
        <v>20</v>
      </c>
      <c r="G4549">
        <v>0</v>
      </c>
      <c r="H4549" t="s">
        <v>56</v>
      </c>
      <c r="I4549">
        <v>1411579</v>
      </c>
      <c r="J4549">
        <v>260303916</v>
      </c>
      <c r="K4549">
        <v>7830</v>
      </c>
      <c r="L4549">
        <v>1231</v>
      </c>
      <c r="M4549" t="s">
        <v>22</v>
      </c>
      <c r="N4549">
        <v>2018</v>
      </c>
      <c r="O4549" t="s">
        <v>23</v>
      </c>
      <c r="P4549">
        <v>20181108</v>
      </c>
      <c r="Q4549" s="1">
        <v>43412.453472222223</v>
      </c>
    </row>
    <row r="4550" spans="1:17" x14ac:dyDescent="0.2">
      <c r="A4550" t="s">
        <v>260</v>
      </c>
      <c r="B4550" t="s">
        <v>18</v>
      </c>
      <c r="C4550" t="s">
        <v>75</v>
      </c>
      <c r="D4550">
        <v>20180930</v>
      </c>
      <c r="E4550" s="16">
        <v>-0.27900000000000003</v>
      </c>
      <c r="F4550" t="s">
        <v>30</v>
      </c>
      <c r="G4550">
        <v>3</v>
      </c>
      <c r="H4550" t="s">
        <v>56</v>
      </c>
      <c r="I4550">
        <v>1411579</v>
      </c>
      <c r="J4550">
        <v>260303916</v>
      </c>
      <c r="K4550">
        <v>7830</v>
      </c>
      <c r="L4550">
        <v>1231</v>
      </c>
      <c r="M4550" t="s">
        <v>22</v>
      </c>
      <c r="N4550">
        <v>2018</v>
      </c>
      <c r="O4550" t="s">
        <v>23</v>
      </c>
      <c r="P4550">
        <v>20181108</v>
      </c>
      <c r="Q4550" s="1">
        <v>43412.453472222223</v>
      </c>
    </row>
    <row r="4551" spans="1:17" x14ac:dyDescent="0.2">
      <c r="A4551" t="s">
        <v>260</v>
      </c>
      <c r="B4551" t="s">
        <v>18</v>
      </c>
      <c r="C4551" t="s">
        <v>187</v>
      </c>
      <c r="D4551">
        <v>20180930</v>
      </c>
      <c r="E4551" s="16">
        <v>-0.48</v>
      </c>
      <c r="F4551" t="s">
        <v>20</v>
      </c>
      <c r="G4551">
        <v>3</v>
      </c>
      <c r="H4551" t="s">
        <v>56</v>
      </c>
      <c r="I4551">
        <v>1411579</v>
      </c>
      <c r="J4551">
        <v>260303916</v>
      </c>
      <c r="K4551">
        <v>7830</v>
      </c>
      <c r="L4551">
        <v>1231</v>
      </c>
      <c r="M4551" t="s">
        <v>22</v>
      </c>
      <c r="N4551">
        <v>2018</v>
      </c>
      <c r="O4551" t="s">
        <v>23</v>
      </c>
      <c r="P4551">
        <v>20181108</v>
      </c>
      <c r="Q4551" s="1">
        <v>43412.453472222223</v>
      </c>
    </row>
    <row r="4552" spans="1:17" x14ac:dyDescent="0.2">
      <c r="A4552" t="s">
        <v>260</v>
      </c>
      <c r="B4552" t="s">
        <v>18</v>
      </c>
      <c r="C4552" t="s">
        <v>188</v>
      </c>
      <c r="D4552">
        <v>20180930</v>
      </c>
      <c r="E4552" s="16">
        <v>-0.48</v>
      </c>
      <c r="F4552" t="s">
        <v>20</v>
      </c>
      <c r="G4552">
        <v>3</v>
      </c>
      <c r="H4552" t="s">
        <v>56</v>
      </c>
      <c r="I4552">
        <v>1411579</v>
      </c>
      <c r="J4552">
        <v>260303916</v>
      </c>
      <c r="K4552">
        <v>7830</v>
      </c>
      <c r="L4552">
        <v>1231</v>
      </c>
      <c r="M4552" t="s">
        <v>22</v>
      </c>
      <c r="N4552">
        <v>2018</v>
      </c>
      <c r="O4552" t="s">
        <v>23</v>
      </c>
      <c r="P4552">
        <v>20181108</v>
      </c>
      <c r="Q4552" s="1">
        <v>43412.453472222223</v>
      </c>
    </row>
    <row r="4553" spans="1:17" x14ac:dyDescent="0.2">
      <c r="A4553" t="s">
        <v>260</v>
      </c>
      <c r="B4553" t="s">
        <v>18</v>
      </c>
      <c r="C4553" t="s">
        <v>71</v>
      </c>
      <c r="D4553">
        <v>20180930</v>
      </c>
      <c r="E4553" s="16">
        <v>-0.48</v>
      </c>
      <c r="F4553" t="s">
        <v>20</v>
      </c>
      <c r="G4553">
        <v>3</v>
      </c>
      <c r="H4553" t="s">
        <v>56</v>
      </c>
      <c r="I4553">
        <v>1411579</v>
      </c>
      <c r="J4553">
        <v>260303916</v>
      </c>
      <c r="K4553">
        <v>7830</v>
      </c>
      <c r="L4553">
        <v>1231</v>
      </c>
      <c r="M4553" t="s">
        <v>22</v>
      </c>
      <c r="N4553">
        <v>2018</v>
      </c>
      <c r="O4553" t="s">
        <v>23</v>
      </c>
      <c r="P4553">
        <v>20181108</v>
      </c>
      <c r="Q4553" s="1">
        <v>43412.453472222223</v>
      </c>
    </row>
    <row r="4554" spans="1:17" x14ac:dyDescent="0.2">
      <c r="A4554" t="s">
        <v>260</v>
      </c>
      <c r="B4554" t="s">
        <v>18</v>
      </c>
      <c r="C4554" t="s">
        <v>72</v>
      </c>
      <c r="D4554">
        <v>20180930</v>
      </c>
      <c r="E4554" s="16">
        <v>-0.48</v>
      </c>
      <c r="F4554" t="s">
        <v>20</v>
      </c>
      <c r="G4554">
        <v>3</v>
      </c>
      <c r="H4554" t="s">
        <v>56</v>
      </c>
      <c r="I4554">
        <v>1411579</v>
      </c>
      <c r="J4554">
        <v>260303916</v>
      </c>
      <c r="K4554">
        <v>7830</v>
      </c>
      <c r="L4554">
        <v>1231</v>
      </c>
      <c r="M4554" t="s">
        <v>22</v>
      </c>
      <c r="N4554">
        <v>2018</v>
      </c>
      <c r="O4554" t="s">
        <v>23</v>
      </c>
      <c r="P4554">
        <v>20181108</v>
      </c>
      <c r="Q4554" s="1">
        <v>43412.453472222223</v>
      </c>
    </row>
    <row r="4555" spans="1:17" x14ac:dyDescent="0.2">
      <c r="A4555" t="s">
        <v>260</v>
      </c>
      <c r="B4555" t="s">
        <v>18</v>
      </c>
      <c r="C4555" t="s">
        <v>90</v>
      </c>
      <c r="D4555">
        <v>20180930</v>
      </c>
      <c r="E4555" s="16">
        <v>-0.48</v>
      </c>
      <c r="F4555" t="s">
        <v>20</v>
      </c>
      <c r="G4555">
        <v>3</v>
      </c>
      <c r="H4555" t="s">
        <v>56</v>
      </c>
      <c r="I4555">
        <v>1411579</v>
      </c>
      <c r="J4555">
        <v>260303916</v>
      </c>
      <c r="K4555">
        <v>7830</v>
      </c>
      <c r="L4555">
        <v>1231</v>
      </c>
      <c r="M4555" t="s">
        <v>22</v>
      </c>
      <c r="N4555">
        <v>2018</v>
      </c>
      <c r="O4555" t="s">
        <v>23</v>
      </c>
      <c r="P4555">
        <v>20181108</v>
      </c>
      <c r="Q4555" s="1">
        <v>43412.453472222223</v>
      </c>
    </row>
    <row r="4556" spans="1:17" x14ac:dyDescent="0.2">
      <c r="A4556" t="s">
        <v>260</v>
      </c>
      <c r="B4556" t="s">
        <v>18</v>
      </c>
      <c r="C4556" t="s">
        <v>91</v>
      </c>
      <c r="D4556">
        <v>20180930</v>
      </c>
      <c r="E4556" s="16">
        <v>-0.48</v>
      </c>
      <c r="F4556" t="s">
        <v>20</v>
      </c>
      <c r="G4556">
        <v>3</v>
      </c>
      <c r="H4556" t="s">
        <v>56</v>
      </c>
      <c r="I4556">
        <v>1411579</v>
      </c>
      <c r="J4556">
        <v>260303916</v>
      </c>
      <c r="K4556">
        <v>7830</v>
      </c>
      <c r="L4556">
        <v>1231</v>
      </c>
      <c r="M4556" t="s">
        <v>22</v>
      </c>
      <c r="N4556">
        <v>2018</v>
      </c>
      <c r="O4556" t="s">
        <v>23</v>
      </c>
      <c r="P4556">
        <v>20181108</v>
      </c>
      <c r="Q4556" s="1">
        <v>43412.453472222223</v>
      </c>
    </row>
    <row r="4557" spans="1:17" x14ac:dyDescent="0.2">
      <c r="A4557" t="s">
        <v>55</v>
      </c>
      <c r="B4557" t="s">
        <v>18</v>
      </c>
      <c r="C4557" t="s">
        <v>71</v>
      </c>
      <c r="D4557">
        <v>20180930</v>
      </c>
      <c r="E4557" s="16">
        <v>-0.82</v>
      </c>
      <c r="F4557" t="s">
        <v>20</v>
      </c>
      <c r="G4557">
        <v>1</v>
      </c>
      <c r="H4557" t="s">
        <v>56</v>
      </c>
      <c r="I4557">
        <v>1411579</v>
      </c>
      <c r="J4557">
        <v>260303916</v>
      </c>
      <c r="K4557">
        <v>7830</v>
      </c>
      <c r="L4557">
        <v>1231</v>
      </c>
      <c r="M4557" t="s">
        <v>52</v>
      </c>
      <c r="N4557">
        <v>2018</v>
      </c>
      <c r="O4557" t="s">
        <v>53</v>
      </c>
      <c r="P4557">
        <v>20190301</v>
      </c>
      <c r="Q4557" s="1">
        <v>43525.063888888886</v>
      </c>
    </row>
    <row r="4558" spans="1:17" x14ac:dyDescent="0.2">
      <c r="A4558" t="s">
        <v>260</v>
      </c>
      <c r="B4558" t="s">
        <v>18</v>
      </c>
      <c r="C4558" t="s">
        <v>71</v>
      </c>
      <c r="D4558">
        <v>20180930</v>
      </c>
      <c r="E4558" s="16">
        <v>-0.82</v>
      </c>
      <c r="F4558" t="s">
        <v>20</v>
      </c>
      <c r="G4558">
        <v>1</v>
      </c>
      <c r="H4558" t="s">
        <v>56</v>
      </c>
      <c r="I4558">
        <v>1411579</v>
      </c>
      <c r="J4558">
        <v>260303916</v>
      </c>
      <c r="K4558">
        <v>7830</v>
      </c>
      <c r="L4558">
        <v>1231</v>
      </c>
      <c r="M4558" t="s">
        <v>22</v>
      </c>
      <c r="N4558">
        <v>2018</v>
      </c>
      <c r="O4558" t="s">
        <v>23</v>
      </c>
      <c r="P4558">
        <v>20181108</v>
      </c>
      <c r="Q4558" s="1">
        <v>43412.453472222223</v>
      </c>
    </row>
    <row r="4559" spans="1:17" x14ac:dyDescent="0.2">
      <c r="A4559" t="s">
        <v>55</v>
      </c>
      <c r="B4559" t="s">
        <v>18</v>
      </c>
      <c r="C4559" t="s">
        <v>72</v>
      </c>
      <c r="D4559">
        <v>20180930</v>
      </c>
      <c r="E4559" s="16">
        <v>-0.82</v>
      </c>
      <c r="F4559" t="s">
        <v>20</v>
      </c>
      <c r="G4559">
        <v>1</v>
      </c>
      <c r="H4559" t="s">
        <v>56</v>
      </c>
      <c r="I4559">
        <v>1411579</v>
      </c>
      <c r="J4559">
        <v>260303916</v>
      </c>
      <c r="K4559">
        <v>7830</v>
      </c>
      <c r="L4559">
        <v>1231</v>
      </c>
      <c r="M4559" t="s">
        <v>52</v>
      </c>
      <c r="N4559">
        <v>2018</v>
      </c>
      <c r="O4559" t="s">
        <v>53</v>
      </c>
      <c r="P4559">
        <v>20190301</v>
      </c>
      <c r="Q4559" s="1">
        <v>43525.063888888886</v>
      </c>
    </row>
    <row r="4560" spans="1:17" x14ac:dyDescent="0.2">
      <c r="A4560" t="s">
        <v>260</v>
      </c>
      <c r="B4560" t="s">
        <v>18</v>
      </c>
      <c r="C4560" t="s">
        <v>72</v>
      </c>
      <c r="D4560">
        <v>20180930</v>
      </c>
      <c r="E4560" s="16">
        <v>-0.82</v>
      </c>
      <c r="F4560" t="s">
        <v>20</v>
      </c>
      <c r="G4560">
        <v>1</v>
      </c>
      <c r="H4560" t="s">
        <v>56</v>
      </c>
      <c r="I4560">
        <v>1411579</v>
      </c>
      <c r="J4560">
        <v>260303916</v>
      </c>
      <c r="K4560">
        <v>7830</v>
      </c>
      <c r="L4560">
        <v>1231</v>
      </c>
      <c r="M4560" t="s">
        <v>22</v>
      </c>
      <c r="N4560">
        <v>2018</v>
      </c>
      <c r="O4560" t="s">
        <v>23</v>
      </c>
      <c r="P4560">
        <v>20181108</v>
      </c>
      <c r="Q4560" s="1">
        <v>43412.453472222223</v>
      </c>
    </row>
    <row r="4561" spans="1:17" x14ac:dyDescent="0.2">
      <c r="A4561" t="s">
        <v>260</v>
      </c>
      <c r="B4561" t="s">
        <v>18</v>
      </c>
      <c r="C4561" t="s">
        <v>90</v>
      </c>
      <c r="D4561">
        <v>20180930</v>
      </c>
      <c r="E4561" s="16">
        <v>-0.82</v>
      </c>
      <c r="F4561" t="s">
        <v>20</v>
      </c>
      <c r="G4561">
        <v>1</v>
      </c>
      <c r="H4561" t="s">
        <v>56</v>
      </c>
      <c r="I4561">
        <v>1411579</v>
      </c>
      <c r="J4561">
        <v>260303916</v>
      </c>
      <c r="K4561">
        <v>7830</v>
      </c>
      <c r="L4561">
        <v>1231</v>
      </c>
      <c r="M4561" t="s">
        <v>22</v>
      </c>
      <c r="N4561">
        <v>2018</v>
      </c>
      <c r="O4561" t="s">
        <v>23</v>
      </c>
      <c r="P4561">
        <v>20181108</v>
      </c>
      <c r="Q4561" s="1">
        <v>43412.453472222223</v>
      </c>
    </row>
    <row r="4562" spans="1:17" x14ac:dyDescent="0.2">
      <c r="A4562" t="s">
        <v>260</v>
      </c>
      <c r="B4562" t="s">
        <v>18</v>
      </c>
      <c r="C4562" t="s">
        <v>91</v>
      </c>
      <c r="D4562">
        <v>20180930</v>
      </c>
      <c r="E4562" s="16">
        <v>-0.82</v>
      </c>
      <c r="F4562" t="s">
        <v>20</v>
      </c>
      <c r="G4562">
        <v>1</v>
      </c>
      <c r="H4562" t="s">
        <v>56</v>
      </c>
      <c r="I4562">
        <v>1411579</v>
      </c>
      <c r="J4562">
        <v>260303916</v>
      </c>
      <c r="K4562">
        <v>7830</v>
      </c>
      <c r="L4562">
        <v>1231</v>
      </c>
      <c r="M4562" t="s">
        <v>22</v>
      </c>
      <c r="N4562">
        <v>2018</v>
      </c>
      <c r="O4562" t="s">
        <v>23</v>
      </c>
      <c r="P4562">
        <v>20181108</v>
      </c>
      <c r="Q4562" s="1">
        <v>43412.453472222223</v>
      </c>
    </row>
    <row r="4563" spans="1:17" x14ac:dyDescent="0.2">
      <c r="A4563" t="s">
        <v>260</v>
      </c>
      <c r="B4563" t="s">
        <v>18</v>
      </c>
      <c r="C4563" t="s">
        <v>169</v>
      </c>
      <c r="D4563">
        <v>20180930</v>
      </c>
      <c r="E4563" s="16">
        <v>-300000</v>
      </c>
      <c r="F4563" t="s">
        <v>20</v>
      </c>
      <c r="G4563">
        <v>3</v>
      </c>
      <c r="H4563" t="s">
        <v>56</v>
      </c>
      <c r="I4563">
        <v>1411579</v>
      </c>
      <c r="J4563">
        <v>260303916</v>
      </c>
      <c r="K4563">
        <v>7830</v>
      </c>
      <c r="L4563">
        <v>1231</v>
      </c>
      <c r="M4563" t="s">
        <v>22</v>
      </c>
      <c r="N4563">
        <v>2018</v>
      </c>
      <c r="O4563" t="s">
        <v>23</v>
      </c>
      <c r="P4563">
        <v>20181108</v>
      </c>
      <c r="Q4563" s="1">
        <v>43412.453472222223</v>
      </c>
    </row>
    <row r="4564" spans="1:17" x14ac:dyDescent="0.2">
      <c r="A4564" t="s">
        <v>260</v>
      </c>
      <c r="B4564" t="s">
        <v>18</v>
      </c>
      <c r="C4564" t="s">
        <v>480</v>
      </c>
      <c r="D4564">
        <v>20180930</v>
      </c>
      <c r="E4564" s="16">
        <v>-400000</v>
      </c>
      <c r="F4564" t="s">
        <v>20</v>
      </c>
      <c r="G4564">
        <v>1</v>
      </c>
      <c r="H4564" t="s">
        <v>260</v>
      </c>
      <c r="I4564">
        <v>1411579</v>
      </c>
      <c r="J4564">
        <v>260303916</v>
      </c>
      <c r="K4564">
        <v>7830</v>
      </c>
      <c r="L4564">
        <v>1231</v>
      </c>
      <c r="M4564" t="s">
        <v>22</v>
      </c>
      <c r="N4564">
        <v>2018</v>
      </c>
      <c r="O4564" t="s">
        <v>23</v>
      </c>
      <c r="P4564">
        <v>20181108</v>
      </c>
      <c r="Q4564" s="1">
        <v>43412.453472222223</v>
      </c>
    </row>
    <row r="4565" spans="1:17" x14ac:dyDescent="0.2">
      <c r="A4565" t="s">
        <v>260</v>
      </c>
      <c r="B4565" t="s">
        <v>18</v>
      </c>
      <c r="C4565" t="s">
        <v>143</v>
      </c>
      <c r="D4565">
        <v>20180930</v>
      </c>
      <c r="E4565" s="16">
        <v>-500000</v>
      </c>
      <c r="F4565" t="s">
        <v>20</v>
      </c>
      <c r="G4565">
        <v>1</v>
      </c>
      <c r="H4565" t="s">
        <v>56</v>
      </c>
      <c r="I4565">
        <v>1411579</v>
      </c>
      <c r="J4565">
        <v>260303916</v>
      </c>
      <c r="K4565">
        <v>7830</v>
      </c>
      <c r="L4565">
        <v>1231</v>
      </c>
      <c r="M4565" t="s">
        <v>22</v>
      </c>
      <c r="N4565">
        <v>2018</v>
      </c>
      <c r="O4565" t="s">
        <v>23</v>
      </c>
      <c r="P4565">
        <v>20181108</v>
      </c>
      <c r="Q4565" s="1">
        <v>43412.453472222223</v>
      </c>
    </row>
    <row r="4566" spans="1:17" x14ac:dyDescent="0.2">
      <c r="A4566" t="s">
        <v>260</v>
      </c>
      <c r="B4566" t="s">
        <v>18</v>
      </c>
      <c r="C4566" t="s">
        <v>84</v>
      </c>
      <c r="D4566">
        <v>20180930</v>
      </c>
      <c r="E4566" s="16">
        <v>-900000</v>
      </c>
      <c r="F4566" t="s">
        <v>20</v>
      </c>
      <c r="G4566">
        <v>1</v>
      </c>
      <c r="H4566" t="s">
        <v>56</v>
      </c>
      <c r="I4566">
        <v>1411579</v>
      </c>
      <c r="J4566">
        <v>260303916</v>
      </c>
      <c r="K4566">
        <v>7830</v>
      </c>
      <c r="L4566">
        <v>1231</v>
      </c>
      <c r="M4566" t="s">
        <v>22</v>
      </c>
      <c r="N4566">
        <v>2018</v>
      </c>
      <c r="O4566" t="s">
        <v>23</v>
      </c>
      <c r="P4566">
        <v>20181108</v>
      </c>
      <c r="Q4566" s="1">
        <v>43412.453472222223</v>
      </c>
    </row>
    <row r="4567" spans="1:17" x14ac:dyDescent="0.2">
      <c r="A4567" t="s">
        <v>260</v>
      </c>
      <c r="B4567" t="s">
        <v>18</v>
      </c>
      <c r="C4567" t="s">
        <v>143</v>
      </c>
      <c r="D4567">
        <v>20180930</v>
      </c>
      <c r="E4567" s="16">
        <v>-900000</v>
      </c>
      <c r="F4567" t="s">
        <v>20</v>
      </c>
      <c r="G4567">
        <v>3</v>
      </c>
      <c r="H4567" t="s">
        <v>56</v>
      </c>
      <c r="I4567">
        <v>1411579</v>
      </c>
      <c r="J4567">
        <v>260303916</v>
      </c>
      <c r="K4567">
        <v>7830</v>
      </c>
      <c r="L4567">
        <v>1231</v>
      </c>
      <c r="M4567" t="s">
        <v>22</v>
      </c>
      <c r="N4567">
        <v>2018</v>
      </c>
      <c r="O4567" t="s">
        <v>23</v>
      </c>
      <c r="P4567">
        <v>20181108</v>
      </c>
      <c r="Q4567" s="1">
        <v>43412.453472222223</v>
      </c>
    </row>
    <row r="4568" spans="1:17" x14ac:dyDescent="0.2">
      <c r="A4568" t="s">
        <v>260</v>
      </c>
      <c r="B4568" t="s">
        <v>18</v>
      </c>
      <c r="C4568" t="s">
        <v>449</v>
      </c>
      <c r="D4568">
        <v>20180930</v>
      </c>
      <c r="E4568" s="16">
        <v>-1100000</v>
      </c>
      <c r="F4568" t="s">
        <v>20</v>
      </c>
      <c r="G4568">
        <v>3</v>
      </c>
      <c r="H4568" t="s">
        <v>56</v>
      </c>
      <c r="I4568">
        <v>1411579</v>
      </c>
      <c r="J4568">
        <v>260303916</v>
      </c>
      <c r="K4568">
        <v>7830</v>
      </c>
      <c r="L4568">
        <v>1231</v>
      </c>
      <c r="M4568" t="s">
        <v>22</v>
      </c>
      <c r="N4568">
        <v>2018</v>
      </c>
      <c r="O4568" t="s">
        <v>23</v>
      </c>
      <c r="P4568">
        <v>20181108</v>
      </c>
      <c r="Q4568" s="1">
        <v>43412.453472222223</v>
      </c>
    </row>
    <row r="4569" spans="1:17" x14ac:dyDescent="0.2">
      <c r="A4569" t="s">
        <v>260</v>
      </c>
      <c r="B4569" t="s">
        <v>18</v>
      </c>
      <c r="C4569" t="s">
        <v>406</v>
      </c>
      <c r="D4569">
        <v>20180930</v>
      </c>
      <c r="E4569" s="16">
        <v>-1300000</v>
      </c>
      <c r="F4569" t="s">
        <v>20</v>
      </c>
      <c r="G4569">
        <v>3</v>
      </c>
      <c r="H4569" t="s">
        <v>56</v>
      </c>
      <c r="I4569">
        <v>1411579</v>
      </c>
      <c r="J4569">
        <v>260303916</v>
      </c>
      <c r="K4569">
        <v>7830</v>
      </c>
      <c r="L4569">
        <v>1231</v>
      </c>
      <c r="M4569" t="s">
        <v>22</v>
      </c>
      <c r="N4569">
        <v>2018</v>
      </c>
      <c r="O4569" t="s">
        <v>23</v>
      </c>
      <c r="P4569">
        <v>20181108</v>
      </c>
      <c r="Q4569" s="1">
        <v>43412.453472222223</v>
      </c>
    </row>
    <row r="4570" spans="1:17" x14ac:dyDescent="0.2">
      <c r="A4570" t="s">
        <v>260</v>
      </c>
      <c r="B4570" t="s">
        <v>18</v>
      </c>
      <c r="C4570" t="s">
        <v>41</v>
      </c>
      <c r="D4570">
        <v>20180930</v>
      </c>
      <c r="E4570" s="16">
        <v>-2100000</v>
      </c>
      <c r="F4570" t="s">
        <v>20</v>
      </c>
      <c r="G4570">
        <v>3</v>
      </c>
      <c r="H4570" t="s">
        <v>56</v>
      </c>
      <c r="I4570">
        <v>1411579</v>
      </c>
      <c r="J4570">
        <v>260303916</v>
      </c>
      <c r="K4570">
        <v>7830</v>
      </c>
      <c r="L4570">
        <v>1231</v>
      </c>
      <c r="M4570" t="s">
        <v>22</v>
      </c>
      <c r="N4570">
        <v>2018</v>
      </c>
      <c r="O4570" t="s">
        <v>23</v>
      </c>
      <c r="P4570">
        <v>20181108</v>
      </c>
      <c r="Q4570" s="1">
        <v>43412.453472222223</v>
      </c>
    </row>
    <row r="4571" spans="1:17" x14ac:dyDescent="0.2">
      <c r="A4571" t="s">
        <v>260</v>
      </c>
      <c r="B4571" t="s">
        <v>18</v>
      </c>
      <c r="C4571" t="s">
        <v>84</v>
      </c>
      <c r="D4571">
        <v>20180930</v>
      </c>
      <c r="E4571" s="16">
        <v>-3100000</v>
      </c>
      <c r="F4571" t="s">
        <v>20</v>
      </c>
      <c r="G4571">
        <v>3</v>
      </c>
      <c r="H4571" t="s">
        <v>56</v>
      </c>
      <c r="I4571">
        <v>1411579</v>
      </c>
      <c r="J4571">
        <v>260303916</v>
      </c>
      <c r="K4571">
        <v>7830</v>
      </c>
      <c r="L4571">
        <v>1231</v>
      </c>
      <c r="M4571" t="s">
        <v>22</v>
      </c>
      <c r="N4571">
        <v>2018</v>
      </c>
      <c r="O4571" t="s">
        <v>23</v>
      </c>
      <c r="P4571">
        <v>20181108</v>
      </c>
      <c r="Q4571" s="1">
        <v>43412.453472222223</v>
      </c>
    </row>
    <row r="4572" spans="1:17" x14ac:dyDescent="0.2">
      <c r="A4572" t="s">
        <v>260</v>
      </c>
      <c r="B4572" t="s">
        <v>18</v>
      </c>
      <c r="C4572" t="s">
        <v>73</v>
      </c>
      <c r="D4572">
        <v>20180930</v>
      </c>
      <c r="E4572" s="16">
        <v>-3200000</v>
      </c>
      <c r="F4572" t="s">
        <v>20</v>
      </c>
      <c r="G4572">
        <v>3</v>
      </c>
      <c r="H4572" t="s">
        <v>56</v>
      </c>
      <c r="I4572">
        <v>1411579</v>
      </c>
      <c r="J4572">
        <v>260303916</v>
      </c>
      <c r="K4572">
        <v>7830</v>
      </c>
      <c r="L4572">
        <v>1231</v>
      </c>
      <c r="M4572" t="s">
        <v>22</v>
      </c>
      <c r="N4572">
        <v>2018</v>
      </c>
      <c r="O4572" t="s">
        <v>23</v>
      </c>
      <c r="P4572">
        <v>20181108</v>
      </c>
      <c r="Q4572" s="1">
        <v>43412.453472222223</v>
      </c>
    </row>
    <row r="4573" spans="1:17" x14ac:dyDescent="0.2">
      <c r="A4573" t="s">
        <v>260</v>
      </c>
      <c r="B4573" t="s">
        <v>18</v>
      </c>
      <c r="C4573" t="s">
        <v>64</v>
      </c>
      <c r="D4573">
        <v>20180930</v>
      </c>
      <c r="E4573" s="16">
        <v>-3500000</v>
      </c>
      <c r="F4573" t="s">
        <v>20</v>
      </c>
      <c r="G4573">
        <v>3</v>
      </c>
      <c r="H4573" t="s">
        <v>56</v>
      </c>
      <c r="I4573">
        <v>1411579</v>
      </c>
      <c r="J4573">
        <v>260303916</v>
      </c>
      <c r="K4573">
        <v>7830</v>
      </c>
      <c r="L4573">
        <v>1231</v>
      </c>
      <c r="M4573" t="s">
        <v>22</v>
      </c>
      <c r="N4573">
        <v>2018</v>
      </c>
      <c r="O4573" t="s">
        <v>23</v>
      </c>
      <c r="P4573">
        <v>20181108</v>
      </c>
      <c r="Q4573" s="1">
        <v>43412.453472222223</v>
      </c>
    </row>
    <row r="4574" spans="1:17" x14ac:dyDescent="0.2">
      <c r="A4574" t="s">
        <v>260</v>
      </c>
      <c r="B4574" t="s">
        <v>18</v>
      </c>
      <c r="C4574" t="s">
        <v>136</v>
      </c>
      <c r="D4574">
        <v>20180930</v>
      </c>
      <c r="E4574" s="16">
        <v>-5700000</v>
      </c>
      <c r="F4574" t="s">
        <v>20</v>
      </c>
      <c r="G4574">
        <v>1</v>
      </c>
      <c r="H4574" t="s">
        <v>56</v>
      </c>
      <c r="I4574">
        <v>1411579</v>
      </c>
      <c r="J4574">
        <v>260303916</v>
      </c>
      <c r="K4574">
        <v>7830</v>
      </c>
      <c r="L4574">
        <v>1231</v>
      </c>
      <c r="M4574" t="s">
        <v>22</v>
      </c>
      <c r="N4574">
        <v>2018</v>
      </c>
      <c r="O4574" t="s">
        <v>23</v>
      </c>
      <c r="P4574">
        <v>20181108</v>
      </c>
      <c r="Q4574" s="1">
        <v>43412.453472222223</v>
      </c>
    </row>
    <row r="4575" spans="1:17" x14ac:dyDescent="0.2">
      <c r="A4575" t="s">
        <v>260</v>
      </c>
      <c r="B4575" t="s">
        <v>18</v>
      </c>
      <c r="C4575" t="s">
        <v>453</v>
      </c>
      <c r="D4575">
        <v>20180930</v>
      </c>
      <c r="E4575" s="16">
        <v>-6300000</v>
      </c>
      <c r="F4575" t="s">
        <v>20</v>
      </c>
      <c r="G4575">
        <v>3</v>
      </c>
      <c r="H4575" t="s">
        <v>260</v>
      </c>
      <c r="I4575">
        <v>1411579</v>
      </c>
      <c r="J4575">
        <v>260303916</v>
      </c>
      <c r="K4575">
        <v>7830</v>
      </c>
      <c r="L4575">
        <v>1231</v>
      </c>
      <c r="M4575" t="s">
        <v>22</v>
      </c>
      <c r="N4575">
        <v>2018</v>
      </c>
      <c r="O4575" t="s">
        <v>23</v>
      </c>
      <c r="P4575">
        <v>20181108</v>
      </c>
      <c r="Q4575" s="1">
        <v>43412.453472222223</v>
      </c>
    </row>
    <row r="4576" spans="1:17" x14ac:dyDescent="0.2">
      <c r="A4576" t="s">
        <v>260</v>
      </c>
      <c r="B4576" t="s">
        <v>18</v>
      </c>
      <c r="C4576" t="s">
        <v>139</v>
      </c>
      <c r="D4576">
        <v>20180930</v>
      </c>
      <c r="E4576" s="16">
        <v>-7500000</v>
      </c>
      <c r="F4576" t="s">
        <v>20</v>
      </c>
      <c r="G4576">
        <v>1</v>
      </c>
      <c r="H4576" t="s">
        <v>56</v>
      </c>
      <c r="I4576">
        <v>1411579</v>
      </c>
      <c r="J4576">
        <v>260303916</v>
      </c>
      <c r="K4576">
        <v>7830</v>
      </c>
      <c r="L4576">
        <v>1231</v>
      </c>
      <c r="M4576" t="s">
        <v>22</v>
      </c>
      <c r="N4576">
        <v>2018</v>
      </c>
      <c r="O4576" t="s">
        <v>23</v>
      </c>
      <c r="P4576">
        <v>20181108</v>
      </c>
      <c r="Q4576" s="1">
        <v>43412.453472222223</v>
      </c>
    </row>
    <row r="4577" spans="1:17" x14ac:dyDescent="0.2">
      <c r="A4577" t="s">
        <v>260</v>
      </c>
      <c r="B4577" t="s">
        <v>18</v>
      </c>
      <c r="C4577" t="s">
        <v>138</v>
      </c>
      <c r="D4577">
        <v>20180930</v>
      </c>
      <c r="E4577" s="16">
        <v>-8000000</v>
      </c>
      <c r="F4577" t="s">
        <v>20</v>
      </c>
      <c r="G4577">
        <v>1</v>
      </c>
      <c r="H4577" t="s">
        <v>56</v>
      </c>
      <c r="I4577">
        <v>1411579</v>
      </c>
      <c r="J4577">
        <v>260303916</v>
      </c>
      <c r="K4577">
        <v>7830</v>
      </c>
      <c r="L4577">
        <v>1231</v>
      </c>
      <c r="M4577" t="s">
        <v>22</v>
      </c>
      <c r="N4577">
        <v>2018</v>
      </c>
      <c r="O4577" t="s">
        <v>23</v>
      </c>
      <c r="P4577">
        <v>20181108</v>
      </c>
      <c r="Q4577" s="1">
        <v>43412.453472222223</v>
      </c>
    </row>
    <row r="4578" spans="1:17" x14ac:dyDescent="0.2">
      <c r="A4578" t="s">
        <v>260</v>
      </c>
      <c r="B4578" t="s">
        <v>18</v>
      </c>
      <c r="C4578" t="s">
        <v>98</v>
      </c>
      <c r="D4578">
        <v>20180930</v>
      </c>
      <c r="E4578" s="16">
        <v>-8900000</v>
      </c>
      <c r="F4578" t="s">
        <v>20</v>
      </c>
      <c r="G4578">
        <v>3</v>
      </c>
      <c r="H4578" t="s">
        <v>56</v>
      </c>
      <c r="I4578">
        <v>1411579</v>
      </c>
      <c r="J4578">
        <v>260303916</v>
      </c>
      <c r="K4578">
        <v>7830</v>
      </c>
      <c r="L4578">
        <v>1231</v>
      </c>
      <c r="M4578" t="s">
        <v>22</v>
      </c>
      <c r="N4578">
        <v>2018</v>
      </c>
      <c r="O4578" t="s">
        <v>23</v>
      </c>
      <c r="P4578">
        <v>20181108</v>
      </c>
      <c r="Q4578" s="1">
        <v>43412.453472222223</v>
      </c>
    </row>
    <row r="4579" spans="1:17" x14ac:dyDescent="0.2">
      <c r="A4579" t="s">
        <v>260</v>
      </c>
      <c r="B4579" t="s">
        <v>18</v>
      </c>
      <c r="C4579" t="s">
        <v>199</v>
      </c>
      <c r="D4579">
        <v>20180930</v>
      </c>
      <c r="E4579" s="16">
        <v>-11000000</v>
      </c>
      <c r="F4579" t="s">
        <v>20</v>
      </c>
      <c r="G4579">
        <v>3</v>
      </c>
      <c r="H4579" t="s">
        <v>56</v>
      </c>
      <c r="I4579">
        <v>1411579</v>
      </c>
      <c r="J4579">
        <v>260303916</v>
      </c>
      <c r="K4579">
        <v>7830</v>
      </c>
      <c r="L4579">
        <v>1231</v>
      </c>
      <c r="M4579" t="s">
        <v>22</v>
      </c>
      <c r="N4579">
        <v>2018</v>
      </c>
      <c r="O4579" t="s">
        <v>23</v>
      </c>
      <c r="P4579">
        <v>20181108</v>
      </c>
      <c r="Q4579" s="1">
        <v>43412.453472222223</v>
      </c>
    </row>
    <row r="4580" spans="1:17" x14ac:dyDescent="0.2">
      <c r="A4580" t="s">
        <v>260</v>
      </c>
      <c r="B4580" t="s">
        <v>18</v>
      </c>
      <c r="C4580" t="s">
        <v>97</v>
      </c>
      <c r="D4580">
        <v>20180930</v>
      </c>
      <c r="E4580" s="16">
        <v>-13500000</v>
      </c>
      <c r="F4580" t="s">
        <v>20</v>
      </c>
      <c r="G4580">
        <v>3</v>
      </c>
      <c r="H4580" t="s">
        <v>56</v>
      </c>
      <c r="I4580">
        <v>1411579</v>
      </c>
      <c r="J4580">
        <v>260303916</v>
      </c>
      <c r="K4580">
        <v>7830</v>
      </c>
      <c r="L4580">
        <v>1231</v>
      </c>
      <c r="M4580" t="s">
        <v>22</v>
      </c>
      <c r="N4580">
        <v>2018</v>
      </c>
      <c r="O4580" t="s">
        <v>23</v>
      </c>
      <c r="P4580">
        <v>20181108</v>
      </c>
      <c r="Q4580" s="1">
        <v>43412.453472222223</v>
      </c>
    </row>
    <row r="4581" spans="1:17" x14ac:dyDescent="0.2">
      <c r="A4581" t="s">
        <v>55</v>
      </c>
      <c r="B4581" t="s">
        <v>18</v>
      </c>
      <c r="C4581" t="s">
        <v>132</v>
      </c>
      <c r="D4581">
        <v>20180930</v>
      </c>
      <c r="E4581" s="16">
        <v>-21900000</v>
      </c>
      <c r="F4581" t="s">
        <v>20</v>
      </c>
      <c r="G4581">
        <v>1</v>
      </c>
      <c r="H4581" t="s">
        <v>56</v>
      </c>
      <c r="I4581">
        <v>1411579</v>
      </c>
      <c r="J4581">
        <v>260303916</v>
      </c>
      <c r="K4581">
        <v>7830</v>
      </c>
      <c r="L4581">
        <v>1231</v>
      </c>
      <c r="M4581" t="s">
        <v>52</v>
      </c>
      <c r="N4581">
        <v>2018</v>
      </c>
      <c r="O4581" t="s">
        <v>53</v>
      </c>
      <c r="P4581">
        <v>20190301</v>
      </c>
      <c r="Q4581" s="1">
        <v>43525.063888888886</v>
      </c>
    </row>
    <row r="4582" spans="1:17" x14ac:dyDescent="0.2">
      <c r="A4582" t="s">
        <v>260</v>
      </c>
      <c r="B4582" t="s">
        <v>18</v>
      </c>
      <c r="C4582" t="s">
        <v>132</v>
      </c>
      <c r="D4582">
        <v>20180930</v>
      </c>
      <c r="E4582" s="16">
        <v>-21900000</v>
      </c>
      <c r="F4582" t="s">
        <v>20</v>
      </c>
      <c r="G4582">
        <v>1</v>
      </c>
      <c r="H4582" t="s">
        <v>56</v>
      </c>
      <c r="I4582">
        <v>1411579</v>
      </c>
      <c r="J4582">
        <v>260303916</v>
      </c>
      <c r="K4582">
        <v>7830</v>
      </c>
      <c r="L4582">
        <v>1231</v>
      </c>
      <c r="M4582" t="s">
        <v>22</v>
      </c>
      <c r="N4582">
        <v>2018</v>
      </c>
      <c r="O4582" t="s">
        <v>23</v>
      </c>
      <c r="P4582">
        <v>20181108</v>
      </c>
      <c r="Q4582" s="1">
        <v>43412.453472222223</v>
      </c>
    </row>
    <row r="4583" spans="1:17" x14ac:dyDescent="0.2">
      <c r="A4583" t="s">
        <v>260</v>
      </c>
      <c r="B4583" t="s">
        <v>18</v>
      </c>
      <c r="C4583" t="s">
        <v>89</v>
      </c>
      <c r="D4583">
        <v>20180930</v>
      </c>
      <c r="E4583" s="16">
        <v>-47300000</v>
      </c>
      <c r="F4583" t="s">
        <v>20</v>
      </c>
      <c r="G4583">
        <v>3</v>
      </c>
      <c r="H4583" t="s">
        <v>56</v>
      </c>
      <c r="I4583">
        <v>1411579</v>
      </c>
      <c r="J4583">
        <v>260303916</v>
      </c>
      <c r="K4583">
        <v>7830</v>
      </c>
      <c r="L4583">
        <v>1231</v>
      </c>
      <c r="M4583" t="s">
        <v>22</v>
      </c>
      <c r="N4583">
        <v>2018</v>
      </c>
      <c r="O4583" t="s">
        <v>23</v>
      </c>
      <c r="P4583">
        <v>20181108</v>
      </c>
      <c r="Q4583" s="1">
        <v>43412.453472222223</v>
      </c>
    </row>
    <row r="4584" spans="1:17" x14ac:dyDescent="0.2">
      <c r="A4584" t="s">
        <v>260</v>
      </c>
      <c r="B4584" t="s">
        <v>18</v>
      </c>
      <c r="C4584" t="s">
        <v>197</v>
      </c>
      <c r="D4584">
        <v>20180930</v>
      </c>
      <c r="E4584" s="16">
        <v>-54100000</v>
      </c>
      <c r="F4584" t="s">
        <v>20</v>
      </c>
      <c r="G4584">
        <v>1</v>
      </c>
      <c r="H4584" t="s">
        <v>56</v>
      </c>
      <c r="I4584">
        <v>1411579</v>
      </c>
      <c r="J4584">
        <v>260303916</v>
      </c>
      <c r="K4584">
        <v>7830</v>
      </c>
      <c r="L4584">
        <v>1231</v>
      </c>
      <c r="M4584" t="s">
        <v>22</v>
      </c>
      <c r="N4584">
        <v>2018</v>
      </c>
      <c r="O4584" t="s">
        <v>23</v>
      </c>
      <c r="P4584">
        <v>20181108</v>
      </c>
      <c r="Q4584" s="1">
        <v>43412.453472222223</v>
      </c>
    </row>
    <row r="4585" spans="1:17" x14ac:dyDescent="0.2">
      <c r="A4585" t="s">
        <v>260</v>
      </c>
      <c r="B4585" t="s">
        <v>18</v>
      </c>
      <c r="C4585" t="s">
        <v>197</v>
      </c>
      <c r="D4585">
        <v>20180930</v>
      </c>
      <c r="E4585" s="16">
        <v>-57500000</v>
      </c>
      <c r="F4585" t="s">
        <v>20</v>
      </c>
      <c r="G4585">
        <v>3</v>
      </c>
      <c r="H4585" t="s">
        <v>56</v>
      </c>
      <c r="I4585">
        <v>1411579</v>
      </c>
      <c r="J4585">
        <v>260303916</v>
      </c>
      <c r="K4585">
        <v>7830</v>
      </c>
      <c r="L4585">
        <v>1231</v>
      </c>
      <c r="M4585" t="s">
        <v>22</v>
      </c>
      <c r="N4585">
        <v>2018</v>
      </c>
      <c r="O4585" t="s">
        <v>23</v>
      </c>
      <c r="P4585">
        <v>20181108</v>
      </c>
      <c r="Q4585" s="1">
        <v>43412.453472222223</v>
      </c>
    </row>
    <row r="4586" spans="1:17" x14ac:dyDescent="0.2">
      <c r="A4586" t="s">
        <v>260</v>
      </c>
      <c r="B4586" t="s">
        <v>18</v>
      </c>
      <c r="C4586" t="s">
        <v>189</v>
      </c>
      <c r="D4586">
        <v>20180930</v>
      </c>
      <c r="E4586" s="16">
        <v>-60500000</v>
      </c>
      <c r="F4586" t="s">
        <v>20</v>
      </c>
      <c r="G4586">
        <v>3</v>
      </c>
      <c r="H4586" t="s">
        <v>56</v>
      </c>
      <c r="I4586">
        <v>1411579</v>
      </c>
      <c r="J4586">
        <v>260303916</v>
      </c>
      <c r="K4586">
        <v>7830</v>
      </c>
      <c r="L4586">
        <v>1231</v>
      </c>
      <c r="M4586" t="s">
        <v>22</v>
      </c>
      <c r="N4586">
        <v>2018</v>
      </c>
      <c r="O4586" t="s">
        <v>23</v>
      </c>
      <c r="P4586">
        <v>20181108</v>
      </c>
      <c r="Q4586" s="1">
        <v>43412.453472222223</v>
      </c>
    </row>
    <row r="4587" spans="1:17" x14ac:dyDescent="0.2">
      <c r="A4587" t="s">
        <v>260</v>
      </c>
      <c r="B4587" t="s">
        <v>18</v>
      </c>
      <c r="C4587" t="s">
        <v>127</v>
      </c>
      <c r="D4587">
        <v>20180930</v>
      </c>
      <c r="E4587" s="16">
        <v>-60500000</v>
      </c>
      <c r="F4587" t="s">
        <v>20</v>
      </c>
      <c r="G4587">
        <v>3</v>
      </c>
      <c r="H4587" t="s">
        <v>56</v>
      </c>
      <c r="I4587">
        <v>1411579</v>
      </c>
      <c r="J4587">
        <v>260303916</v>
      </c>
      <c r="K4587">
        <v>7830</v>
      </c>
      <c r="L4587">
        <v>1231</v>
      </c>
      <c r="M4587" t="s">
        <v>22</v>
      </c>
      <c r="N4587">
        <v>2018</v>
      </c>
      <c r="O4587" t="s">
        <v>23</v>
      </c>
      <c r="P4587">
        <v>20181108</v>
      </c>
      <c r="Q4587" s="1">
        <v>43412.453472222223</v>
      </c>
    </row>
    <row r="4588" spans="1:17" x14ac:dyDescent="0.2">
      <c r="A4588" t="s">
        <v>260</v>
      </c>
      <c r="B4588" t="s">
        <v>18</v>
      </c>
      <c r="C4588" t="s">
        <v>422</v>
      </c>
      <c r="D4588">
        <v>20180930</v>
      </c>
      <c r="E4588" s="16">
        <v>-60500000</v>
      </c>
      <c r="F4588" t="s">
        <v>20</v>
      </c>
      <c r="G4588">
        <v>3</v>
      </c>
      <c r="H4588" t="s">
        <v>56</v>
      </c>
      <c r="I4588">
        <v>1411579</v>
      </c>
      <c r="J4588">
        <v>260303916</v>
      </c>
      <c r="K4588">
        <v>7830</v>
      </c>
      <c r="L4588">
        <v>1231</v>
      </c>
      <c r="M4588" t="s">
        <v>22</v>
      </c>
      <c r="N4588">
        <v>2018</v>
      </c>
      <c r="O4588" t="s">
        <v>23</v>
      </c>
      <c r="P4588">
        <v>20181108</v>
      </c>
      <c r="Q4588" s="1">
        <v>43412.453472222223</v>
      </c>
    </row>
    <row r="4589" spans="1:17" x14ac:dyDescent="0.2">
      <c r="A4589" t="s">
        <v>260</v>
      </c>
      <c r="B4589" t="s">
        <v>18</v>
      </c>
      <c r="C4589" t="s">
        <v>130</v>
      </c>
      <c r="D4589">
        <v>20180930</v>
      </c>
      <c r="E4589" s="16">
        <v>-67400000</v>
      </c>
      <c r="F4589" t="s">
        <v>20</v>
      </c>
      <c r="G4589">
        <v>1</v>
      </c>
      <c r="H4589" t="s">
        <v>260</v>
      </c>
      <c r="I4589">
        <v>1411579</v>
      </c>
      <c r="J4589">
        <v>260303916</v>
      </c>
      <c r="K4589">
        <v>7830</v>
      </c>
      <c r="L4589">
        <v>1231</v>
      </c>
      <c r="M4589" t="s">
        <v>22</v>
      </c>
      <c r="N4589">
        <v>2018</v>
      </c>
      <c r="O4589" t="s">
        <v>23</v>
      </c>
      <c r="P4589">
        <v>20181108</v>
      </c>
      <c r="Q4589" s="1">
        <v>43412.453472222223</v>
      </c>
    </row>
    <row r="4590" spans="1:17" x14ac:dyDescent="0.2">
      <c r="A4590" t="s">
        <v>260</v>
      </c>
      <c r="B4590" t="s">
        <v>18</v>
      </c>
      <c r="C4590" t="s">
        <v>89</v>
      </c>
      <c r="D4590">
        <v>20180930</v>
      </c>
      <c r="E4590" s="16">
        <v>-89300000</v>
      </c>
      <c r="F4590" t="s">
        <v>20</v>
      </c>
      <c r="G4590">
        <v>1</v>
      </c>
      <c r="H4590" t="s">
        <v>56</v>
      </c>
      <c r="I4590">
        <v>1411579</v>
      </c>
      <c r="J4590">
        <v>260303916</v>
      </c>
      <c r="K4590">
        <v>7830</v>
      </c>
      <c r="L4590">
        <v>1231</v>
      </c>
      <c r="M4590" t="s">
        <v>22</v>
      </c>
      <c r="N4590">
        <v>2018</v>
      </c>
      <c r="O4590" t="s">
        <v>23</v>
      </c>
      <c r="P4590">
        <v>20181108</v>
      </c>
      <c r="Q4590" s="1">
        <v>43412.453472222223</v>
      </c>
    </row>
    <row r="4591" spans="1:17" x14ac:dyDescent="0.2">
      <c r="A4591" t="s">
        <v>55</v>
      </c>
      <c r="B4591" t="s">
        <v>18</v>
      </c>
      <c r="C4591" t="s">
        <v>127</v>
      </c>
      <c r="D4591">
        <v>20180930</v>
      </c>
      <c r="E4591" s="16">
        <v>-100400000</v>
      </c>
      <c r="F4591" t="s">
        <v>20</v>
      </c>
      <c r="G4591">
        <v>1</v>
      </c>
      <c r="H4591" t="s">
        <v>56</v>
      </c>
      <c r="I4591">
        <v>1411579</v>
      </c>
      <c r="J4591">
        <v>260303916</v>
      </c>
      <c r="K4591">
        <v>7830</v>
      </c>
      <c r="L4591">
        <v>1231</v>
      </c>
      <c r="M4591" t="s">
        <v>52</v>
      </c>
      <c r="N4591">
        <v>2018</v>
      </c>
      <c r="O4591" t="s">
        <v>53</v>
      </c>
      <c r="P4591">
        <v>20190301</v>
      </c>
      <c r="Q4591" s="1">
        <v>43525.063888888886</v>
      </c>
    </row>
    <row r="4592" spans="1:17" x14ac:dyDescent="0.2">
      <c r="A4592" t="s">
        <v>260</v>
      </c>
      <c r="B4592" t="s">
        <v>18</v>
      </c>
      <c r="C4592" t="s">
        <v>127</v>
      </c>
      <c r="D4592">
        <v>20180930</v>
      </c>
      <c r="E4592" s="16">
        <v>-100400000</v>
      </c>
      <c r="F4592" t="s">
        <v>20</v>
      </c>
      <c r="G4592">
        <v>1</v>
      </c>
      <c r="H4592" t="s">
        <v>56</v>
      </c>
      <c r="I4592">
        <v>1411579</v>
      </c>
      <c r="J4592">
        <v>260303916</v>
      </c>
      <c r="K4592">
        <v>7830</v>
      </c>
      <c r="L4592">
        <v>1231</v>
      </c>
      <c r="M4592" t="s">
        <v>22</v>
      </c>
      <c r="N4592">
        <v>2018</v>
      </c>
      <c r="O4592" t="s">
        <v>23</v>
      </c>
      <c r="P4592">
        <v>20181108</v>
      </c>
      <c r="Q4592" s="1">
        <v>43412.453472222223</v>
      </c>
    </row>
    <row r="4593" spans="1:17" x14ac:dyDescent="0.2">
      <c r="A4593" t="s">
        <v>260</v>
      </c>
      <c r="B4593" t="s">
        <v>18</v>
      </c>
      <c r="C4593" t="s">
        <v>136</v>
      </c>
      <c r="D4593">
        <v>20180930</v>
      </c>
      <c r="E4593" s="16">
        <v>-101600000</v>
      </c>
      <c r="F4593" t="s">
        <v>20</v>
      </c>
      <c r="G4593">
        <v>3</v>
      </c>
      <c r="H4593" t="s">
        <v>56</v>
      </c>
      <c r="I4593">
        <v>1411579</v>
      </c>
      <c r="J4593">
        <v>260303916</v>
      </c>
      <c r="K4593">
        <v>7830</v>
      </c>
      <c r="L4593">
        <v>1231</v>
      </c>
      <c r="M4593" t="s">
        <v>22</v>
      </c>
      <c r="N4593">
        <v>2018</v>
      </c>
      <c r="O4593" t="s">
        <v>23</v>
      </c>
      <c r="P4593">
        <v>20181108</v>
      </c>
      <c r="Q4593" s="1">
        <v>43412.453472222223</v>
      </c>
    </row>
    <row r="4594" spans="1:17" x14ac:dyDescent="0.2">
      <c r="A4594" t="s">
        <v>260</v>
      </c>
      <c r="B4594" t="s">
        <v>18</v>
      </c>
      <c r="C4594" t="s">
        <v>139</v>
      </c>
      <c r="D4594">
        <v>20180930</v>
      </c>
      <c r="E4594" s="16">
        <v>-103900000</v>
      </c>
      <c r="F4594" t="s">
        <v>20</v>
      </c>
      <c r="G4594">
        <v>3</v>
      </c>
      <c r="H4594" t="s">
        <v>56</v>
      </c>
      <c r="I4594">
        <v>1411579</v>
      </c>
      <c r="J4594">
        <v>260303916</v>
      </c>
      <c r="K4594">
        <v>7830</v>
      </c>
      <c r="L4594">
        <v>1231</v>
      </c>
      <c r="M4594" t="s">
        <v>22</v>
      </c>
      <c r="N4594">
        <v>2018</v>
      </c>
      <c r="O4594" t="s">
        <v>23</v>
      </c>
      <c r="P4594">
        <v>20181108</v>
      </c>
      <c r="Q4594" s="1">
        <v>43412.453472222223</v>
      </c>
    </row>
    <row r="4595" spans="1:17" x14ac:dyDescent="0.2">
      <c r="A4595" t="s">
        <v>260</v>
      </c>
      <c r="B4595" t="s">
        <v>18</v>
      </c>
      <c r="C4595" t="s">
        <v>344</v>
      </c>
      <c r="D4595">
        <v>20180930</v>
      </c>
      <c r="E4595" s="16">
        <v>-104500000</v>
      </c>
      <c r="F4595" t="s">
        <v>20</v>
      </c>
      <c r="G4595">
        <v>3</v>
      </c>
      <c r="H4595" t="s">
        <v>56</v>
      </c>
      <c r="I4595">
        <v>1411579</v>
      </c>
      <c r="J4595">
        <v>260303916</v>
      </c>
      <c r="K4595">
        <v>7830</v>
      </c>
      <c r="L4595">
        <v>1231</v>
      </c>
      <c r="M4595" t="s">
        <v>22</v>
      </c>
      <c r="N4595">
        <v>2018</v>
      </c>
      <c r="O4595" t="s">
        <v>23</v>
      </c>
      <c r="P4595">
        <v>20181108</v>
      </c>
      <c r="Q4595" s="1">
        <v>43412.453472222223</v>
      </c>
    </row>
    <row r="4596" spans="1:17" x14ac:dyDescent="0.2">
      <c r="A4596" t="s">
        <v>260</v>
      </c>
      <c r="B4596" t="s">
        <v>18</v>
      </c>
      <c r="C4596" t="s">
        <v>138</v>
      </c>
      <c r="D4596">
        <v>20180930</v>
      </c>
      <c r="E4596" s="16">
        <v>-104800000</v>
      </c>
      <c r="F4596" t="s">
        <v>20</v>
      </c>
      <c r="G4596">
        <v>3</v>
      </c>
      <c r="H4596" t="s">
        <v>56</v>
      </c>
      <c r="I4596">
        <v>1411579</v>
      </c>
      <c r="J4596">
        <v>260303916</v>
      </c>
      <c r="K4596">
        <v>7830</v>
      </c>
      <c r="L4596">
        <v>1231</v>
      </c>
      <c r="M4596" t="s">
        <v>22</v>
      </c>
      <c r="N4596">
        <v>2018</v>
      </c>
      <c r="O4596" t="s">
        <v>23</v>
      </c>
      <c r="P4596">
        <v>20181108</v>
      </c>
      <c r="Q4596" s="1">
        <v>43412.453472222223</v>
      </c>
    </row>
    <row r="4597" spans="1:17" x14ac:dyDescent="0.2">
      <c r="A4597" t="s">
        <v>260</v>
      </c>
      <c r="B4597" t="s">
        <v>18</v>
      </c>
      <c r="C4597" t="s">
        <v>58</v>
      </c>
      <c r="D4597">
        <v>20180930</v>
      </c>
      <c r="E4597" s="16">
        <v>-107900000</v>
      </c>
      <c r="F4597" t="s">
        <v>20</v>
      </c>
      <c r="G4597">
        <v>1</v>
      </c>
      <c r="H4597" t="s">
        <v>56</v>
      </c>
      <c r="I4597">
        <v>1411579</v>
      </c>
      <c r="J4597">
        <v>260303916</v>
      </c>
      <c r="K4597">
        <v>7830</v>
      </c>
      <c r="L4597">
        <v>1231</v>
      </c>
      <c r="M4597" t="s">
        <v>22</v>
      </c>
      <c r="N4597">
        <v>2018</v>
      </c>
      <c r="O4597" t="s">
        <v>23</v>
      </c>
      <c r="P4597">
        <v>20181108</v>
      </c>
      <c r="Q4597" s="1">
        <v>43412.453472222223</v>
      </c>
    </row>
    <row r="4598" spans="1:17" x14ac:dyDescent="0.2">
      <c r="A4598" t="s">
        <v>260</v>
      </c>
      <c r="B4598" t="s">
        <v>18</v>
      </c>
      <c r="C4598" t="s">
        <v>123</v>
      </c>
      <c r="D4598">
        <v>20180930</v>
      </c>
      <c r="E4598" s="16">
        <v>-114300000</v>
      </c>
      <c r="F4598" t="s">
        <v>20</v>
      </c>
      <c r="G4598">
        <v>3</v>
      </c>
      <c r="H4598" t="s">
        <v>56</v>
      </c>
      <c r="I4598">
        <v>1411579</v>
      </c>
      <c r="J4598">
        <v>260303916</v>
      </c>
      <c r="K4598">
        <v>7830</v>
      </c>
      <c r="L4598">
        <v>1231</v>
      </c>
      <c r="M4598" t="s">
        <v>22</v>
      </c>
      <c r="N4598">
        <v>2018</v>
      </c>
      <c r="O4598" t="s">
        <v>23</v>
      </c>
      <c r="P4598">
        <v>20181108</v>
      </c>
      <c r="Q4598" s="1">
        <v>43412.453472222223</v>
      </c>
    </row>
    <row r="4599" spans="1:17" x14ac:dyDescent="0.2">
      <c r="A4599" t="s">
        <v>260</v>
      </c>
      <c r="B4599" t="s">
        <v>18</v>
      </c>
      <c r="C4599" t="s">
        <v>100</v>
      </c>
      <c r="D4599">
        <v>20180930</v>
      </c>
      <c r="E4599" s="16">
        <v>-117100000</v>
      </c>
      <c r="F4599" t="s">
        <v>20</v>
      </c>
      <c r="G4599">
        <v>3</v>
      </c>
      <c r="H4599" t="s">
        <v>56</v>
      </c>
      <c r="I4599">
        <v>1411579</v>
      </c>
      <c r="J4599">
        <v>260303916</v>
      </c>
      <c r="K4599">
        <v>7830</v>
      </c>
      <c r="L4599">
        <v>1231</v>
      </c>
      <c r="M4599" t="s">
        <v>22</v>
      </c>
      <c r="N4599">
        <v>2018</v>
      </c>
      <c r="O4599" t="s">
        <v>23</v>
      </c>
      <c r="P4599">
        <v>20181108</v>
      </c>
      <c r="Q4599" s="1">
        <v>43412.453472222223</v>
      </c>
    </row>
    <row r="4600" spans="1:17" x14ac:dyDescent="0.2">
      <c r="A4600" t="s">
        <v>260</v>
      </c>
      <c r="B4600" t="s">
        <v>18</v>
      </c>
      <c r="C4600" t="s">
        <v>121</v>
      </c>
      <c r="D4600">
        <v>20180930</v>
      </c>
      <c r="E4600" s="16">
        <v>-155300000</v>
      </c>
      <c r="F4600" t="s">
        <v>20</v>
      </c>
      <c r="G4600">
        <v>3</v>
      </c>
      <c r="H4600" t="s">
        <v>56</v>
      </c>
      <c r="I4600">
        <v>1411579</v>
      </c>
      <c r="J4600">
        <v>260303916</v>
      </c>
      <c r="K4600">
        <v>7830</v>
      </c>
      <c r="L4600">
        <v>1231</v>
      </c>
      <c r="M4600" t="s">
        <v>22</v>
      </c>
      <c r="N4600">
        <v>2018</v>
      </c>
      <c r="O4600" t="s">
        <v>23</v>
      </c>
      <c r="P4600">
        <v>20181108</v>
      </c>
      <c r="Q4600" s="1">
        <v>43412.453472222223</v>
      </c>
    </row>
    <row r="4601" spans="1:17" x14ac:dyDescent="0.2">
      <c r="A4601" t="s">
        <v>260</v>
      </c>
      <c r="B4601" t="s">
        <v>18</v>
      </c>
      <c r="C4601" t="s">
        <v>58</v>
      </c>
      <c r="D4601">
        <v>20180930</v>
      </c>
      <c r="E4601" s="16">
        <v>-164400000</v>
      </c>
      <c r="F4601" t="s">
        <v>20</v>
      </c>
      <c r="G4601">
        <v>3</v>
      </c>
      <c r="H4601" t="s">
        <v>56</v>
      </c>
      <c r="I4601">
        <v>1411579</v>
      </c>
      <c r="J4601">
        <v>260303916</v>
      </c>
      <c r="K4601">
        <v>7830</v>
      </c>
      <c r="L4601">
        <v>1231</v>
      </c>
      <c r="M4601" t="s">
        <v>22</v>
      </c>
      <c r="N4601">
        <v>2018</v>
      </c>
      <c r="O4601" t="s">
        <v>23</v>
      </c>
      <c r="P4601">
        <v>20181108</v>
      </c>
      <c r="Q4601" s="1">
        <v>43412.453472222223</v>
      </c>
    </row>
    <row r="4602" spans="1:17" x14ac:dyDescent="0.2">
      <c r="A4602" t="s">
        <v>260</v>
      </c>
      <c r="B4602" t="s">
        <v>18</v>
      </c>
      <c r="C4602" t="s">
        <v>96</v>
      </c>
      <c r="D4602">
        <v>20180930</v>
      </c>
      <c r="E4602" s="16">
        <v>-191000000</v>
      </c>
      <c r="F4602" t="s">
        <v>20</v>
      </c>
      <c r="G4602">
        <v>3</v>
      </c>
      <c r="H4602" t="s">
        <v>56</v>
      </c>
      <c r="I4602">
        <v>1411579</v>
      </c>
      <c r="J4602">
        <v>260303916</v>
      </c>
      <c r="K4602">
        <v>7830</v>
      </c>
      <c r="L4602">
        <v>1231</v>
      </c>
      <c r="M4602" t="s">
        <v>22</v>
      </c>
      <c r="N4602">
        <v>2018</v>
      </c>
      <c r="O4602" t="s">
        <v>23</v>
      </c>
      <c r="P4602">
        <v>20181108</v>
      </c>
      <c r="Q4602" s="1">
        <v>43412.453472222223</v>
      </c>
    </row>
    <row r="4603" spans="1:17" x14ac:dyDescent="0.2">
      <c r="A4603" t="s">
        <v>260</v>
      </c>
      <c r="B4603" t="s">
        <v>18</v>
      </c>
      <c r="C4603" t="s">
        <v>130</v>
      </c>
      <c r="D4603">
        <v>20180930</v>
      </c>
      <c r="E4603" s="16">
        <v>-225000000</v>
      </c>
      <c r="F4603" t="s">
        <v>20</v>
      </c>
      <c r="G4603">
        <v>3</v>
      </c>
      <c r="H4603" t="s">
        <v>260</v>
      </c>
      <c r="I4603">
        <v>1411579</v>
      </c>
      <c r="J4603">
        <v>260303916</v>
      </c>
      <c r="K4603">
        <v>7830</v>
      </c>
      <c r="L4603">
        <v>1231</v>
      </c>
      <c r="M4603" t="s">
        <v>22</v>
      </c>
      <c r="N4603">
        <v>2018</v>
      </c>
      <c r="O4603" t="s">
        <v>23</v>
      </c>
      <c r="P4603">
        <v>20181108</v>
      </c>
      <c r="Q4603" s="1">
        <v>43412.453472222223</v>
      </c>
    </row>
    <row r="4604" spans="1:17" x14ac:dyDescent="0.2">
      <c r="A4604" t="s">
        <v>260</v>
      </c>
      <c r="B4604" t="s">
        <v>18</v>
      </c>
      <c r="C4604" t="s">
        <v>170</v>
      </c>
      <c r="D4604">
        <v>20180930</v>
      </c>
      <c r="E4604" s="16">
        <v>-710600000</v>
      </c>
      <c r="F4604" t="s">
        <v>20</v>
      </c>
      <c r="G4604">
        <v>0</v>
      </c>
      <c r="H4604" t="s">
        <v>56</v>
      </c>
      <c r="I4604">
        <v>1411579</v>
      </c>
      <c r="J4604">
        <v>260303916</v>
      </c>
      <c r="K4604">
        <v>7830</v>
      </c>
      <c r="L4604">
        <v>1231</v>
      </c>
      <c r="M4604" t="s">
        <v>22</v>
      </c>
      <c r="N4604">
        <v>2018</v>
      </c>
      <c r="O4604" t="s">
        <v>23</v>
      </c>
      <c r="P4604">
        <v>20181108</v>
      </c>
      <c r="Q4604" s="1">
        <v>43412.453472222223</v>
      </c>
    </row>
    <row r="4605" spans="1:17" x14ac:dyDescent="0.2">
      <c r="A4605" t="s">
        <v>260</v>
      </c>
      <c r="B4605" t="s">
        <v>18</v>
      </c>
      <c r="C4605" t="s">
        <v>48</v>
      </c>
      <c r="D4605">
        <v>20180930</v>
      </c>
      <c r="F4605" t="s">
        <v>20</v>
      </c>
      <c r="G4605">
        <v>0</v>
      </c>
      <c r="H4605" t="s">
        <v>56</v>
      </c>
      <c r="I4605">
        <v>1411579</v>
      </c>
      <c r="J4605">
        <v>260303916</v>
      </c>
      <c r="K4605">
        <v>7830</v>
      </c>
      <c r="L4605">
        <v>1231</v>
      </c>
      <c r="M4605" t="s">
        <v>22</v>
      </c>
      <c r="N4605">
        <v>2018</v>
      </c>
      <c r="O4605" t="s">
        <v>23</v>
      </c>
      <c r="P4605">
        <v>20181108</v>
      </c>
      <c r="Q4605" s="1">
        <v>43412.453472222223</v>
      </c>
    </row>
    <row r="4606" spans="1:17" x14ac:dyDescent="0.2">
      <c r="A4606" t="s">
        <v>55</v>
      </c>
      <c r="B4606" t="s">
        <v>18</v>
      </c>
      <c r="C4606" t="s">
        <v>49</v>
      </c>
      <c r="D4606">
        <v>20181031</v>
      </c>
      <c r="E4606">
        <v>0.2</v>
      </c>
      <c r="F4606" t="s">
        <v>20</v>
      </c>
      <c r="G4606">
        <v>0</v>
      </c>
      <c r="H4606" t="s">
        <v>56</v>
      </c>
      <c r="I4606">
        <v>1411579</v>
      </c>
      <c r="J4606">
        <v>260303916</v>
      </c>
      <c r="K4606">
        <v>7830</v>
      </c>
      <c r="L4606">
        <v>1231</v>
      </c>
      <c r="M4606" t="s">
        <v>52</v>
      </c>
      <c r="N4606">
        <v>2018</v>
      </c>
      <c r="O4606" t="s">
        <v>53</v>
      </c>
      <c r="P4606">
        <v>20190301</v>
      </c>
      <c r="Q4606" s="1">
        <v>43525.063888888886</v>
      </c>
    </row>
    <row r="4607" spans="1:17" x14ac:dyDescent="0.2">
      <c r="A4607" t="s">
        <v>55</v>
      </c>
      <c r="B4607" t="s">
        <v>18</v>
      </c>
      <c r="C4607" t="s">
        <v>19</v>
      </c>
      <c r="D4607">
        <v>20181031</v>
      </c>
      <c r="E4607">
        <v>21200000</v>
      </c>
      <c r="F4607" t="s">
        <v>20</v>
      </c>
      <c r="G4607">
        <v>0</v>
      </c>
      <c r="H4607" t="s">
        <v>56</v>
      </c>
      <c r="I4607">
        <v>1411579</v>
      </c>
      <c r="J4607">
        <v>260303916</v>
      </c>
      <c r="K4607">
        <v>7830</v>
      </c>
      <c r="L4607">
        <v>1231</v>
      </c>
      <c r="M4607" t="s">
        <v>52</v>
      </c>
      <c r="N4607">
        <v>2018</v>
      </c>
      <c r="O4607" t="s">
        <v>53</v>
      </c>
      <c r="P4607">
        <v>20190301</v>
      </c>
      <c r="Q4607" s="1">
        <v>43525.063888888886</v>
      </c>
    </row>
    <row r="4608" spans="1:17" x14ac:dyDescent="0.2">
      <c r="A4608" t="s">
        <v>55</v>
      </c>
      <c r="B4608" t="s">
        <v>18</v>
      </c>
      <c r="C4608" t="s">
        <v>34</v>
      </c>
      <c r="D4608">
        <v>20181231</v>
      </c>
      <c r="E4608">
        <v>452600000</v>
      </c>
      <c r="F4608" t="s">
        <v>20</v>
      </c>
      <c r="G4608">
        <v>0</v>
      </c>
      <c r="H4608" t="s">
        <v>56</v>
      </c>
      <c r="I4608">
        <v>1411579</v>
      </c>
      <c r="J4608">
        <v>260303916</v>
      </c>
      <c r="K4608">
        <v>7830</v>
      </c>
      <c r="L4608">
        <v>1231</v>
      </c>
      <c r="M4608" t="s">
        <v>52</v>
      </c>
      <c r="N4608">
        <v>2018</v>
      </c>
      <c r="O4608" t="s">
        <v>53</v>
      </c>
      <c r="P4608">
        <v>20190301</v>
      </c>
      <c r="Q4608" s="1">
        <v>43525.063888888886</v>
      </c>
    </row>
    <row r="4609" spans="1:17" x14ac:dyDescent="0.2">
      <c r="A4609" t="s">
        <v>504</v>
      </c>
      <c r="B4609" t="s">
        <v>18</v>
      </c>
      <c r="C4609" t="s">
        <v>34</v>
      </c>
      <c r="D4609">
        <v>20181231</v>
      </c>
      <c r="E4609">
        <v>452600000</v>
      </c>
      <c r="F4609" t="s">
        <v>20</v>
      </c>
      <c r="G4609">
        <v>0</v>
      </c>
      <c r="H4609" t="s">
        <v>505</v>
      </c>
      <c r="I4609">
        <v>1411579</v>
      </c>
      <c r="J4609">
        <v>260303916</v>
      </c>
      <c r="K4609">
        <v>7830</v>
      </c>
      <c r="L4609">
        <v>1231</v>
      </c>
      <c r="M4609" t="s">
        <v>22</v>
      </c>
      <c r="N4609">
        <v>2019</v>
      </c>
      <c r="O4609" t="s">
        <v>31</v>
      </c>
      <c r="P4609">
        <v>20190808</v>
      </c>
      <c r="Q4609" s="1">
        <v>43685.119444444441</v>
      </c>
    </row>
    <row r="4610" spans="1:17" x14ac:dyDescent="0.2">
      <c r="A4610" t="s">
        <v>503</v>
      </c>
      <c r="B4610" t="s">
        <v>18</v>
      </c>
      <c r="C4610" t="s">
        <v>34</v>
      </c>
      <c r="D4610">
        <v>20181231</v>
      </c>
      <c r="E4610">
        <v>452600000</v>
      </c>
      <c r="F4610" t="s">
        <v>20</v>
      </c>
      <c r="G4610">
        <v>0</v>
      </c>
      <c r="H4610" t="s">
        <v>56</v>
      </c>
      <c r="I4610">
        <v>1411579</v>
      </c>
      <c r="J4610">
        <v>260303916</v>
      </c>
      <c r="K4610">
        <v>7830</v>
      </c>
      <c r="L4610">
        <v>1231</v>
      </c>
      <c r="M4610" t="s">
        <v>22</v>
      </c>
      <c r="N4610">
        <v>2019</v>
      </c>
      <c r="O4610" t="s">
        <v>26</v>
      </c>
      <c r="P4610">
        <v>20190509</v>
      </c>
      <c r="Q4610" s="1">
        <v>43594.147916666669</v>
      </c>
    </row>
    <row r="4611" spans="1:17" x14ac:dyDescent="0.2">
      <c r="A4611" t="s">
        <v>55</v>
      </c>
      <c r="B4611" t="s">
        <v>18</v>
      </c>
      <c r="C4611" t="s">
        <v>214</v>
      </c>
      <c r="D4611">
        <v>20181231</v>
      </c>
      <c r="E4611">
        <v>73400000</v>
      </c>
      <c r="F4611" t="s">
        <v>20</v>
      </c>
      <c r="G4611">
        <v>0</v>
      </c>
      <c r="H4611" t="s">
        <v>56</v>
      </c>
      <c r="I4611">
        <v>1411579</v>
      </c>
      <c r="J4611">
        <v>260303916</v>
      </c>
      <c r="K4611">
        <v>7830</v>
      </c>
      <c r="L4611">
        <v>1231</v>
      </c>
      <c r="M4611" t="s">
        <v>52</v>
      </c>
      <c r="N4611">
        <v>2018</v>
      </c>
      <c r="O4611" t="s">
        <v>53</v>
      </c>
      <c r="P4611">
        <v>20190301</v>
      </c>
      <c r="Q4611" s="1">
        <v>43525.063888888886</v>
      </c>
    </row>
    <row r="4612" spans="1:17" x14ac:dyDescent="0.2">
      <c r="A4612" t="s">
        <v>55</v>
      </c>
      <c r="B4612" t="s">
        <v>18</v>
      </c>
      <c r="C4612" t="s">
        <v>215</v>
      </c>
      <c r="D4612">
        <v>20181231</v>
      </c>
      <c r="E4612">
        <v>39600000</v>
      </c>
      <c r="F4612" t="s">
        <v>20</v>
      </c>
      <c r="G4612">
        <v>0</v>
      </c>
      <c r="H4612" t="s">
        <v>56</v>
      </c>
      <c r="I4612">
        <v>1411579</v>
      </c>
      <c r="J4612">
        <v>260303916</v>
      </c>
      <c r="K4612">
        <v>7830</v>
      </c>
      <c r="L4612">
        <v>1231</v>
      </c>
      <c r="M4612" t="s">
        <v>52</v>
      </c>
      <c r="N4612">
        <v>2018</v>
      </c>
      <c r="O4612" t="s">
        <v>53</v>
      </c>
      <c r="P4612">
        <v>20190301</v>
      </c>
      <c r="Q4612" s="1">
        <v>43525.063888888886</v>
      </c>
    </row>
    <row r="4613" spans="1:17" x14ac:dyDescent="0.2">
      <c r="A4613" t="s">
        <v>55</v>
      </c>
      <c r="B4613" t="s">
        <v>18</v>
      </c>
      <c r="C4613" t="s">
        <v>216</v>
      </c>
      <c r="D4613">
        <v>20181231</v>
      </c>
      <c r="E4613">
        <v>11200000</v>
      </c>
      <c r="F4613" t="s">
        <v>20</v>
      </c>
      <c r="G4613">
        <v>0</v>
      </c>
      <c r="H4613" t="s">
        <v>55</v>
      </c>
      <c r="I4613">
        <v>1411579</v>
      </c>
      <c r="J4613">
        <v>260303916</v>
      </c>
      <c r="K4613">
        <v>7830</v>
      </c>
      <c r="L4613">
        <v>1231</v>
      </c>
      <c r="M4613" t="s">
        <v>52</v>
      </c>
      <c r="N4613">
        <v>2018</v>
      </c>
      <c r="O4613" t="s">
        <v>53</v>
      </c>
      <c r="P4613">
        <v>20190301</v>
      </c>
      <c r="Q4613" s="1">
        <v>43525.063888888886</v>
      </c>
    </row>
    <row r="4614" spans="1:17" x14ac:dyDescent="0.2">
      <c r="A4614" t="s">
        <v>55</v>
      </c>
      <c r="B4614" t="s">
        <v>18</v>
      </c>
      <c r="C4614" t="s">
        <v>217</v>
      </c>
      <c r="D4614">
        <v>20181231</v>
      </c>
      <c r="E4614">
        <v>15200000</v>
      </c>
      <c r="F4614" t="s">
        <v>20</v>
      </c>
      <c r="G4614">
        <v>0</v>
      </c>
      <c r="H4614" t="s">
        <v>55</v>
      </c>
      <c r="I4614">
        <v>1411579</v>
      </c>
      <c r="J4614">
        <v>260303916</v>
      </c>
      <c r="K4614">
        <v>7830</v>
      </c>
      <c r="L4614">
        <v>1231</v>
      </c>
      <c r="M4614" t="s">
        <v>52</v>
      </c>
      <c r="N4614">
        <v>2018</v>
      </c>
      <c r="O4614" t="s">
        <v>53</v>
      </c>
      <c r="P4614">
        <v>20190301</v>
      </c>
      <c r="Q4614" s="1">
        <v>43525.063888888886</v>
      </c>
    </row>
    <row r="4615" spans="1:17" x14ac:dyDescent="0.2">
      <c r="A4615" t="s">
        <v>55</v>
      </c>
      <c r="B4615" t="s">
        <v>18</v>
      </c>
      <c r="C4615" t="s">
        <v>218</v>
      </c>
      <c r="D4615">
        <v>20181231</v>
      </c>
      <c r="E4615">
        <v>39600000</v>
      </c>
      <c r="F4615" t="s">
        <v>20</v>
      </c>
      <c r="G4615">
        <v>0</v>
      </c>
      <c r="H4615" t="s">
        <v>55</v>
      </c>
      <c r="I4615">
        <v>1411579</v>
      </c>
      <c r="J4615">
        <v>260303916</v>
      </c>
      <c r="K4615">
        <v>7830</v>
      </c>
      <c r="L4615">
        <v>1231</v>
      </c>
      <c r="M4615" t="s">
        <v>52</v>
      </c>
      <c r="N4615">
        <v>2018</v>
      </c>
      <c r="O4615" t="s">
        <v>53</v>
      </c>
      <c r="P4615">
        <v>20190301</v>
      </c>
      <c r="Q4615" s="1">
        <v>43525.063888888886</v>
      </c>
    </row>
    <row r="4616" spans="1:17" x14ac:dyDescent="0.2">
      <c r="A4616" t="s">
        <v>55</v>
      </c>
      <c r="B4616" t="s">
        <v>18</v>
      </c>
      <c r="C4616" t="s">
        <v>219</v>
      </c>
      <c r="D4616">
        <v>20181231</v>
      </c>
      <c r="E4616">
        <v>18900000</v>
      </c>
      <c r="F4616" t="s">
        <v>20</v>
      </c>
      <c r="G4616">
        <v>0</v>
      </c>
      <c r="H4616" t="s">
        <v>56</v>
      </c>
      <c r="I4616">
        <v>1411579</v>
      </c>
      <c r="J4616">
        <v>260303916</v>
      </c>
      <c r="K4616">
        <v>7830</v>
      </c>
      <c r="L4616">
        <v>1231</v>
      </c>
      <c r="M4616" t="s">
        <v>52</v>
      </c>
      <c r="N4616">
        <v>2018</v>
      </c>
      <c r="O4616" t="s">
        <v>53</v>
      </c>
      <c r="P4616">
        <v>20190301</v>
      </c>
      <c r="Q4616" s="1">
        <v>43525.063888888886</v>
      </c>
    </row>
    <row r="4617" spans="1:17" x14ac:dyDescent="0.2">
      <c r="A4617" t="s">
        <v>55</v>
      </c>
      <c r="B4617" t="s">
        <v>18</v>
      </c>
      <c r="C4617" t="s">
        <v>220</v>
      </c>
      <c r="D4617">
        <v>20181231</v>
      </c>
      <c r="E4617">
        <v>5600000</v>
      </c>
      <c r="F4617" t="s">
        <v>20</v>
      </c>
      <c r="G4617">
        <v>0</v>
      </c>
      <c r="H4617" t="s">
        <v>55</v>
      </c>
      <c r="I4617">
        <v>1411579</v>
      </c>
      <c r="J4617">
        <v>260303916</v>
      </c>
      <c r="K4617">
        <v>7830</v>
      </c>
      <c r="L4617">
        <v>1231</v>
      </c>
      <c r="M4617" t="s">
        <v>52</v>
      </c>
      <c r="N4617">
        <v>2018</v>
      </c>
      <c r="O4617" t="s">
        <v>53</v>
      </c>
      <c r="P4617">
        <v>20190301</v>
      </c>
      <c r="Q4617" s="1">
        <v>43525.063888888886</v>
      </c>
    </row>
    <row r="4618" spans="1:17" x14ac:dyDescent="0.2">
      <c r="A4618" t="s">
        <v>55</v>
      </c>
      <c r="B4618" t="s">
        <v>18</v>
      </c>
      <c r="C4618" t="s">
        <v>221</v>
      </c>
      <c r="D4618">
        <v>20181231</v>
      </c>
      <c r="E4618">
        <v>12500000</v>
      </c>
      <c r="F4618" t="s">
        <v>20</v>
      </c>
      <c r="G4618">
        <v>0</v>
      </c>
      <c r="H4618" t="s">
        <v>55</v>
      </c>
      <c r="I4618">
        <v>1411579</v>
      </c>
      <c r="J4618">
        <v>260303916</v>
      </c>
      <c r="K4618">
        <v>7830</v>
      </c>
      <c r="L4618">
        <v>1231</v>
      </c>
      <c r="M4618" t="s">
        <v>52</v>
      </c>
      <c r="N4618">
        <v>2018</v>
      </c>
      <c r="O4618" t="s">
        <v>53</v>
      </c>
      <c r="P4618">
        <v>20190301</v>
      </c>
      <c r="Q4618" s="1">
        <v>43525.063888888886</v>
      </c>
    </row>
    <row r="4619" spans="1:17" x14ac:dyDescent="0.2">
      <c r="A4619" t="s">
        <v>55</v>
      </c>
      <c r="B4619" t="s">
        <v>18</v>
      </c>
      <c r="C4619" t="s">
        <v>222</v>
      </c>
      <c r="D4619">
        <v>20181231</v>
      </c>
      <c r="E4619">
        <v>1668300000</v>
      </c>
      <c r="F4619" t="s">
        <v>20</v>
      </c>
      <c r="G4619">
        <v>0</v>
      </c>
      <c r="H4619" t="s">
        <v>56</v>
      </c>
      <c r="I4619">
        <v>1411579</v>
      </c>
      <c r="J4619">
        <v>260303916</v>
      </c>
      <c r="K4619">
        <v>7830</v>
      </c>
      <c r="L4619">
        <v>1231</v>
      </c>
      <c r="M4619" t="s">
        <v>52</v>
      </c>
      <c r="N4619">
        <v>2018</v>
      </c>
      <c r="O4619" t="s">
        <v>53</v>
      </c>
      <c r="P4619">
        <v>20190301</v>
      </c>
      <c r="Q4619" s="1">
        <v>43525.063888888886</v>
      </c>
    </row>
    <row r="4620" spans="1:17" x14ac:dyDescent="0.2">
      <c r="A4620" t="s">
        <v>504</v>
      </c>
      <c r="B4620" t="s">
        <v>18</v>
      </c>
      <c r="C4620" t="s">
        <v>222</v>
      </c>
      <c r="D4620">
        <v>20181231</v>
      </c>
      <c r="E4620">
        <v>1697100000</v>
      </c>
      <c r="F4620" t="s">
        <v>20</v>
      </c>
      <c r="G4620">
        <v>0</v>
      </c>
      <c r="H4620" t="s">
        <v>505</v>
      </c>
      <c r="I4620">
        <v>1411579</v>
      </c>
      <c r="J4620">
        <v>260303916</v>
      </c>
      <c r="K4620">
        <v>7830</v>
      </c>
      <c r="L4620">
        <v>1231</v>
      </c>
      <c r="M4620" t="s">
        <v>22</v>
      </c>
      <c r="N4620">
        <v>2019</v>
      </c>
      <c r="O4620" t="s">
        <v>31</v>
      </c>
      <c r="P4620">
        <v>20190808</v>
      </c>
      <c r="Q4620" s="1">
        <v>43685.119444444441</v>
      </c>
    </row>
    <row r="4621" spans="1:17" x14ac:dyDescent="0.2">
      <c r="A4621" t="s">
        <v>503</v>
      </c>
      <c r="B4621" t="s">
        <v>18</v>
      </c>
      <c r="C4621" t="s">
        <v>222</v>
      </c>
      <c r="D4621">
        <v>20181231</v>
      </c>
      <c r="E4621">
        <v>1697100000</v>
      </c>
      <c r="F4621" t="s">
        <v>20</v>
      </c>
      <c r="G4621">
        <v>0</v>
      </c>
      <c r="H4621" t="s">
        <v>56</v>
      </c>
      <c r="I4621">
        <v>1411579</v>
      </c>
      <c r="J4621">
        <v>260303916</v>
      </c>
      <c r="K4621">
        <v>7830</v>
      </c>
      <c r="L4621">
        <v>1231</v>
      </c>
      <c r="M4621" t="s">
        <v>22</v>
      </c>
      <c r="N4621">
        <v>2019</v>
      </c>
      <c r="O4621" t="s">
        <v>26</v>
      </c>
      <c r="P4621">
        <v>20190509</v>
      </c>
      <c r="Q4621" s="1">
        <v>43594.147916666669</v>
      </c>
    </row>
    <row r="4622" spans="1:17" x14ac:dyDescent="0.2">
      <c r="A4622" t="s">
        <v>55</v>
      </c>
      <c r="B4622" t="s">
        <v>18</v>
      </c>
      <c r="C4622" t="s">
        <v>35</v>
      </c>
      <c r="D4622">
        <v>20181231</v>
      </c>
      <c r="E4622">
        <v>5500000</v>
      </c>
      <c r="F4622" t="s">
        <v>20</v>
      </c>
      <c r="G4622">
        <v>0</v>
      </c>
      <c r="H4622" t="s">
        <v>56</v>
      </c>
      <c r="I4622">
        <v>1411579</v>
      </c>
      <c r="J4622">
        <v>260303916</v>
      </c>
      <c r="K4622">
        <v>7830</v>
      </c>
      <c r="L4622">
        <v>1231</v>
      </c>
      <c r="M4622" t="s">
        <v>52</v>
      </c>
      <c r="N4622">
        <v>2018</v>
      </c>
      <c r="O4622" t="s">
        <v>53</v>
      </c>
      <c r="P4622">
        <v>20190301</v>
      </c>
      <c r="Q4622" s="1">
        <v>43525.063888888886</v>
      </c>
    </row>
    <row r="4623" spans="1:17" x14ac:dyDescent="0.2">
      <c r="A4623" t="s">
        <v>504</v>
      </c>
      <c r="B4623" t="s">
        <v>18</v>
      </c>
      <c r="C4623" t="s">
        <v>35</v>
      </c>
      <c r="D4623">
        <v>20181231</v>
      </c>
      <c r="E4623">
        <v>5500000</v>
      </c>
      <c r="F4623" t="s">
        <v>20</v>
      </c>
      <c r="G4623">
        <v>0</v>
      </c>
      <c r="H4623" t="s">
        <v>505</v>
      </c>
      <c r="I4623">
        <v>1411579</v>
      </c>
      <c r="J4623">
        <v>260303916</v>
      </c>
      <c r="K4623">
        <v>7830</v>
      </c>
      <c r="L4623">
        <v>1231</v>
      </c>
      <c r="M4623" t="s">
        <v>22</v>
      </c>
      <c r="N4623">
        <v>2019</v>
      </c>
      <c r="O4623" t="s">
        <v>31</v>
      </c>
      <c r="P4623">
        <v>20190808</v>
      </c>
      <c r="Q4623" s="1">
        <v>43685.119444444441</v>
      </c>
    </row>
    <row r="4624" spans="1:17" x14ac:dyDescent="0.2">
      <c r="A4624" t="s">
        <v>503</v>
      </c>
      <c r="B4624" t="s">
        <v>18</v>
      </c>
      <c r="C4624" t="s">
        <v>35</v>
      </c>
      <c r="D4624">
        <v>20181231</v>
      </c>
      <c r="E4624">
        <v>5500000</v>
      </c>
      <c r="F4624" t="s">
        <v>20</v>
      </c>
      <c r="G4624">
        <v>0</v>
      </c>
      <c r="H4624" t="s">
        <v>56</v>
      </c>
      <c r="I4624">
        <v>1411579</v>
      </c>
      <c r="J4624">
        <v>260303916</v>
      </c>
      <c r="K4624">
        <v>7830</v>
      </c>
      <c r="L4624">
        <v>1231</v>
      </c>
      <c r="M4624" t="s">
        <v>22</v>
      </c>
      <c r="N4624">
        <v>2019</v>
      </c>
      <c r="O4624" t="s">
        <v>26</v>
      </c>
      <c r="P4624">
        <v>20190509</v>
      </c>
      <c r="Q4624" s="1">
        <v>43594.147916666669</v>
      </c>
    </row>
    <row r="4625" spans="1:17" x14ac:dyDescent="0.2">
      <c r="A4625" t="s">
        <v>55</v>
      </c>
      <c r="B4625" t="s">
        <v>18</v>
      </c>
      <c r="C4625" t="s">
        <v>36</v>
      </c>
      <c r="D4625">
        <v>20181231</v>
      </c>
      <c r="E4625">
        <v>1998400000</v>
      </c>
      <c r="F4625" t="s">
        <v>20</v>
      </c>
      <c r="G4625">
        <v>0</v>
      </c>
      <c r="H4625" t="s">
        <v>56</v>
      </c>
      <c r="I4625">
        <v>1411579</v>
      </c>
      <c r="J4625">
        <v>260303916</v>
      </c>
      <c r="K4625">
        <v>7830</v>
      </c>
      <c r="L4625">
        <v>1231</v>
      </c>
      <c r="M4625" t="s">
        <v>52</v>
      </c>
      <c r="N4625">
        <v>2018</v>
      </c>
      <c r="O4625" t="s">
        <v>53</v>
      </c>
      <c r="P4625">
        <v>20190301</v>
      </c>
      <c r="Q4625" s="1">
        <v>43525.063888888886</v>
      </c>
    </row>
    <row r="4626" spans="1:17" x14ac:dyDescent="0.2">
      <c r="A4626" t="s">
        <v>504</v>
      </c>
      <c r="B4626" t="s">
        <v>18</v>
      </c>
      <c r="C4626" t="s">
        <v>36</v>
      </c>
      <c r="D4626">
        <v>20181231</v>
      </c>
      <c r="E4626">
        <v>1998400000</v>
      </c>
      <c r="F4626" t="s">
        <v>20</v>
      </c>
      <c r="G4626">
        <v>0</v>
      </c>
      <c r="H4626" t="s">
        <v>505</v>
      </c>
      <c r="I4626">
        <v>1411579</v>
      </c>
      <c r="J4626">
        <v>260303916</v>
      </c>
      <c r="K4626">
        <v>7830</v>
      </c>
      <c r="L4626">
        <v>1231</v>
      </c>
      <c r="M4626" t="s">
        <v>22</v>
      </c>
      <c r="N4626">
        <v>2019</v>
      </c>
      <c r="O4626" t="s">
        <v>31</v>
      </c>
      <c r="P4626">
        <v>20190808</v>
      </c>
      <c r="Q4626" s="1">
        <v>43685.119444444441</v>
      </c>
    </row>
    <row r="4627" spans="1:17" x14ac:dyDescent="0.2">
      <c r="A4627" t="s">
        <v>503</v>
      </c>
      <c r="B4627" t="s">
        <v>18</v>
      </c>
      <c r="C4627" t="s">
        <v>36</v>
      </c>
      <c r="D4627">
        <v>20181231</v>
      </c>
      <c r="E4627">
        <v>1998400000</v>
      </c>
      <c r="F4627" t="s">
        <v>20</v>
      </c>
      <c r="G4627">
        <v>0</v>
      </c>
      <c r="H4627" t="s">
        <v>56</v>
      </c>
      <c r="I4627">
        <v>1411579</v>
      </c>
      <c r="J4627">
        <v>260303916</v>
      </c>
      <c r="K4627">
        <v>7830</v>
      </c>
      <c r="L4627">
        <v>1231</v>
      </c>
      <c r="M4627" t="s">
        <v>22</v>
      </c>
      <c r="N4627">
        <v>2019</v>
      </c>
      <c r="O4627" t="s">
        <v>26</v>
      </c>
      <c r="P4627">
        <v>20190509</v>
      </c>
      <c r="Q4627" s="1">
        <v>43594.147916666669</v>
      </c>
    </row>
    <row r="4628" spans="1:17" x14ac:dyDescent="0.2">
      <c r="A4628" t="s">
        <v>55</v>
      </c>
      <c r="B4628" t="s">
        <v>18</v>
      </c>
      <c r="C4628" t="s">
        <v>37</v>
      </c>
      <c r="D4628">
        <v>20181231</v>
      </c>
      <c r="E4628">
        <v>929200000</v>
      </c>
      <c r="F4628" t="s">
        <v>20</v>
      </c>
      <c r="G4628">
        <v>4</v>
      </c>
      <c r="H4628" t="s">
        <v>55</v>
      </c>
      <c r="I4628">
        <v>1411579</v>
      </c>
      <c r="J4628">
        <v>260303916</v>
      </c>
      <c r="K4628">
        <v>7830</v>
      </c>
      <c r="L4628">
        <v>1231</v>
      </c>
      <c r="M4628" t="s">
        <v>52</v>
      </c>
      <c r="N4628">
        <v>2018</v>
      </c>
      <c r="O4628" t="s">
        <v>53</v>
      </c>
      <c r="P4628">
        <v>20190301</v>
      </c>
      <c r="Q4628" s="1">
        <v>43525.063888888886</v>
      </c>
    </row>
    <row r="4629" spans="1:17" x14ac:dyDescent="0.2">
      <c r="A4629" t="s">
        <v>55</v>
      </c>
      <c r="B4629" t="s">
        <v>18</v>
      </c>
      <c r="C4629" t="s">
        <v>185</v>
      </c>
      <c r="D4629">
        <v>20181231</v>
      </c>
      <c r="E4629">
        <v>1800000</v>
      </c>
      <c r="F4629" t="s">
        <v>20</v>
      </c>
      <c r="G4629">
        <v>4</v>
      </c>
      <c r="H4629" t="s">
        <v>56</v>
      </c>
      <c r="I4629">
        <v>1411579</v>
      </c>
      <c r="J4629">
        <v>260303916</v>
      </c>
      <c r="K4629">
        <v>7830</v>
      </c>
      <c r="L4629">
        <v>1231</v>
      </c>
      <c r="M4629" t="s">
        <v>52</v>
      </c>
      <c r="N4629">
        <v>2018</v>
      </c>
      <c r="O4629" t="s">
        <v>53</v>
      </c>
      <c r="P4629">
        <v>20190301</v>
      </c>
      <c r="Q4629" s="1">
        <v>43525.063888888886</v>
      </c>
    </row>
    <row r="4630" spans="1:17" x14ac:dyDescent="0.2">
      <c r="A4630" t="s">
        <v>55</v>
      </c>
      <c r="B4630" t="s">
        <v>18</v>
      </c>
      <c r="C4630" t="s">
        <v>549</v>
      </c>
      <c r="D4630">
        <v>20181231</v>
      </c>
      <c r="E4630">
        <v>500000</v>
      </c>
      <c r="F4630" t="s">
        <v>20</v>
      </c>
      <c r="G4630">
        <v>4</v>
      </c>
      <c r="H4630" t="s">
        <v>56</v>
      </c>
      <c r="I4630">
        <v>1411579</v>
      </c>
      <c r="J4630">
        <v>260303916</v>
      </c>
      <c r="K4630">
        <v>7830</v>
      </c>
      <c r="L4630">
        <v>1231</v>
      </c>
      <c r="M4630" t="s">
        <v>52</v>
      </c>
      <c r="N4630">
        <v>2018</v>
      </c>
      <c r="O4630" t="s">
        <v>53</v>
      </c>
      <c r="P4630">
        <v>20190301</v>
      </c>
      <c r="Q4630" s="1">
        <v>43525.063888888886</v>
      </c>
    </row>
    <row r="4631" spans="1:17" x14ac:dyDescent="0.2">
      <c r="A4631" t="s">
        <v>55</v>
      </c>
      <c r="B4631" t="s">
        <v>18</v>
      </c>
      <c r="C4631" t="s">
        <v>225</v>
      </c>
      <c r="D4631">
        <v>20181231</v>
      </c>
      <c r="E4631">
        <v>45400000</v>
      </c>
      <c r="F4631" t="s">
        <v>20</v>
      </c>
      <c r="G4631">
        <v>4</v>
      </c>
      <c r="H4631" t="s">
        <v>56</v>
      </c>
      <c r="I4631">
        <v>1411579</v>
      </c>
      <c r="J4631">
        <v>260303916</v>
      </c>
      <c r="K4631">
        <v>7830</v>
      </c>
      <c r="L4631">
        <v>1231</v>
      </c>
      <c r="M4631" t="s">
        <v>52</v>
      </c>
      <c r="N4631">
        <v>2018</v>
      </c>
      <c r="O4631" t="s">
        <v>53</v>
      </c>
      <c r="P4631">
        <v>20190301</v>
      </c>
      <c r="Q4631" s="1">
        <v>43525.063888888886</v>
      </c>
    </row>
    <row r="4632" spans="1:17" x14ac:dyDescent="0.2">
      <c r="A4632" t="s">
        <v>55</v>
      </c>
      <c r="B4632" t="s">
        <v>18</v>
      </c>
      <c r="C4632" t="s">
        <v>41</v>
      </c>
      <c r="D4632">
        <v>20181231</v>
      </c>
      <c r="E4632">
        <v>200000</v>
      </c>
      <c r="F4632" t="s">
        <v>20</v>
      </c>
      <c r="G4632">
        <v>4</v>
      </c>
      <c r="H4632" t="s">
        <v>56</v>
      </c>
      <c r="I4632">
        <v>1411579</v>
      </c>
      <c r="J4632">
        <v>260303916</v>
      </c>
      <c r="K4632">
        <v>7830</v>
      </c>
      <c r="L4632">
        <v>1231</v>
      </c>
      <c r="M4632" t="s">
        <v>52</v>
      </c>
      <c r="N4632">
        <v>2018</v>
      </c>
      <c r="O4632" t="s">
        <v>53</v>
      </c>
      <c r="P4632">
        <v>20190301</v>
      </c>
      <c r="Q4632" s="1">
        <v>43525.063888888886</v>
      </c>
    </row>
    <row r="4633" spans="1:17" x14ac:dyDescent="0.2">
      <c r="A4633" t="s">
        <v>55</v>
      </c>
      <c r="B4633" t="s">
        <v>18</v>
      </c>
      <c r="C4633" t="s">
        <v>186</v>
      </c>
      <c r="D4633">
        <v>20181231</v>
      </c>
      <c r="E4633">
        <v>16000000</v>
      </c>
      <c r="F4633" t="s">
        <v>20</v>
      </c>
      <c r="G4633">
        <v>4</v>
      </c>
      <c r="H4633" t="s">
        <v>55</v>
      </c>
      <c r="I4633">
        <v>1411579</v>
      </c>
      <c r="J4633">
        <v>260303916</v>
      </c>
      <c r="K4633">
        <v>7830</v>
      </c>
      <c r="L4633">
        <v>1231</v>
      </c>
      <c r="M4633" t="s">
        <v>52</v>
      </c>
      <c r="N4633">
        <v>2018</v>
      </c>
      <c r="O4633" t="s">
        <v>53</v>
      </c>
      <c r="P4633">
        <v>20190301</v>
      </c>
      <c r="Q4633" s="1">
        <v>43525.063888888886</v>
      </c>
    </row>
    <row r="4634" spans="1:17" x14ac:dyDescent="0.2">
      <c r="A4634" t="s">
        <v>55</v>
      </c>
      <c r="B4634" t="s">
        <v>18</v>
      </c>
      <c r="C4634" t="s">
        <v>228</v>
      </c>
      <c r="D4634">
        <v>20181231</v>
      </c>
      <c r="E4634">
        <v>19200000</v>
      </c>
      <c r="F4634" t="s">
        <v>20</v>
      </c>
      <c r="G4634">
        <v>4</v>
      </c>
      <c r="H4634" t="s">
        <v>56</v>
      </c>
      <c r="I4634">
        <v>1411579</v>
      </c>
      <c r="J4634">
        <v>260303916</v>
      </c>
      <c r="K4634">
        <v>7830</v>
      </c>
      <c r="L4634">
        <v>1231</v>
      </c>
      <c r="M4634" t="s">
        <v>52</v>
      </c>
      <c r="N4634">
        <v>2018</v>
      </c>
      <c r="O4634" t="s">
        <v>53</v>
      </c>
      <c r="P4634">
        <v>20190301</v>
      </c>
      <c r="Q4634" s="1">
        <v>43525.063888888886</v>
      </c>
    </row>
    <row r="4635" spans="1:17" x14ac:dyDescent="0.2">
      <c r="A4635" t="s">
        <v>55</v>
      </c>
      <c r="B4635" t="s">
        <v>18</v>
      </c>
      <c r="C4635" t="s">
        <v>229</v>
      </c>
      <c r="D4635">
        <v>20181231</v>
      </c>
      <c r="E4635">
        <v>13800000</v>
      </c>
      <c r="F4635" t="s">
        <v>20</v>
      </c>
      <c r="G4635">
        <v>4</v>
      </c>
      <c r="H4635" t="s">
        <v>56</v>
      </c>
      <c r="I4635">
        <v>1411579</v>
      </c>
      <c r="J4635">
        <v>260303916</v>
      </c>
      <c r="K4635">
        <v>7830</v>
      </c>
      <c r="L4635">
        <v>1231</v>
      </c>
      <c r="M4635" t="s">
        <v>52</v>
      </c>
      <c r="N4635">
        <v>2018</v>
      </c>
      <c r="O4635" t="s">
        <v>53</v>
      </c>
      <c r="P4635">
        <v>20190301</v>
      </c>
      <c r="Q4635" s="1">
        <v>43525.063888888886</v>
      </c>
    </row>
    <row r="4636" spans="1:17" x14ac:dyDescent="0.2">
      <c r="A4636" t="s">
        <v>55</v>
      </c>
      <c r="B4636" t="s">
        <v>18</v>
      </c>
      <c r="C4636" t="s">
        <v>43</v>
      </c>
      <c r="D4636">
        <v>20181231</v>
      </c>
      <c r="E4636">
        <v>9495800000</v>
      </c>
      <c r="F4636" t="s">
        <v>20</v>
      </c>
      <c r="G4636">
        <v>0</v>
      </c>
      <c r="H4636" t="s">
        <v>56</v>
      </c>
      <c r="I4636">
        <v>1411579</v>
      </c>
      <c r="J4636">
        <v>260303916</v>
      </c>
      <c r="K4636">
        <v>7830</v>
      </c>
      <c r="L4636">
        <v>1231</v>
      </c>
      <c r="M4636" t="s">
        <v>52</v>
      </c>
      <c r="N4636">
        <v>2018</v>
      </c>
      <c r="O4636" t="s">
        <v>53</v>
      </c>
      <c r="P4636">
        <v>20190301</v>
      </c>
      <c r="Q4636" s="1">
        <v>43525.063888888886</v>
      </c>
    </row>
    <row r="4637" spans="1:17" x14ac:dyDescent="0.2">
      <c r="A4637" t="s">
        <v>504</v>
      </c>
      <c r="B4637" t="s">
        <v>18</v>
      </c>
      <c r="C4637" t="s">
        <v>43</v>
      </c>
      <c r="D4637">
        <v>20181231</v>
      </c>
      <c r="E4637">
        <v>9495800000</v>
      </c>
      <c r="F4637" t="s">
        <v>20</v>
      </c>
      <c r="G4637">
        <v>0</v>
      </c>
      <c r="H4637" t="s">
        <v>505</v>
      </c>
      <c r="I4637">
        <v>1411579</v>
      </c>
      <c r="J4637">
        <v>260303916</v>
      </c>
      <c r="K4637">
        <v>7830</v>
      </c>
      <c r="L4637">
        <v>1231</v>
      </c>
      <c r="M4637" t="s">
        <v>22</v>
      </c>
      <c r="N4637">
        <v>2019</v>
      </c>
      <c r="O4637" t="s">
        <v>31</v>
      </c>
      <c r="P4637">
        <v>20190808</v>
      </c>
      <c r="Q4637" s="1">
        <v>43685.119444444441</v>
      </c>
    </row>
    <row r="4638" spans="1:17" x14ac:dyDescent="0.2">
      <c r="A4638" t="s">
        <v>503</v>
      </c>
      <c r="B4638" t="s">
        <v>18</v>
      </c>
      <c r="C4638" t="s">
        <v>43</v>
      </c>
      <c r="D4638">
        <v>20181231</v>
      </c>
      <c r="E4638">
        <v>9495800000</v>
      </c>
      <c r="F4638" t="s">
        <v>20</v>
      </c>
      <c r="G4638">
        <v>0</v>
      </c>
      <c r="H4638" t="s">
        <v>56</v>
      </c>
      <c r="I4638">
        <v>1411579</v>
      </c>
      <c r="J4638">
        <v>260303916</v>
      </c>
      <c r="K4638">
        <v>7830</v>
      </c>
      <c r="L4638">
        <v>1231</v>
      </c>
      <c r="M4638" t="s">
        <v>22</v>
      </c>
      <c r="N4638">
        <v>2019</v>
      </c>
      <c r="O4638" t="s">
        <v>26</v>
      </c>
      <c r="P4638">
        <v>20190509</v>
      </c>
      <c r="Q4638" s="1">
        <v>43594.147916666669</v>
      </c>
    </row>
    <row r="4639" spans="1:17" x14ac:dyDescent="0.2">
      <c r="A4639" t="s">
        <v>55</v>
      </c>
      <c r="B4639" t="s">
        <v>18</v>
      </c>
      <c r="C4639" t="s">
        <v>44</v>
      </c>
      <c r="D4639">
        <v>20181231</v>
      </c>
      <c r="E4639">
        <v>781300000</v>
      </c>
      <c r="F4639" t="s">
        <v>20</v>
      </c>
      <c r="G4639">
        <v>0</v>
      </c>
      <c r="H4639" t="s">
        <v>56</v>
      </c>
      <c r="I4639">
        <v>1411579</v>
      </c>
      <c r="J4639">
        <v>260303916</v>
      </c>
      <c r="K4639">
        <v>7830</v>
      </c>
      <c r="L4639">
        <v>1231</v>
      </c>
      <c r="M4639" t="s">
        <v>52</v>
      </c>
      <c r="N4639">
        <v>2018</v>
      </c>
      <c r="O4639" t="s">
        <v>53</v>
      </c>
      <c r="P4639">
        <v>20190301</v>
      </c>
      <c r="Q4639" s="1">
        <v>43525.063888888886</v>
      </c>
    </row>
    <row r="4640" spans="1:17" x14ac:dyDescent="0.2">
      <c r="A4640" t="s">
        <v>504</v>
      </c>
      <c r="B4640" t="s">
        <v>18</v>
      </c>
      <c r="C4640" t="s">
        <v>44</v>
      </c>
      <c r="D4640">
        <v>20181231</v>
      </c>
      <c r="E4640">
        <v>781300000</v>
      </c>
      <c r="F4640" t="s">
        <v>20</v>
      </c>
      <c r="G4640">
        <v>0</v>
      </c>
      <c r="H4640" t="s">
        <v>505</v>
      </c>
      <c r="I4640">
        <v>1411579</v>
      </c>
      <c r="J4640">
        <v>260303916</v>
      </c>
      <c r="K4640">
        <v>7830</v>
      </c>
      <c r="L4640">
        <v>1231</v>
      </c>
      <c r="M4640" t="s">
        <v>22</v>
      </c>
      <c r="N4640">
        <v>2019</v>
      </c>
      <c r="O4640" t="s">
        <v>31</v>
      </c>
      <c r="P4640">
        <v>20190808</v>
      </c>
      <c r="Q4640" s="1">
        <v>43685.119444444441</v>
      </c>
    </row>
    <row r="4641" spans="1:17" x14ac:dyDescent="0.2">
      <c r="A4641" t="s">
        <v>503</v>
      </c>
      <c r="B4641" t="s">
        <v>18</v>
      </c>
      <c r="C4641" t="s">
        <v>44</v>
      </c>
      <c r="D4641">
        <v>20181231</v>
      </c>
      <c r="E4641">
        <v>781300000</v>
      </c>
      <c r="F4641" t="s">
        <v>20</v>
      </c>
      <c r="G4641">
        <v>0</v>
      </c>
      <c r="H4641" t="s">
        <v>56</v>
      </c>
      <c r="I4641">
        <v>1411579</v>
      </c>
      <c r="J4641">
        <v>260303916</v>
      </c>
      <c r="K4641">
        <v>7830</v>
      </c>
      <c r="L4641">
        <v>1231</v>
      </c>
      <c r="M4641" t="s">
        <v>22</v>
      </c>
      <c r="N4641">
        <v>2019</v>
      </c>
      <c r="O4641" t="s">
        <v>26</v>
      </c>
      <c r="P4641">
        <v>20190509</v>
      </c>
      <c r="Q4641" s="1">
        <v>43594.147916666669</v>
      </c>
    </row>
    <row r="4642" spans="1:17" x14ac:dyDescent="0.2">
      <c r="A4642" t="s">
        <v>55</v>
      </c>
      <c r="B4642" t="s">
        <v>18</v>
      </c>
      <c r="C4642" t="s">
        <v>461</v>
      </c>
      <c r="D4642">
        <v>20181231</v>
      </c>
      <c r="E4642">
        <v>7300000</v>
      </c>
      <c r="F4642" t="s">
        <v>20</v>
      </c>
      <c r="G4642">
        <v>4</v>
      </c>
      <c r="H4642" t="s">
        <v>55</v>
      </c>
      <c r="I4642">
        <v>1411579</v>
      </c>
      <c r="J4642">
        <v>260303916</v>
      </c>
      <c r="K4642">
        <v>7830</v>
      </c>
      <c r="L4642">
        <v>1231</v>
      </c>
      <c r="M4642" t="s">
        <v>52</v>
      </c>
      <c r="N4642">
        <v>2018</v>
      </c>
      <c r="O4642" t="s">
        <v>53</v>
      </c>
      <c r="P4642">
        <v>20190301</v>
      </c>
      <c r="Q4642" s="1">
        <v>43525.063888888886</v>
      </c>
    </row>
    <row r="4643" spans="1:17" x14ac:dyDescent="0.2">
      <c r="A4643" t="s">
        <v>55</v>
      </c>
      <c r="B4643" t="s">
        <v>18</v>
      </c>
      <c r="C4643" t="s">
        <v>231</v>
      </c>
      <c r="D4643">
        <v>20181231</v>
      </c>
      <c r="E4643">
        <v>30900000</v>
      </c>
      <c r="F4643" t="s">
        <v>20</v>
      </c>
      <c r="G4643">
        <v>0</v>
      </c>
      <c r="H4643" t="s">
        <v>56</v>
      </c>
      <c r="I4643">
        <v>1411579</v>
      </c>
      <c r="J4643">
        <v>260303916</v>
      </c>
      <c r="K4643">
        <v>7830</v>
      </c>
      <c r="L4643">
        <v>1231</v>
      </c>
      <c r="M4643" t="s">
        <v>52</v>
      </c>
      <c r="N4643">
        <v>2018</v>
      </c>
      <c r="O4643" t="s">
        <v>53</v>
      </c>
      <c r="P4643">
        <v>20190301</v>
      </c>
      <c r="Q4643" s="1">
        <v>43525.063888888886</v>
      </c>
    </row>
    <row r="4644" spans="1:17" x14ac:dyDescent="0.2">
      <c r="A4644" t="s">
        <v>55</v>
      </c>
      <c r="B4644" t="s">
        <v>18</v>
      </c>
      <c r="C4644" t="s">
        <v>232</v>
      </c>
      <c r="D4644">
        <v>20181231</v>
      </c>
      <c r="E4644">
        <v>42600000</v>
      </c>
      <c r="F4644" t="s">
        <v>20</v>
      </c>
      <c r="G4644">
        <v>0</v>
      </c>
      <c r="H4644" t="s">
        <v>56</v>
      </c>
      <c r="I4644">
        <v>1411579</v>
      </c>
      <c r="J4644">
        <v>260303916</v>
      </c>
      <c r="K4644">
        <v>7830</v>
      </c>
      <c r="L4644">
        <v>1231</v>
      </c>
      <c r="M4644" t="s">
        <v>52</v>
      </c>
      <c r="N4644">
        <v>2018</v>
      </c>
      <c r="O4644" t="s">
        <v>53</v>
      </c>
      <c r="P4644">
        <v>20190301</v>
      </c>
      <c r="Q4644" s="1">
        <v>43525.063888888886</v>
      </c>
    </row>
    <row r="4645" spans="1:17" x14ac:dyDescent="0.2">
      <c r="A4645" t="s">
        <v>55</v>
      </c>
      <c r="B4645" t="s">
        <v>18</v>
      </c>
      <c r="C4645" t="s">
        <v>187</v>
      </c>
      <c r="D4645">
        <v>20181231</v>
      </c>
      <c r="E4645">
        <v>0.91</v>
      </c>
      <c r="F4645" t="s">
        <v>20</v>
      </c>
      <c r="G4645">
        <v>4</v>
      </c>
      <c r="H4645" t="s">
        <v>56</v>
      </c>
      <c r="I4645">
        <v>1411579</v>
      </c>
      <c r="J4645">
        <v>260303916</v>
      </c>
      <c r="K4645">
        <v>7830</v>
      </c>
      <c r="L4645">
        <v>1231</v>
      </c>
      <c r="M4645" t="s">
        <v>52</v>
      </c>
      <c r="N4645">
        <v>2018</v>
      </c>
      <c r="O4645" t="s">
        <v>53</v>
      </c>
      <c r="P4645">
        <v>20190301</v>
      </c>
      <c r="Q4645" s="1">
        <v>43525.063888888886</v>
      </c>
    </row>
    <row r="4646" spans="1:17" x14ac:dyDescent="0.2">
      <c r="A4646" t="s">
        <v>55</v>
      </c>
      <c r="B4646" t="s">
        <v>18</v>
      </c>
      <c r="C4646" t="s">
        <v>188</v>
      </c>
      <c r="D4646">
        <v>20181231</v>
      </c>
      <c r="E4646">
        <v>0.41</v>
      </c>
      <c r="F4646" t="s">
        <v>20</v>
      </c>
      <c r="G4646">
        <v>4</v>
      </c>
      <c r="H4646" t="s">
        <v>56</v>
      </c>
      <c r="I4646">
        <v>1411579</v>
      </c>
      <c r="J4646">
        <v>260303916</v>
      </c>
      <c r="K4646">
        <v>7830</v>
      </c>
      <c r="L4646">
        <v>1231</v>
      </c>
      <c r="M4646" t="s">
        <v>52</v>
      </c>
      <c r="N4646">
        <v>2018</v>
      </c>
      <c r="O4646" t="s">
        <v>53</v>
      </c>
      <c r="P4646">
        <v>20190301</v>
      </c>
      <c r="Q4646" s="1">
        <v>43525.063888888886</v>
      </c>
    </row>
    <row r="4647" spans="1:17" x14ac:dyDescent="0.2">
      <c r="A4647" t="s">
        <v>55</v>
      </c>
      <c r="B4647" t="s">
        <v>18</v>
      </c>
      <c r="C4647" t="s">
        <v>189</v>
      </c>
      <c r="D4647">
        <v>20181231</v>
      </c>
      <c r="E4647">
        <v>110100000</v>
      </c>
      <c r="F4647" t="s">
        <v>20</v>
      </c>
      <c r="G4647">
        <v>4</v>
      </c>
      <c r="H4647" t="s">
        <v>56</v>
      </c>
      <c r="I4647">
        <v>1411579</v>
      </c>
      <c r="J4647">
        <v>260303916</v>
      </c>
      <c r="K4647">
        <v>7830</v>
      </c>
      <c r="L4647">
        <v>1231</v>
      </c>
      <c r="M4647" t="s">
        <v>52</v>
      </c>
      <c r="N4647">
        <v>2018</v>
      </c>
      <c r="O4647" t="s">
        <v>53</v>
      </c>
      <c r="P4647">
        <v>20190301</v>
      </c>
      <c r="Q4647" s="1">
        <v>43525.063888888886</v>
      </c>
    </row>
    <row r="4648" spans="1:17" x14ac:dyDescent="0.2">
      <c r="A4648" t="s">
        <v>55</v>
      </c>
      <c r="B4648" t="s">
        <v>18</v>
      </c>
      <c r="C4648" t="s">
        <v>190</v>
      </c>
      <c r="D4648">
        <v>20181231</v>
      </c>
      <c r="E4648">
        <v>265000000</v>
      </c>
      <c r="F4648" t="s">
        <v>20</v>
      </c>
      <c r="G4648">
        <v>4</v>
      </c>
      <c r="H4648" t="s">
        <v>55</v>
      </c>
      <c r="I4648">
        <v>1411579</v>
      </c>
      <c r="J4648">
        <v>260303916</v>
      </c>
      <c r="K4648">
        <v>7830</v>
      </c>
      <c r="L4648">
        <v>1231</v>
      </c>
      <c r="M4648" t="s">
        <v>52</v>
      </c>
      <c r="N4648">
        <v>2018</v>
      </c>
      <c r="O4648" t="s">
        <v>53</v>
      </c>
      <c r="P4648">
        <v>20190301</v>
      </c>
      <c r="Q4648" s="1">
        <v>43525.063888888886</v>
      </c>
    </row>
    <row r="4649" spans="1:17" x14ac:dyDescent="0.2">
      <c r="A4649" t="s">
        <v>55</v>
      </c>
      <c r="B4649" t="s">
        <v>18</v>
      </c>
      <c r="C4649" t="s">
        <v>191</v>
      </c>
      <c r="D4649">
        <v>20181231</v>
      </c>
      <c r="E4649">
        <v>5460800000</v>
      </c>
      <c r="F4649" t="s">
        <v>20</v>
      </c>
      <c r="G4649">
        <v>4</v>
      </c>
      <c r="H4649" t="s">
        <v>56</v>
      </c>
      <c r="I4649">
        <v>1411579</v>
      </c>
      <c r="J4649">
        <v>260303916</v>
      </c>
      <c r="K4649">
        <v>7830</v>
      </c>
      <c r="L4649">
        <v>1231</v>
      </c>
      <c r="M4649" t="s">
        <v>52</v>
      </c>
      <c r="N4649">
        <v>2018</v>
      </c>
      <c r="O4649" t="s">
        <v>53</v>
      </c>
      <c r="P4649">
        <v>20190301</v>
      </c>
      <c r="Q4649" s="1">
        <v>43525.063888888886</v>
      </c>
    </row>
    <row r="4650" spans="1:17" x14ac:dyDescent="0.2">
      <c r="A4650" t="s">
        <v>55</v>
      </c>
      <c r="B4650" t="s">
        <v>18</v>
      </c>
      <c r="C4650" t="s">
        <v>45</v>
      </c>
      <c r="D4650">
        <v>20181231</v>
      </c>
      <c r="E4650">
        <v>493200000</v>
      </c>
      <c r="F4650" t="s">
        <v>20</v>
      </c>
      <c r="G4650">
        <v>0</v>
      </c>
      <c r="H4650" t="s">
        <v>55</v>
      </c>
      <c r="I4650">
        <v>1411579</v>
      </c>
      <c r="J4650">
        <v>260303916</v>
      </c>
      <c r="K4650">
        <v>7830</v>
      </c>
      <c r="L4650">
        <v>1231</v>
      </c>
      <c r="M4650" t="s">
        <v>52</v>
      </c>
      <c r="N4650">
        <v>2018</v>
      </c>
      <c r="O4650" t="s">
        <v>53</v>
      </c>
      <c r="P4650">
        <v>20190301</v>
      </c>
      <c r="Q4650" s="1">
        <v>43525.063888888886</v>
      </c>
    </row>
    <row r="4651" spans="1:17" x14ac:dyDescent="0.2">
      <c r="A4651" t="s">
        <v>504</v>
      </c>
      <c r="B4651" t="s">
        <v>18</v>
      </c>
      <c r="C4651" t="s">
        <v>45</v>
      </c>
      <c r="D4651">
        <v>20181231</v>
      </c>
      <c r="E4651">
        <v>493200000</v>
      </c>
      <c r="F4651" t="s">
        <v>20</v>
      </c>
      <c r="G4651">
        <v>0</v>
      </c>
      <c r="H4651" t="s">
        <v>504</v>
      </c>
      <c r="I4651">
        <v>1411579</v>
      </c>
      <c r="J4651">
        <v>260303916</v>
      </c>
      <c r="K4651">
        <v>7830</v>
      </c>
      <c r="L4651">
        <v>1231</v>
      </c>
      <c r="M4651" t="s">
        <v>22</v>
      </c>
      <c r="N4651">
        <v>2019</v>
      </c>
      <c r="O4651" t="s">
        <v>31</v>
      </c>
      <c r="P4651">
        <v>20190808</v>
      </c>
      <c r="Q4651" s="1">
        <v>43685.119444444441</v>
      </c>
    </row>
    <row r="4652" spans="1:17" x14ac:dyDescent="0.2">
      <c r="A4652" t="s">
        <v>503</v>
      </c>
      <c r="B4652" t="s">
        <v>18</v>
      </c>
      <c r="C4652" t="s">
        <v>45</v>
      </c>
      <c r="D4652">
        <v>20181231</v>
      </c>
      <c r="E4652">
        <v>493200000</v>
      </c>
      <c r="F4652" t="s">
        <v>20</v>
      </c>
      <c r="G4652">
        <v>0</v>
      </c>
      <c r="H4652" t="s">
        <v>503</v>
      </c>
      <c r="I4652">
        <v>1411579</v>
      </c>
      <c r="J4652">
        <v>260303916</v>
      </c>
      <c r="K4652">
        <v>7830</v>
      </c>
      <c r="L4652">
        <v>1231</v>
      </c>
      <c r="M4652" t="s">
        <v>22</v>
      </c>
      <c r="N4652">
        <v>2019</v>
      </c>
      <c r="O4652" t="s">
        <v>26</v>
      </c>
      <c r="P4652">
        <v>20190509</v>
      </c>
      <c r="Q4652" s="1">
        <v>43594.147916666669</v>
      </c>
    </row>
    <row r="4653" spans="1:17" x14ac:dyDescent="0.2">
      <c r="A4653" t="s">
        <v>55</v>
      </c>
      <c r="B4653" t="s">
        <v>18</v>
      </c>
      <c r="C4653" t="s">
        <v>234</v>
      </c>
      <c r="D4653">
        <v>20181231</v>
      </c>
      <c r="E4653">
        <v>769700000</v>
      </c>
      <c r="F4653" t="s">
        <v>20</v>
      </c>
      <c r="G4653">
        <v>0</v>
      </c>
      <c r="H4653" t="s">
        <v>55</v>
      </c>
      <c r="I4653">
        <v>1411579</v>
      </c>
      <c r="J4653">
        <v>260303916</v>
      </c>
      <c r="K4653">
        <v>7830</v>
      </c>
      <c r="L4653">
        <v>1231</v>
      </c>
      <c r="M4653" t="s">
        <v>52</v>
      </c>
      <c r="N4653">
        <v>2018</v>
      </c>
      <c r="O4653" t="s">
        <v>53</v>
      </c>
      <c r="P4653">
        <v>20190301</v>
      </c>
      <c r="Q4653" s="1">
        <v>43525.063888888886</v>
      </c>
    </row>
    <row r="4654" spans="1:17" x14ac:dyDescent="0.2">
      <c r="A4654" t="s">
        <v>55</v>
      </c>
      <c r="B4654" t="s">
        <v>18</v>
      </c>
      <c r="C4654" t="s">
        <v>235</v>
      </c>
      <c r="D4654">
        <v>20181231</v>
      </c>
      <c r="E4654">
        <v>100700000</v>
      </c>
      <c r="F4654" t="s">
        <v>20</v>
      </c>
      <c r="G4654">
        <v>0</v>
      </c>
      <c r="H4654" t="s">
        <v>55</v>
      </c>
      <c r="I4654">
        <v>1411579</v>
      </c>
      <c r="J4654">
        <v>260303916</v>
      </c>
      <c r="K4654">
        <v>7830</v>
      </c>
      <c r="L4654">
        <v>1231</v>
      </c>
      <c r="M4654" t="s">
        <v>52</v>
      </c>
      <c r="N4654">
        <v>2018</v>
      </c>
      <c r="O4654" t="s">
        <v>53</v>
      </c>
      <c r="P4654">
        <v>20190301</v>
      </c>
      <c r="Q4654" s="1">
        <v>43525.063888888886</v>
      </c>
    </row>
    <row r="4655" spans="1:17" x14ac:dyDescent="0.2">
      <c r="A4655" t="s">
        <v>55</v>
      </c>
      <c r="B4655" t="s">
        <v>18</v>
      </c>
      <c r="C4655" t="s">
        <v>236</v>
      </c>
      <c r="D4655">
        <v>20181231</v>
      </c>
      <c r="E4655">
        <v>70400000</v>
      </c>
      <c r="F4655" t="s">
        <v>20</v>
      </c>
      <c r="G4655">
        <v>0</v>
      </c>
      <c r="H4655" t="s">
        <v>55</v>
      </c>
      <c r="I4655">
        <v>1411579</v>
      </c>
      <c r="J4655">
        <v>260303916</v>
      </c>
      <c r="K4655">
        <v>7830</v>
      </c>
      <c r="L4655">
        <v>1231</v>
      </c>
      <c r="M4655" t="s">
        <v>52</v>
      </c>
      <c r="N4655">
        <v>2018</v>
      </c>
      <c r="O4655" t="s">
        <v>53</v>
      </c>
      <c r="P4655">
        <v>20190301</v>
      </c>
      <c r="Q4655" s="1">
        <v>43525.063888888886</v>
      </c>
    </row>
    <row r="4656" spans="1:17" x14ac:dyDescent="0.2">
      <c r="A4656" t="s">
        <v>55</v>
      </c>
      <c r="B4656" t="s">
        <v>18</v>
      </c>
      <c r="C4656" t="s">
        <v>237</v>
      </c>
      <c r="D4656">
        <v>20181231</v>
      </c>
      <c r="E4656">
        <v>82700000</v>
      </c>
      <c r="F4656" t="s">
        <v>20</v>
      </c>
      <c r="G4656">
        <v>0</v>
      </c>
      <c r="H4656" t="s">
        <v>55</v>
      </c>
      <c r="I4656">
        <v>1411579</v>
      </c>
      <c r="J4656">
        <v>260303916</v>
      </c>
      <c r="K4656">
        <v>7830</v>
      </c>
      <c r="L4656">
        <v>1231</v>
      </c>
      <c r="M4656" t="s">
        <v>52</v>
      </c>
      <c r="N4656">
        <v>2018</v>
      </c>
      <c r="O4656" t="s">
        <v>53</v>
      </c>
      <c r="P4656">
        <v>20190301</v>
      </c>
      <c r="Q4656" s="1">
        <v>43525.063888888886</v>
      </c>
    </row>
    <row r="4657" spans="1:17" x14ac:dyDescent="0.2">
      <c r="A4657" t="s">
        <v>55</v>
      </c>
      <c r="B4657" t="s">
        <v>18</v>
      </c>
      <c r="C4657" t="s">
        <v>238</v>
      </c>
      <c r="D4657">
        <v>20181231</v>
      </c>
      <c r="E4657">
        <v>87800000</v>
      </c>
      <c r="F4657" t="s">
        <v>20</v>
      </c>
      <c r="G4657">
        <v>0</v>
      </c>
      <c r="H4657" t="s">
        <v>55</v>
      </c>
      <c r="I4657">
        <v>1411579</v>
      </c>
      <c r="J4657">
        <v>260303916</v>
      </c>
      <c r="K4657">
        <v>7830</v>
      </c>
      <c r="L4657">
        <v>1231</v>
      </c>
      <c r="M4657" t="s">
        <v>52</v>
      </c>
      <c r="N4657">
        <v>2018</v>
      </c>
      <c r="O4657" t="s">
        <v>53</v>
      </c>
      <c r="P4657">
        <v>20190301</v>
      </c>
      <c r="Q4657" s="1">
        <v>43525.063888888886</v>
      </c>
    </row>
    <row r="4658" spans="1:17" x14ac:dyDescent="0.2">
      <c r="A4658" t="s">
        <v>55</v>
      </c>
      <c r="B4658" t="s">
        <v>18</v>
      </c>
      <c r="C4658" t="s">
        <v>239</v>
      </c>
      <c r="D4658">
        <v>20181231</v>
      </c>
      <c r="E4658">
        <v>96600000</v>
      </c>
      <c r="F4658" t="s">
        <v>20</v>
      </c>
      <c r="G4658">
        <v>0</v>
      </c>
      <c r="H4658" t="s">
        <v>55</v>
      </c>
      <c r="I4658">
        <v>1411579</v>
      </c>
      <c r="J4658">
        <v>260303916</v>
      </c>
      <c r="K4658">
        <v>7830</v>
      </c>
      <c r="L4658">
        <v>1231</v>
      </c>
      <c r="M4658" t="s">
        <v>52</v>
      </c>
      <c r="N4658">
        <v>2018</v>
      </c>
      <c r="O4658" t="s">
        <v>53</v>
      </c>
      <c r="P4658">
        <v>20190301</v>
      </c>
      <c r="Q4658" s="1">
        <v>43525.063888888886</v>
      </c>
    </row>
    <row r="4659" spans="1:17" x14ac:dyDescent="0.2">
      <c r="A4659" t="s">
        <v>55</v>
      </c>
      <c r="B4659" t="s">
        <v>18</v>
      </c>
      <c r="C4659" t="s">
        <v>240</v>
      </c>
      <c r="D4659">
        <v>20181231</v>
      </c>
      <c r="E4659">
        <v>331500000</v>
      </c>
      <c r="F4659" t="s">
        <v>20</v>
      </c>
      <c r="G4659">
        <v>0</v>
      </c>
      <c r="H4659" t="s">
        <v>55</v>
      </c>
      <c r="I4659">
        <v>1411579</v>
      </c>
      <c r="J4659">
        <v>260303916</v>
      </c>
      <c r="K4659">
        <v>7830</v>
      </c>
      <c r="L4659">
        <v>1231</v>
      </c>
      <c r="M4659" t="s">
        <v>52</v>
      </c>
      <c r="N4659">
        <v>2018</v>
      </c>
      <c r="O4659" t="s">
        <v>53</v>
      </c>
      <c r="P4659">
        <v>20190301</v>
      </c>
      <c r="Q4659" s="1">
        <v>43525.063888888886</v>
      </c>
    </row>
    <row r="4660" spans="1:17" x14ac:dyDescent="0.2">
      <c r="A4660" t="s">
        <v>55</v>
      </c>
      <c r="B4660" t="s">
        <v>18</v>
      </c>
      <c r="C4660" t="s">
        <v>241</v>
      </c>
      <c r="D4660">
        <v>20181231</v>
      </c>
      <c r="E4660">
        <v>209400000</v>
      </c>
      <c r="F4660" t="s">
        <v>20</v>
      </c>
      <c r="G4660">
        <v>0</v>
      </c>
      <c r="H4660" t="s">
        <v>55</v>
      </c>
      <c r="I4660">
        <v>1411579</v>
      </c>
      <c r="J4660">
        <v>260303916</v>
      </c>
      <c r="K4660">
        <v>7830</v>
      </c>
      <c r="L4660">
        <v>1231</v>
      </c>
      <c r="M4660" t="s">
        <v>52</v>
      </c>
      <c r="N4660">
        <v>2018</v>
      </c>
      <c r="O4660" t="s">
        <v>53</v>
      </c>
      <c r="P4660">
        <v>20190301</v>
      </c>
      <c r="Q4660" s="1">
        <v>43525.063888888886</v>
      </c>
    </row>
    <row r="4661" spans="1:17" x14ac:dyDescent="0.2">
      <c r="A4661" t="s">
        <v>55</v>
      </c>
      <c r="B4661" t="s">
        <v>18</v>
      </c>
      <c r="C4661" t="s">
        <v>242</v>
      </c>
      <c r="D4661">
        <v>20181231</v>
      </c>
      <c r="E4661">
        <v>33700000</v>
      </c>
      <c r="F4661" t="s">
        <v>20</v>
      </c>
      <c r="G4661">
        <v>0</v>
      </c>
      <c r="H4661" t="s">
        <v>55</v>
      </c>
      <c r="I4661">
        <v>1411579</v>
      </c>
      <c r="J4661">
        <v>260303916</v>
      </c>
      <c r="K4661">
        <v>7830</v>
      </c>
      <c r="L4661">
        <v>1231</v>
      </c>
      <c r="M4661" t="s">
        <v>52</v>
      </c>
      <c r="N4661">
        <v>2018</v>
      </c>
      <c r="O4661" t="s">
        <v>53</v>
      </c>
      <c r="P4661">
        <v>20190301</v>
      </c>
      <c r="Q4661" s="1">
        <v>43525.063888888886</v>
      </c>
    </row>
    <row r="4662" spans="1:17" x14ac:dyDescent="0.2">
      <c r="A4662" t="s">
        <v>55</v>
      </c>
      <c r="B4662" t="s">
        <v>18</v>
      </c>
      <c r="C4662" t="s">
        <v>243</v>
      </c>
      <c r="D4662">
        <v>20181231</v>
      </c>
      <c r="E4662">
        <v>17300000</v>
      </c>
      <c r="F4662" t="s">
        <v>20</v>
      </c>
      <c r="G4662">
        <v>0</v>
      </c>
      <c r="H4662" t="s">
        <v>55</v>
      </c>
      <c r="I4662">
        <v>1411579</v>
      </c>
      <c r="J4662">
        <v>260303916</v>
      </c>
      <c r="K4662">
        <v>7830</v>
      </c>
      <c r="L4662">
        <v>1231</v>
      </c>
      <c r="M4662" t="s">
        <v>52</v>
      </c>
      <c r="N4662">
        <v>2018</v>
      </c>
      <c r="O4662" t="s">
        <v>53</v>
      </c>
      <c r="P4662">
        <v>20190301</v>
      </c>
      <c r="Q4662" s="1">
        <v>43525.063888888886</v>
      </c>
    </row>
    <row r="4663" spans="1:17" x14ac:dyDescent="0.2">
      <c r="A4663" t="s">
        <v>55</v>
      </c>
      <c r="B4663" t="s">
        <v>18</v>
      </c>
      <c r="C4663" t="s">
        <v>244</v>
      </c>
      <c r="D4663">
        <v>20181231</v>
      </c>
      <c r="E4663">
        <v>21100000</v>
      </c>
      <c r="F4663" t="s">
        <v>20</v>
      </c>
      <c r="G4663">
        <v>0</v>
      </c>
      <c r="H4663" t="s">
        <v>55</v>
      </c>
      <c r="I4663">
        <v>1411579</v>
      </c>
      <c r="J4663">
        <v>260303916</v>
      </c>
      <c r="K4663">
        <v>7830</v>
      </c>
      <c r="L4663">
        <v>1231</v>
      </c>
      <c r="M4663" t="s">
        <v>52</v>
      </c>
      <c r="N4663">
        <v>2018</v>
      </c>
      <c r="O4663" t="s">
        <v>53</v>
      </c>
      <c r="P4663">
        <v>20190301</v>
      </c>
      <c r="Q4663" s="1">
        <v>43525.063888888886</v>
      </c>
    </row>
    <row r="4664" spans="1:17" x14ac:dyDescent="0.2">
      <c r="A4664" t="s">
        <v>55</v>
      </c>
      <c r="B4664" t="s">
        <v>18</v>
      </c>
      <c r="C4664" t="s">
        <v>245</v>
      </c>
      <c r="D4664">
        <v>20181231</v>
      </c>
      <c r="E4664">
        <v>25200000</v>
      </c>
      <c r="F4664" t="s">
        <v>20</v>
      </c>
      <c r="G4664">
        <v>0</v>
      </c>
      <c r="H4664" t="s">
        <v>55</v>
      </c>
      <c r="I4664">
        <v>1411579</v>
      </c>
      <c r="J4664">
        <v>260303916</v>
      </c>
      <c r="K4664">
        <v>7830</v>
      </c>
      <c r="L4664">
        <v>1231</v>
      </c>
      <c r="M4664" t="s">
        <v>52</v>
      </c>
      <c r="N4664">
        <v>2018</v>
      </c>
      <c r="O4664" t="s">
        <v>53</v>
      </c>
      <c r="P4664">
        <v>20190301</v>
      </c>
      <c r="Q4664" s="1">
        <v>43525.063888888886</v>
      </c>
    </row>
    <row r="4665" spans="1:17" x14ac:dyDescent="0.2">
      <c r="A4665" t="s">
        <v>55</v>
      </c>
      <c r="B4665" t="s">
        <v>18</v>
      </c>
      <c r="C4665" t="s">
        <v>246</v>
      </c>
      <c r="D4665">
        <v>20181231</v>
      </c>
      <c r="E4665">
        <v>29400000</v>
      </c>
      <c r="F4665" t="s">
        <v>20</v>
      </c>
      <c r="G4665">
        <v>0</v>
      </c>
      <c r="H4665" t="s">
        <v>55</v>
      </c>
      <c r="I4665">
        <v>1411579</v>
      </c>
      <c r="J4665">
        <v>260303916</v>
      </c>
      <c r="K4665">
        <v>7830</v>
      </c>
      <c r="L4665">
        <v>1231</v>
      </c>
      <c r="M4665" t="s">
        <v>52</v>
      </c>
      <c r="N4665">
        <v>2018</v>
      </c>
      <c r="O4665" t="s">
        <v>53</v>
      </c>
      <c r="P4665">
        <v>20190301</v>
      </c>
      <c r="Q4665" s="1">
        <v>43525.063888888886</v>
      </c>
    </row>
    <row r="4666" spans="1:17" x14ac:dyDescent="0.2">
      <c r="A4666" t="s">
        <v>55</v>
      </c>
      <c r="B4666" t="s">
        <v>18</v>
      </c>
      <c r="C4666" t="s">
        <v>247</v>
      </c>
      <c r="D4666">
        <v>20181231</v>
      </c>
      <c r="E4666">
        <v>82700000</v>
      </c>
      <c r="F4666" t="s">
        <v>20</v>
      </c>
      <c r="G4666">
        <v>0</v>
      </c>
      <c r="H4666" t="s">
        <v>55</v>
      </c>
      <c r="I4666">
        <v>1411579</v>
      </c>
      <c r="J4666">
        <v>260303916</v>
      </c>
      <c r="K4666">
        <v>7830</v>
      </c>
      <c r="L4666">
        <v>1231</v>
      </c>
      <c r="M4666" t="s">
        <v>52</v>
      </c>
      <c r="N4666">
        <v>2018</v>
      </c>
      <c r="O4666" t="s">
        <v>53</v>
      </c>
      <c r="P4666">
        <v>20190301</v>
      </c>
      <c r="Q4666" s="1">
        <v>43525.063888888886</v>
      </c>
    </row>
    <row r="4667" spans="1:17" x14ac:dyDescent="0.2">
      <c r="A4667" t="s">
        <v>55</v>
      </c>
      <c r="B4667" t="s">
        <v>18</v>
      </c>
      <c r="C4667" t="s">
        <v>248</v>
      </c>
      <c r="D4667">
        <v>20181231</v>
      </c>
      <c r="E4667">
        <v>560300000</v>
      </c>
      <c r="F4667" t="s">
        <v>20</v>
      </c>
      <c r="G4667">
        <v>0</v>
      </c>
      <c r="H4667" t="s">
        <v>55</v>
      </c>
      <c r="I4667">
        <v>1411579</v>
      </c>
      <c r="J4667">
        <v>260303916</v>
      </c>
      <c r="K4667">
        <v>7830</v>
      </c>
      <c r="L4667">
        <v>1231</v>
      </c>
      <c r="M4667" t="s">
        <v>52</v>
      </c>
      <c r="N4667">
        <v>2018</v>
      </c>
      <c r="O4667" t="s">
        <v>53</v>
      </c>
      <c r="P4667">
        <v>20190301</v>
      </c>
      <c r="Q4667" s="1">
        <v>43525.063888888886</v>
      </c>
    </row>
    <row r="4668" spans="1:17" x14ac:dyDescent="0.2">
      <c r="A4668" t="s">
        <v>55</v>
      </c>
      <c r="B4668" t="s">
        <v>18</v>
      </c>
      <c r="C4668" t="s">
        <v>249</v>
      </c>
      <c r="D4668">
        <v>20181231</v>
      </c>
      <c r="E4668">
        <v>67000000</v>
      </c>
      <c r="F4668" t="s">
        <v>20</v>
      </c>
      <c r="G4668">
        <v>0</v>
      </c>
      <c r="H4668" t="s">
        <v>55</v>
      </c>
      <c r="I4668">
        <v>1411579</v>
      </c>
      <c r="J4668">
        <v>260303916</v>
      </c>
      <c r="K4668">
        <v>7830</v>
      </c>
      <c r="L4668">
        <v>1231</v>
      </c>
      <c r="M4668" t="s">
        <v>52</v>
      </c>
      <c r="N4668">
        <v>2018</v>
      </c>
      <c r="O4668" t="s">
        <v>53</v>
      </c>
      <c r="P4668">
        <v>20190301</v>
      </c>
      <c r="Q4668" s="1">
        <v>43525.063888888886</v>
      </c>
    </row>
    <row r="4669" spans="1:17" x14ac:dyDescent="0.2">
      <c r="A4669" t="s">
        <v>55</v>
      </c>
      <c r="B4669" t="s">
        <v>18</v>
      </c>
      <c r="C4669" t="s">
        <v>250</v>
      </c>
      <c r="D4669">
        <v>20181231</v>
      </c>
      <c r="E4669">
        <v>53100000</v>
      </c>
      <c r="F4669" t="s">
        <v>20</v>
      </c>
      <c r="G4669">
        <v>0</v>
      </c>
      <c r="H4669" t="s">
        <v>55</v>
      </c>
      <c r="I4669">
        <v>1411579</v>
      </c>
      <c r="J4669">
        <v>260303916</v>
      </c>
      <c r="K4669">
        <v>7830</v>
      </c>
      <c r="L4669">
        <v>1231</v>
      </c>
      <c r="M4669" t="s">
        <v>52</v>
      </c>
      <c r="N4669">
        <v>2018</v>
      </c>
      <c r="O4669" t="s">
        <v>53</v>
      </c>
      <c r="P4669">
        <v>20190301</v>
      </c>
      <c r="Q4669" s="1">
        <v>43525.063888888886</v>
      </c>
    </row>
    <row r="4670" spans="1:17" x14ac:dyDescent="0.2">
      <c r="A4670" t="s">
        <v>55</v>
      </c>
      <c r="B4670" t="s">
        <v>18</v>
      </c>
      <c r="C4670" t="s">
        <v>251</v>
      </c>
      <c r="D4670">
        <v>20181231</v>
      </c>
      <c r="E4670">
        <v>61600000</v>
      </c>
      <c r="F4670" t="s">
        <v>20</v>
      </c>
      <c r="G4670">
        <v>0</v>
      </c>
      <c r="H4670" t="s">
        <v>55</v>
      </c>
      <c r="I4670">
        <v>1411579</v>
      </c>
      <c r="J4670">
        <v>260303916</v>
      </c>
      <c r="K4670">
        <v>7830</v>
      </c>
      <c r="L4670">
        <v>1231</v>
      </c>
      <c r="M4670" t="s">
        <v>52</v>
      </c>
      <c r="N4670">
        <v>2018</v>
      </c>
      <c r="O4670" t="s">
        <v>53</v>
      </c>
      <c r="P4670">
        <v>20190301</v>
      </c>
      <c r="Q4670" s="1">
        <v>43525.063888888886</v>
      </c>
    </row>
    <row r="4671" spans="1:17" x14ac:dyDescent="0.2">
      <c r="A4671" t="s">
        <v>55</v>
      </c>
      <c r="B4671" t="s">
        <v>18</v>
      </c>
      <c r="C4671" t="s">
        <v>252</v>
      </c>
      <c r="D4671">
        <v>20181231</v>
      </c>
      <c r="E4671">
        <v>62600000</v>
      </c>
      <c r="F4671" t="s">
        <v>20</v>
      </c>
      <c r="G4671">
        <v>0</v>
      </c>
      <c r="H4671" t="s">
        <v>55</v>
      </c>
      <c r="I4671">
        <v>1411579</v>
      </c>
      <c r="J4671">
        <v>260303916</v>
      </c>
      <c r="K4671">
        <v>7830</v>
      </c>
      <c r="L4671">
        <v>1231</v>
      </c>
      <c r="M4671" t="s">
        <v>52</v>
      </c>
      <c r="N4671">
        <v>2018</v>
      </c>
      <c r="O4671" t="s">
        <v>53</v>
      </c>
      <c r="P4671">
        <v>20190301</v>
      </c>
      <c r="Q4671" s="1">
        <v>43525.063888888886</v>
      </c>
    </row>
    <row r="4672" spans="1:17" x14ac:dyDescent="0.2">
      <c r="A4672" t="s">
        <v>55</v>
      </c>
      <c r="B4672" t="s">
        <v>18</v>
      </c>
      <c r="C4672" t="s">
        <v>253</v>
      </c>
      <c r="D4672">
        <v>20181231</v>
      </c>
      <c r="E4672">
        <v>67200000</v>
      </c>
      <c r="F4672" t="s">
        <v>20</v>
      </c>
      <c r="G4672">
        <v>0</v>
      </c>
      <c r="H4672" t="s">
        <v>55</v>
      </c>
      <c r="I4672">
        <v>1411579</v>
      </c>
      <c r="J4672">
        <v>260303916</v>
      </c>
      <c r="K4672">
        <v>7830</v>
      </c>
      <c r="L4672">
        <v>1231</v>
      </c>
      <c r="M4672" t="s">
        <v>52</v>
      </c>
      <c r="N4672">
        <v>2018</v>
      </c>
      <c r="O4672" t="s">
        <v>53</v>
      </c>
      <c r="P4672">
        <v>20190301</v>
      </c>
      <c r="Q4672" s="1">
        <v>43525.063888888886</v>
      </c>
    </row>
    <row r="4673" spans="1:17" x14ac:dyDescent="0.2">
      <c r="A4673" t="s">
        <v>55</v>
      </c>
      <c r="B4673" t="s">
        <v>18</v>
      </c>
      <c r="C4673" t="s">
        <v>254</v>
      </c>
      <c r="D4673">
        <v>20181231</v>
      </c>
      <c r="E4673">
        <v>248800000</v>
      </c>
      <c r="F4673" t="s">
        <v>20</v>
      </c>
      <c r="G4673">
        <v>0</v>
      </c>
      <c r="H4673" t="s">
        <v>55</v>
      </c>
      <c r="I4673">
        <v>1411579</v>
      </c>
      <c r="J4673">
        <v>260303916</v>
      </c>
      <c r="K4673">
        <v>7830</v>
      </c>
      <c r="L4673">
        <v>1231</v>
      </c>
      <c r="M4673" t="s">
        <v>52</v>
      </c>
      <c r="N4673">
        <v>2018</v>
      </c>
      <c r="O4673" t="s">
        <v>53</v>
      </c>
      <c r="P4673">
        <v>20190301</v>
      </c>
      <c r="Q4673" s="1">
        <v>43525.063888888886</v>
      </c>
    </row>
    <row r="4674" spans="1:17" x14ac:dyDescent="0.2">
      <c r="A4674" t="s">
        <v>55</v>
      </c>
      <c r="B4674" t="s">
        <v>18</v>
      </c>
      <c r="C4674" t="s">
        <v>255</v>
      </c>
      <c r="D4674">
        <v>20181231</v>
      </c>
      <c r="E4674">
        <v>427400000</v>
      </c>
      <c r="F4674" t="s">
        <v>20</v>
      </c>
      <c r="G4674">
        <v>0</v>
      </c>
      <c r="H4674" t="s">
        <v>56</v>
      </c>
      <c r="I4674">
        <v>1411579</v>
      </c>
      <c r="J4674">
        <v>260303916</v>
      </c>
      <c r="K4674">
        <v>7830</v>
      </c>
      <c r="L4674">
        <v>1231</v>
      </c>
      <c r="M4674" t="s">
        <v>52</v>
      </c>
      <c r="N4674">
        <v>2018</v>
      </c>
      <c r="O4674" t="s">
        <v>53</v>
      </c>
      <c r="P4674">
        <v>20190301</v>
      </c>
      <c r="Q4674" s="1">
        <v>43525.063888888886</v>
      </c>
    </row>
    <row r="4675" spans="1:17" x14ac:dyDescent="0.2">
      <c r="A4675" t="s">
        <v>55</v>
      </c>
      <c r="B4675" t="s">
        <v>18</v>
      </c>
      <c r="C4675" t="s">
        <v>256</v>
      </c>
      <c r="D4675">
        <v>20181231</v>
      </c>
      <c r="E4675">
        <v>127800000</v>
      </c>
      <c r="F4675" t="s">
        <v>20</v>
      </c>
      <c r="G4675">
        <v>0</v>
      </c>
      <c r="H4675" t="s">
        <v>56</v>
      </c>
      <c r="I4675">
        <v>1411579</v>
      </c>
      <c r="J4675">
        <v>260303916</v>
      </c>
      <c r="K4675">
        <v>7830</v>
      </c>
      <c r="L4675">
        <v>1231</v>
      </c>
      <c r="M4675" t="s">
        <v>52</v>
      </c>
      <c r="N4675">
        <v>2018</v>
      </c>
      <c r="O4675" t="s">
        <v>53</v>
      </c>
      <c r="P4675">
        <v>20190301</v>
      </c>
      <c r="Q4675" s="1">
        <v>43525.063888888886</v>
      </c>
    </row>
    <row r="4676" spans="1:17" x14ac:dyDescent="0.2">
      <c r="A4676" t="s">
        <v>55</v>
      </c>
      <c r="B4676" t="s">
        <v>18</v>
      </c>
      <c r="C4676" t="s">
        <v>257</v>
      </c>
      <c r="D4676">
        <v>20181231</v>
      </c>
      <c r="E4676">
        <v>99000000</v>
      </c>
      <c r="F4676" t="s">
        <v>20</v>
      </c>
      <c r="G4676">
        <v>0</v>
      </c>
      <c r="H4676" t="s">
        <v>56</v>
      </c>
      <c r="I4676">
        <v>1411579</v>
      </c>
      <c r="J4676">
        <v>260303916</v>
      </c>
      <c r="K4676">
        <v>7830</v>
      </c>
      <c r="L4676">
        <v>1231</v>
      </c>
      <c r="M4676" t="s">
        <v>52</v>
      </c>
      <c r="N4676">
        <v>2018</v>
      </c>
      <c r="O4676" t="s">
        <v>53</v>
      </c>
      <c r="P4676">
        <v>20190301</v>
      </c>
      <c r="Q4676" s="1">
        <v>43525.063888888886</v>
      </c>
    </row>
    <row r="4677" spans="1:17" x14ac:dyDescent="0.2">
      <c r="A4677" t="s">
        <v>55</v>
      </c>
      <c r="B4677" t="s">
        <v>18</v>
      </c>
      <c r="C4677" t="s">
        <v>258</v>
      </c>
      <c r="D4677">
        <v>20181231</v>
      </c>
      <c r="E4677">
        <v>28800000</v>
      </c>
      <c r="F4677" t="s">
        <v>20</v>
      </c>
      <c r="G4677">
        <v>0</v>
      </c>
      <c r="H4677" t="s">
        <v>56</v>
      </c>
      <c r="I4677">
        <v>1411579</v>
      </c>
      <c r="J4677">
        <v>260303916</v>
      </c>
      <c r="K4677">
        <v>7830</v>
      </c>
      <c r="L4677">
        <v>1231</v>
      </c>
      <c r="M4677" t="s">
        <v>52</v>
      </c>
      <c r="N4677">
        <v>2018</v>
      </c>
      <c r="O4677" t="s">
        <v>53</v>
      </c>
      <c r="P4677">
        <v>20190301</v>
      </c>
      <c r="Q4677" s="1">
        <v>43525.063888888886</v>
      </c>
    </row>
    <row r="4678" spans="1:17" x14ac:dyDescent="0.2">
      <c r="A4678" t="s">
        <v>55</v>
      </c>
      <c r="B4678" t="s">
        <v>18</v>
      </c>
      <c r="C4678" t="s">
        <v>259</v>
      </c>
      <c r="D4678">
        <v>20181231</v>
      </c>
      <c r="E4678">
        <v>104300000</v>
      </c>
      <c r="F4678" t="s">
        <v>20</v>
      </c>
      <c r="G4678">
        <v>0</v>
      </c>
      <c r="H4678" t="s">
        <v>56</v>
      </c>
      <c r="I4678">
        <v>1411579</v>
      </c>
      <c r="J4678">
        <v>260303916</v>
      </c>
      <c r="K4678">
        <v>7830</v>
      </c>
      <c r="L4678">
        <v>1231</v>
      </c>
      <c r="M4678" t="s">
        <v>52</v>
      </c>
      <c r="N4678">
        <v>2018</v>
      </c>
      <c r="O4678" t="s">
        <v>53</v>
      </c>
      <c r="P4678">
        <v>20190301</v>
      </c>
      <c r="Q4678" s="1">
        <v>43525.063888888886</v>
      </c>
    </row>
    <row r="4679" spans="1:17" x14ac:dyDescent="0.2">
      <c r="A4679" t="s">
        <v>55</v>
      </c>
      <c r="B4679" t="s">
        <v>18</v>
      </c>
      <c r="C4679" t="s">
        <v>46</v>
      </c>
      <c r="D4679">
        <v>20181231</v>
      </c>
      <c r="E4679">
        <v>313300000</v>
      </c>
      <c r="F4679" t="s">
        <v>20</v>
      </c>
      <c r="G4679">
        <v>0</v>
      </c>
      <c r="H4679" t="s">
        <v>56</v>
      </c>
      <c r="I4679">
        <v>1411579</v>
      </c>
      <c r="J4679">
        <v>260303916</v>
      </c>
      <c r="K4679">
        <v>7830</v>
      </c>
      <c r="L4679">
        <v>1231</v>
      </c>
      <c r="M4679" t="s">
        <v>52</v>
      </c>
      <c r="N4679">
        <v>2018</v>
      </c>
      <c r="O4679" t="s">
        <v>53</v>
      </c>
      <c r="P4679">
        <v>20190301</v>
      </c>
      <c r="Q4679" s="1">
        <v>43525.063888888886</v>
      </c>
    </row>
    <row r="4680" spans="1:17" x14ac:dyDescent="0.2">
      <c r="A4680" t="s">
        <v>504</v>
      </c>
      <c r="B4680" t="s">
        <v>18</v>
      </c>
      <c r="C4680" t="s">
        <v>46</v>
      </c>
      <c r="D4680">
        <v>20181231</v>
      </c>
      <c r="E4680">
        <v>313300000</v>
      </c>
      <c r="F4680" t="s">
        <v>20</v>
      </c>
      <c r="G4680">
        <v>0</v>
      </c>
      <c r="H4680" t="s">
        <v>505</v>
      </c>
      <c r="I4680">
        <v>1411579</v>
      </c>
      <c r="J4680">
        <v>260303916</v>
      </c>
      <c r="K4680">
        <v>7830</v>
      </c>
      <c r="L4680">
        <v>1231</v>
      </c>
      <c r="M4680" t="s">
        <v>22</v>
      </c>
      <c r="N4680">
        <v>2019</v>
      </c>
      <c r="O4680" t="s">
        <v>31</v>
      </c>
      <c r="P4680">
        <v>20190808</v>
      </c>
      <c r="Q4680" s="1">
        <v>43685.119444444441</v>
      </c>
    </row>
    <row r="4681" spans="1:17" x14ac:dyDescent="0.2">
      <c r="A4681" t="s">
        <v>503</v>
      </c>
      <c r="B4681" t="s">
        <v>18</v>
      </c>
      <c r="C4681" t="s">
        <v>46</v>
      </c>
      <c r="D4681">
        <v>20181231</v>
      </c>
      <c r="E4681">
        <v>313300000</v>
      </c>
      <c r="F4681" t="s">
        <v>20</v>
      </c>
      <c r="G4681">
        <v>0</v>
      </c>
      <c r="H4681" t="s">
        <v>56</v>
      </c>
      <c r="I4681">
        <v>1411579</v>
      </c>
      <c r="J4681">
        <v>260303916</v>
      </c>
      <c r="K4681">
        <v>7830</v>
      </c>
      <c r="L4681">
        <v>1231</v>
      </c>
      <c r="M4681" t="s">
        <v>22</v>
      </c>
      <c r="N4681">
        <v>2019</v>
      </c>
      <c r="O4681" t="s">
        <v>26</v>
      </c>
      <c r="P4681">
        <v>20190509</v>
      </c>
      <c r="Q4681" s="1">
        <v>43594.147916666669</v>
      </c>
    </row>
    <row r="4682" spans="1:17" x14ac:dyDescent="0.2">
      <c r="A4682" t="s">
        <v>55</v>
      </c>
      <c r="B4682" t="s">
        <v>18</v>
      </c>
      <c r="C4682" t="s">
        <v>261</v>
      </c>
      <c r="D4682">
        <v>20181231</v>
      </c>
      <c r="E4682">
        <v>324000000</v>
      </c>
      <c r="F4682" t="s">
        <v>20</v>
      </c>
      <c r="G4682">
        <v>0</v>
      </c>
      <c r="H4682" t="s">
        <v>56</v>
      </c>
      <c r="I4682">
        <v>1411579</v>
      </c>
      <c r="J4682">
        <v>260303916</v>
      </c>
      <c r="K4682">
        <v>7830</v>
      </c>
      <c r="L4682">
        <v>1231</v>
      </c>
      <c r="M4682" t="s">
        <v>52</v>
      </c>
      <c r="N4682">
        <v>2018</v>
      </c>
      <c r="O4682" t="s">
        <v>53</v>
      </c>
      <c r="P4682">
        <v>20190301</v>
      </c>
      <c r="Q4682" s="1">
        <v>43525.063888888886</v>
      </c>
    </row>
    <row r="4683" spans="1:17" x14ac:dyDescent="0.2">
      <c r="A4683" t="s">
        <v>504</v>
      </c>
      <c r="B4683" t="s">
        <v>18</v>
      </c>
      <c r="C4683" t="s">
        <v>261</v>
      </c>
      <c r="D4683">
        <v>20181231</v>
      </c>
      <c r="E4683">
        <v>324000000</v>
      </c>
      <c r="F4683" t="s">
        <v>20</v>
      </c>
      <c r="G4683">
        <v>0</v>
      </c>
      <c r="H4683" t="s">
        <v>505</v>
      </c>
      <c r="I4683">
        <v>1411579</v>
      </c>
      <c r="J4683">
        <v>260303916</v>
      </c>
      <c r="K4683">
        <v>7830</v>
      </c>
      <c r="L4683">
        <v>1231</v>
      </c>
      <c r="M4683" t="s">
        <v>22</v>
      </c>
      <c r="N4683">
        <v>2019</v>
      </c>
      <c r="O4683" t="s">
        <v>31</v>
      </c>
      <c r="P4683">
        <v>20190808</v>
      </c>
      <c r="Q4683" s="1">
        <v>43685.119444444441</v>
      </c>
    </row>
    <row r="4684" spans="1:17" x14ac:dyDescent="0.2">
      <c r="A4684" t="s">
        <v>503</v>
      </c>
      <c r="B4684" t="s">
        <v>18</v>
      </c>
      <c r="C4684" t="s">
        <v>261</v>
      </c>
      <c r="D4684">
        <v>20181231</v>
      </c>
      <c r="E4684">
        <v>324000000</v>
      </c>
      <c r="F4684" t="s">
        <v>20</v>
      </c>
      <c r="G4684">
        <v>0</v>
      </c>
      <c r="H4684" t="s">
        <v>56</v>
      </c>
      <c r="I4684">
        <v>1411579</v>
      </c>
      <c r="J4684">
        <v>260303916</v>
      </c>
      <c r="K4684">
        <v>7830</v>
      </c>
      <c r="L4684">
        <v>1231</v>
      </c>
      <c r="M4684" t="s">
        <v>22</v>
      </c>
      <c r="N4684">
        <v>2019</v>
      </c>
      <c r="O4684" t="s">
        <v>26</v>
      </c>
      <c r="P4684">
        <v>20190509</v>
      </c>
      <c r="Q4684" s="1">
        <v>43594.147916666669</v>
      </c>
    </row>
    <row r="4685" spans="1:17" x14ac:dyDescent="0.2">
      <c r="A4685" t="s">
        <v>55</v>
      </c>
      <c r="B4685" t="s">
        <v>18</v>
      </c>
      <c r="C4685" t="s">
        <v>264</v>
      </c>
      <c r="D4685">
        <v>20181231</v>
      </c>
      <c r="E4685">
        <v>5700000</v>
      </c>
      <c r="F4685" t="s">
        <v>20</v>
      </c>
      <c r="G4685">
        <v>4</v>
      </c>
      <c r="H4685" t="s">
        <v>56</v>
      </c>
      <c r="I4685">
        <v>1411579</v>
      </c>
      <c r="J4685">
        <v>260303916</v>
      </c>
      <c r="K4685">
        <v>7830</v>
      </c>
      <c r="L4685">
        <v>1231</v>
      </c>
      <c r="M4685" t="s">
        <v>52</v>
      </c>
      <c r="N4685">
        <v>2018</v>
      </c>
      <c r="O4685" t="s">
        <v>53</v>
      </c>
      <c r="P4685">
        <v>20190301</v>
      </c>
      <c r="Q4685" s="1">
        <v>43525.063888888886</v>
      </c>
    </row>
    <row r="4686" spans="1:17" x14ac:dyDescent="0.2">
      <c r="A4686" t="s">
        <v>55</v>
      </c>
      <c r="B4686" t="s">
        <v>18</v>
      </c>
      <c r="C4686" t="s">
        <v>48</v>
      </c>
      <c r="D4686">
        <v>20181231</v>
      </c>
      <c r="F4686" t="s">
        <v>20</v>
      </c>
      <c r="G4686">
        <v>0</v>
      </c>
      <c r="H4686" t="s">
        <v>56</v>
      </c>
      <c r="I4686">
        <v>1411579</v>
      </c>
      <c r="J4686">
        <v>260303916</v>
      </c>
      <c r="K4686">
        <v>7830</v>
      </c>
      <c r="L4686">
        <v>1231</v>
      </c>
      <c r="M4686" t="s">
        <v>52</v>
      </c>
      <c r="N4686">
        <v>2018</v>
      </c>
      <c r="O4686" t="s">
        <v>53</v>
      </c>
      <c r="P4686">
        <v>20190301</v>
      </c>
      <c r="Q4686" s="1">
        <v>43525.063888888886</v>
      </c>
    </row>
    <row r="4687" spans="1:17" x14ac:dyDescent="0.2">
      <c r="A4687" t="s">
        <v>504</v>
      </c>
      <c r="B4687" t="s">
        <v>18</v>
      </c>
      <c r="C4687" t="s">
        <v>48</v>
      </c>
      <c r="D4687">
        <v>20181231</v>
      </c>
      <c r="F4687" t="s">
        <v>20</v>
      </c>
      <c r="G4687">
        <v>0</v>
      </c>
      <c r="H4687" t="s">
        <v>505</v>
      </c>
      <c r="I4687">
        <v>1411579</v>
      </c>
      <c r="J4687">
        <v>260303916</v>
      </c>
      <c r="K4687">
        <v>7830</v>
      </c>
      <c r="L4687">
        <v>1231</v>
      </c>
      <c r="M4687" t="s">
        <v>22</v>
      </c>
      <c r="N4687">
        <v>2019</v>
      </c>
      <c r="O4687" t="s">
        <v>31</v>
      </c>
      <c r="P4687">
        <v>20190808</v>
      </c>
      <c r="Q4687" s="1">
        <v>43685.119444444441</v>
      </c>
    </row>
    <row r="4688" spans="1:17" x14ac:dyDescent="0.2">
      <c r="A4688" t="s">
        <v>503</v>
      </c>
      <c r="B4688" t="s">
        <v>18</v>
      </c>
      <c r="C4688" t="s">
        <v>48</v>
      </c>
      <c r="D4688">
        <v>20181231</v>
      </c>
      <c r="F4688" t="s">
        <v>20</v>
      </c>
      <c r="G4688">
        <v>0</v>
      </c>
      <c r="H4688" t="s">
        <v>56</v>
      </c>
      <c r="I4688">
        <v>1411579</v>
      </c>
      <c r="J4688">
        <v>260303916</v>
      </c>
      <c r="K4688">
        <v>7830</v>
      </c>
      <c r="L4688">
        <v>1231</v>
      </c>
      <c r="M4688" t="s">
        <v>22</v>
      </c>
      <c r="N4688">
        <v>2019</v>
      </c>
      <c r="O4688" t="s">
        <v>26</v>
      </c>
      <c r="P4688">
        <v>20190509</v>
      </c>
      <c r="Q4688" s="1">
        <v>43594.147916666669</v>
      </c>
    </row>
    <row r="4689" spans="1:17" x14ac:dyDescent="0.2">
      <c r="A4689" t="s">
        <v>55</v>
      </c>
      <c r="B4689" t="s">
        <v>18</v>
      </c>
      <c r="C4689" t="s">
        <v>58</v>
      </c>
      <c r="D4689">
        <v>20181231</v>
      </c>
      <c r="E4689">
        <v>-14400000</v>
      </c>
      <c r="F4689" t="s">
        <v>20</v>
      </c>
      <c r="G4689">
        <v>4</v>
      </c>
      <c r="H4689" t="s">
        <v>56</v>
      </c>
      <c r="I4689">
        <v>1411579</v>
      </c>
      <c r="J4689">
        <v>260303916</v>
      </c>
      <c r="K4689">
        <v>7830</v>
      </c>
      <c r="L4689">
        <v>1231</v>
      </c>
      <c r="M4689" t="s">
        <v>52</v>
      </c>
      <c r="N4689">
        <v>2018</v>
      </c>
      <c r="O4689" t="s">
        <v>53</v>
      </c>
      <c r="P4689">
        <v>20190301</v>
      </c>
      <c r="Q4689" s="1">
        <v>43525.063888888886</v>
      </c>
    </row>
    <row r="4690" spans="1:17" x14ac:dyDescent="0.2">
      <c r="A4690" t="s">
        <v>55</v>
      </c>
      <c r="B4690" t="s">
        <v>18</v>
      </c>
      <c r="C4690" t="s">
        <v>265</v>
      </c>
      <c r="D4690">
        <v>20181231</v>
      </c>
      <c r="E4690">
        <v>100800000</v>
      </c>
      <c r="F4690" t="s">
        <v>20</v>
      </c>
      <c r="G4690">
        <v>0</v>
      </c>
      <c r="H4690" t="s">
        <v>56</v>
      </c>
      <c r="I4690">
        <v>1411579</v>
      </c>
      <c r="J4690">
        <v>260303916</v>
      </c>
      <c r="K4690">
        <v>7830</v>
      </c>
      <c r="L4690">
        <v>1231</v>
      </c>
      <c r="M4690" t="s">
        <v>52</v>
      </c>
      <c r="N4690">
        <v>2018</v>
      </c>
      <c r="O4690" t="s">
        <v>53</v>
      </c>
      <c r="P4690">
        <v>20190301</v>
      </c>
      <c r="Q4690" s="1">
        <v>43525.063888888886</v>
      </c>
    </row>
    <row r="4691" spans="1:17" x14ac:dyDescent="0.2">
      <c r="A4691" t="s">
        <v>55</v>
      </c>
      <c r="B4691" t="s">
        <v>18</v>
      </c>
      <c r="C4691" t="s">
        <v>507</v>
      </c>
      <c r="D4691">
        <v>20181231</v>
      </c>
      <c r="E4691">
        <v>183200000</v>
      </c>
      <c r="F4691" t="s">
        <v>20</v>
      </c>
      <c r="G4691">
        <v>0</v>
      </c>
      <c r="H4691" t="s">
        <v>56</v>
      </c>
      <c r="I4691">
        <v>1411579</v>
      </c>
      <c r="J4691">
        <v>260303916</v>
      </c>
      <c r="K4691">
        <v>7830</v>
      </c>
      <c r="L4691">
        <v>1231</v>
      </c>
      <c r="M4691" t="s">
        <v>52</v>
      </c>
      <c r="N4691">
        <v>2018</v>
      </c>
      <c r="O4691" t="s">
        <v>53</v>
      </c>
      <c r="P4691">
        <v>20190301</v>
      </c>
      <c r="Q4691" s="1">
        <v>43525.063888888886</v>
      </c>
    </row>
    <row r="4692" spans="1:17" x14ac:dyDescent="0.2">
      <c r="A4692" t="s">
        <v>504</v>
      </c>
      <c r="B4692" t="s">
        <v>18</v>
      </c>
      <c r="C4692" t="s">
        <v>507</v>
      </c>
      <c r="D4692">
        <v>20181231</v>
      </c>
      <c r="E4692">
        <v>183200000</v>
      </c>
      <c r="F4692" t="s">
        <v>20</v>
      </c>
      <c r="G4692">
        <v>0</v>
      </c>
      <c r="H4692" t="s">
        <v>505</v>
      </c>
      <c r="I4692">
        <v>1411579</v>
      </c>
      <c r="J4692">
        <v>260303916</v>
      </c>
      <c r="K4692">
        <v>7830</v>
      </c>
      <c r="L4692">
        <v>1231</v>
      </c>
      <c r="M4692" t="s">
        <v>22</v>
      </c>
      <c r="N4692">
        <v>2019</v>
      </c>
      <c r="O4692" t="s">
        <v>31</v>
      </c>
      <c r="P4692">
        <v>20190808</v>
      </c>
      <c r="Q4692" s="1">
        <v>43685.119444444441</v>
      </c>
    </row>
    <row r="4693" spans="1:17" x14ac:dyDescent="0.2">
      <c r="A4693" t="s">
        <v>503</v>
      </c>
      <c r="B4693" t="s">
        <v>18</v>
      </c>
      <c r="C4693" t="s">
        <v>507</v>
      </c>
      <c r="D4693">
        <v>20181231</v>
      </c>
      <c r="E4693">
        <v>183200000</v>
      </c>
      <c r="F4693" t="s">
        <v>20</v>
      </c>
      <c r="G4693">
        <v>0</v>
      </c>
      <c r="H4693" t="s">
        <v>56</v>
      </c>
      <c r="I4693">
        <v>1411579</v>
      </c>
      <c r="J4693">
        <v>260303916</v>
      </c>
      <c r="K4693">
        <v>7830</v>
      </c>
      <c r="L4693">
        <v>1231</v>
      </c>
      <c r="M4693" t="s">
        <v>22</v>
      </c>
      <c r="N4693">
        <v>2019</v>
      </c>
      <c r="O4693" t="s">
        <v>26</v>
      </c>
      <c r="P4693">
        <v>20190509</v>
      </c>
      <c r="Q4693" s="1">
        <v>43594.147916666669</v>
      </c>
    </row>
    <row r="4694" spans="1:17" x14ac:dyDescent="0.2">
      <c r="A4694" t="s">
        <v>55</v>
      </c>
      <c r="B4694" t="s">
        <v>18</v>
      </c>
      <c r="C4694" t="s">
        <v>508</v>
      </c>
      <c r="D4694">
        <v>20181231</v>
      </c>
      <c r="E4694">
        <v>414800000</v>
      </c>
      <c r="F4694" t="s">
        <v>20</v>
      </c>
      <c r="G4694">
        <v>0</v>
      </c>
      <c r="H4694" t="s">
        <v>56</v>
      </c>
      <c r="I4694">
        <v>1411579</v>
      </c>
      <c r="J4694">
        <v>260303916</v>
      </c>
      <c r="K4694">
        <v>7830</v>
      </c>
      <c r="L4694">
        <v>1231</v>
      </c>
      <c r="M4694" t="s">
        <v>52</v>
      </c>
      <c r="N4694">
        <v>2018</v>
      </c>
      <c r="O4694" t="s">
        <v>53</v>
      </c>
      <c r="P4694">
        <v>20190301</v>
      </c>
      <c r="Q4694" s="1">
        <v>43525.063888888886</v>
      </c>
    </row>
    <row r="4695" spans="1:17" x14ac:dyDescent="0.2">
      <c r="A4695" t="s">
        <v>504</v>
      </c>
      <c r="B4695" t="s">
        <v>18</v>
      </c>
      <c r="C4695" t="s">
        <v>508</v>
      </c>
      <c r="D4695">
        <v>20181231</v>
      </c>
      <c r="E4695">
        <v>414800000</v>
      </c>
      <c r="F4695" t="s">
        <v>20</v>
      </c>
      <c r="G4695">
        <v>0</v>
      </c>
      <c r="H4695" t="s">
        <v>505</v>
      </c>
      <c r="I4695">
        <v>1411579</v>
      </c>
      <c r="J4695">
        <v>260303916</v>
      </c>
      <c r="K4695">
        <v>7830</v>
      </c>
      <c r="L4695">
        <v>1231</v>
      </c>
      <c r="M4695" t="s">
        <v>22</v>
      </c>
      <c r="N4695">
        <v>2019</v>
      </c>
      <c r="O4695" t="s">
        <v>31</v>
      </c>
      <c r="P4695">
        <v>20190808</v>
      </c>
      <c r="Q4695" s="1">
        <v>43685.119444444441</v>
      </c>
    </row>
    <row r="4696" spans="1:17" x14ac:dyDescent="0.2">
      <c r="A4696" t="s">
        <v>503</v>
      </c>
      <c r="B4696" t="s">
        <v>18</v>
      </c>
      <c r="C4696" t="s">
        <v>508</v>
      </c>
      <c r="D4696">
        <v>20181231</v>
      </c>
      <c r="E4696">
        <v>414800000</v>
      </c>
      <c r="F4696" t="s">
        <v>20</v>
      </c>
      <c r="G4696">
        <v>0</v>
      </c>
      <c r="H4696" t="s">
        <v>56</v>
      </c>
      <c r="I4696">
        <v>1411579</v>
      </c>
      <c r="J4696">
        <v>260303916</v>
      </c>
      <c r="K4696">
        <v>7830</v>
      </c>
      <c r="L4696">
        <v>1231</v>
      </c>
      <c r="M4696" t="s">
        <v>22</v>
      </c>
      <c r="N4696">
        <v>2019</v>
      </c>
      <c r="O4696" t="s">
        <v>26</v>
      </c>
      <c r="P4696">
        <v>20190509</v>
      </c>
      <c r="Q4696" s="1">
        <v>43594.147916666669</v>
      </c>
    </row>
    <row r="4697" spans="1:17" x14ac:dyDescent="0.2">
      <c r="A4697" t="s">
        <v>55</v>
      </c>
      <c r="B4697" t="s">
        <v>18</v>
      </c>
      <c r="C4697" t="s">
        <v>266</v>
      </c>
      <c r="D4697">
        <v>20181231</v>
      </c>
      <c r="E4697">
        <v>101600000</v>
      </c>
      <c r="F4697" t="s">
        <v>20</v>
      </c>
      <c r="G4697">
        <v>4</v>
      </c>
      <c r="H4697" t="s">
        <v>56</v>
      </c>
      <c r="I4697">
        <v>1411579</v>
      </c>
      <c r="J4697">
        <v>260303916</v>
      </c>
      <c r="K4697">
        <v>7830</v>
      </c>
      <c r="L4697">
        <v>1231</v>
      </c>
      <c r="M4697" t="s">
        <v>52</v>
      </c>
      <c r="N4697">
        <v>2018</v>
      </c>
      <c r="O4697" t="s">
        <v>53</v>
      </c>
      <c r="P4697">
        <v>20190301</v>
      </c>
      <c r="Q4697" s="1">
        <v>43525.063888888886</v>
      </c>
    </row>
    <row r="4698" spans="1:17" x14ac:dyDescent="0.2">
      <c r="A4698" t="s">
        <v>55</v>
      </c>
      <c r="B4698" t="s">
        <v>18</v>
      </c>
      <c r="C4698" t="s">
        <v>509</v>
      </c>
      <c r="D4698">
        <v>20181231</v>
      </c>
      <c r="E4698">
        <v>412800000</v>
      </c>
      <c r="F4698" t="s">
        <v>20</v>
      </c>
      <c r="G4698">
        <v>0</v>
      </c>
      <c r="H4698" t="s">
        <v>55</v>
      </c>
      <c r="I4698">
        <v>1411579</v>
      </c>
      <c r="J4698">
        <v>260303916</v>
      </c>
      <c r="K4698">
        <v>7830</v>
      </c>
      <c r="L4698">
        <v>1231</v>
      </c>
      <c r="M4698" t="s">
        <v>52</v>
      </c>
      <c r="N4698">
        <v>2018</v>
      </c>
      <c r="O4698" t="s">
        <v>53</v>
      </c>
      <c r="P4698">
        <v>20190301</v>
      </c>
      <c r="Q4698" s="1">
        <v>43525.063888888886</v>
      </c>
    </row>
    <row r="4699" spans="1:17" x14ac:dyDescent="0.2">
      <c r="A4699" t="s">
        <v>504</v>
      </c>
      <c r="B4699" t="s">
        <v>18</v>
      </c>
      <c r="C4699" t="s">
        <v>509</v>
      </c>
      <c r="D4699">
        <v>20181231</v>
      </c>
      <c r="E4699">
        <v>412800000</v>
      </c>
      <c r="F4699" t="s">
        <v>20</v>
      </c>
      <c r="G4699">
        <v>0</v>
      </c>
      <c r="H4699" t="s">
        <v>504</v>
      </c>
      <c r="I4699">
        <v>1411579</v>
      </c>
      <c r="J4699">
        <v>260303916</v>
      </c>
      <c r="K4699">
        <v>7830</v>
      </c>
      <c r="L4699">
        <v>1231</v>
      </c>
      <c r="M4699" t="s">
        <v>22</v>
      </c>
      <c r="N4699">
        <v>2019</v>
      </c>
      <c r="O4699" t="s">
        <v>31</v>
      </c>
      <c r="P4699">
        <v>20190808</v>
      </c>
      <c r="Q4699" s="1">
        <v>43685.119444444441</v>
      </c>
    </row>
    <row r="4700" spans="1:17" x14ac:dyDescent="0.2">
      <c r="A4700" t="s">
        <v>503</v>
      </c>
      <c r="B4700" t="s">
        <v>18</v>
      </c>
      <c r="C4700" t="s">
        <v>509</v>
      </c>
      <c r="D4700">
        <v>20181231</v>
      </c>
      <c r="E4700">
        <v>412800000</v>
      </c>
      <c r="F4700" t="s">
        <v>20</v>
      </c>
      <c r="G4700">
        <v>0</v>
      </c>
      <c r="H4700" t="s">
        <v>503</v>
      </c>
      <c r="I4700">
        <v>1411579</v>
      </c>
      <c r="J4700">
        <v>260303916</v>
      </c>
      <c r="K4700">
        <v>7830</v>
      </c>
      <c r="L4700">
        <v>1231</v>
      </c>
      <c r="M4700" t="s">
        <v>22</v>
      </c>
      <c r="N4700">
        <v>2019</v>
      </c>
      <c r="O4700" t="s">
        <v>26</v>
      </c>
      <c r="P4700">
        <v>20190509</v>
      </c>
      <c r="Q4700" s="1">
        <v>43594.147916666669</v>
      </c>
    </row>
    <row r="4701" spans="1:17" x14ac:dyDescent="0.2">
      <c r="A4701" t="s">
        <v>55</v>
      </c>
      <c r="B4701" t="s">
        <v>18</v>
      </c>
      <c r="C4701" t="s">
        <v>59</v>
      </c>
      <c r="D4701">
        <v>20181231</v>
      </c>
      <c r="E4701">
        <v>5195800000</v>
      </c>
      <c r="F4701" t="s">
        <v>20</v>
      </c>
      <c r="G4701">
        <v>4</v>
      </c>
      <c r="H4701" t="s">
        <v>56</v>
      </c>
      <c r="I4701">
        <v>1411579</v>
      </c>
      <c r="J4701">
        <v>260303916</v>
      </c>
      <c r="K4701">
        <v>7830</v>
      </c>
      <c r="L4701">
        <v>1231</v>
      </c>
      <c r="M4701" t="s">
        <v>52</v>
      </c>
      <c r="N4701">
        <v>2018</v>
      </c>
      <c r="O4701" t="s">
        <v>53</v>
      </c>
      <c r="P4701">
        <v>20190301</v>
      </c>
      <c r="Q4701" s="1">
        <v>43525.063888888886</v>
      </c>
    </row>
    <row r="4702" spans="1:17" x14ac:dyDescent="0.2">
      <c r="A4702" t="s">
        <v>55</v>
      </c>
      <c r="B4702" t="s">
        <v>18</v>
      </c>
      <c r="C4702" t="s">
        <v>510</v>
      </c>
      <c r="D4702">
        <v>20181231</v>
      </c>
      <c r="E4702">
        <v>-31800000</v>
      </c>
      <c r="F4702" t="s">
        <v>20</v>
      </c>
      <c r="G4702">
        <v>0</v>
      </c>
      <c r="H4702" t="s">
        <v>56</v>
      </c>
      <c r="I4702">
        <v>1411579</v>
      </c>
      <c r="J4702">
        <v>260303916</v>
      </c>
      <c r="K4702">
        <v>7830</v>
      </c>
      <c r="L4702">
        <v>1231</v>
      </c>
      <c r="M4702" t="s">
        <v>52</v>
      </c>
      <c r="N4702">
        <v>2018</v>
      </c>
      <c r="O4702" t="s">
        <v>53</v>
      </c>
      <c r="P4702">
        <v>20190301</v>
      </c>
      <c r="Q4702" s="1">
        <v>43525.063888888886</v>
      </c>
    </row>
    <row r="4703" spans="1:17" x14ac:dyDescent="0.2">
      <c r="A4703" t="s">
        <v>55</v>
      </c>
      <c r="B4703" t="s">
        <v>18</v>
      </c>
      <c r="C4703" t="s">
        <v>268</v>
      </c>
      <c r="D4703">
        <v>20181231</v>
      </c>
      <c r="E4703">
        <v>-500000</v>
      </c>
      <c r="F4703" t="s">
        <v>20</v>
      </c>
      <c r="G4703">
        <v>4</v>
      </c>
      <c r="H4703" t="s">
        <v>56</v>
      </c>
      <c r="I4703">
        <v>1411579</v>
      </c>
      <c r="J4703">
        <v>260303916</v>
      </c>
      <c r="K4703">
        <v>7830</v>
      </c>
      <c r="L4703">
        <v>1231</v>
      </c>
      <c r="M4703" t="s">
        <v>52</v>
      </c>
      <c r="N4703">
        <v>2018</v>
      </c>
      <c r="O4703" t="s">
        <v>53</v>
      </c>
      <c r="P4703">
        <v>20190301</v>
      </c>
      <c r="Q4703" s="1">
        <v>43525.063888888886</v>
      </c>
    </row>
    <row r="4704" spans="1:17" x14ac:dyDescent="0.2">
      <c r="A4704" t="s">
        <v>55</v>
      </c>
      <c r="B4704" t="s">
        <v>18</v>
      </c>
      <c r="C4704" t="s">
        <v>269</v>
      </c>
      <c r="D4704">
        <v>20181231</v>
      </c>
      <c r="E4704">
        <v>5000000</v>
      </c>
      <c r="F4704" t="s">
        <v>20</v>
      </c>
      <c r="G4704">
        <v>4</v>
      </c>
      <c r="H4704" t="s">
        <v>56</v>
      </c>
      <c r="I4704">
        <v>1411579</v>
      </c>
      <c r="J4704">
        <v>260303916</v>
      </c>
      <c r="K4704">
        <v>7830</v>
      </c>
      <c r="L4704">
        <v>1231</v>
      </c>
      <c r="M4704" t="s">
        <v>52</v>
      </c>
      <c r="N4704">
        <v>2018</v>
      </c>
      <c r="O4704" t="s">
        <v>53</v>
      </c>
      <c r="P4704">
        <v>20190301</v>
      </c>
      <c r="Q4704" s="1">
        <v>43525.063888888886</v>
      </c>
    </row>
    <row r="4705" spans="1:17" x14ac:dyDescent="0.2">
      <c r="A4705" t="s">
        <v>55</v>
      </c>
      <c r="B4705" t="s">
        <v>18</v>
      </c>
      <c r="C4705" t="s">
        <v>270</v>
      </c>
      <c r="D4705">
        <v>20181231</v>
      </c>
      <c r="E4705">
        <v>20000000</v>
      </c>
      <c r="F4705" t="s">
        <v>20</v>
      </c>
      <c r="G4705">
        <v>4</v>
      </c>
      <c r="H4705" t="s">
        <v>56</v>
      </c>
      <c r="I4705">
        <v>1411579</v>
      </c>
      <c r="J4705">
        <v>260303916</v>
      </c>
      <c r="K4705">
        <v>7830</v>
      </c>
      <c r="L4705">
        <v>1231</v>
      </c>
      <c r="M4705" t="s">
        <v>52</v>
      </c>
      <c r="N4705">
        <v>2018</v>
      </c>
      <c r="O4705" t="s">
        <v>53</v>
      </c>
      <c r="P4705">
        <v>20190301</v>
      </c>
      <c r="Q4705" s="1">
        <v>43525.063888888886</v>
      </c>
    </row>
    <row r="4706" spans="1:17" x14ac:dyDescent="0.2">
      <c r="A4706" t="s">
        <v>55</v>
      </c>
      <c r="B4706" t="s">
        <v>18</v>
      </c>
      <c r="C4706" t="s">
        <v>271</v>
      </c>
      <c r="D4706">
        <v>20181231</v>
      </c>
      <c r="E4706">
        <v>15500000</v>
      </c>
      <c r="F4706" t="s">
        <v>20</v>
      </c>
      <c r="G4706">
        <v>4</v>
      </c>
      <c r="H4706" t="s">
        <v>56</v>
      </c>
      <c r="I4706">
        <v>1411579</v>
      </c>
      <c r="J4706">
        <v>260303916</v>
      </c>
      <c r="K4706">
        <v>7830</v>
      </c>
      <c r="L4706">
        <v>1231</v>
      </c>
      <c r="M4706" t="s">
        <v>52</v>
      </c>
      <c r="N4706">
        <v>2018</v>
      </c>
      <c r="O4706" t="s">
        <v>53</v>
      </c>
      <c r="P4706">
        <v>20190301</v>
      </c>
      <c r="Q4706" s="1">
        <v>43525.063888888886</v>
      </c>
    </row>
    <row r="4707" spans="1:17" x14ac:dyDescent="0.2">
      <c r="A4707" t="s">
        <v>55</v>
      </c>
      <c r="B4707" t="s">
        <v>18</v>
      </c>
      <c r="C4707" t="s">
        <v>272</v>
      </c>
      <c r="D4707">
        <v>20181231</v>
      </c>
      <c r="E4707">
        <v>15</v>
      </c>
      <c r="F4707" t="s">
        <v>20</v>
      </c>
      <c r="G4707">
        <v>4</v>
      </c>
      <c r="H4707" t="s">
        <v>55</v>
      </c>
      <c r="I4707">
        <v>1411579</v>
      </c>
      <c r="J4707">
        <v>260303916</v>
      </c>
      <c r="K4707">
        <v>7830</v>
      </c>
      <c r="L4707">
        <v>1231</v>
      </c>
      <c r="M4707" t="s">
        <v>52</v>
      </c>
      <c r="N4707">
        <v>2018</v>
      </c>
      <c r="O4707" t="s">
        <v>53</v>
      </c>
      <c r="P4707">
        <v>20190301</v>
      </c>
      <c r="Q4707" s="1">
        <v>43525.063888888886</v>
      </c>
    </row>
    <row r="4708" spans="1:17" x14ac:dyDescent="0.2">
      <c r="A4708" t="s">
        <v>55</v>
      </c>
      <c r="B4708" t="s">
        <v>18</v>
      </c>
      <c r="C4708" t="s">
        <v>275</v>
      </c>
      <c r="D4708">
        <v>20181231</v>
      </c>
      <c r="E4708">
        <v>5000</v>
      </c>
      <c r="F4708" t="s">
        <v>274</v>
      </c>
      <c r="G4708">
        <v>4</v>
      </c>
      <c r="H4708" t="s">
        <v>55</v>
      </c>
      <c r="I4708">
        <v>1411579</v>
      </c>
      <c r="J4708">
        <v>260303916</v>
      </c>
      <c r="K4708">
        <v>7830</v>
      </c>
      <c r="L4708">
        <v>1231</v>
      </c>
      <c r="M4708" t="s">
        <v>52</v>
      </c>
      <c r="N4708">
        <v>2018</v>
      </c>
      <c r="O4708" t="s">
        <v>53</v>
      </c>
      <c r="P4708">
        <v>20190301</v>
      </c>
      <c r="Q4708" s="1">
        <v>43525.063888888886</v>
      </c>
    </row>
    <row r="4709" spans="1:17" x14ac:dyDescent="0.2">
      <c r="A4709" t="s">
        <v>55</v>
      </c>
      <c r="B4709" t="s">
        <v>18</v>
      </c>
      <c r="C4709" t="s">
        <v>277</v>
      </c>
      <c r="D4709">
        <v>20181231</v>
      </c>
      <c r="E4709">
        <v>5</v>
      </c>
      <c r="F4709" t="s">
        <v>20</v>
      </c>
      <c r="G4709">
        <v>4</v>
      </c>
      <c r="H4709" t="s">
        <v>55</v>
      </c>
      <c r="I4709">
        <v>1411579</v>
      </c>
      <c r="J4709">
        <v>260303916</v>
      </c>
      <c r="K4709">
        <v>7830</v>
      </c>
      <c r="L4709">
        <v>1231</v>
      </c>
      <c r="M4709" t="s">
        <v>52</v>
      </c>
      <c r="N4709">
        <v>2018</v>
      </c>
      <c r="O4709" t="s">
        <v>53</v>
      </c>
      <c r="P4709">
        <v>20190301</v>
      </c>
      <c r="Q4709" s="1">
        <v>43525.063888888886</v>
      </c>
    </row>
    <row r="4710" spans="1:17" x14ac:dyDescent="0.2">
      <c r="A4710" t="s">
        <v>55</v>
      </c>
      <c r="B4710" t="s">
        <v>18</v>
      </c>
      <c r="C4710" t="s">
        <v>278</v>
      </c>
      <c r="D4710">
        <v>20181231</v>
      </c>
      <c r="E4710">
        <v>3152900000</v>
      </c>
      <c r="F4710" t="s">
        <v>20</v>
      </c>
      <c r="G4710">
        <v>0</v>
      </c>
      <c r="H4710" t="s">
        <v>55</v>
      </c>
      <c r="I4710">
        <v>1411579</v>
      </c>
      <c r="J4710">
        <v>260303916</v>
      </c>
      <c r="K4710">
        <v>7830</v>
      </c>
      <c r="L4710">
        <v>1231</v>
      </c>
      <c r="M4710" t="s">
        <v>52</v>
      </c>
      <c r="N4710">
        <v>2018</v>
      </c>
      <c r="O4710" t="s">
        <v>53</v>
      </c>
      <c r="P4710">
        <v>20190301</v>
      </c>
      <c r="Q4710" s="1">
        <v>43525.063888888886</v>
      </c>
    </row>
    <row r="4711" spans="1:17" x14ac:dyDescent="0.2">
      <c r="A4711" t="s">
        <v>55</v>
      </c>
      <c r="B4711" t="s">
        <v>18</v>
      </c>
      <c r="C4711" t="s">
        <v>279</v>
      </c>
      <c r="D4711">
        <v>20181231</v>
      </c>
      <c r="E4711">
        <v>754400000</v>
      </c>
      <c r="F4711" t="s">
        <v>20</v>
      </c>
      <c r="G4711">
        <v>0</v>
      </c>
      <c r="H4711" t="s">
        <v>55</v>
      </c>
      <c r="I4711">
        <v>1411579</v>
      </c>
      <c r="J4711">
        <v>260303916</v>
      </c>
      <c r="K4711">
        <v>7830</v>
      </c>
      <c r="L4711">
        <v>1231</v>
      </c>
      <c r="M4711" t="s">
        <v>52</v>
      </c>
      <c r="N4711">
        <v>2018</v>
      </c>
      <c r="O4711" t="s">
        <v>53</v>
      </c>
      <c r="P4711">
        <v>20190301</v>
      </c>
      <c r="Q4711" s="1">
        <v>43525.063888888886</v>
      </c>
    </row>
    <row r="4712" spans="1:17" x14ac:dyDescent="0.2">
      <c r="A4712" t="s">
        <v>55</v>
      </c>
      <c r="B4712" t="s">
        <v>18</v>
      </c>
      <c r="C4712" t="s">
        <v>280</v>
      </c>
      <c r="D4712">
        <v>20181231</v>
      </c>
      <c r="E4712">
        <v>82200000</v>
      </c>
      <c r="F4712" t="s">
        <v>20</v>
      </c>
      <c r="G4712">
        <v>0</v>
      </c>
      <c r="H4712" t="s">
        <v>55</v>
      </c>
      <c r="I4712">
        <v>1411579</v>
      </c>
      <c r="J4712">
        <v>260303916</v>
      </c>
      <c r="K4712">
        <v>7830</v>
      </c>
      <c r="L4712">
        <v>1231</v>
      </c>
      <c r="M4712" t="s">
        <v>52</v>
      </c>
      <c r="N4712">
        <v>2018</v>
      </c>
      <c r="O4712" t="s">
        <v>53</v>
      </c>
      <c r="P4712">
        <v>20190301</v>
      </c>
      <c r="Q4712" s="1">
        <v>43525.063888888886</v>
      </c>
    </row>
    <row r="4713" spans="1:17" x14ac:dyDescent="0.2">
      <c r="A4713" t="s">
        <v>55</v>
      </c>
      <c r="B4713" t="s">
        <v>18</v>
      </c>
      <c r="C4713" t="s">
        <v>281</v>
      </c>
      <c r="D4713">
        <v>20181231</v>
      </c>
      <c r="E4713">
        <v>1281300000</v>
      </c>
      <c r="F4713" t="s">
        <v>20</v>
      </c>
      <c r="G4713">
        <v>0</v>
      </c>
      <c r="H4713" t="s">
        <v>55</v>
      </c>
      <c r="I4713">
        <v>1411579</v>
      </c>
      <c r="J4713">
        <v>260303916</v>
      </c>
      <c r="K4713">
        <v>7830</v>
      </c>
      <c r="L4713">
        <v>1231</v>
      </c>
      <c r="M4713" t="s">
        <v>52</v>
      </c>
      <c r="N4713">
        <v>2018</v>
      </c>
      <c r="O4713" t="s">
        <v>53</v>
      </c>
      <c r="P4713">
        <v>20190301</v>
      </c>
      <c r="Q4713" s="1">
        <v>43525.063888888886</v>
      </c>
    </row>
    <row r="4714" spans="1:17" x14ac:dyDescent="0.2">
      <c r="A4714" t="s">
        <v>55</v>
      </c>
      <c r="B4714" t="s">
        <v>18</v>
      </c>
      <c r="C4714" t="s">
        <v>282</v>
      </c>
      <c r="D4714">
        <v>20181231</v>
      </c>
      <c r="E4714">
        <v>81000000</v>
      </c>
      <c r="F4714" t="s">
        <v>20</v>
      </c>
      <c r="G4714">
        <v>0</v>
      </c>
      <c r="H4714" t="s">
        <v>55</v>
      </c>
      <c r="I4714">
        <v>1411579</v>
      </c>
      <c r="J4714">
        <v>260303916</v>
      </c>
      <c r="K4714">
        <v>7830</v>
      </c>
      <c r="L4714">
        <v>1231</v>
      </c>
      <c r="M4714" t="s">
        <v>52</v>
      </c>
      <c r="N4714">
        <v>2018</v>
      </c>
      <c r="O4714" t="s">
        <v>53</v>
      </c>
      <c r="P4714">
        <v>20190301</v>
      </c>
      <c r="Q4714" s="1">
        <v>43525.063888888886</v>
      </c>
    </row>
    <row r="4715" spans="1:17" x14ac:dyDescent="0.2">
      <c r="A4715" t="s">
        <v>55</v>
      </c>
      <c r="B4715" t="s">
        <v>18</v>
      </c>
      <c r="C4715" t="s">
        <v>283</v>
      </c>
      <c r="D4715">
        <v>20181231</v>
      </c>
      <c r="E4715">
        <v>76400000</v>
      </c>
      <c r="F4715" t="s">
        <v>20</v>
      </c>
      <c r="G4715">
        <v>0</v>
      </c>
      <c r="H4715" t="s">
        <v>55</v>
      </c>
      <c r="I4715">
        <v>1411579</v>
      </c>
      <c r="J4715">
        <v>260303916</v>
      </c>
      <c r="K4715">
        <v>7830</v>
      </c>
      <c r="L4715">
        <v>1231</v>
      </c>
      <c r="M4715" t="s">
        <v>52</v>
      </c>
      <c r="N4715">
        <v>2018</v>
      </c>
      <c r="O4715" t="s">
        <v>53</v>
      </c>
      <c r="P4715">
        <v>20190301</v>
      </c>
      <c r="Q4715" s="1">
        <v>43525.063888888886</v>
      </c>
    </row>
    <row r="4716" spans="1:17" x14ac:dyDescent="0.2">
      <c r="A4716" t="s">
        <v>55</v>
      </c>
      <c r="B4716" t="s">
        <v>18</v>
      </c>
      <c r="C4716" t="s">
        <v>285</v>
      </c>
      <c r="D4716">
        <v>20181231</v>
      </c>
      <c r="E4716">
        <v>621100000</v>
      </c>
      <c r="F4716" t="s">
        <v>20</v>
      </c>
      <c r="G4716">
        <v>4</v>
      </c>
      <c r="H4716" t="s">
        <v>55</v>
      </c>
      <c r="I4716">
        <v>1411579</v>
      </c>
      <c r="J4716">
        <v>260303916</v>
      </c>
      <c r="K4716">
        <v>7830</v>
      </c>
      <c r="L4716">
        <v>1231</v>
      </c>
      <c r="M4716" t="s">
        <v>52</v>
      </c>
      <c r="N4716">
        <v>2018</v>
      </c>
      <c r="O4716" t="s">
        <v>53</v>
      </c>
      <c r="P4716">
        <v>20190301</v>
      </c>
      <c r="Q4716" s="1">
        <v>43525.063888888886</v>
      </c>
    </row>
    <row r="4717" spans="1:17" x14ac:dyDescent="0.2">
      <c r="A4717" t="s">
        <v>55</v>
      </c>
      <c r="B4717" t="s">
        <v>18</v>
      </c>
      <c r="C4717" t="s">
        <v>286</v>
      </c>
      <c r="D4717">
        <v>20181231</v>
      </c>
      <c r="E4717">
        <v>5428200000</v>
      </c>
      <c r="F4717" t="s">
        <v>20</v>
      </c>
      <c r="G4717">
        <v>0</v>
      </c>
      <c r="H4717" t="s">
        <v>55</v>
      </c>
      <c r="I4717">
        <v>1411579</v>
      </c>
      <c r="J4717">
        <v>260303916</v>
      </c>
      <c r="K4717">
        <v>7830</v>
      </c>
      <c r="L4717">
        <v>1231</v>
      </c>
      <c r="M4717" t="s">
        <v>52</v>
      </c>
      <c r="N4717">
        <v>2018</v>
      </c>
      <c r="O4717" t="s">
        <v>53</v>
      </c>
      <c r="P4717">
        <v>20190301</v>
      </c>
      <c r="Q4717" s="1">
        <v>43525.063888888886</v>
      </c>
    </row>
    <row r="4718" spans="1:17" x14ac:dyDescent="0.2">
      <c r="A4718" t="s">
        <v>55</v>
      </c>
      <c r="B4718" t="s">
        <v>18</v>
      </c>
      <c r="C4718" t="s">
        <v>550</v>
      </c>
      <c r="D4718">
        <v>20181231</v>
      </c>
      <c r="E4718">
        <v>18.95</v>
      </c>
      <c r="F4718" t="s">
        <v>20</v>
      </c>
      <c r="G4718">
        <v>0</v>
      </c>
      <c r="H4718" t="s">
        <v>56</v>
      </c>
      <c r="I4718">
        <v>1411579</v>
      </c>
      <c r="J4718">
        <v>260303916</v>
      </c>
      <c r="K4718">
        <v>7830</v>
      </c>
      <c r="L4718">
        <v>1231</v>
      </c>
      <c r="M4718" t="s">
        <v>52</v>
      </c>
      <c r="N4718">
        <v>2018</v>
      </c>
      <c r="O4718" t="s">
        <v>53</v>
      </c>
      <c r="P4718">
        <v>20190301</v>
      </c>
      <c r="Q4718" s="1">
        <v>43525.063888888886</v>
      </c>
    </row>
    <row r="4719" spans="1:17" x14ac:dyDescent="0.2">
      <c r="A4719" t="s">
        <v>55</v>
      </c>
      <c r="B4719" t="s">
        <v>18</v>
      </c>
      <c r="C4719" t="s">
        <v>551</v>
      </c>
      <c r="D4719">
        <v>20181231</v>
      </c>
      <c r="E4719">
        <v>31662269</v>
      </c>
      <c r="F4719" t="s">
        <v>30</v>
      </c>
      <c r="G4719">
        <v>4</v>
      </c>
      <c r="H4719" t="s">
        <v>56</v>
      </c>
      <c r="I4719">
        <v>1411579</v>
      </c>
      <c r="J4719">
        <v>260303916</v>
      </c>
      <c r="K4719">
        <v>7830</v>
      </c>
      <c r="L4719">
        <v>1231</v>
      </c>
      <c r="M4719" t="s">
        <v>52</v>
      </c>
      <c r="N4719">
        <v>2018</v>
      </c>
      <c r="O4719" t="s">
        <v>53</v>
      </c>
      <c r="P4719">
        <v>20190301</v>
      </c>
      <c r="Q4719" s="1">
        <v>43525.063888888886</v>
      </c>
    </row>
    <row r="4720" spans="1:17" x14ac:dyDescent="0.2">
      <c r="A4720" t="s">
        <v>55</v>
      </c>
      <c r="B4720" t="s">
        <v>18</v>
      </c>
      <c r="C4720" t="s">
        <v>287</v>
      </c>
      <c r="D4720">
        <v>20181231</v>
      </c>
      <c r="E4720">
        <v>64400000</v>
      </c>
      <c r="F4720" t="s">
        <v>20</v>
      </c>
      <c r="G4720">
        <v>0</v>
      </c>
      <c r="H4720" t="s">
        <v>56</v>
      </c>
      <c r="I4720">
        <v>1411579</v>
      </c>
      <c r="J4720">
        <v>260303916</v>
      </c>
      <c r="K4720">
        <v>7830</v>
      </c>
      <c r="L4720">
        <v>1231</v>
      </c>
      <c r="M4720" t="s">
        <v>52</v>
      </c>
      <c r="N4720">
        <v>2018</v>
      </c>
      <c r="O4720" t="s">
        <v>53</v>
      </c>
      <c r="P4720">
        <v>20190301</v>
      </c>
      <c r="Q4720" s="1">
        <v>43525.063888888886</v>
      </c>
    </row>
    <row r="4721" spans="1:17" x14ac:dyDescent="0.2">
      <c r="A4721" t="s">
        <v>504</v>
      </c>
      <c r="B4721" t="s">
        <v>18</v>
      </c>
      <c r="C4721" t="s">
        <v>287</v>
      </c>
      <c r="D4721">
        <v>20181231</v>
      </c>
      <c r="E4721">
        <v>64400000</v>
      </c>
      <c r="F4721" t="s">
        <v>20</v>
      </c>
      <c r="G4721">
        <v>0</v>
      </c>
      <c r="H4721" t="s">
        <v>505</v>
      </c>
      <c r="I4721">
        <v>1411579</v>
      </c>
      <c r="J4721">
        <v>260303916</v>
      </c>
      <c r="K4721">
        <v>7830</v>
      </c>
      <c r="L4721">
        <v>1231</v>
      </c>
      <c r="M4721" t="s">
        <v>22</v>
      </c>
      <c r="N4721">
        <v>2019</v>
      </c>
      <c r="O4721" t="s">
        <v>31</v>
      </c>
      <c r="P4721">
        <v>20190808</v>
      </c>
      <c r="Q4721" s="1">
        <v>43685.119444444441</v>
      </c>
    </row>
    <row r="4722" spans="1:17" x14ac:dyDescent="0.2">
      <c r="A4722" t="s">
        <v>503</v>
      </c>
      <c r="B4722" t="s">
        <v>18</v>
      </c>
      <c r="C4722" t="s">
        <v>287</v>
      </c>
      <c r="D4722">
        <v>20181231</v>
      </c>
      <c r="E4722">
        <v>64400000</v>
      </c>
      <c r="F4722" t="s">
        <v>20</v>
      </c>
      <c r="G4722">
        <v>0</v>
      </c>
      <c r="H4722" t="s">
        <v>56</v>
      </c>
      <c r="I4722">
        <v>1411579</v>
      </c>
      <c r="J4722">
        <v>260303916</v>
      </c>
      <c r="K4722">
        <v>7830</v>
      </c>
      <c r="L4722">
        <v>1231</v>
      </c>
      <c r="M4722" t="s">
        <v>22</v>
      </c>
      <c r="N4722">
        <v>2019</v>
      </c>
      <c r="O4722" t="s">
        <v>26</v>
      </c>
      <c r="P4722">
        <v>20190509</v>
      </c>
      <c r="Q4722" s="1">
        <v>43594.147916666669</v>
      </c>
    </row>
    <row r="4723" spans="1:17" x14ac:dyDescent="0.2">
      <c r="A4723" t="s">
        <v>55</v>
      </c>
      <c r="B4723" t="s">
        <v>18</v>
      </c>
      <c r="C4723" t="s">
        <v>288</v>
      </c>
      <c r="D4723">
        <v>20181231</v>
      </c>
      <c r="E4723">
        <v>25700000</v>
      </c>
      <c r="F4723" t="s">
        <v>20</v>
      </c>
      <c r="G4723">
        <v>0</v>
      </c>
      <c r="H4723" t="s">
        <v>56</v>
      </c>
      <c r="I4723">
        <v>1411579</v>
      </c>
      <c r="J4723">
        <v>260303916</v>
      </c>
      <c r="K4723">
        <v>7830</v>
      </c>
      <c r="L4723">
        <v>1231</v>
      </c>
      <c r="M4723" t="s">
        <v>52</v>
      </c>
      <c r="N4723">
        <v>2018</v>
      </c>
      <c r="O4723" t="s">
        <v>53</v>
      </c>
      <c r="P4723">
        <v>20190301</v>
      </c>
      <c r="Q4723" s="1">
        <v>43525.063888888886</v>
      </c>
    </row>
    <row r="4724" spans="1:17" x14ac:dyDescent="0.2">
      <c r="A4724" t="s">
        <v>55</v>
      </c>
      <c r="B4724" t="s">
        <v>18</v>
      </c>
      <c r="C4724" t="s">
        <v>289</v>
      </c>
      <c r="D4724">
        <v>20181231</v>
      </c>
      <c r="E4724">
        <v>800000</v>
      </c>
      <c r="F4724" t="s">
        <v>20</v>
      </c>
      <c r="G4724">
        <v>4</v>
      </c>
      <c r="H4724" t="s">
        <v>56</v>
      </c>
      <c r="I4724">
        <v>1411579</v>
      </c>
      <c r="J4724">
        <v>260303916</v>
      </c>
      <c r="K4724">
        <v>7830</v>
      </c>
      <c r="L4724">
        <v>1231</v>
      </c>
      <c r="M4724" t="s">
        <v>52</v>
      </c>
      <c r="N4724">
        <v>2018</v>
      </c>
      <c r="O4724" t="s">
        <v>53</v>
      </c>
      <c r="P4724">
        <v>20190301</v>
      </c>
      <c r="Q4724" s="1">
        <v>43525.063888888886</v>
      </c>
    </row>
    <row r="4725" spans="1:17" x14ac:dyDescent="0.2">
      <c r="A4725" t="s">
        <v>55</v>
      </c>
      <c r="B4725" t="s">
        <v>18</v>
      </c>
      <c r="C4725" t="s">
        <v>290</v>
      </c>
      <c r="D4725">
        <v>20181231</v>
      </c>
      <c r="E4725">
        <v>104400000</v>
      </c>
      <c r="F4725" t="s">
        <v>20</v>
      </c>
      <c r="G4725">
        <v>0</v>
      </c>
      <c r="H4725" t="s">
        <v>56</v>
      </c>
      <c r="I4725">
        <v>1411579</v>
      </c>
      <c r="J4725">
        <v>260303916</v>
      </c>
      <c r="K4725">
        <v>7830</v>
      </c>
      <c r="L4725">
        <v>1231</v>
      </c>
      <c r="M4725" t="s">
        <v>52</v>
      </c>
      <c r="N4725">
        <v>2018</v>
      </c>
      <c r="O4725" t="s">
        <v>53</v>
      </c>
      <c r="P4725">
        <v>20190301</v>
      </c>
      <c r="Q4725" s="1">
        <v>43525.063888888886</v>
      </c>
    </row>
    <row r="4726" spans="1:17" x14ac:dyDescent="0.2">
      <c r="A4726" t="s">
        <v>504</v>
      </c>
      <c r="B4726" t="s">
        <v>18</v>
      </c>
      <c r="C4726" t="s">
        <v>290</v>
      </c>
      <c r="D4726">
        <v>20181231</v>
      </c>
      <c r="E4726">
        <v>104400000</v>
      </c>
      <c r="F4726" t="s">
        <v>20</v>
      </c>
      <c r="G4726">
        <v>0</v>
      </c>
      <c r="H4726" t="s">
        <v>505</v>
      </c>
      <c r="I4726">
        <v>1411579</v>
      </c>
      <c r="J4726">
        <v>260303916</v>
      </c>
      <c r="K4726">
        <v>7830</v>
      </c>
      <c r="L4726">
        <v>1231</v>
      </c>
      <c r="M4726" t="s">
        <v>22</v>
      </c>
      <c r="N4726">
        <v>2019</v>
      </c>
      <c r="O4726" t="s">
        <v>31</v>
      </c>
      <c r="P4726">
        <v>20190808</v>
      </c>
      <c r="Q4726" s="1">
        <v>43685.119444444441</v>
      </c>
    </row>
    <row r="4727" spans="1:17" x14ac:dyDescent="0.2">
      <c r="A4727" t="s">
        <v>503</v>
      </c>
      <c r="B4727" t="s">
        <v>18</v>
      </c>
      <c r="C4727" t="s">
        <v>290</v>
      </c>
      <c r="D4727">
        <v>20181231</v>
      </c>
      <c r="E4727">
        <v>104400000</v>
      </c>
      <c r="F4727" t="s">
        <v>20</v>
      </c>
      <c r="G4727">
        <v>0</v>
      </c>
      <c r="H4727" t="s">
        <v>56</v>
      </c>
      <c r="I4727">
        <v>1411579</v>
      </c>
      <c r="J4727">
        <v>260303916</v>
      </c>
      <c r="K4727">
        <v>7830</v>
      </c>
      <c r="L4727">
        <v>1231</v>
      </c>
      <c r="M4727" t="s">
        <v>22</v>
      </c>
      <c r="N4727">
        <v>2019</v>
      </c>
      <c r="O4727" t="s">
        <v>26</v>
      </c>
      <c r="P4727">
        <v>20190509</v>
      </c>
      <c r="Q4727" s="1">
        <v>43594.147916666669</v>
      </c>
    </row>
    <row r="4728" spans="1:17" x14ac:dyDescent="0.2">
      <c r="A4728" t="s">
        <v>55</v>
      </c>
      <c r="B4728" t="s">
        <v>18</v>
      </c>
      <c r="C4728" t="s">
        <v>291</v>
      </c>
      <c r="D4728">
        <v>20181231</v>
      </c>
      <c r="E4728">
        <v>6700000</v>
      </c>
      <c r="F4728" t="s">
        <v>20</v>
      </c>
      <c r="G4728">
        <v>0</v>
      </c>
      <c r="H4728" t="s">
        <v>56</v>
      </c>
      <c r="I4728">
        <v>1411579</v>
      </c>
      <c r="J4728">
        <v>260303916</v>
      </c>
      <c r="K4728">
        <v>7830</v>
      </c>
      <c r="L4728">
        <v>1231</v>
      </c>
      <c r="M4728" t="s">
        <v>52</v>
      </c>
      <c r="N4728">
        <v>2018</v>
      </c>
      <c r="O4728" t="s">
        <v>53</v>
      </c>
      <c r="P4728">
        <v>20190301</v>
      </c>
      <c r="Q4728" s="1">
        <v>43525.063888888886</v>
      </c>
    </row>
    <row r="4729" spans="1:17" x14ac:dyDescent="0.2">
      <c r="A4729" t="s">
        <v>55</v>
      </c>
      <c r="B4729" t="s">
        <v>18</v>
      </c>
      <c r="C4729" t="s">
        <v>292</v>
      </c>
      <c r="D4729">
        <v>20181231</v>
      </c>
      <c r="E4729">
        <v>-7500000</v>
      </c>
      <c r="F4729" t="s">
        <v>20</v>
      </c>
      <c r="G4729">
        <v>4</v>
      </c>
      <c r="H4729" t="s">
        <v>56</v>
      </c>
      <c r="I4729">
        <v>1411579</v>
      </c>
      <c r="J4729">
        <v>260303916</v>
      </c>
      <c r="K4729">
        <v>7830</v>
      </c>
      <c r="L4729">
        <v>1231</v>
      </c>
      <c r="M4729" t="s">
        <v>52</v>
      </c>
      <c r="N4729">
        <v>2018</v>
      </c>
      <c r="O4729" t="s">
        <v>53</v>
      </c>
      <c r="P4729">
        <v>20190301</v>
      </c>
      <c r="Q4729" s="1">
        <v>43525.063888888886</v>
      </c>
    </row>
    <row r="4730" spans="1:17" x14ac:dyDescent="0.2">
      <c r="A4730" t="s">
        <v>55</v>
      </c>
      <c r="B4730" t="s">
        <v>18</v>
      </c>
      <c r="C4730" t="s">
        <v>209</v>
      </c>
      <c r="D4730">
        <v>20181231</v>
      </c>
      <c r="E4730">
        <v>28600000</v>
      </c>
      <c r="F4730" t="s">
        <v>20</v>
      </c>
      <c r="G4730">
        <v>0</v>
      </c>
      <c r="H4730" t="s">
        <v>56</v>
      </c>
      <c r="I4730">
        <v>1411579</v>
      </c>
      <c r="J4730">
        <v>260303916</v>
      </c>
      <c r="K4730">
        <v>7830</v>
      </c>
      <c r="L4730">
        <v>1231</v>
      </c>
      <c r="M4730" t="s">
        <v>52</v>
      </c>
      <c r="N4730">
        <v>2018</v>
      </c>
      <c r="O4730" t="s">
        <v>53</v>
      </c>
      <c r="P4730">
        <v>20190301</v>
      </c>
      <c r="Q4730" s="1">
        <v>43525.063888888886</v>
      </c>
    </row>
    <row r="4731" spans="1:17" x14ac:dyDescent="0.2">
      <c r="A4731" t="s">
        <v>504</v>
      </c>
      <c r="B4731" t="s">
        <v>18</v>
      </c>
      <c r="C4731" t="s">
        <v>209</v>
      </c>
      <c r="D4731">
        <v>20181231</v>
      </c>
      <c r="E4731">
        <v>28600000</v>
      </c>
      <c r="F4731" t="s">
        <v>20</v>
      </c>
      <c r="G4731">
        <v>0</v>
      </c>
      <c r="H4731" t="s">
        <v>505</v>
      </c>
      <c r="I4731">
        <v>1411579</v>
      </c>
      <c r="J4731">
        <v>260303916</v>
      </c>
      <c r="K4731">
        <v>7830</v>
      </c>
      <c r="L4731">
        <v>1231</v>
      </c>
      <c r="M4731" t="s">
        <v>22</v>
      </c>
      <c r="N4731">
        <v>2019</v>
      </c>
      <c r="O4731" t="s">
        <v>31</v>
      </c>
      <c r="P4731">
        <v>20190808</v>
      </c>
      <c r="Q4731" s="1">
        <v>43685.119444444441</v>
      </c>
    </row>
    <row r="4732" spans="1:17" x14ac:dyDescent="0.2">
      <c r="A4732" t="s">
        <v>503</v>
      </c>
      <c r="B4732" t="s">
        <v>18</v>
      </c>
      <c r="C4732" t="s">
        <v>209</v>
      </c>
      <c r="D4732">
        <v>20181231</v>
      </c>
      <c r="E4732">
        <v>28600000</v>
      </c>
      <c r="F4732" t="s">
        <v>20</v>
      </c>
      <c r="G4732">
        <v>0</v>
      </c>
      <c r="H4732" t="s">
        <v>56</v>
      </c>
      <c r="I4732">
        <v>1411579</v>
      </c>
      <c r="J4732">
        <v>260303916</v>
      </c>
      <c r="K4732">
        <v>7830</v>
      </c>
      <c r="L4732">
        <v>1231</v>
      </c>
      <c r="M4732" t="s">
        <v>22</v>
      </c>
      <c r="N4732">
        <v>2019</v>
      </c>
      <c r="O4732" t="s">
        <v>26</v>
      </c>
      <c r="P4732">
        <v>20190509</v>
      </c>
      <c r="Q4732" s="1">
        <v>43594.147916666669</v>
      </c>
    </row>
    <row r="4733" spans="1:17" x14ac:dyDescent="0.2">
      <c r="A4733" t="s">
        <v>55</v>
      </c>
      <c r="B4733" t="s">
        <v>18</v>
      </c>
      <c r="C4733" t="s">
        <v>64</v>
      </c>
      <c r="D4733">
        <v>20181231</v>
      </c>
      <c r="E4733">
        <v>-6400000</v>
      </c>
      <c r="F4733" t="s">
        <v>20</v>
      </c>
      <c r="G4733">
        <v>4</v>
      </c>
      <c r="H4733" t="s">
        <v>56</v>
      </c>
      <c r="I4733">
        <v>1411579</v>
      </c>
      <c r="J4733">
        <v>260303916</v>
      </c>
      <c r="K4733">
        <v>7830</v>
      </c>
      <c r="L4733">
        <v>1231</v>
      </c>
      <c r="M4733" t="s">
        <v>52</v>
      </c>
      <c r="N4733">
        <v>2018</v>
      </c>
      <c r="O4733" t="s">
        <v>53</v>
      </c>
      <c r="P4733">
        <v>20190301</v>
      </c>
      <c r="Q4733" s="1">
        <v>43525.063888888886</v>
      </c>
    </row>
    <row r="4734" spans="1:17" x14ac:dyDescent="0.2">
      <c r="A4734" t="s">
        <v>55</v>
      </c>
      <c r="B4734" t="s">
        <v>18</v>
      </c>
      <c r="C4734" t="s">
        <v>293</v>
      </c>
      <c r="D4734">
        <v>20181231</v>
      </c>
      <c r="E4734">
        <v>41600000</v>
      </c>
      <c r="F4734" t="s">
        <v>20</v>
      </c>
      <c r="G4734">
        <v>0</v>
      </c>
      <c r="H4734" t="s">
        <v>56</v>
      </c>
      <c r="I4734">
        <v>1411579</v>
      </c>
      <c r="J4734">
        <v>260303916</v>
      </c>
      <c r="K4734">
        <v>7830</v>
      </c>
      <c r="L4734">
        <v>1231</v>
      </c>
      <c r="M4734" t="s">
        <v>52</v>
      </c>
      <c r="N4734">
        <v>2018</v>
      </c>
      <c r="O4734" t="s">
        <v>53</v>
      </c>
      <c r="P4734">
        <v>20190301</v>
      </c>
      <c r="Q4734" s="1">
        <v>43525.063888888886</v>
      </c>
    </row>
    <row r="4735" spans="1:17" x14ac:dyDescent="0.2">
      <c r="A4735" t="s">
        <v>504</v>
      </c>
      <c r="B4735" t="s">
        <v>18</v>
      </c>
      <c r="C4735" t="s">
        <v>293</v>
      </c>
      <c r="D4735">
        <v>20181231</v>
      </c>
      <c r="E4735">
        <v>41600000</v>
      </c>
      <c r="F4735" t="s">
        <v>20</v>
      </c>
      <c r="G4735">
        <v>0</v>
      </c>
      <c r="H4735" t="s">
        <v>505</v>
      </c>
      <c r="I4735">
        <v>1411579</v>
      </c>
      <c r="J4735">
        <v>260303916</v>
      </c>
      <c r="K4735">
        <v>7830</v>
      </c>
      <c r="L4735">
        <v>1231</v>
      </c>
      <c r="M4735" t="s">
        <v>22</v>
      </c>
      <c r="N4735">
        <v>2019</v>
      </c>
      <c r="O4735" t="s">
        <v>31</v>
      </c>
      <c r="P4735">
        <v>20190808</v>
      </c>
      <c r="Q4735" s="1">
        <v>43685.119444444441</v>
      </c>
    </row>
    <row r="4736" spans="1:17" x14ac:dyDescent="0.2">
      <c r="A4736" t="s">
        <v>503</v>
      </c>
      <c r="B4736" t="s">
        <v>18</v>
      </c>
      <c r="C4736" t="s">
        <v>293</v>
      </c>
      <c r="D4736">
        <v>20181231</v>
      </c>
      <c r="E4736">
        <v>41600000</v>
      </c>
      <c r="F4736" t="s">
        <v>20</v>
      </c>
      <c r="G4736">
        <v>0</v>
      </c>
      <c r="H4736" t="s">
        <v>56</v>
      </c>
      <c r="I4736">
        <v>1411579</v>
      </c>
      <c r="J4736">
        <v>260303916</v>
      </c>
      <c r="K4736">
        <v>7830</v>
      </c>
      <c r="L4736">
        <v>1231</v>
      </c>
      <c r="M4736" t="s">
        <v>22</v>
      </c>
      <c r="N4736">
        <v>2019</v>
      </c>
      <c r="O4736" t="s">
        <v>26</v>
      </c>
      <c r="P4736">
        <v>20190509</v>
      </c>
      <c r="Q4736" s="1">
        <v>43594.147916666669</v>
      </c>
    </row>
    <row r="4737" spans="1:17" x14ac:dyDescent="0.2">
      <c r="A4737" t="s">
        <v>55</v>
      </c>
      <c r="B4737" t="s">
        <v>18</v>
      </c>
      <c r="C4737" t="s">
        <v>294</v>
      </c>
      <c r="D4737">
        <v>20181231</v>
      </c>
      <c r="E4737">
        <v>518500000</v>
      </c>
      <c r="F4737" t="s">
        <v>20</v>
      </c>
      <c r="G4737">
        <v>0</v>
      </c>
      <c r="H4737" t="s">
        <v>56</v>
      </c>
      <c r="I4737">
        <v>1411579</v>
      </c>
      <c r="J4737">
        <v>260303916</v>
      </c>
      <c r="K4737">
        <v>7830</v>
      </c>
      <c r="L4737">
        <v>1231</v>
      </c>
      <c r="M4737" t="s">
        <v>52</v>
      </c>
      <c r="N4737">
        <v>2018</v>
      </c>
      <c r="O4737" t="s">
        <v>53</v>
      </c>
      <c r="P4737">
        <v>20190301</v>
      </c>
      <c r="Q4737" s="1">
        <v>43525.063888888886</v>
      </c>
    </row>
    <row r="4738" spans="1:17" x14ac:dyDescent="0.2">
      <c r="A4738" t="s">
        <v>55</v>
      </c>
      <c r="B4738" t="s">
        <v>18</v>
      </c>
      <c r="C4738" t="s">
        <v>295</v>
      </c>
      <c r="D4738">
        <v>20181231</v>
      </c>
      <c r="E4738">
        <v>300000</v>
      </c>
      <c r="F4738" t="s">
        <v>20</v>
      </c>
      <c r="G4738">
        <v>4</v>
      </c>
      <c r="H4738" t="s">
        <v>56</v>
      </c>
      <c r="I4738">
        <v>1411579</v>
      </c>
      <c r="J4738">
        <v>260303916</v>
      </c>
      <c r="K4738">
        <v>7830</v>
      </c>
      <c r="L4738">
        <v>1231</v>
      </c>
      <c r="M4738" t="s">
        <v>52</v>
      </c>
      <c r="N4738">
        <v>2018</v>
      </c>
      <c r="O4738" t="s">
        <v>53</v>
      </c>
      <c r="P4738">
        <v>20190301</v>
      </c>
      <c r="Q4738" s="1">
        <v>43525.063888888886</v>
      </c>
    </row>
    <row r="4739" spans="1:17" x14ac:dyDescent="0.2">
      <c r="A4739" t="s">
        <v>55</v>
      </c>
      <c r="B4739" t="s">
        <v>18</v>
      </c>
      <c r="C4739" t="s">
        <v>296</v>
      </c>
      <c r="D4739">
        <v>20181231</v>
      </c>
      <c r="E4739">
        <v>118500000</v>
      </c>
      <c r="F4739" t="s">
        <v>20</v>
      </c>
      <c r="G4739">
        <v>0</v>
      </c>
      <c r="H4739" t="s">
        <v>55</v>
      </c>
      <c r="I4739">
        <v>1411579</v>
      </c>
      <c r="J4739">
        <v>260303916</v>
      </c>
      <c r="K4739">
        <v>7830</v>
      </c>
      <c r="L4739">
        <v>1231</v>
      </c>
      <c r="M4739" t="s">
        <v>52</v>
      </c>
      <c r="N4739">
        <v>2018</v>
      </c>
      <c r="O4739" t="s">
        <v>53</v>
      </c>
      <c r="P4739">
        <v>20190301</v>
      </c>
      <c r="Q4739" s="1">
        <v>43525.063888888886</v>
      </c>
    </row>
    <row r="4740" spans="1:17" x14ac:dyDescent="0.2">
      <c r="A4740" t="s">
        <v>55</v>
      </c>
      <c r="B4740" t="s">
        <v>18</v>
      </c>
      <c r="C4740" t="s">
        <v>297</v>
      </c>
      <c r="D4740">
        <v>20181231</v>
      </c>
      <c r="E4740">
        <v>1000000</v>
      </c>
      <c r="F4740" t="s">
        <v>20</v>
      </c>
      <c r="G4740">
        <v>0</v>
      </c>
      <c r="H4740" t="s">
        <v>56</v>
      </c>
      <c r="I4740">
        <v>1411579</v>
      </c>
      <c r="J4740">
        <v>260303916</v>
      </c>
      <c r="K4740">
        <v>7830</v>
      </c>
      <c r="L4740">
        <v>1231</v>
      </c>
      <c r="M4740" t="s">
        <v>52</v>
      </c>
      <c r="N4740">
        <v>2018</v>
      </c>
      <c r="O4740" t="s">
        <v>53</v>
      </c>
      <c r="P4740">
        <v>20190301</v>
      </c>
      <c r="Q4740" s="1">
        <v>43525.063888888886</v>
      </c>
    </row>
    <row r="4741" spans="1:17" x14ac:dyDescent="0.2">
      <c r="A4741" t="s">
        <v>55</v>
      </c>
      <c r="B4741" t="s">
        <v>18</v>
      </c>
      <c r="C4741" t="s">
        <v>299</v>
      </c>
      <c r="D4741">
        <v>20181231</v>
      </c>
      <c r="E4741">
        <v>201700000</v>
      </c>
      <c r="F4741" t="s">
        <v>20</v>
      </c>
      <c r="G4741">
        <v>0</v>
      </c>
      <c r="H4741" t="s">
        <v>56</v>
      </c>
      <c r="I4741">
        <v>1411579</v>
      </c>
      <c r="J4741">
        <v>260303916</v>
      </c>
      <c r="K4741">
        <v>7830</v>
      </c>
      <c r="L4741">
        <v>1231</v>
      </c>
      <c r="M4741" t="s">
        <v>52</v>
      </c>
      <c r="N4741">
        <v>2018</v>
      </c>
      <c r="O4741" t="s">
        <v>53</v>
      </c>
      <c r="P4741">
        <v>20190301</v>
      </c>
      <c r="Q4741" s="1">
        <v>43525.063888888886</v>
      </c>
    </row>
    <row r="4742" spans="1:17" x14ac:dyDescent="0.2">
      <c r="A4742" t="s">
        <v>55</v>
      </c>
      <c r="B4742" t="s">
        <v>18</v>
      </c>
      <c r="C4742" t="s">
        <v>300</v>
      </c>
      <c r="D4742">
        <v>20181231</v>
      </c>
      <c r="E4742">
        <v>766200000</v>
      </c>
      <c r="F4742" t="s">
        <v>20</v>
      </c>
      <c r="G4742">
        <v>0</v>
      </c>
      <c r="H4742" t="s">
        <v>56</v>
      </c>
      <c r="I4742">
        <v>1411579</v>
      </c>
      <c r="J4742">
        <v>260303916</v>
      </c>
      <c r="K4742">
        <v>7830</v>
      </c>
      <c r="L4742">
        <v>1231</v>
      </c>
      <c r="M4742" t="s">
        <v>52</v>
      </c>
      <c r="N4742">
        <v>2018</v>
      </c>
      <c r="O4742" t="s">
        <v>53</v>
      </c>
      <c r="P4742">
        <v>20190301</v>
      </c>
      <c r="Q4742" s="1">
        <v>43525.063888888886</v>
      </c>
    </row>
    <row r="4743" spans="1:17" x14ac:dyDescent="0.2">
      <c r="A4743" t="s">
        <v>55</v>
      </c>
      <c r="B4743" t="s">
        <v>18</v>
      </c>
      <c r="C4743" t="s">
        <v>552</v>
      </c>
      <c r="D4743">
        <v>20181231</v>
      </c>
      <c r="E4743">
        <v>12000000</v>
      </c>
      <c r="F4743" t="s">
        <v>20</v>
      </c>
      <c r="G4743">
        <v>0</v>
      </c>
      <c r="H4743" t="s">
        <v>56</v>
      </c>
      <c r="I4743">
        <v>1411579</v>
      </c>
      <c r="J4743">
        <v>260303916</v>
      </c>
      <c r="K4743">
        <v>7830</v>
      </c>
      <c r="L4743">
        <v>1231</v>
      </c>
      <c r="M4743" t="s">
        <v>52</v>
      </c>
      <c r="N4743">
        <v>2018</v>
      </c>
      <c r="O4743" t="s">
        <v>53</v>
      </c>
      <c r="P4743">
        <v>20190301</v>
      </c>
      <c r="Q4743" s="1">
        <v>43525.063888888886</v>
      </c>
    </row>
    <row r="4744" spans="1:17" x14ac:dyDescent="0.2">
      <c r="A4744" t="s">
        <v>55</v>
      </c>
      <c r="B4744" t="s">
        <v>18</v>
      </c>
      <c r="C4744" t="s">
        <v>301</v>
      </c>
      <c r="D4744">
        <v>20181231</v>
      </c>
      <c r="E4744">
        <v>165600000</v>
      </c>
      <c r="F4744" t="s">
        <v>20</v>
      </c>
      <c r="G4744">
        <v>0</v>
      </c>
      <c r="H4744" t="s">
        <v>55</v>
      </c>
      <c r="I4744">
        <v>1411579</v>
      </c>
      <c r="J4744">
        <v>260303916</v>
      </c>
      <c r="K4744">
        <v>7830</v>
      </c>
      <c r="L4744">
        <v>1231</v>
      </c>
      <c r="M4744" t="s">
        <v>52</v>
      </c>
      <c r="N4744">
        <v>2018</v>
      </c>
      <c r="O4744" t="s">
        <v>53</v>
      </c>
      <c r="P4744">
        <v>20190301</v>
      </c>
      <c r="Q4744" s="1">
        <v>43525.063888888886</v>
      </c>
    </row>
    <row r="4745" spans="1:17" x14ac:dyDescent="0.2">
      <c r="A4745" t="s">
        <v>504</v>
      </c>
      <c r="B4745" t="s">
        <v>18</v>
      </c>
      <c r="C4745" t="s">
        <v>302</v>
      </c>
      <c r="D4745">
        <v>20181231</v>
      </c>
      <c r="E4745">
        <v>13000000</v>
      </c>
      <c r="F4745" t="s">
        <v>20</v>
      </c>
      <c r="G4745">
        <v>0</v>
      </c>
      <c r="H4745" t="s">
        <v>505</v>
      </c>
      <c r="I4745">
        <v>1411579</v>
      </c>
      <c r="J4745">
        <v>260303916</v>
      </c>
      <c r="K4745">
        <v>7830</v>
      </c>
      <c r="L4745">
        <v>1231</v>
      </c>
      <c r="M4745" t="s">
        <v>22</v>
      </c>
      <c r="N4745">
        <v>2019</v>
      </c>
      <c r="O4745" t="s">
        <v>31</v>
      </c>
      <c r="P4745">
        <v>20190808</v>
      </c>
      <c r="Q4745" s="1">
        <v>43685.119444444441</v>
      </c>
    </row>
    <row r="4746" spans="1:17" x14ac:dyDescent="0.2">
      <c r="A4746" t="s">
        <v>503</v>
      </c>
      <c r="B4746" t="s">
        <v>18</v>
      </c>
      <c r="C4746" t="s">
        <v>302</v>
      </c>
      <c r="D4746">
        <v>20181231</v>
      </c>
      <c r="E4746">
        <v>13000000</v>
      </c>
      <c r="F4746" t="s">
        <v>20</v>
      </c>
      <c r="G4746">
        <v>0</v>
      </c>
      <c r="H4746" t="s">
        <v>56</v>
      </c>
      <c r="I4746">
        <v>1411579</v>
      </c>
      <c r="J4746">
        <v>260303916</v>
      </c>
      <c r="K4746">
        <v>7830</v>
      </c>
      <c r="L4746">
        <v>1231</v>
      </c>
      <c r="M4746" t="s">
        <v>22</v>
      </c>
      <c r="N4746">
        <v>2019</v>
      </c>
      <c r="O4746" t="s">
        <v>26</v>
      </c>
      <c r="P4746">
        <v>20190509</v>
      </c>
      <c r="Q4746" s="1">
        <v>43594.147916666669</v>
      </c>
    </row>
    <row r="4747" spans="1:17" x14ac:dyDescent="0.2">
      <c r="A4747" t="s">
        <v>55</v>
      </c>
      <c r="B4747" t="s">
        <v>18</v>
      </c>
      <c r="C4747" t="s">
        <v>303</v>
      </c>
      <c r="D4747">
        <v>20181231</v>
      </c>
      <c r="E4747">
        <v>442600000</v>
      </c>
      <c r="F4747" t="s">
        <v>20</v>
      </c>
      <c r="G4747">
        <v>0</v>
      </c>
      <c r="H4747" t="s">
        <v>56</v>
      </c>
      <c r="I4747">
        <v>1411579</v>
      </c>
      <c r="J4747">
        <v>260303916</v>
      </c>
      <c r="K4747">
        <v>7830</v>
      </c>
      <c r="L4747">
        <v>1231</v>
      </c>
      <c r="M4747" t="s">
        <v>52</v>
      </c>
      <c r="N4747">
        <v>2018</v>
      </c>
      <c r="O4747" t="s">
        <v>53</v>
      </c>
      <c r="P4747">
        <v>20190301</v>
      </c>
      <c r="Q4747" s="1">
        <v>43525.063888888886</v>
      </c>
    </row>
    <row r="4748" spans="1:17" x14ac:dyDescent="0.2">
      <c r="A4748" t="s">
        <v>55</v>
      </c>
      <c r="B4748" t="s">
        <v>18</v>
      </c>
      <c r="C4748" t="s">
        <v>304</v>
      </c>
      <c r="D4748">
        <v>20181231</v>
      </c>
      <c r="E4748">
        <v>214200000</v>
      </c>
      <c r="F4748" t="s">
        <v>20</v>
      </c>
      <c r="G4748">
        <v>0</v>
      </c>
      <c r="H4748" t="s">
        <v>56</v>
      </c>
      <c r="I4748">
        <v>1411579</v>
      </c>
      <c r="J4748">
        <v>260303916</v>
      </c>
      <c r="K4748">
        <v>7830</v>
      </c>
      <c r="L4748">
        <v>1231</v>
      </c>
      <c r="M4748" t="s">
        <v>52</v>
      </c>
      <c r="N4748">
        <v>2018</v>
      </c>
      <c r="O4748" t="s">
        <v>53</v>
      </c>
      <c r="P4748">
        <v>20190301</v>
      </c>
      <c r="Q4748" s="1">
        <v>43525.063888888886</v>
      </c>
    </row>
    <row r="4749" spans="1:17" x14ac:dyDescent="0.2">
      <c r="A4749" t="s">
        <v>55</v>
      </c>
      <c r="B4749" t="s">
        <v>18</v>
      </c>
      <c r="C4749" t="s">
        <v>305</v>
      </c>
      <c r="D4749">
        <v>20181231</v>
      </c>
      <c r="E4749">
        <v>17700000</v>
      </c>
      <c r="F4749" t="s">
        <v>20</v>
      </c>
      <c r="G4749">
        <v>0</v>
      </c>
      <c r="H4749" t="s">
        <v>56</v>
      </c>
      <c r="I4749">
        <v>1411579</v>
      </c>
      <c r="J4749">
        <v>260303916</v>
      </c>
      <c r="K4749">
        <v>7830</v>
      </c>
      <c r="L4749">
        <v>1231</v>
      </c>
      <c r="M4749" t="s">
        <v>52</v>
      </c>
      <c r="N4749">
        <v>2018</v>
      </c>
      <c r="O4749" t="s">
        <v>53</v>
      </c>
      <c r="P4749">
        <v>20190301</v>
      </c>
      <c r="Q4749" s="1">
        <v>43525.063888888886</v>
      </c>
    </row>
    <row r="4750" spans="1:17" x14ac:dyDescent="0.2">
      <c r="A4750" t="s">
        <v>55</v>
      </c>
      <c r="B4750" t="s">
        <v>18</v>
      </c>
      <c r="C4750" t="s">
        <v>306</v>
      </c>
      <c r="D4750">
        <v>20181231</v>
      </c>
      <c r="E4750">
        <v>21900000</v>
      </c>
      <c r="F4750" t="s">
        <v>20</v>
      </c>
      <c r="G4750">
        <v>0</v>
      </c>
      <c r="H4750" t="s">
        <v>56</v>
      </c>
      <c r="I4750">
        <v>1411579</v>
      </c>
      <c r="J4750">
        <v>260303916</v>
      </c>
      <c r="K4750">
        <v>7830</v>
      </c>
      <c r="L4750">
        <v>1231</v>
      </c>
      <c r="M4750" t="s">
        <v>52</v>
      </c>
      <c r="N4750">
        <v>2018</v>
      </c>
      <c r="O4750" t="s">
        <v>53</v>
      </c>
      <c r="P4750">
        <v>20190301</v>
      </c>
      <c r="Q4750" s="1">
        <v>43525.063888888886</v>
      </c>
    </row>
    <row r="4751" spans="1:17" x14ac:dyDescent="0.2">
      <c r="A4751" t="s">
        <v>55</v>
      </c>
      <c r="B4751" t="s">
        <v>18</v>
      </c>
      <c r="C4751" t="s">
        <v>307</v>
      </c>
      <c r="D4751">
        <v>20181231</v>
      </c>
      <c r="E4751">
        <v>13600000</v>
      </c>
      <c r="F4751" t="s">
        <v>20</v>
      </c>
      <c r="G4751">
        <v>0</v>
      </c>
      <c r="H4751" t="s">
        <v>56</v>
      </c>
      <c r="I4751">
        <v>1411579</v>
      </c>
      <c r="J4751">
        <v>260303916</v>
      </c>
      <c r="K4751">
        <v>7830</v>
      </c>
      <c r="L4751">
        <v>1231</v>
      </c>
      <c r="M4751" t="s">
        <v>52</v>
      </c>
      <c r="N4751">
        <v>2018</v>
      </c>
      <c r="O4751" t="s">
        <v>53</v>
      </c>
      <c r="P4751">
        <v>20190301</v>
      </c>
      <c r="Q4751" s="1">
        <v>43525.063888888886</v>
      </c>
    </row>
    <row r="4752" spans="1:17" x14ac:dyDescent="0.2">
      <c r="A4752" t="s">
        <v>55</v>
      </c>
      <c r="B4752" t="s">
        <v>18</v>
      </c>
      <c r="C4752" t="s">
        <v>308</v>
      </c>
      <c r="D4752">
        <v>20181231</v>
      </c>
      <c r="E4752">
        <v>323600000</v>
      </c>
      <c r="F4752" t="s">
        <v>20</v>
      </c>
      <c r="G4752">
        <v>0</v>
      </c>
      <c r="H4752" t="s">
        <v>56</v>
      </c>
      <c r="I4752">
        <v>1411579</v>
      </c>
      <c r="J4752">
        <v>260303916</v>
      </c>
      <c r="K4752">
        <v>7830</v>
      </c>
      <c r="L4752">
        <v>1231</v>
      </c>
      <c r="M4752" t="s">
        <v>52</v>
      </c>
      <c r="N4752">
        <v>2018</v>
      </c>
      <c r="O4752" t="s">
        <v>53</v>
      </c>
      <c r="P4752">
        <v>20190301</v>
      </c>
      <c r="Q4752" s="1">
        <v>43525.063888888886</v>
      </c>
    </row>
    <row r="4753" spans="1:17" x14ac:dyDescent="0.2">
      <c r="A4753" t="s">
        <v>55</v>
      </c>
      <c r="B4753" t="s">
        <v>18</v>
      </c>
      <c r="C4753" t="s">
        <v>309</v>
      </c>
      <c r="D4753">
        <v>20181231</v>
      </c>
      <c r="E4753">
        <v>455600000</v>
      </c>
      <c r="F4753" t="s">
        <v>20</v>
      </c>
      <c r="G4753">
        <v>0</v>
      </c>
      <c r="H4753" t="s">
        <v>56</v>
      </c>
      <c r="I4753">
        <v>1411579</v>
      </c>
      <c r="J4753">
        <v>260303916</v>
      </c>
      <c r="K4753">
        <v>7830</v>
      </c>
      <c r="L4753">
        <v>1231</v>
      </c>
      <c r="M4753" t="s">
        <v>52</v>
      </c>
      <c r="N4753">
        <v>2018</v>
      </c>
      <c r="O4753" t="s">
        <v>53</v>
      </c>
      <c r="P4753">
        <v>20190301</v>
      </c>
      <c r="Q4753" s="1">
        <v>43525.063888888886</v>
      </c>
    </row>
    <row r="4754" spans="1:17" x14ac:dyDescent="0.2">
      <c r="A4754" t="s">
        <v>55</v>
      </c>
      <c r="B4754" t="s">
        <v>18</v>
      </c>
      <c r="C4754" t="s">
        <v>310</v>
      </c>
      <c r="D4754">
        <v>20181231</v>
      </c>
      <c r="E4754">
        <v>111600000</v>
      </c>
      <c r="F4754" t="s">
        <v>20</v>
      </c>
      <c r="G4754">
        <v>0</v>
      </c>
      <c r="H4754" t="s">
        <v>55</v>
      </c>
      <c r="I4754">
        <v>1411579</v>
      </c>
      <c r="J4754">
        <v>260303916</v>
      </c>
      <c r="K4754">
        <v>7830</v>
      </c>
      <c r="L4754">
        <v>1231</v>
      </c>
      <c r="M4754" t="s">
        <v>52</v>
      </c>
      <c r="N4754">
        <v>2018</v>
      </c>
      <c r="O4754" t="s">
        <v>53</v>
      </c>
      <c r="P4754">
        <v>20190301</v>
      </c>
      <c r="Q4754" s="1">
        <v>43525.063888888886</v>
      </c>
    </row>
    <row r="4755" spans="1:17" x14ac:dyDescent="0.2">
      <c r="A4755" t="s">
        <v>55</v>
      </c>
      <c r="B4755" t="s">
        <v>18</v>
      </c>
      <c r="C4755" t="s">
        <v>311</v>
      </c>
      <c r="D4755">
        <v>20181231</v>
      </c>
      <c r="E4755">
        <v>128700000</v>
      </c>
      <c r="F4755" t="s">
        <v>20</v>
      </c>
      <c r="G4755">
        <v>0</v>
      </c>
      <c r="H4755" t="s">
        <v>56</v>
      </c>
      <c r="I4755">
        <v>1411579</v>
      </c>
      <c r="J4755">
        <v>260303916</v>
      </c>
      <c r="K4755">
        <v>7830</v>
      </c>
      <c r="L4755">
        <v>1231</v>
      </c>
      <c r="M4755" t="s">
        <v>52</v>
      </c>
      <c r="N4755">
        <v>2018</v>
      </c>
      <c r="O4755" t="s">
        <v>53</v>
      </c>
      <c r="P4755">
        <v>20190301</v>
      </c>
      <c r="Q4755" s="1">
        <v>43525.063888888886</v>
      </c>
    </row>
    <row r="4756" spans="1:17" x14ac:dyDescent="0.2">
      <c r="A4756" t="s">
        <v>55</v>
      </c>
      <c r="B4756" t="s">
        <v>18</v>
      </c>
      <c r="C4756" t="s">
        <v>512</v>
      </c>
      <c r="D4756">
        <v>20181231</v>
      </c>
      <c r="E4756">
        <v>1000000</v>
      </c>
      <c r="F4756" t="s">
        <v>20</v>
      </c>
      <c r="G4756">
        <v>0</v>
      </c>
      <c r="H4756" t="s">
        <v>56</v>
      </c>
      <c r="I4756">
        <v>1411579</v>
      </c>
      <c r="J4756">
        <v>260303916</v>
      </c>
      <c r="K4756">
        <v>7830</v>
      </c>
      <c r="L4756">
        <v>1231</v>
      </c>
      <c r="M4756" t="s">
        <v>52</v>
      </c>
      <c r="N4756">
        <v>2018</v>
      </c>
      <c r="O4756" t="s">
        <v>53</v>
      </c>
      <c r="P4756">
        <v>20190301</v>
      </c>
      <c r="Q4756" s="1">
        <v>43525.063888888886</v>
      </c>
    </row>
    <row r="4757" spans="1:17" x14ac:dyDescent="0.2">
      <c r="A4757" t="s">
        <v>55</v>
      </c>
      <c r="B4757" t="s">
        <v>18</v>
      </c>
      <c r="C4757" t="s">
        <v>313</v>
      </c>
      <c r="D4757">
        <v>20181231</v>
      </c>
      <c r="E4757">
        <v>210600000</v>
      </c>
      <c r="F4757" t="s">
        <v>20</v>
      </c>
      <c r="G4757">
        <v>0</v>
      </c>
      <c r="H4757" t="s">
        <v>56</v>
      </c>
      <c r="I4757">
        <v>1411579</v>
      </c>
      <c r="J4757">
        <v>260303916</v>
      </c>
      <c r="K4757">
        <v>7830</v>
      </c>
      <c r="L4757">
        <v>1231</v>
      </c>
      <c r="M4757" t="s">
        <v>52</v>
      </c>
      <c r="N4757">
        <v>2018</v>
      </c>
      <c r="O4757" t="s">
        <v>53</v>
      </c>
      <c r="P4757">
        <v>20190301</v>
      </c>
      <c r="Q4757" s="1">
        <v>43525.063888888886</v>
      </c>
    </row>
    <row r="4758" spans="1:17" x14ac:dyDescent="0.2">
      <c r="A4758" t="s">
        <v>55</v>
      </c>
      <c r="B4758" t="s">
        <v>18</v>
      </c>
      <c r="C4758" t="s">
        <v>314</v>
      </c>
      <c r="D4758">
        <v>20181231</v>
      </c>
      <c r="E4758">
        <v>3700000</v>
      </c>
      <c r="F4758" t="s">
        <v>20</v>
      </c>
      <c r="G4758">
        <v>0</v>
      </c>
      <c r="H4758" t="s">
        <v>55</v>
      </c>
      <c r="I4758">
        <v>1411579</v>
      </c>
      <c r="J4758">
        <v>260303916</v>
      </c>
      <c r="K4758">
        <v>7830</v>
      </c>
      <c r="L4758">
        <v>1231</v>
      </c>
      <c r="M4758" t="s">
        <v>52</v>
      </c>
      <c r="N4758">
        <v>2018</v>
      </c>
      <c r="O4758" t="s">
        <v>53</v>
      </c>
      <c r="P4758">
        <v>20190301</v>
      </c>
      <c r="Q4758" s="1">
        <v>43525.063888888886</v>
      </c>
    </row>
    <row r="4759" spans="1:17" x14ac:dyDescent="0.2">
      <c r="A4759" t="s">
        <v>55</v>
      </c>
      <c r="B4759" t="s">
        <v>18</v>
      </c>
      <c r="C4759" t="s">
        <v>68</v>
      </c>
      <c r="D4759">
        <v>20181231</v>
      </c>
      <c r="E4759">
        <v>1100000</v>
      </c>
      <c r="F4759" t="s">
        <v>20</v>
      </c>
      <c r="G4759">
        <v>4</v>
      </c>
      <c r="H4759" t="s">
        <v>56</v>
      </c>
      <c r="I4759">
        <v>1411579</v>
      </c>
      <c r="J4759">
        <v>260303916</v>
      </c>
      <c r="K4759">
        <v>7830</v>
      </c>
      <c r="L4759">
        <v>1231</v>
      </c>
      <c r="M4759" t="s">
        <v>52</v>
      </c>
      <c r="N4759">
        <v>2018</v>
      </c>
      <c r="O4759" t="s">
        <v>53</v>
      </c>
      <c r="P4759">
        <v>20190301</v>
      </c>
      <c r="Q4759" s="1">
        <v>43525.063888888886</v>
      </c>
    </row>
    <row r="4760" spans="1:17" x14ac:dyDescent="0.2">
      <c r="A4760" t="s">
        <v>55</v>
      </c>
      <c r="B4760" t="s">
        <v>18</v>
      </c>
      <c r="C4760" t="s">
        <v>315</v>
      </c>
      <c r="D4760">
        <v>20181231</v>
      </c>
      <c r="E4760">
        <v>5300000</v>
      </c>
      <c r="F4760" t="s">
        <v>20</v>
      </c>
      <c r="G4760">
        <v>4</v>
      </c>
      <c r="H4760" t="s">
        <v>56</v>
      </c>
      <c r="I4760">
        <v>1411579</v>
      </c>
      <c r="J4760">
        <v>260303916</v>
      </c>
      <c r="K4760">
        <v>7830</v>
      </c>
      <c r="L4760">
        <v>1231</v>
      </c>
      <c r="M4760" t="s">
        <v>52</v>
      </c>
      <c r="N4760">
        <v>2018</v>
      </c>
      <c r="O4760" t="s">
        <v>53</v>
      </c>
      <c r="P4760">
        <v>20190301</v>
      </c>
      <c r="Q4760" s="1">
        <v>43525.063888888886</v>
      </c>
    </row>
    <row r="4761" spans="1:17" x14ac:dyDescent="0.2">
      <c r="A4761" t="s">
        <v>55</v>
      </c>
      <c r="B4761" t="s">
        <v>18</v>
      </c>
      <c r="C4761" t="s">
        <v>316</v>
      </c>
      <c r="D4761">
        <v>20181231</v>
      </c>
      <c r="E4761">
        <v>0.03</v>
      </c>
      <c r="F4761" t="s">
        <v>30</v>
      </c>
      <c r="G4761">
        <v>4</v>
      </c>
      <c r="H4761" t="s">
        <v>55</v>
      </c>
      <c r="I4761">
        <v>1411579</v>
      </c>
      <c r="J4761">
        <v>260303916</v>
      </c>
      <c r="K4761">
        <v>7830</v>
      </c>
      <c r="L4761">
        <v>1231</v>
      </c>
      <c r="M4761" t="s">
        <v>52</v>
      </c>
      <c r="N4761">
        <v>2018</v>
      </c>
      <c r="O4761" t="s">
        <v>53</v>
      </c>
      <c r="P4761">
        <v>20190301</v>
      </c>
      <c r="Q4761" s="1">
        <v>43525.063888888886</v>
      </c>
    </row>
    <row r="4762" spans="1:17" x14ac:dyDescent="0.2">
      <c r="A4762" t="s">
        <v>55</v>
      </c>
      <c r="B4762" t="s">
        <v>18</v>
      </c>
      <c r="C4762" t="s">
        <v>317</v>
      </c>
      <c r="D4762">
        <v>20181231</v>
      </c>
      <c r="E4762">
        <v>0.05</v>
      </c>
      <c r="F4762" t="s">
        <v>30</v>
      </c>
      <c r="G4762">
        <v>4</v>
      </c>
      <c r="H4762" t="s">
        <v>55</v>
      </c>
      <c r="I4762">
        <v>1411579</v>
      </c>
      <c r="J4762">
        <v>260303916</v>
      </c>
      <c r="K4762">
        <v>7830</v>
      </c>
      <c r="L4762">
        <v>1231</v>
      </c>
      <c r="M4762" t="s">
        <v>52</v>
      </c>
      <c r="N4762">
        <v>2018</v>
      </c>
      <c r="O4762" t="s">
        <v>53</v>
      </c>
      <c r="P4762">
        <v>20190301</v>
      </c>
      <c r="Q4762" s="1">
        <v>43525.063888888886</v>
      </c>
    </row>
    <row r="4763" spans="1:17" x14ac:dyDescent="0.2">
      <c r="A4763" t="s">
        <v>55</v>
      </c>
      <c r="B4763" t="s">
        <v>18</v>
      </c>
      <c r="C4763" t="s">
        <v>318</v>
      </c>
      <c r="D4763">
        <v>20181231</v>
      </c>
      <c r="E4763">
        <v>1</v>
      </c>
      <c r="F4763" t="s">
        <v>30</v>
      </c>
      <c r="G4763">
        <v>4</v>
      </c>
      <c r="H4763" t="s">
        <v>55</v>
      </c>
      <c r="I4763">
        <v>1411579</v>
      </c>
      <c r="J4763">
        <v>260303916</v>
      </c>
      <c r="K4763">
        <v>7830</v>
      </c>
      <c r="L4763">
        <v>1231</v>
      </c>
      <c r="M4763" t="s">
        <v>52</v>
      </c>
      <c r="N4763">
        <v>2018</v>
      </c>
      <c r="O4763" t="s">
        <v>53</v>
      </c>
      <c r="P4763">
        <v>20190301</v>
      </c>
      <c r="Q4763" s="1">
        <v>43525.063888888886</v>
      </c>
    </row>
    <row r="4764" spans="1:17" x14ac:dyDescent="0.2">
      <c r="A4764" t="s">
        <v>55</v>
      </c>
      <c r="B4764" t="s">
        <v>18</v>
      </c>
      <c r="C4764" t="s">
        <v>319</v>
      </c>
      <c r="D4764">
        <v>20181231</v>
      </c>
      <c r="E4764">
        <v>0.5</v>
      </c>
      <c r="F4764" t="s">
        <v>30</v>
      </c>
      <c r="G4764">
        <v>4</v>
      </c>
      <c r="H4764" t="s">
        <v>55</v>
      </c>
      <c r="I4764">
        <v>1411579</v>
      </c>
      <c r="J4764">
        <v>260303916</v>
      </c>
      <c r="K4764">
        <v>7830</v>
      </c>
      <c r="L4764">
        <v>1231</v>
      </c>
      <c r="M4764" t="s">
        <v>52</v>
      </c>
      <c r="N4764">
        <v>2018</v>
      </c>
      <c r="O4764" t="s">
        <v>53</v>
      </c>
      <c r="P4764">
        <v>20190301</v>
      </c>
      <c r="Q4764" s="1">
        <v>43525.063888888886</v>
      </c>
    </row>
    <row r="4765" spans="1:17" x14ac:dyDescent="0.2">
      <c r="A4765" t="s">
        <v>55</v>
      </c>
      <c r="B4765" t="s">
        <v>18</v>
      </c>
      <c r="C4765" t="s">
        <v>320</v>
      </c>
      <c r="D4765">
        <v>20181231</v>
      </c>
      <c r="E4765">
        <v>498200000</v>
      </c>
      <c r="F4765" t="s">
        <v>20</v>
      </c>
      <c r="G4765">
        <v>4</v>
      </c>
      <c r="H4765" t="s">
        <v>56</v>
      </c>
      <c r="I4765">
        <v>1411579</v>
      </c>
      <c r="J4765">
        <v>260303916</v>
      </c>
      <c r="K4765">
        <v>7830</v>
      </c>
      <c r="L4765">
        <v>1231</v>
      </c>
      <c r="M4765" t="s">
        <v>52</v>
      </c>
      <c r="N4765">
        <v>2018</v>
      </c>
      <c r="O4765" t="s">
        <v>53</v>
      </c>
      <c r="P4765">
        <v>20190301</v>
      </c>
      <c r="Q4765" s="1">
        <v>43525.063888888886</v>
      </c>
    </row>
    <row r="4766" spans="1:17" x14ac:dyDescent="0.2">
      <c r="A4766" t="s">
        <v>55</v>
      </c>
      <c r="B4766" t="s">
        <v>18</v>
      </c>
      <c r="C4766" t="s">
        <v>69</v>
      </c>
      <c r="D4766">
        <v>20181231</v>
      </c>
      <c r="E4766">
        <v>537800000</v>
      </c>
      <c r="F4766" t="s">
        <v>20</v>
      </c>
      <c r="G4766">
        <v>4</v>
      </c>
      <c r="H4766" t="s">
        <v>56</v>
      </c>
      <c r="I4766">
        <v>1411579</v>
      </c>
      <c r="J4766">
        <v>260303916</v>
      </c>
      <c r="K4766">
        <v>7830</v>
      </c>
      <c r="L4766">
        <v>1231</v>
      </c>
      <c r="M4766" t="s">
        <v>52</v>
      </c>
      <c r="N4766">
        <v>2018</v>
      </c>
      <c r="O4766" t="s">
        <v>53</v>
      </c>
      <c r="P4766">
        <v>20190301</v>
      </c>
      <c r="Q4766" s="1">
        <v>43525.063888888886</v>
      </c>
    </row>
    <row r="4767" spans="1:17" x14ac:dyDescent="0.2">
      <c r="A4767" t="s">
        <v>55</v>
      </c>
      <c r="B4767" t="s">
        <v>18</v>
      </c>
      <c r="C4767" t="s">
        <v>553</v>
      </c>
      <c r="D4767">
        <v>20181231</v>
      </c>
      <c r="E4767">
        <v>-45000000</v>
      </c>
      <c r="F4767" t="s">
        <v>20</v>
      </c>
      <c r="G4767">
        <v>4</v>
      </c>
      <c r="H4767" t="s">
        <v>55</v>
      </c>
      <c r="I4767">
        <v>1411579</v>
      </c>
      <c r="J4767">
        <v>260303916</v>
      </c>
      <c r="K4767">
        <v>7830</v>
      </c>
      <c r="L4767">
        <v>1231</v>
      </c>
      <c r="M4767" t="s">
        <v>52</v>
      </c>
      <c r="N4767">
        <v>2018</v>
      </c>
      <c r="O4767" t="s">
        <v>53</v>
      </c>
      <c r="P4767">
        <v>20190301</v>
      </c>
      <c r="Q4767" s="1">
        <v>43525.063888888886</v>
      </c>
    </row>
    <row r="4768" spans="1:17" x14ac:dyDescent="0.2">
      <c r="A4768" t="s">
        <v>55</v>
      </c>
      <c r="B4768" t="s">
        <v>18</v>
      </c>
      <c r="C4768" t="s">
        <v>554</v>
      </c>
      <c r="D4768">
        <v>20181231</v>
      </c>
      <c r="E4768">
        <v>55700000</v>
      </c>
      <c r="F4768" t="s">
        <v>20</v>
      </c>
      <c r="G4768">
        <v>0</v>
      </c>
      <c r="H4768" t="s">
        <v>56</v>
      </c>
      <c r="I4768">
        <v>1411579</v>
      </c>
      <c r="J4768">
        <v>260303916</v>
      </c>
      <c r="K4768">
        <v>7830</v>
      </c>
      <c r="L4768">
        <v>1231</v>
      </c>
      <c r="M4768" t="s">
        <v>52</v>
      </c>
      <c r="N4768">
        <v>2018</v>
      </c>
      <c r="O4768" t="s">
        <v>53</v>
      </c>
      <c r="P4768">
        <v>20190301</v>
      </c>
      <c r="Q4768" s="1">
        <v>43525.063888888886</v>
      </c>
    </row>
    <row r="4769" spans="1:17" x14ac:dyDescent="0.2">
      <c r="A4769" t="s">
        <v>55</v>
      </c>
      <c r="B4769" t="s">
        <v>18</v>
      </c>
      <c r="C4769" t="s">
        <v>555</v>
      </c>
      <c r="D4769">
        <v>20181231</v>
      </c>
      <c r="E4769">
        <v>-66400000</v>
      </c>
      <c r="F4769" t="s">
        <v>20</v>
      </c>
      <c r="G4769">
        <v>4</v>
      </c>
      <c r="H4769" t="s">
        <v>56</v>
      </c>
      <c r="I4769">
        <v>1411579</v>
      </c>
      <c r="J4769">
        <v>260303916</v>
      </c>
      <c r="K4769">
        <v>7830</v>
      </c>
      <c r="L4769">
        <v>1231</v>
      </c>
      <c r="M4769" t="s">
        <v>52</v>
      </c>
      <c r="N4769">
        <v>2018</v>
      </c>
      <c r="O4769" t="s">
        <v>53</v>
      </c>
      <c r="P4769">
        <v>20190301</v>
      </c>
      <c r="Q4769" s="1">
        <v>43525.063888888886</v>
      </c>
    </row>
    <row r="4770" spans="1:17" x14ac:dyDescent="0.2">
      <c r="A4770" t="s">
        <v>55</v>
      </c>
      <c r="B4770" t="s">
        <v>18</v>
      </c>
      <c r="C4770" t="s">
        <v>556</v>
      </c>
      <c r="D4770">
        <v>20181231</v>
      </c>
      <c r="E4770">
        <v>111400000</v>
      </c>
      <c r="F4770" t="s">
        <v>20</v>
      </c>
      <c r="G4770">
        <v>4</v>
      </c>
      <c r="H4770" t="s">
        <v>56</v>
      </c>
      <c r="I4770">
        <v>1411579</v>
      </c>
      <c r="J4770">
        <v>260303916</v>
      </c>
      <c r="K4770">
        <v>7830</v>
      </c>
      <c r="L4770">
        <v>1231</v>
      </c>
      <c r="M4770" t="s">
        <v>52</v>
      </c>
      <c r="N4770">
        <v>2018</v>
      </c>
      <c r="O4770" t="s">
        <v>53</v>
      </c>
      <c r="P4770">
        <v>20190301</v>
      </c>
      <c r="Q4770" s="1">
        <v>43525.063888888886</v>
      </c>
    </row>
    <row r="4771" spans="1:17" x14ac:dyDescent="0.2">
      <c r="A4771" t="s">
        <v>55</v>
      </c>
      <c r="B4771" t="s">
        <v>18</v>
      </c>
      <c r="C4771" t="s">
        <v>537</v>
      </c>
      <c r="D4771">
        <v>20181231</v>
      </c>
      <c r="E4771">
        <v>400000</v>
      </c>
      <c r="F4771" t="s">
        <v>20</v>
      </c>
      <c r="G4771">
        <v>4</v>
      </c>
      <c r="H4771" t="s">
        <v>56</v>
      </c>
      <c r="I4771">
        <v>1411579</v>
      </c>
      <c r="J4771">
        <v>260303916</v>
      </c>
      <c r="K4771">
        <v>7830</v>
      </c>
      <c r="L4771">
        <v>1231</v>
      </c>
      <c r="M4771" t="s">
        <v>52</v>
      </c>
      <c r="N4771">
        <v>2018</v>
      </c>
      <c r="O4771" t="s">
        <v>53</v>
      </c>
      <c r="P4771">
        <v>20190301</v>
      </c>
      <c r="Q4771" s="1">
        <v>43525.063888888886</v>
      </c>
    </row>
    <row r="4772" spans="1:17" x14ac:dyDescent="0.2">
      <c r="A4772" t="s">
        <v>55</v>
      </c>
      <c r="B4772" t="s">
        <v>18</v>
      </c>
      <c r="C4772" t="s">
        <v>545</v>
      </c>
      <c r="D4772">
        <v>20181231</v>
      </c>
      <c r="E4772">
        <v>24000000</v>
      </c>
      <c r="F4772" t="s">
        <v>20</v>
      </c>
      <c r="G4772">
        <v>0</v>
      </c>
      <c r="H4772" t="s">
        <v>56</v>
      </c>
      <c r="I4772">
        <v>1411579</v>
      </c>
      <c r="J4772">
        <v>260303916</v>
      </c>
      <c r="K4772">
        <v>7830</v>
      </c>
      <c r="L4772">
        <v>1231</v>
      </c>
      <c r="M4772" t="s">
        <v>52</v>
      </c>
      <c r="N4772">
        <v>2018</v>
      </c>
      <c r="O4772" t="s">
        <v>53</v>
      </c>
      <c r="P4772">
        <v>20190301</v>
      </c>
      <c r="Q4772" s="1">
        <v>43525.063888888886</v>
      </c>
    </row>
    <row r="4773" spans="1:17" x14ac:dyDescent="0.2">
      <c r="A4773" t="s">
        <v>504</v>
      </c>
      <c r="B4773" t="s">
        <v>18</v>
      </c>
      <c r="C4773" t="s">
        <v>545</v>
      </c>
      <c r="D4773">
        <v>20181231</v>
      </c>
      <c r="E4773">
        <v>24000000</v>
      </c>
      <c r="F4773" t="s">
        <v>20</v>
      </c>
      <c r="G4773">
        <v>0</v>
      </c>
      <c r="H4773" t="s">
        <v>505</v>
      </c>
      <c r="I4773">
        <v>1411579</v>
      </c>
      <c r="J4773">
        <v>260303916</v>
      </c>
      <c r="K4773">
        <v>7830</v>
      </c>
      <c r="L4773">
        <v>1231</v>
      </c>
      <c r="M4773" t="s">
        <v>22</v>
      </c>
      <c r="N4773">
        <v>2019</v>
      </c>
      <c r="O4773" t="s">
        <v>31</v>
      </c>
      <c r="P4773">
        <v>20190808</v>
      </c>
      <c r="Q4773" s="1">
        <v>43685.119444444441</v>
      </c>
    </row>
    <row r="4774" spans="1:17" x14ac:dyDescent="0.2">
      <c r="A4774" t="s">
        <v>503</v>
      </c>
      <c r="B4774" t="s">
        <v>18</v>
      </c>
      <c r="C4774" t="s">
        <v>545</v>
      </c>
      <c r="D4774">
        <v>20181231</v>
      </c>
      <c r="E4774">
        <v>24000000</v>
      </c>
      <c r="F4774" t="s">
        <v>20</v>
      </c>
      <c r="G4774">
        <v>0</v>
      </c>
      <c r="H4774" t="s">
        <v>56</v>
      </c>
      <c r="I4774">
        <v>1411579</v>
      </c>
      <c r="J4774">
        <v>260303916</v>
      </c>
      <c r="K4774">
        <v>7830</v>
      </c>
      <c r="L4774">
        <v>1231</v>
      </c>
      <c r="M4774" t="s">
        <v>22</v>
      </c>
      <c r="N4774">
        <v>2019</v>
      </c>
      <c r="O4774" t="s">
        <v>26</v>
      </c>
      <c r="P4774">
        <v>20190509</v>
      </c>
      <c r="Q4774" s="1">
        <v>43594.147916666669</v>
      </c>
    </row>
    <row r="4775" spans="1:17" x14ac:dyDescent="0.2">
      <c r="A4775" t="s">
        <v>55</v>
      </c>
      <c r="B4775" t="s">
        <v>18</v>
      </c>
      <c r="C4775" t="s">
        <v>557</v>
      </c>
      <c r="D4775">
        <v>20181231</v>
      </c>
      <c r="E4775">
        <v>-66400000</v>
      </c>
      <c r="F4775" t="s">
        <v>20</v>
      </c>
      <c r="G4775">
        <v>4</v>
      </c>
      <c r="H4775" t="s">
        <v>55</v>
      </c>
      <c r="I4775">
        <v>1411579</v>
      </c>
      <c r="J4775">
        <v>260303916</v>
      </c>
      <c r="K4775">
        <v>7830</v>
      </c>
      <c r="L4775">
        <v>1231</v>
      </c>
      <c r="M4775" t="s">
        <v>52</v>
      </c>
      <c r="N4775">
        <v>2018</v>
      </c>
      <c r="O4775" t="s">
        <v>53</v>
      </c>
      <c r="P4775">
        <v>20190301</v>
      </c>
      <c r="Q4775" s="1">
        <v>43525.063888888886</v>
      </c>
    </row>
    <row r="4776" spans="1:17" x14ac:dyDescent="0.2">
      <c r="A4776" t="s">
        <v>55</v>
      </c>
      <c r="B4776" t="s">
        <v>18</v>
      </c>
      <c r="C4776" t="s">
        <v>70</v>
      </c>
      <c r="D4776">
        <v>20181231</v>
      </c>
      <c r="E4776">
        <v>4000000</v>
      </c>
      <c r="F4776" t="s">
        <v>20</v>
      </c>
      <c r="G4776">
        <v>0</v>
      </c>
      <c r="H4776" t="s">
        <v>56</v>
      </c>
      <c r="I4776">
        <v>1411579</v>
      </c>
      <c r="J4776">
        <v>260303916</v>
      </c>
      <c r="K4776">
        <v>7830</v>
      </c>
      <c r="L4776">
        <v>1231</v>
      </c>
      <c r="M4776" t="s">
        <v>52</v>
      </c>
      <c r="N4776">
        <v>2018</v>
      </c>
      <c r="O4776" t="s">
        <v>53</v>
      </c>
      <c r="P4776">
        <v>20190301</v>
      </c>
      <c r="Q4776" s="1">
        <v>43525.063888888886</v>
      </c>
    </row>
    <row r="4777" spans="1:17" x14ac:dyDescent="0.2">
      <c r="A4777" t="s">
        <v>55</v>
      </c>
      <c r="B4777" t="s">
        <v>18</v>
      </c>
      <c r="C4777" t="s">
        <v>71</v>
      </c>
      <c r="D4777">
        <v>20181231</v>
      </c>
      <c r="E4777">
        <v>1.65</v>
      </c>
      <c r="F4777" t="s">
        <v>20</v>
      </c>
      <c r="G4777">
        <v>1</v>
      </c>
      <c r="H4777" t="s">
        <v>56</v>
      </c>
      <c r="I4777">
        <v>1411579</v>
      </c>
      <c r="J4777">
        <v>260303916</v>
      </c>
      <c r="K4777">
        <v>7830</v>
      </c>
      <c r="L4777">
        <v>1231</v>
      </c>
      <c r="M4777" t="s">
        <v>52</v>
      </c>
      <c r="N4777">
        <v>2018</v>
      </c>
      <c r="O4777" t="s">
        <v>53</v>
      </c>
      <c r="P4777">
        <v>20190301</v>
      </c>
      <c r="Q4777" s="1">
        <v>43525.063888888886</v>
      </c>
    </row>
    <row r="4778" spans="1:17" x14ac:dyDescent="0.2">
      <c r="A4778" t="s">
        <v>55</v>
      </c>
      <c r="B4778" t="s">
        <v>18</v>
      </c>
      <c r="C4778" t="s">
        <v>71</v>
      </c>
      <c r="D4778">
        <v>20181231</v>
      </c>
      <c r="E4778">
        <v>0.91</v>
      </c>
      <c r="F4778" t="s">
        <v>20</v>
      </c>
      <c r="G4778">
        <v>4</v>
      </c>
      <c r="H4778" t="s">
        <v>56</v>
      </c>
      <c r="I4778">
        <v>1411579</v>
      </c>
      <c r="J4778">
        <v>260303916</v>
      </c>
      <c r="K4778">
        <v>7830</v>
      </c>
      <c r="L4778">
        <v>1231</v>
      </c>
      <c r="M4778" t="s">
        <v>52</v>
      </c>
      <c r="N4778">
        <v>2018</v>
      </c>
      <c r="O4778" t="s">
        <v>53</v>
      </c>
      <c r="P4778">
        <v>20190301</v>
      </c>
      <c r="Q4778" s="1">
        <v>43525.063888888886</v>
      </c>
    </row>
    <row r="4779" spans="1:17" x14ac:dyDescent="0.2">
      <c r="A4779" t="s">
        <v>55</v>
      </c>
      <c r="B4779" t="s">
        <v>18</v>
      </c>
      <c r="C4779" t="s">
        <v>72</v>
      </c>
      <c r="D4779">
        <v>20181231</v>
      </c>
      <c r="E4779">
        <v>0.41</v>
      </c>
      <c r="F4779" t="s">
        <v>20</v>
      </c>
      <c r="G4779">
        <v>4</v>
      </c>
      <c r="H4779" t="s">
        <v>56</v>
      </c>
      <c r="I4779">
        <v>1411579</v>
      </c>
      <c r="J4779">
        <v>260303916</v>
      </c>
      <c r="K4779">
        <v>7830</v>
      </c>
      <c r="L4779">
        <v>1231</v>
      </c>
      <c r="M4779" t="s">
        <v>52</v>
      </c>
      <c r="N4779">
        <v>2018</v>
      </c>
      <c r="O4779" t="s">
        <v>53</v>
      </c>
      <c r="P4779">
        <v>20190301</v>
      </c>
      <c r="Q4779" s="1">
        <v>43525.063888888886</v>
      </c>
    </row>
    <row r="4780" spans="1:17" x14ac:dyDescent="0.2">
      <c r="A4780" t="s">
        <v>55</v>
      </c>
      <c r="B4780" t="s">
        <v>18</v>
      </c>
      <c r="C4780" t="s">
        <v>72</v>
      </c>
      <c r="D4780">
        <v>20181231</v>
      </c>
      <c r="E4780">
        <v>0.43</v>
      </c>
      <c r="F4780" t="s">
        <v>20</v>
      </c>
      <c r="G4780">
        <v>1</v>
      </c>
      <c r="H4780" t="s">
        <v>56</v>
      </c>
      <c r="I4780">
        <v>1411579</v>
      </c>
      <c r="J4780">
        <v>260303916</v>
      </c>
      <c r="K4780">
        <v>7830</v>
      </c>
      <c r="L4780">
        <v>1231</v>
      </c>
      <c r="M4780" t="s">
        <v>52</v>
      </c>
      <c r="N4780">
        <v>2018</v>
      </c>
      <c r="O4780" t="s">
        <v>53</v>
      </c>
      <c r="P4780">
        <v>20190301</v>
      </c>
      <c r="Q4780" s="1">
        <v>43525.063888888886</v>
      </c>
    </row>
    <row r="4781" spans="1:17" x14ac:dyDescent="0.2">
      <c r="A4781" t="s">
        <v>55</v>
      </c>
      <c r="B4781" t="s">
        <v>18</v>
      </c>
      <c r="C4781" t="s">
        <v>73</v>
      </c>
      <c r="D4781">
        <v>20181231</v>
      </c>
      <c r="E4781">
        <v>-5500000</v>
      </c>
      <c r="F4781" t="s">
        <v>20</v>
      </c>
      <c r="G4781">
        <v>4</v>
      </c>
      <c r="H4781" t="s">
        <v>56</v>
      </c>
      <c r="I4781">
        <v>1411579</v>
      </c>
      <c r="J4781">
        <v>260303916</v>
      </c>
      <c r="K4781">
        <v>7830</v>
      </c>
      <c r="L4781">
        <v>1231</v>
      </c>
      <c r="M4781" t="s">
        <v>52</v>
      </c>
      <c r="N4781">
        <v>2018</v>
      </c>
      <c r="O4781" t="s">
        <v>53</v>
      </c>
      <c r="P4781">
        <v>20190301</v>
      </c>
      <c r="Q4781" s="1">
        <v>43525.063888888886</v>
      </c>
    </row>
    <row r="4782" spans="1:17" x14ac:dyDescent="0.2">
      <c r="A4782" t="s">
        <v>55</v>
      </c>
      <c r="B4782" t="s">
        <v>18</v>
      </c>
      <c r="C4782" t="s">
        <v>75</v>
      </c>
      <c r="D4782">
        <v>20181231</v>
      </c>
      <c r="E4782">
        <v>0.11</v>
      </c>
      <c r="F4782" t="s">
        <v>30</v>
      </c>
      <c r="G4782">
        <v>4</v>
      </c>
      <c r="H4782" t="s">
        <v>56</v>
      </c>
      <c r="I4782">
        <v>1411579</v>
      </c>
      <c r="J4782">
        <v>260303916</v>
      </c>
      <c r="K4782">
        <v>7830</v>
      </c>
      <c r="L4782">
        <v>1231</v>
      </c>
      <c r="M4782" t="s">
        <v>52</v>
      </c>
      <c r="N4782">
        <v>2018</v>
      </c>
      <c r="O4782" t="s">
        <v>53</v>
      </c>
      <c r="P4782">
        <v>20190301</v>
      </c>
      <c r="Q4782" s="1">
        <v>43525.063888888886</v>
      </c>
    </row>
    <row r="4783" spans="1:17" x14ac:dyDescent="0.2">
      <c r="A4783" t="s">
        <v>55</v>
      </c>
      <c r="B4783" t="s">
        <v>18</v>
      </c>
      <c r="C4783" t="s">
        <v>76</v>
      </c>
      <c r="D4783">
        <v>20181231</v>
      </c>
      <c r="E4783">
        <v>13600000</v>
      </c>
      <c r="F4783" t="s">
        <v>20</v>
      </c>
      <c r="G4783">
        <v>0</v>
      </c>
      <c r="H4783" t="s">
        <v>56</v>
      </c>
      <c r="I4783">
        <v>1411579</v>
      </c>
      <c r="J4783">
        <v>260303916</v>
      </c>
      <c r="K4783">
        <v>7830</v>
      </c>
      <c r="L4783">
        <v>1231</v>
      </c>
      <c r="M4783" t="s">
        <v>52</v>
      </c>
      <c r="N4783">
        <v>2018</v>
      </c>
      <c r="O4783" t="s">
        <v>53</v>
      </c>
      <c r="P4783">
        <v>20190301</v>
      </c>
      <c r="Q4783" s="1">
        <v>43525.063888888886</v>
      </c>
    </row>
    <row r="4784" spans="1:17" x14ac:dyDescent="0.2">
      <c r="A4784" t="s">
        <v>55</v>
      </c>
      <c r="B4784" t="s">
        <v>18</v>
      </c>
      <c r="C4784" t="s">
        <v>77</v>
      </c>
      <c r="D4784">
        <v>20181231</v>
      </c>
      <c r="E4784">
        <v>35200000</v>
      </c>
      <c r="F4784" t="s">
        <v>20</v>
      </c>
      <c r="G4784">
        <v>4</v>
      </c>
      <c r="H4784" t="s">
        <v>56</v>
      </c>
      <c r="I4784">
        <v>1411579</v>
      </c>
      <c r="J4784">
        <v>260303916</v>
      </c>
      <c r="K4784">
        <v>7830</v>
      </c>
      <c r="L4784">
        <v>1231</v>
      </c>
      <c r="M4784" t="s">
        <v>52</v>
      </c>
      <c r="N4784">
        <v>2018</v>
      </c>
      <c r="O4784" t="s">
        <v>53</v>
      </c>
      <c r="P4784">
        <v>20190301</v>
      </c>
      <c r="Q4784" s="1">
        <v>43525.063888888886</v>
      </c>
    </row>
    <row r="4785" spans="1:17" x14ac:dyDescent="0.2">
      <c r="A4785" t="s">
        <v>55</v>
      </c>
      <c r="B4785" t="s">
        <v>18</v>
      </c>
      <c r="C4785" t="s">
        <v>324</v>
      </c>
      <c r="D4785">
        <v>20181231</v>
      </c>
      <c r="E4785">
        <v>1113600000</v>
      </c>
      <c r="F4785" t="s">
        <v>20</v>
      </c>
      <c r="G4785">
        <v>0</v>
      </c>
      <c r="H4785" t="s">
        <v>56</v>
      </c>
      <c r="I4785">
        <v>1411579</v>
      </c>
      <c r="J4785">
        <v>260303916</v>
      </c>
      <c r="K4785">
        <v>7830</v>
      </c>
      <c r="L4785">
        <v>1231</v>
      </c>
      <c r="M4785" t="s">
        <v>52</v>
      </c>
      <c r="N4785">
        <v>2018</v>
      </c>
      <c r="O4785" t="s">
        <v>53</v>
      </c>
      <c r="P4785">
        <v>20190301</v>
      </c>
      <c r="Q4785" s="1">
        <v>43525.063888888886</v>
      </c>
    </row>
    <row r="4786" spans="1:17" x14ac:dyDescent="0.2">
      <c r="A4786" t="s">
        <v>55</v>
      </c>
      <c r="B4786" t="s">
        <v>18</v>
      </c>
      <c r="C4786" t="s">
        <v>78</v>
      </c>
      <c r="D4786">
        <v>20181231</v>
      </c>
      <c r="E4786">
        <v>743000000</v>
      </c>
      <c r="F4786" t="s">
        <v>20</v>
      </c>
      <c r="G4786">
        <v>4</v>
      </c>
      <c r="H4786" t="s">
        <v>55</v>
      </c>
      <c r="I4786">
        <v>1411579</v>
      </c>
      <c r="J4786">
        <v>260303916</v>
      </c>
      <c r="K4786">
        <v>7830</v>
      </c>
      <c r="L4786">
        <v>1231</v>
      </c>
      <c r="M4786" t="s">
        <v>52</v>
      </c>
      <c r="N4786">
        <v>2018</v>
      </c>
      <c r="O4786" t="s">
        <v>53</v>
      </c>
      <c r="P4786">
        <v>20190301</v>
      </c>
      <c r="Q4786" s="1">
        <v>43525.063888888886</v>
      </c>
    </row>
    <row r="4787" spans="1:17" x14ac:dyDescent="0.2">
      <c r="A4787" t="s">
        <v>55</v>
      </c>
      <c r="B4787" t="s">
        <v>18</v>
      </c>
      <c r="C4787" t="s">
        <v>325</v>
      </c>
      <c r="D4787">
        <v>20181231</v>
      </c>
      <c r="E4787">
        <v>228300000</v>
      </c>
      <c r="F4787" t="s">
        <v>20</v>
      </c>
      <c r="G4787">
        <v>0</v>
      </c>
      <c r="H4787" t="s">
        <v>56</v>
      </c>
      <c r="I4787">
        <v>1411579</v>
      </c>
      <c r="J4787">
        <v>260303916</v>
      </c>
      <c r="K4787">
        <v>7830</v>
      </c>
      <c r="L4787">
        <v>1231</v>
      </c>
      <c r="M4787" t="s">
        <v>52</v>
      </c>
      <c r="N4787">
        <v>2018</v>
      </c>
      <c r="O4787" t="s">
        <v>53</v>
      </c>
      <c r="P4787">
        <v>20190301</v>
      </c>
      <c r="Q4787" s="1">
        <v>43525.063888888886</v>
      </c>
    </row>
    <row r="4788" spans="1:17" x14ac:dyDescent="0.2">
      <c r="A4788" t="s">
        <v>55</v>
      </c>
      <c r="B4788" t="s">
        <v>18</v>
      </c>
      <c r="C4788" t="s">
        <v>326</v>
      </c>
      <c r="D4788">
        <v>20181231</v>
      </c>
      <c r="E4788">
        <v>160100000</v>
      </c>
      <c r="F4788" t="s">
        <v>20</v>
      </c>
      <c r="G4788">
        <v>0</v>
      </c>
      <c r="H4788" t="s">
        <v>56</v>
      </c>
      <c r="I4788">
        <v>1411579</v>
      </c>
      <c r="J4788">
        <v>260303916</v>
      </c>
      <c r="K4788">
        <v>7830</v>
      </c>
      <c r="L4788">
        <v>1231</v>
      </c>
      <c r="M4788" t="s">
        <v>52</v>
      </c>
      <c r="N4788">
        <v>2018</v>
      </c>
      <c r="O4788" t="s">
        <v>53</v>
      </c>
      <c r="P4788">
        <v>20190301</v>
      </c>
      <c r="Q4788" s="1">
        <v>43525.063888888886</v>
      </c>
    </row>
    <row r="4789" spans="1:17" x14ac:dyDescent="0.2">
      <c r="A4789" t="s">
        <v>55</v>
      </c>
      <c r="B4789" t="s">
        <v>18</v>
      </c>
      <c r="C4789" t="s">
        <v>327</v>
      </c>
      <c r="D4789">
        <v>20181231</v>
      </c>
      <c r="E4789">
        <v>613800000</v>
      </c>
      <c r="F4789" t="s">
        <v>20</v>
      </c>
      <c r="G4789">
        <v>0</v>
      </c>
      <c r="H4789" t="s">
        <v>56</v>
      </c>
      <c r="I4789">
        <v>1411579</v>
      </c>
      <c r="J4789">
        <v>260303916</v>
      </c>
      <c r="K4789">
        <v>7830</v>
      </c>
      <c r="L4789">
        <v>1231</v>
      </c>
      <c r="M4789" t="s">
        <v>52</v>
      </c>
      <c r="N4789">
        <v>2018</v>
      </c>
      <c r="O4789" t="s">
        <v>53</v>
      </c>
      <c r="P4789">
        <v>20190301</v>
      </c>
      <c r="Q4789" s="1">
        <v>43525.063888888886</v>
      </c>
    </row>
    <row r="4790" spans="1:17" x14ac:dyDescent="0.2">
      <c r="A4790" t="s">
        <v>55</v>
      </c>
      <c r="B4790" t="s">
        <v>18</v>
      </c>
      <c r="C4790" t="s">
        <v>328</v>
      </c>
      <c r="D4790">
        <v>20181231</v>
      </c>
      <c r="E4790">
        <v>499900000</v>
      </c>
      <c r="F4790" t="s">
        <v>20</v>
      </c>
      <c r="G4790">
        <v>0</v>
      </c>
      <c r="H4790" t="s">
        <v>56</v>
      </c>
      <c r="I4790">
        <v>1411579</v>
      </c>
      <c r="J4790">
        <v>260303916</v>
      </c>
      <c r="K4790">
        <v>7830</v>
      </c>
      <c r="L4790">
        <v>1231</v>
      </c>
      <c r="M4790" t="s">
        <v>52</v>
      </c>
      <c r="N4790">
        <v>2018</v>
      </c>
      <c r="O4790" t="s">
        <v>53</v>
      </c>
      <c r="P4790">
        <v>20190301</v>
      </c>
      <c r="Q4790" s="1">
        <v>43525.063888888886</v>
      </c>
    </row>
    <row r="4791" spans="1:17" x14ac:dyDescent="0.2">
      <c r="A4791" t="s">
        <v>55</v>
      </c>
      <c r="B4791" t="s">
        <v>18</v>
      </c>
      <c r="C4791" t="s">
        <v>329</v>
      </c>
      <c r="D4791">
        <v>20181231</v>
      </c>
      <c r="E4791">
        <v>1113600000</v>
      </c>
      <c r="F4791" t="s">
        <v>20</v>
      </c>
      <c r="G4791">
        <v>0</v>
      </c>
      <c r="H4791" t="s">
        <v>56</v>
      </c>
      <c r="I4791">
        <v>1411579</v>
      </c>
      <c r="J4791">
        <v>260303916</v>
      </c>
      <c r="K4791">
        <v>7830</v>
      </c>
      <c r="L4791">
        <v>1231</v>
      </c>
      <c r="M4791" t="s">
        <v>52</v>
      </c>
      <c r="N4791">
        <v>2018</v>
      </c>
      <c r="O4791" t="s">
        <v>53</v>
      </c>
      <c r="P4791">
        <v>20190301</v>
      </c>
      <c r="Q4791" s="1">
        <v>43525.063888888886</v>
      </c>
    </row>
    <row r="4792" spans="1:17" x14ac:dyDescent="0.2">
      <c r="A4792" t="s">
        <v>55</v>
      </c>
      <c r="B4792" t="s">
        <v>18</v>
      </c>
      <c r="C4792" t="s">
        <v>79</v>
      </c>
      <c r="D4792">
        <v>20181231</v>
      </c>
      <c r="E4792">
        <v>159800000</v>
      </c>
      <c r="F4792" t="s">
        <v>20</v>
      </c>
      <c r="G4792">
        <v>4</v>
      </c>
      <c r="H4792" t="s">
        <v>56</v>
      </c>
      <c r="I4792">
        <v>1411579</v>
      </c>
      <c r="J4792">
        <v>260303916</v>
      </c>
      <c r="K4792">
        <v>7830</v>
      </c>
      <c r="L4792">
        <v>1231</v>
      </c>
      <c r="M4792" t="s">
        <v>52</v>
      </c>
      <c r="N4792">
        <v>2018</v>
      </c>
      <c r="O4792" t="s">
        <v>53</v>
      </c>
      <c r="P4792">
        <v>20190301</v>
      </c>
      <c r="Q4792" s="1">
        <v>43525.063888888886</v>
      </c>
    </row>
    <row r="4793" spans="1:17" x14ac:dyDescent="0.2">
      <c r="A4793" t="s">
        <v>55</v>
      </c>
      <c r="B4793" t="s">
        <v>18</v>
      </c>
      <c r="C4793" t="s">
        <v>330</v>
      </c>
      <c r="D4793">
        <v>20181231</v>
      </c>
      <c r="E4793">
        <v>885300000</v>
      </c>
      <c r="F4793" t="s">
        <v>20</v>
      </c>
      <c r="G4793">
        <v>0</v>
      </c>
      <c r="H4793" t="s">
        <v>56</v>
      </c>
      <c r="I4793">
        <v>1411579</v>
      </c>
      <c r="J4793">
        <v>260303916</v>
      </c>
      <c r="K4793">
        <v>7830</v>
      </c>
      <c r="L4793">
        <v>1231</v>
      </c>
      <c r="M4793" t="s">
        <v>52</v>
      </c>
      <c r="N4793">
        <v>2018</v>
      </c>
      <c r="O4793" t="s">
        <v>53</v>
      </c>
      <c r="P4793">
        <v>20190301</v>
      </c>
      <c r="Q4793" s="1">
        <v>43525.063888888886</v>
      </c>
    </row>
    <row r="4794" spans="1:17" x14ac:dyDescent="0.2">
      <c r="A4794" t="s">
        <v>55</v>
      </c>
      <c r="B4794" t="s">
        <v>18</v>
      </c>
      <c r="C4794" t="s">
        <v>331</v>
      </c>
      <c r="D4794">
        <v>20181231</v>
      </c>
      <c r="E4794">
        <v>339800000</v>
      </c>
      <c r="F4794" t="s">
        <v>20</v>
      </c>
      <c r="G4794">
        <v>0</v>
      </c>
      <c r="H4794" t="s">
        <v>56</v>
      </c>
      <c r="I4794">
        <v>1411579</v>
      </c>
      <c r="J4794">
        <v>260303916</v>
      </c>
      <c r="K4794">
        <v>7830</v>
      </c>
      <c r="L4794">
        <v>1231</v>
      </c>
      <c r="M4794" t="s">
        <v>52</v>
      </c>
      <c r="N4794">
        <v>2018</v>
      </c>
      <c r="O4794" t="s">
        <v>53</v>
      </c>
      <c r="P4794">
        <v>20190301</v>
      </c>
      <c r="Q4794" s="1">
        <v>43525.063888888886</v>
      </c>
    </row>
    <row r="4795" spans="1:17" x14ac:dyDescent="0.2">
      <c r="A4795" t="s">
        <v>55</v>
      </c>
      <c r="B4795" t="s">
        <v>18</v>
      </c>
      <c r="C4795" t="s">
        <v>80</v>
      </c>
      <c r="D4795">
        <v>20181231</v>
      </c>
      <c r="E4795">
        <v>902800000</v>
      </c>
      <c r="F4795" t="s">
        <v>20</v>
      </c>
      <c r="G4795">
        <v>4</v>
      </c>
      <c r="H4795" t="s">
        <v>56</v>
      </c>
      <c r="I4795">
        <v>1411579</v>
      </c>
      <c r="J4795">
        <v>260303916</v>
      </c>
      <c r="K4795">
        <v>7830</v>
      </c>
      <c r="L4795">
        <v>1231</v>
      </c>
      <c r="M4795" t="s">
        <v>52</v>
      </c>
      <c r="N4795">
        <v>2018</v>
      </c>
      <c r="O4795" t="s">
        <v>53</v>
      </c>
      <c r="P4795">
        <v>20190301</v>
      </c>
      <c r="Q4795" s="1">
        <v>43525.063888888886</v>
      </c>
    </row>
    <row r="4796" spans="1:17" x14ac:dyDescent="0.2">
      <c r="A4796" t="s">
        <v>55</v>
      </c>
      <c r="B4796" t="s">
        <v>18</v>
      </c>
      <c r="C4796" t="s">
        <v>332</v>
      </c>
      <c r="D4796">
        <v>20181231</v>
      </c>
      <c r="E4796">
        <v>232400000</v>
      </c>
      <c r="F4796" t="s">
        <v>20</v>
      </c>
      <c r="G4796">
        <v>0</v>
      </c>
      <c r="H4796" t="s">
        <v>56</v>
      </c>
      <c r="I4796">
        <v>1411579</v>
      </c>
      <c r="J4796">
        <v>260303916</v>
      </c>
      <c r="K4796">
        <v>7830</v>
      </c>
      <c r="L4796">
        <v>1231</v>
      </c>
      <c r="M4796" t="s">
        <v>52</v>
      </c>
      <c r="N4796">
        <v>2018</v>
      </c>
      <c r="O4796" t="s">
        <v>53</v>
      </c>
      <c r="P4796">
        <v>20190301</v>
      </c>
      <c r="Q4796" s="1">
        <v>43525.063888888886</v>
      </c>
    </row>
    <row r="4797" spans="1:17" x14ac:dyDescent="0.2">
      <c r="A4797" t="s">
        <v>55</v>
      </c>
      <c r="B4797" t="s">
        <v>18</v>
      </c>
      <c r="C4797" t="s">
        <v>530</v>
      </c>
      <c r="D4797">
        <v>20181231</v>
      </c>
      <c r="E4797">
        <v>41500000</v>
      </c>
      <c r="F4797" t="s">
        <v>20</v>
      </c>
      <c r="G4797">
        <v>4</v>
      </c>
      <c r="H4797" t="s">
        <v>55</v>
      </c>
      <c r="I4797">
        <v>1411579</v>
      </c>
      <c r="J4797">
        <v>260303916</v>
      </c>
      <c r="K4797">
        <v>7830</v>
      </c>
      <c r="L4797">
        <v>1231</v>
      </c>
      <c r="M4797" t="s">
        <v>52</v>
      </c>
      <c r="N4797">
        <v>2018</v>
      </c>
      <c r="O4797" t="s">
        <v>53</v>
      </c>
      <c r="P4797">
        <v>20190301</v>
      </c>
      <c r="Q4797" s="1">
        <v>43525.063888888886</v>
      </c>
    </row>
    <row r="4798" spans="1:17" x14ac:dyDescent="0.2">
      <c r="A4798" t="s">
        <v>55</v>
      </c>
      <c r="B4798" t="s">
        <v>18</v>
      </c>
      <c r="C4798" t="s">
        <v>29</v>
      </c>
      <c r="D4798">
        <v>20181231</v>
      </c>
      <c r="E4798">
        <v>1</v>
      </c>
      <c r="F4798" t="s">
        <v>30</v>
      </c>
      <c r="G4798">
        <v>4</v>
      </c>
      <c r="H4798" t="s">
        <v>55</v>
      </c>
      <c r="I4798">
        <v>1411579</v>
      </c>
      <c r="J4798">
        <v>260303916</v>
      </c>
      <c r="K4798">
        <v>7830</v>
      </c>
      <c r="L4798">
        <v>1231</v>
      </c>
      <c r="M4798" t="s">
        <v>52</v>
      </c>
      <c r="N4798">
        <v>2018</v>
      </c>
      <c r="O4798" t="s">
        <v>53</v>
      </c>
      <c r="P4798">
        <v>20190301</v>
      </c>
      <c r="Q4798" s="1">
        <v>43525.063888888886</v>
      </c>
    </row>
    <row r="4799" spans="1:17" x14ac:dyDescent="0.2">
      <c r="A4799" t="s">
        <v>55</v>
      </c>
      <c r="B4799" t="s">
        <v>18</v>
      </c>
      <c r="C4799" t="s">
        <v>515</v>
      </c>
      <c r="D4799">
        <v>20181231</v>
      </c>
      <c r="E4799">
        <v>168600000</v>
      </c>
      <c r="F4799" t="s">
        <v>20</v>
      </c>
      <c r="G4799">
        <v>0</v>
      </c>
      <c r="H4799" t="s">
        <v>55</v>
      </c>
      <c r="I4799">
        <v>1411579</v>
      </c>
      <c r="J4799">
        <v>260303916</v>
      </c>
      <c r="K4799">
        <v>7830</v>
      </c>
      <c r="L4799">
        <v>1231</v>
      </c>
      <c r="M4799" t="s">
        <v>52</v>
      </c>
      <c r="N4799">
        <v>2018</v>
      </c>
      <c r="O4799" t="s">
        <v>53</v>
      </c>
      <c r="P4799">
        <v>20190301</v>
      </c>
      <c r="Q4799" s="1">
        <v>43525.063888888886</v>
      </c>
    </row>
    <row r="4800" spans="1:17" x14ac:dyDescent="0.2">
      <c r="A4800" t="s">
        <v>504</v>
      </c>
      <c r="B4800" t="s">
        <v>18</v>
      </c>
      <c r="C4800" t="s">
        <v>558</v>
      </c>
      <c r="D4800">
        <v>20181231</v>
      </c>
      <c r="E4800">
        <v>493200000</v>
      </c>
      <c r="F4800" t="s">
        <v>20</v>
      </c>
      <c r="G4800">
        <v>0</v>
      </c>
      <c r="H4800" t="s">
        <v>505</v>
      </c>
      <c r="I4800">
        <v>1411579</v>
      </c>
      <c r="J4800">
        <v>260303916</v>
      </c>
      <c r="K4800">
        <v>7830</v>
      </c>
      <c r="L4800">
        <v>1231</v>
      </c>
      <c r="M4800" t="s">
        <v>22</v>
      </c>
      <c r="N4800">
        <v>2019</v>
      </c>
      <c r="O4800" t="s">
        <v>31</v>
      </c>
      <c r="P4800">
        <v>20190808</v>
      </c>
      <c r="Q4800" s="1">
        <v>43685.119444444441</v>
      </c>
    </row>
    <row r="4801" spans="1:17" x14ac:dyDescent="0.2">
      <c r="A4801" t="s">
        <v>503</v>
      </c>
      <c r="B4801" t="s">
        <v>18</v>
      </c>
      <c r="C4801" t="s">
        <v>558</v>
      </c>
      <c r="D4801">
        <v>20181231</v>
      </c>
      <c r="E4801">
        <v>493200000</v>
      </c>
      <c r="F4801" t="s">
        <v>20</v>
      </c>
      <c r="G4801">
        <v>0</v>
      </c>
      <c r="H4801" t="s">
        <v>56</v>
      </c>
      <c r="I4801">
        <v>1411579</v>
      </c>
      <c r="J4801">
        <v>260303916</v>
      </c>
      <c r="K4801">
        <v>7830</v>
      </c>
      <c r="L4801">
        <v>1231</v>
      </c>
      <c r="M4801" t="s">
        <v>22</v>
      </c>
      <c r="N4801">
        <v>2019</v>
      </c>
      <c r="O4801" t="s">
        <v>26</v>
      </c>
      <c r="P4801">
        <v>20190509</v>
      </c>
      <c r="Q4801" s="1">
        <v>43594.147916666669</v>
      </c>
    </row>
    <row r="4802" spans="1:17" x14ac:dyDescent="0.2">
      <c r="A4802" t="s">
        <v>504</v>
      </c>
      <c r="B4802" t="s">
        <v>18</v>
      </c>
      <c r="C4802" t="s">
        <v>333</v>
      </c>
      <c r="D4802">
        <v>20181231</v>
      </c>
      <c r="E4802">
        <v>72900000</v>
      </c>
      <c r="F4802" t="s">
        <v>20</v>
      </c>
      <c r="G4802">
        <v>0</v>
      </c>
      <c r="H4802" t="s">
        <v>505</v>
      </c>
      <c r="I4802">
        <v>1411579</v>
      </c>
      <c r="J4802">
        <v>260303916</v>
      </c>
      <c r="K4802">
        <v>7830</v>
      </c>
      <c r="L4802">
        <v>1231</v>
      </c>
      <c r="M4802" t="s">
        <v>22</v>
      </c>
      <c r="N4802">
        <v>2019</v>
      </c>
      <c r="O4802" t="s">
        <v>31</v>
      </c>
      <c r="P4802">
        <v>20190808</v>
      </c>
      <c r="Q4802" s="1">
        <v>43685.119444444441</v>
      </c>
    </row>
    <row r="4803" spans="1:17" x14ac:dyDescent="0.2">
      <c r="A4803" t="s">
        <v>503</v>
      </c>
      <c r="B4803" t="s">
        <v>18</v>
      </c>
      <c r="C4803" t="s">
        <v>333</v>
      </c>
      <c r="D4803">
        <v>20181231</v>
      </c>
      <c r="E4803">
        <v>72900000</v>
      </c>
      <c r="F4803" t="s">
        <v>20</v>
      </c>
      <c r="G4803">
        <v>0</v>
      </c>
      <c r="H4803" t="s">
        <v>56</v>
      </c>
      <c r="I4803">
        <v>1411579</v>
      </c>
      <c r="J4803">
        <v>260303916</v>
      </c>
      <c r="K4803">
        <v>7830</v>
      </c>
      <c r="L4803">
        <v>1231</v>
      </c>
      <c r="M4803" t="s">
        <v>22</v>
      </c>
      <c r="N4803">
        <v>2019</v>
      </c>
      <c r="O4803" t="s">
        <v>26</v>
      </c>
      <c r="P4803">
        <v>20190509</v>
      </c>
      <c r="Q4803" s="1">
        <v>43594.147916666669</v>
      </c>
    </row>
    <row r="4804" spans="1:17" x14ac:dyDescent="0.2">
      <c r="A4804" t="s">
        <v>55</v>
      </c>
      <c r="B4804" t="s">
        <v>18</v>
      </c>
      <c r="C4804" t="s">
        <v>334</v>
      </c>
      <c r="D4804">
        <v>20181231</v>
      </c>
      <c r="E4804">
        <v>16800000</v>
      </c>
      <c r="F4804" t="s">
        <v>20</v>
      </c>
      <c r="G4804">
        <v>0</v>
      </c>
      <c r="H4804" t="s">
        <v>56</v>
      </c>
      <c r="I4804">
        <v>1411579</v>
      </c>
      <c r="J4804">
        <v>260303916</v>
      </c>
      <c r="K4804">
        <v>7830</v>
      </c>
      <c r="L4804">
        <v>1231</v>
      </c>
      <c r="M4804" t="s">
        <v>52</v>
      </c>
      <c r="N4804">
        <v>2018</v>
      </c>
      <c r="O4804" t="s">
        <v>53</v>
      </c>
      <c r="P4804">
        <v>20190301</v>
      </c>
      <c r="Q4804" s="1">
        <v>43525.063888888886</v>
      </c>
    </row>
    <row r="4805" spans="1:17" x14ac:dyDescent="0.2">
      <c r="A4805" t="s">
        <v>55</v>
      </c>
      <c r="B4805" t="s">
        <v>18</v>
      </c>
      <c r="C4805" t="s">
        <v>335</v>
      </c>
      <c r="D4805">
        <v>20181231</v>
      </c>
      <c r="E4805">
        <v>12200000</v>
      </c>
      <c r="F4805" t="s">
        <v>20</v>
      </c>
      <c r="G4805">
        <v>0</v>
      </c>
      <c r="H4805" t="s">
        <v>56</v>
      </c>
      <c r="I4805">
        <v>1411579</v>
      </c>
      <c r="J4805">
        <v>260303916</v>
      </c>
      <c r="K4805">
        <v>7830</v>
      </c>
      <c r="L4805">
        <v>1231</v>
      </c>
      <c r="M4805" t="s">
        <v>52</v>
      </c>
      <c r="N4805">
        <v>2018</v>
      </c>
      <c r="O4805" t="s">
        <v>53</v>
      </c>
      <c r="P4805">
        <v>20190301</v>
      </c>
      <c r="Q4805" s="1">
        <v>43525.063888888886</v>
      </c>
    </row>
    <row r="4806" spans="1:17" x14ac:dyDescent="0.2">
      <c r="A4806" t="s">
        <v>55</v>
      </c>
      <c r="B4806" t="s">
        <v>18</v>
      </c>
      <c r="C4806" t="s">
        <v>336</v>
      </c>
      <c r="D4806">
        <v>20181231</v>
      </c>
      <c r="E4806">
        <v>13000000</v>
      </c>
      <c r="F4806" t="s">
        <v>20</v>
      </c>
      <c r="G4806">
        <v>0</v>
      </c>
      <c r="H4806" t="s">
        <v>56</v>
      </c>
      <c r="I4806">
        <v>1411579</v>
      </c>
      <c r="J4806">
        <v>260303916</v>
      </c>
      <c r="K4806">
        <v>7830</v>
      </c>
      <c r="L4806">
        <v>1231</v>
      </c>
      <c r="M4806" t="s">
        <v>52</v>
      </c>
      <c r="N4806">
        <v>2018</v>
      </c>
      <c r="O4806" t="s">
        <v>53</v>
      </c>
      <c r="P4806">
        <v>20190301</v>
      </c>
      <c r="Q4806" s="1">
        <v>43525.063888888886</v>
      </c>
    </row>
    <row r="4807" spans="1:17" x14ac:dyDescent="0.2">
      <c r="A4807" t="s">
        <v>55</v>
      </c>
      <c r="B4807" t="s">
        <v>18</v>
      </c>
      <c r="C4807" t="s">
        <v>337</v>
      </c>
      <c r="D4807">
        <v>20181231</v>
      </c>
      <c r="E4807">
        <v>14400000</v>
      </c>
      <c r="F4807" t="s">
        <v>20</v>
      </c>
      <c r="G4807">
        <v>0</v>
      </c>
      <c r="H4807" t="s">
        <v>56</v>
      </c>
      <c r="I4807">
        <v>1411579</v>
      </c>
      <c r="J4807">
        <v>260303916</v>
      </c>
      <c r="K4807">
        <v>7830</v>
      </c>
      <c r="L4807">
        <v>1231</v>
      </c>
      <c r="M4807" t="s">
        <v>52</v>
      </c>
      <c r="N4807">
        <v>2018</v>
      </c>
      <c r="O4807" t="s">
        <v>53</v>
      </c>
      <c r="P4807">
        <v>20190301</v>
      </c>
      <c r="Q4807" s="1">
        <v>43525.063888888886</v>
      </c>
    </row>
    <row r="4808" spans="1:17" x14ac:dyDescent="0.2">
      <c r="A4808" t="s">
        <v>55</v>
      </c>
      <c r="B4808" t="s">
        <v>18</v>
      </c>
      <c r="C4808" t="s">
        <v>338</v>
      </c>
      <c r="D4808">
        <v>20181231</v>
      </c>
      <c r="E4808">
        <v>15700000</v>
      </c>
      <c r="F4808" t="s">
        <v>20</v>
      </c>
      <c r="G4808">
        <v>0</v>
      </c>
      <c r="H4808" t="s">
        <v>56</v>
      </c>
      <c r="I4808">
        <v>1411579</v>
      </c>
      <c r="J4808">
        <v>260303916</v>
      </c>
      <c r="K4808">
        <v>7830</v>
      </c>
      <c r="L4808">
        <v>1231</v>
      </c>
      <c r="M4808" t="s">
        <v>52</v>
      </c>
      <c r="N4808">
        <v>2018</v>
      </c>
      <c r="O4808" t="s">
        <v>53</v>
      </c>
      <c r="P4808">
        <v>20190301</v>
      </c>
      <c r="Q4808" s="1">
        <v>43525.063888888886</v>
      </c>
    </row>
    <row r="4809" spans="1:17" x14ac:dyDescent="0.2">
      <c r="A4809" t="s">
        <v>55</v>
      </c>
      <c r="B4809" t="s">
        <v>18</v>
      </c>
      <c r="C4809" t="s">
        <v>449</v>
      </c>
      <c r="D4809">
        <v>20181231</v>
      </c>
      <c r="E4809">
        <v>-1400000</v>
      </c>
      <c r="F4809" t="s">
        <v>20</v>
      </c>
      <c r="G4809">
        <v>4</v>
      </c>
      <c r="H4809" t="s">
        <v>56</v>
      </c>
      <c r="I4809">
        <v>1411579</v>
      </c>
      <c r="J4809">
        <v>260303916</v>
      </c>
      <c r="K4809">
        <v>7830</v>
      </c>
      <c r="L4809">
        <v>1231</v>
      </c>
      <c r="M4809" t="s">
        <v>52</v>
      </c>
      <c r="N4809">
        <v>2018</v>
      </c>
      <c r="O4809" t="s">
        <v>53</v>
      </c>
      <c r="P4809">
        <v>20190301</v>
      </c>
      <c r="Q4809" s="1">
        <v>43525.063888888886</v>
      </c>
    </row>
    <row r="4810" spans="1:17" x14ac:dyDescent="0.2">
      <c r="A4810" t="s">
        <v>55</v>
      </c>
      <c r="B4810" t="s">
        <v>18</v>
      </c>
      <c r="C4810" t="s">
        <v>84</v>
      </c>
      <c r="D4810">
        <v>20181231</v>
      </c>
      <c r="E4810">
        <v>-2700000</v>
      </c>
      <c r="F4810" t="s">
        <v>20</v>
      </c>
      <c r="G4810">
        <v>4</v>
      </c>
      <c r="H4810" t="s">
        <v>56</v>
      </c>
      <c r="I4810">
        <v>1411579</v>
      </c>
      <c r="J4810">
        <v>260303916</v>
      </c>
      <c r="K4810">
        <v>7830</v>
      </c>
      <c r="L4810">
        <v>1231</v>
      </c>
      <c r="M4810" t="s">
        <v>52</v>
      </c>
      <c r="N4810">
        <v>2018</v>
      </c>
      <c r="O4810" t="s">
        <v>53</v>
      </c>
      <c r="P4810">
        <v>20190301</v>
      </c>
      <c r="Q4810" s="1">
        <v>43525.063888888886</v>
      </c>
    </row>
    <row r="4811" spans="1:17" x14ac:dyDescent="0.2">
      <c r="A4811" t="s">
        <v>55</v>
      </c>
      <c r="B4811" t="s">
        <v>18</v>
      </c>
      <c r="C4811" t="s">
        <v>85</v>
      </c>
      <c r="D4811">
        <v>20181231</v>
      </c>
      <c r="E4811">
        <v>3200000</v>
      </c>
      <c r="F4811" t="s">
        <v>20</v>
      </c>
      <c r="G4811">
        <v>4</v>
      </c>
      <c r="H4811" t="s">
        <v>56</v>
      </c>
      <c r="I4811">
        <v>1411579</v>
      </c>
      <c r="J4811">
        <v>260303916</v>
      </c>
      <c r="K4811">
        <v>7830</v>
      </c>
      <c r="L4811">
        <v>1231</v>
      </c>
      <c r="M4811" t="s">
        <v>52</v>
      </c>
      <c r="N4811">
        <v>2018</v>
      </c>
      <c r="O4811" t="s">
        <v>53</v>
      </c>
      <c r="P4811">
        <v>20190301</v>
      </c>
      <c r="Q4811" s="1">
        <v>43525.063888888886</v>
      </c>
    </row>
    <row r="4812" spans="1:17" x14ac:dyDescent="0.2">
      <c r="A4812" t="s">
        <v>55</v>
      </c>
      <c r="B4812" t="s">
        <v>18</v>
      </c>
      <c r="C4812" t="s">
        <v>479</v>
      </c>
      <c r="D4812">
        <v>20181231</v>
      </c>
      <c r="E4812">
        <v>400000</v>
      </c>
      <c r="F4812" t="s">
        <v>20</v>
      </c>
      <c r="G4812">
        <v>4</v>
      </c>
      <c r="H4812" t="s">
        <v>56</v>
      </c>
      <c r="I4812">
        <v>1411579</v>
      </c>
      <c r="J4812">
        <v>260303916</v>
      </c>
      <c r="K4812">
        <v>7830</v>
      </c>
      <c r="L4812">
        <v>1231</v>
      </c>
      <c r="M4812" t="s">
        <v>52</v>
      </c>
      <c r="N4812">
        <v>2018</v>
      </c>
      <c r="O4812" t="s">
        <v>53</v>
      </c>
      <c r="P4812">
        <v>20190301</v>
      </c>
      <c r="Q4812" s="1">
        <v>43525.063888888886</v>
      </c>
    </row>
    <row r="4813" spans="1:17" x14ac:dyDescent="0.2">
      <c r="A4813" t="s">
        <v>55</v>
      </c>
      <c r="B4813" t="s">
        <v>18</v>
      </c>
      <c r="C4813" t="s">
        <v>340</v>
      </c>
      <c r="D4813">
        <v>20181231</v>
      </c>
      <c r="E4813">
        <v>25100000</v>
      </c>
      <c r="F4813" t="s">
        <v>20</v>
      </c>
      <c r="G4813">
        <v>4</v>
      </c>
      <c r="H4813" t="s">
        <v>55</v>
      </c>
      <c r="I4813">
        <v>1411579</v>
      </c>
      <c r="J4813">
        <v>260303916</v>
      </c>
      <c r="K4813">
        <v>7830</v>
      </c>
      <c r="L4813">
        <v>1231</v>
      </c>
      <c r="M4813" t="s">
        <v>52</v>
      </c>
      <c r="N4813">
        <v>2018</v>
      </c>
      <c r="O4813" t="s">
        <v>53</v>
      </c>
      <c r="P4813">
        <v>20190301</v>
      </c>
      <c r="Q4813" s="1">
        <v>43525.063888888886</v>
      </c>
    </row>
    <row r="4814" spans="1:17" x14ac:dyDescent="0.2">
      <c r="A4814" t="s">
        <v>55</v>
      </c>
      <c r="B4814" t="s">
        <v>18</v>
      </c>
      <c r="C4814" t="s">
        <v>341</v>
      </c>
      <c r="D4814">
        <v>20181231</v>
      </c>
      <c r="E4814">
        <v>1000000</v>
      </c>
      <c r="F4814" t="s">
        <v>20</v>
      </c>
      <c r="G4814">
        <v>0</v>
      </c>
      <c r="H4814" t="s">
        <v>55</v>
      </c>
      <c r="I4814">
        <v>1411579</v>
      </c>
      <c r="J4814">
        <v>260303916</v>
      </c>
      <c r="K4814">
        <v>7830</v>
      </c>
      <c r="L4814">
        <v>1231</v>
      </c>
      <c r="M4814" t="s">
        <v>52</v>
      </c>
      <c r="N4814">
        <v>2018</v>
      </c>
      <c r="O4814" t="s">
        <v>53</v>
      </c>
      <c r="P4814">
        <v>20190301</v>
      </c>
      <c r="Q4814" s="1">
        <v>43525.063888888886</v>
      </c>
    </row>
    <row r="4815" spans="1:17" x14ac:dyDescent="0.2">
      <c r="A4815" t="s">
        <v>55</v>
      </c>
      <c r="B4815" t="s">
        <v>18</v>
      </c>
      <c r="C4815" t="s">
        <v>342</v>
      </c>
      <c r="D4815">
        <v>20181231</v>
      </c>
      <c r="E4815">
        <v>500000</v>
      </c>
      <c r="F4815" t="s">
        <v>20</v>
      </c>
      <c r="G4815">
        <v>0</v>
      </c>
      <c r="H4815" t="s">
        <v>55</v>
      </c>
      <c r="I4815">
        <v>1411579</v>
      </c>
      <c r="J4815">
        <v>260303916</v>
      </c>
      <c r="K4815">
        <v>7830</v>
      </c>
      <c r="L4815">
        <v>1231</v>
      </c>
      <c r="M4815" t="s">
        <v>52</v>
      </c>
      <c r="N4815">
        <v>2018</v>
      </c>
      <c r="O4815" t="s">
        <v>53</v>
      </c>
      <c r="P4815">
        <v>20190301</v>
      </c>
      <c r="Q4815" s="1">
        <v>43525.063888888886</v>
      </c>
    </row>
    <row r="4816" spans="1:17" x14ac:dyDescent="0.2">
      <c r="A4816" t="s">
        <v>55</v>
      </c>
      <c r="B4816" t="s">
        <v>18</v>
      </c>
      <c r="C4816" t="s">
        <v>86</v>
      </c>
      <c r="D4816">
        <v>20181231</v>
      </c>
      <c r="E4816">
        <v>4788700000</v>
      </c>
      <c r="F4816" t="s">
        <v>20</v>
      </c>
      <c r="G4816">
        <v>0</v>
      </c>
      <c r="H4816" t="s">
        <v>56</v>
      </c>
      <c r="I4816">
        <v>1411579</v>
      </c>
      <c r="J4816">
        <v>260303916</v>
      </c>
      <c r="K4816">
        <v>7830</v>
      </c>
      <c r="L4816">
        <v>1231</v>
      </c>
      <c r="M4816" t="s">
        <v>52</v>
      </c>
      <c r="N4816">
        <v>2018</v>
      </c>
      <c r="O4816" t="s">
        <v>53</v>
      </c>
      <c r="P4816">
        <v>20190301</v>
      </c>
      <c r="Q4816" s="1">
        <v>43525.063888888886</v>
      </c>
    </row>
    <row r="4817" spans="1:17" x14ac:dyDescent="0.2">
      <c r="A4817" t="s">
        <v>504</v>
      </c>
      <c r="B4817" t="s">
        <v>18</v>
      </c>
      <c r="C4817" t="s">
        <v>86</v>
      </c>
      <c r="D4817">
        <v>20181231</v>
      </c>
      <c r="E4817">
        <v>4788700000</v>
      </c>
      <c r="F4817" t="s">
        <v>20</v>
      </c>
      <c r="G4817">
        <v>0</v>
      </c>
      <c r="H4817" t="s">
        <v>505</v>
      </c>
      <c r="I4817">
        <v>1411579</v>
      </c>
      <c r="J4817">
        <v>260303916</v>
      </c>
      <c r="K4817">
        <v>7830</v>
      </c>
      <c r="L4817">
        <v>1231</v>
      </c>
      <c r="M4817" t="s">
        <v>22</v>
      </c>
      <c r="N4817">
        <v>2019</v>
      </c>
      <c r="O4817" t="s">
        <v>31</v>
      </c>
      <c r="P4817">
        <v>20190808</v>
      </c>
      <c r="Q4817" s="1">
        <v>43685.119444444441</v>
      </c>
    </row>
    <row r="4818" spans="1:17" x14ac:dyDescent="0.2">
      <c r="A4818" t="s">
        <v>503</v>
      </c>
      <c r="B4818" t="s">
        <v>18</v>
      </c>
      <c r="C4818" t="s">
        <v>86</v>
      </c>
      <c r="D4818">
        <v>20181231</v>
      </c>
      <c r="E4818">
        <v>4788700000</v>
      </c>
      <c r="F4818" t="s">
        <v>20</v>
      </c>
      <c r="G4818">
        <v>0</v>
      </c>
      <c r="H4818" t="s">
        <v>56</v>
      </c>
      <c r="I4818">
        <v>1411579</v>
      </c>
      <c r="J4818">
        <v>260303916</v>
      </c>
      <c r="K4818">
        <v>7830</v>
      </c>
      <c r="L4818">
        <v>1231</v>
      </c>
      <c r="M4818" t="s">
        <v>22</v>
      </c>
      <c r="N4818">
        <v>2019</v>
      </c>
      <c r="O4818" t="s">
        <v>26</v>
      </c>
      <c r="P4818">
        <v>20190509</v>
      </c>
      <c r="Q4818" s="1">
        <v>43594.147916666669</v>
      </c>
    </row>
    <row r="4819" spans="1:17" x14ac:dyDescent="0.2">
      <c r="A4819" t="s">
        <v>55</v>
      </c>
      <c r="B4819" t="s">
        <v>18</v>
      </c>
      <c r="C4819" t="s">
        <v>343</v>
      </c>
      <c r="D4819">
        <v>20181231</v>
      </c>
      <c r="E4819">
        <v>0</v>
      </c>
      <c r="F4819" t="s">
        <v>20</v>
      </c>
      <c r="G4819">
        <v>12</v>
      </c>
      <c r="H4819" t="s">
        <v>56</v>
      </c>
      <c r="I4819">
        <v>1411579</v>
      </c>
      <c r="J4819">
        <v>260303916</v>
      </c>
      <c r="K4819">
        <v>7830</v>
      </c>
      <c r="L4819">
        <v>1231</v>
      </c>
      <c r="M4819" t="s">
        <v>52</v>
      </c>
      <c r="N4819">
        <v>2018</v>
      </c>
      <c r="O4819" t="s">
        <v>53</v>
      </c>
      <c r="P4819">
        <v>20190301</v>
      </c>
      <c r="Q4819" s="1">
        <v>43525.063888888886</v>
      </c>
    </row>
    <row r="4820" spans="1:17" x14ac:dyDescent="0.2">
      <c r="A4820" t="s">
        <v>55</v>
      </c>
      <c r="B4820" t="s">
        <v>18</v>
      </c>
      <c r="C4820" t="s">
        <v>344</v>
      </c>
      <c r="D4820">
        <v>20181231</v>
      </c>
      <c r="E4820">
        <v>-136600000</v>
      </c>
      <c r="F4820" t="s">
        <v>20</v>
      </c>
      <c r="G4820">
        <v>4</v>
      </c>
      <c r="H4820" t="s">
        <v>56</v>
      </c>
      <c r="I4820">
        <v>1411579</v>
      </c>
      <c r="J4820">
        <v>260303916</v>
      </c>
      <c r="K4820">
        <v>7830</v>
      </c>
      <c r="L4820">
        <v>1231</v>
      </c>
      <c r="M4820" t="s">
        <v>52</v>
      </c>
      <c r="N4820">
        <v>2018</v>
      </c>
      <c r="O4820" t="s">
        <v>53</v>
      </c>
      <c r="P4820">
        <v>20190301</v>
      </c>
      <c r="Q4820" s="1">
        <v>43525.063888888886</v>
      </c>
    </row>
    <row r="4821" spans="1:17" x14ac:dyDescent="0.2">
      <c r="A4821" t="s">
        <v>55</v>
      </c>
      <c r="B4821" t="s">
        <v>18</v>
      </c>
      <c r="C4821" t="s">
        <v>346</v>
      </c>
      <c r="D4821">
        <v>20181231</v>
      </c>
      <c r="E4821">
        <v>0</v>
      </c>
      <c r="F4821" t="s">
        <v>20</v>
      </c>
      <c r="G4821">
        <v>4</v>
      </c>
      <c r="H4821" t="s">
        <v>56</v>
      </c>
      <c r="I4821">
        <v>1411579</v>
      </c>
      <c r="J4821">
        <v>260303916</v>
      </c>
      <c r="K4821">
        <v>7830</v>
      </c>
      <c r="L4821">
        <v>1231</v>
      </c>
      <c r="M4821" t="s">
        <v>52</v>
      </c>
      <c r="N4821">
        <v>2018</v>
      </c>
      <c r="O4821" t="s">
        <v>53</v>
      </c>
      <c r="P4821">
        <v>20190301</v>
      </c>
      <c r="Q4821" s="1">
        <v>43525.063888888886</v>
      </c>
    </row>
    <row r="4822" spans="1:17" x14ac:dyDescent="0.2">
      <c r="A4822" t="s">
        <v>55</v>
      </c>
      <c r="B4822" t="s">
        <v>18</v>
      </c>
      <c r="C4822" t="s">
        <v>465</v>
      </c>
      <c r="D4822">
        <v>20181231</v>
      </c>
      <c r="E4822">
        <v>16000000</v>
      </c>
      <c r="F4822" t="s">
        <v>20</v>
      </c>
      <c r="G4822">
        <v>4</v>
      </c>
      <c r="H4822" t="s">
        <v>56</v>
      </c>
      <c r="I4822">
        <v>1411579</v>
      </c>
      <c r="J4822">
        <v>260303916</v>
      </c>
      <c r="K4822">
        <v>7830</v>
      </c>
      <c r="L4822">
        <v>1231</v>
      </c>
      <c r="M4822" t="s">
        <v>52</v>
      </c>
      <c r="N4822">
        <v>2018</v>
      </c>
      <c r="O4822" t="s">
        <v>53</v>
      </c>
      <c r="P4822">
        <v>20190301</v>
      </c>
      <c r="Q4822" s="1">
        <v>43525.063888888886</v>
      </c>
    </row>
    <row r="4823" spans="1:17" x14ac:dyDescent="0.2">
      <c r="A4823" t="s">
        <v>55</v>
      </c>
      <c r="B4823" t="s">
        <v>18</v>
      </c>
      <c r="C4823" t="s">
        <v>347</v>
      </c>
      <c r="D4823">
        <v>20181231</v>
      </c>
      <c r="E4823">
        <v>13800000</v>
      </c>
      <c r="F4823" t="s">
        <v>20</v>
      </c>
      <c r="G4823">
        <v>4</v>
      </c>
      <c r="H4823" t="s">
        <v>56</v>
      </c>
      <c r="I4823">
        <v>1411579</v>
      </c>
      <c r="J4823">
        <v>260303916</v>
      </c>
      <c r="K4823">
        <v>7830</v>
      </c>
      <c r="L4823">
        <v>1231</v>
      </c>
      <c r="M4823" t="s">
        <v>52</v>
      </c>
      <c r="N4823">
        <v>2018</v>
      </c>
      <c r="O4823" t="s">
        <v>53</v>
      </c>
      <c r="P4823">
        <v>20190301</v>
      </c>
      <c r="Q4823" s="1">
        <v>43525.063888888886</v>
      </c>
    </row>
    <row r="4824" spans="1:17" x14ac:dyDescent="0.2">
      <c r="A4824" t="s">
        <v>55</v>
      </c>
      <c r="B4824" t="s">
        <v>18</v>
      </c>
      <c r="C4824" t="s">
        <v>348</v>
      </c>
      <c r="D4824">
        <v>20181231</v>
      </c>
      <c r="E4824">
        <v>11700000</v>
      </c>
      <c r="F4824" t="s">
        <v>20</v>
      </c>
      <c r="G4824">
        <v>0</v>
      </c>
      <c r="H4824" t="s">
        <v>56</v>
      </c>
      <c r="I4824">
        <v>1411579</v>
      </c>
      <c r="J4824">
        <v>260303916</v>
      </c>
      <c r="K4824">
        <v>7830</v>
      </c>
      <c r="L4824">
        <v>1231</v>
      </c>
      <c r="M4824" t="s">
        <v>52</v>
      </c>
      <c r="N4824">
        <v>2018</v>
      </c>
      <c r="O4824" t="s">
        <v>53</v>
      </c>
      <c r="P4824">
        <v>20190301</v>
      </c>
      <c r="Q4824" s="1">
        <v>43525.063888888886</v>
      </c>
    </row>
    <row r="4825" spans="1:17" x14ac:dyDescent="0.2">
      <c r="A4825" t="s">
        <v>55</v>
      </c>
      <c r="B4825" t="s">
        <v>18</v>
      </c>
      <c r="C4825" t="s">
        <v>532</v>
      </c>
      <c r="D4825">
        <v>20181231</v>
      </c>
      <c r="E4825">
        <v>35000000</v>
      </c>
      <c r="F4825" t="s">
        <v>20</v>
      </c>
      <c r="G4825">
        <v>0</v>
      </c>
      <c r="H4825" t="s">
        <v>56</v>
      </c>
      <c r="I4825">
        <v>1411579</v>
      </c>
      <c r="J4825">
        <v>260303916</v>
      </c>
      <c r="K4825">
        <v>7830</v>
      </c>
      <c r="L4825">
        <v>1231</v>
      </c>
      <c r="M4825" t="s">
        <v>52</v>
      </c>
      <c r="N4825">
        <v>2018</v>
      </c>
      <c r="O4825" t="s">
        <v>53</v>
      </c>
      <c r="P4825">
        <v>20190301</v>
      </c>
      <c r="Q4825" s="1">
        <v>43525.063888888886</v>
      </c>
    </row>
    <row r="4826" spans="1:17" x14ac:dyDescent="0.2">
      <c r="A4826" t="s">
        <v>55</v>
      </c>
      <c r="B4826" t="s">
        <v>18</v>
      </c>
      <c r="C4826" t="s">
        <v>88</v>
      </c>
      <c r="D4826">
        <v>20181231</v>
      </c>
      <c r="E4826">
        <v>110100000</v>
      </c>
      <c r="F4826" t="s">
        <v>20</v>
      </c>
      <c r="G4826">
        <v>4</v>
      </c>
      <c r="H4826" t="s">
        <v>56</v>
      </c>
      <c r="I4826">
        <v>1411579</v>
      </c>
      <c r="J4826">
        <v>260303916</v>
      </c>
      <c r="K4826">
        <v>7830</v>
      </c>
      <c r="L4826">
        <v>1231</v>
      </c>
      <c r="M4826" t="s">
        <v>52</v>
      </c>
      <c r="N4826">
        <v>2018</v>
      </c>
      <c r="O4826" t="s">
        <v>53</v>
      </c>
      <c r="P4826">
        <v>20190301</v>
      </c>
      <c r="Q4826" s="1">
        <v>43525.063888888886</v>
      </c>
    </row>
    <row r="4827" spans="1:17" x14ac:dyDescent="0.2">
      <c r="A4827" t="s">
        <v>55</v>
      </c>
      <c r="B4827" t="s">
        <v>18</v>
      </c>
      <c r="C4827" t="s">
        <v>349</v>
      </c>
      <c r="D4827">
        <v>20181231</v>
      </c>
      <c r="E4827">
        <v>123700000</v>
      </c>
      <c r="F4827" t="s">
        <v>20</v>
      </c>
      <c r="G4827">
        <v>4</v>
      </c>
      <c r="H4827" t="s">
        <v>55</v>
      </c>
      <c r="I4827">
        <v>1411579</v>
      </c>
      <c r="J4827">
        <v>260303916</v>
      </c>
      <c r="K4827">
        <v>7830</v>
      </c>
      <c r="L4827">
        <v>1231</v>
      </c>
      <c r="M4827" t="s">
        <v>52</v>
      </c>
      <c r="N4827">
        <v>2018</v>
      </c>
      <c r="O4827" t="s">
        <v>53</v>
      </c>
      <c r="P4827">
        <v>20190301</v>
      </c>
      <c r="Q4827" s="1">
        <v>43525.063888888886</v>
      </c>
    </row>
    <row r="4828" spans="1:17" x14ac:dyDescent="0.2">
      <c r="A4828" t="s">
        <v>55</v>
      </c>
      <c r="B4828" t="s">
        <v>18</v>
      </c>
      <c r="C4828" t="s">
        <v>350</v>
      </c>
      <c r="D4828">
        <v>20181231</v>
      </c>
      <c r="E4828">
        <v>154400000</v>
      </c>
      <c r="F4828" t="s">
        <v>20</v>
      </c>
      <c r="G4828">
        <v>4</v>
      </c>
      <c r="H4828" t="s">
        <v>56</v>
      </c>
      <c r="I4828">
        <v>1411579</v>
      </c>
      <c r="J4828">
        <v>260303916</v>
      </c>
      <c r="K4828">
        <v>7830</v>
      </c>
      <c r="L4828">
        <v>1231</v>
      </c>
      <c r="M4828" t="s">
        <v>52</v>
      </c>
      <c r="N4828">
        <v>2018</v>
      </c>
      <c r="O4828" t="s">
        <v>53</v>
      </c>
      <c r="P4828">
        <v>20190301</v>
      </c>
      <c r="Q4828" s="1">
        <v>43525.063888888886</v>
      </c>
    </row>
    <row r="4829" spans="1:17" x14ac:dyDescent="0.2">
      <c r="A4829" t="s">
        <v>55</v>
      </c>
      <c r="B4829" t="s">
        <v>18</v>
      </c>
      <c r="C4829" t="s">
        <v>89</v>
      </c>
      <c r="D4829">
        <v>20181231</v>
      </c>
      <c r="E4829">
        <v>123700000</v>
      </c>
      <c r="F4829" t="s">
        <v>20</v>
      </c>
      <c r="G4829">
        <v>4</v>
      </c>
      <c r="H4829" t="s">
        <v>56</v>
      </c>
      <c r="I4829">
        <v>1411579</v>
      </c>
      <c r="J4829">
        <v>260303916</v>
      </c>
      <c r="K4829">
        <v>7830</v>
      </c>
      <c r="L4829">
        <v>1231</v>
      </c>
      <c r="M4829" t="s">
        <v>52</v>
      </c>
      <c r="N4829">
        <v>2018</v>
      </c>
      <c r="O4829" t="s">
        <v>53</v>
      </c>
      <c r="P4829">
        <v>20190301</v>
      </c>
      <c r="Q4829" s="1">
        <v>43525.063888888886</v>
      </c>
    </row>
    <row r="4830" spans="1:17" x14ac:dyDescent="0.2">
      <c r="A4830" t="s">
        <v>55</v>
      </c>
      <c r="B4830" t="s">
        <v>18</v>
      </c>
      <c r="C4830" t="s">
        <v>351</v>
      </c>
      <c r="D4830">
        <v>20181231</v>
      </c>
      <c r="E4830">
        <v>-30700000</v>
      </c>
      <c r="F4830" t="s">
        <v>20</v>
      </c>
      <c r="G4830">
        <v>4</v>
      </c>
      <c r="H4830" t="s">
        <v>56</v>
      </c>
      <c r="I4830">
        <v>1411579</v>
      </c>
      <c r="J4830">
        <v>260303916</v>
      </c>
      <c r="K4830">
        <v>7830</v>
      </c>
      <c r="L4830">
        <v>1231</v>
      </c>
      <c r="M4830" t="s">
        <v>52</v>
      </c>
      <c r="N4830">
        <v>2018</v>
      </c>
      <c r="O4830" t="s">
        <v>53</v>
      </c>
      <c r="P4830">
        <v>20190301</v>
      </c>
      <c r="Q4830" s="1">
        <v>43525.063888888886</v>
      </c>
    </row>
    <row r="4831" spans="1:17" x14ac:dyDescent="0.2">
      <c r="A4831" t="s">
        <v>55</v>
      </c>
      <c r="B4831" t="s">
        <v>18</v>
      </c>
      <c r="C4831" t="s">
        <v>90</v>
      </c>
      <c r="D4831">
        <v>20181231</v>
      </c>
      <c r="E4831">
        <v>0.91</v>
      </c>
      <c r="F4831" t="s">
        <v>20</v>
      </c>
      <c r="G4831">
        <v>4</v>
      </c>
      <c r="H4831" t="s">
        <v>56</v>
      </c>
      <c r="I4831">
        <v>1411579</v>
      </c>
      <c r="J4831">
        <v>260303916</v>
      </c>
      <c r="K4831">
        <v>7830</v>
      </c>
      <c r="L4831">
        <v>1231</v>
      </c>
      <c r="M4831" t="s">
        <v>52</v>
      </c>
      <c r="N4831">
        <v>2018</v>
      </c>
      <c r="O4831" t="s">
        <v>53</v>
      </c>
      <c r="P4831">
        <v>20190301</v>
      </c>
      <c r="Q4831" s="1">
        <v>43525.063888888886</v>
      </c>
    </row>
    <row r="4832" spans="1:17" x14ac:dyDescent="0.2">
      <c r="A4832" t="s">
        <v>55</v>
      </c>
      <c r="B4832" t="s">
        <v>18</v>
      </c>
      <c r="C4832" t="s">
        <v>91</v>
      </c>
      <c r="D4832">
        <v>20181231</v>
      </c>
      <c r="E4832">
        <v>0.41</v>
      </c>
      <c r="F4832" t="s">
        <v>20</v>
      </c>
      <c r="G4832">
        <v>4</v>
      </c>
      <c r="H4832" t="s">
        <v>56</v>
      </c>
      <c r="I4832">
        <v>1411579</v>
      </c>
      <c r="J4832">
        <v>260303916</v>
      </c>
      <c r="K4832">
        <v>7830</v>
      </c>
      <c r="L4832">
        <v>1231</v>
      </c>
      <c r="M4832" t="s">
        <v>52</v>
      </c>
      <c r="N4832">
        <v>2018</v>
      </c>
      <c r="O4832" t="s">
        <v>53</v>
      </c>
      <c r="P4832">
        <v>20190301</v>
      </c>
      <c r="Q4832" s="1">
        <v>43525.063888888886</v>
      </c>
    </row>
    <row r="4833" spans="1:17" x14ac:dyDescent="0.2">
      <c r="A4833" t="s">
        <v>55</v>
      </c>
      <c r="B4833" t="s">
        <v>18</v>
      </c>
      <c r="C4833" t="s">
        <v>92</v>
      </c>
      <c r="D4833">
        <v>20181231</v>
      </c>
      <c r="E4833">
        <v>86700000</v>
      </c>
      <c r="F4833" t="s">
        <v>20</v>
      </c>
      <c r="G4833">
        <v>4</v>
      </c>
      <c r="H4833" t="s">
        <v>56</v>
      </c>
      <c r="I4833">
        <v>1411579</v>
      </c>
      <c r="J4833">
        <v>260303916</v>
      </c>
      <c r="K4833">
        <v>7830</v>
      </c>
      <c r="L4833">
        <v>1231</v>
      </c>
      <c r="M4833" t="s">
        <v>52</v>
      </c>
      <c r="N4833">
        <v>2018</v>
      </c>
      <c r="O4833" t="s">
        <v>53</v>
      </c>
      <c r="P4833">
        <v>20190301</v>
      </c>
      <c r="Q4833" s="1">
        <v>43525.063888888886</v>
      </c>
    </row>
    <row r="4834" spans="1:17" x14ac:dyDescent="0.2">
      <c r="A4834" t="s">
        <v>55</v>
      </c>
      <c r="B4834" t="s">
        <v>18</v>
      </c>
      <c r="C4834" t="s">
        <v>93</v>
      </c>
      <c r="D4834">
        <v>20181231</v>
      </c>
      <c r="E4834">
        <v>40000000</v>
      </c>
      <c r="F4834" t="s">
        <v>20</v>
      </c>
      <c r="G4834">
        <v>4</v>
      </c>
      <c r="H4834" t="s">
        <v>56</v>
      </c>
      <c r="I4834">
        <v>1411579</v>
      </c>
      <c r="J4834">
        <v>260303916</v>
      </c>
      <c r="K4834">
        <v>7830</v>
      </c>
      <c r="L4834">
        <v>1231</v>
      </c>
      <c r="M4834" t="s">
        <v>52</v>
      </c>
      <c r="N4834">
        <v>2018</v>
      </c>
      <c r="O4834" t="s">
        <v>53</v>
      </c>
      <c r="P4834">
        <v>20190301</v>
      </c>
      <c r="Q4834" s="1">
        <v>43525.063888888886</v>
      </c>
    </row>
    <row r="4835" spans="1:17" x14ac:dyDescent="0.2">
      <c r="A4835" t="s">
        <v>55</v>
      </c>
      <c r="B4835" t="s">
        <v>18</v>
      </c>
      <c r="C4835" t="s">
        <v>94</v>
      </c>
      <c r="D4835">
        <v>20181231</v>
      </c>
      <c r="E4835">
        <v>13600000</v>
      </c>
      <c r="F4835" t="s">
        <v>20</v>
      </c>
      <c r="G4835">
        <v>4</v>
      </c>
      <c r="H4835" t="s">
        <v>56</v>
      </c>
      <c r="I4835">
        <v>1411579</v>
      </c>
      <c r="J4835">
        <v>260303916</v>
      </c>
      <c r="K4835">
        <v>7830</v>
      </c>
      <c r="L4835">
        <v>1231</v>
      </c>
      <c r="M4835" t="s">
        <v>52</v>
      </c>
      <c r="N4835">
        <v>2018</v>
      </c>
      <c r="O4835" t="s">
        <v>53</v>
      </c>
      <c r="P4835">
        <v>20190301</v>
      </c>
      <c r="Q4835" s="1">
        <v>43525.063888888886</v>
      </c>
    </row>
    <row r="4836" spans="1:17" x14ac:dyDescent="0.2">
      <c r="A4836" t="s">
        <v>55</v>
      </c>
      <c r="B4836" t="s">
        <v>18</v>
      </c>
      <c r="C4836" t="s">
        <v>355</v>
      </c>
      <c r="D4836">
        <v>20181231</v>
      </c>
      <c r="E4836">
        <v>13600000</v>
      </c>
      <c r="F4836" t="s">
        <v>20</v>
      </c>
      <c r="G4836">
        <v>4</v>
      </c>
      <c r="H4836" t="s">
        <v>55</v>
      </c>
      <c r="I4836">
        <v>1411579</v>
      </c>
      <c r="J4836">
        <v>260303916</v>
      </c>
      <c r="K4836">
        <v>7830</v>
      </c>
      <c r="L4836">
        <v>1231</v>
      </c>
      <c r="M4836" t="s">
        <v>52</v>
      </c>
      <c r="N4836">
        <v>2018</v>
      </c>
      <c r="O4836" t="s">
        <v>53</v>
      </c>
      <c r="P4836">
        <v>20190301</v>
      </c>
      <c r="Q4836" s="1">
        <v>43525.063888888886</v>
      </c>
    </row>
    <row r="4837" spans="1:17" x14ac:dyDescent="0.2">
      <c r="A4837" t="s">
        <v>55</v>
      </c>
      <c r="B4837" t="s">
        <v>18</v>
      </c>
      <c r="C4837" t="s">
        <v>356</v>
      </c>
      <c r="D4837">
        <v>20181231</v>
      </c>
      <c r="E4837">
        <v>-30100000</v>
      </c>
      <c r="F4837" t="s">
        <v>20</v>
      </c>
      <c r="G4837">
        <v>4</v>
      </c>
      <c r="H4837" t="s">
        <v>56</v>
      </c>
      <c r="I4837">
        <v>1411579</v>
      </c>
      <c r="J4837">
        <v>260303916</v>
      </c>
      <c r="K4837">
        <v>7830</v>
      </c>
      <c r="L4837">
        <v>1231</v>
      </c>
      <c r="M4837" t="s">
        <v>52</v>
      </c>
      <c r="N4837">
        <v>2018</v>
      </c>
      <c r="O4837" t="s">
        <v>53</v>
      </c>
      <c r="P4837">
        <v>20190301</v>
      </c>
      <c r="Q4837" s="1">
        <v>43525.063888888886</v>
      </c>
    </row>
    <row r="4838" spans="1:17" x14ac:dyDescent="0.2">
      <c r="A4838" t="s">
        <v>55</v>
      </c>
      <c r="B4838" t="s">
        <v>18</v>
      </c>
      <c r="C4838" t="s">
        <v>357</v>
      </c>
      <c r="D4838">
        <v>20181231</v>
      </c>
      <c r="E4838">
        <v>-5900000</v>
      </c>
      <c r="F4838" t="s">
        <v>20</v>
      </c>
      <c r="G4838">
        <v>4</v>
      </c>
      <c r="H4838" t="s">
        <v>56</v>
      </c>
      <c r="I4838">
        <v>1411579</v>
      </c>
      <c r="J4838">
        <v>260303916</v>
      </c>
      <c r="K4838">
        <v>7830</v>
      </c>
      <c r="L4838">
        <v>1231</v>
      </c>
      <c r="M4838" t="s">
        <v>52</v>
      </c>
      <c r="N4838">
        <v>2018</v>
      </c>
      <c r="O4838" t="s">
        <v>53</v>
      </c>
      <c r="P4838">
        <v>20190301</v>
      </c>
      <c r="Q4838" s="1">
        <v>43525.063888888886</v>
      </c>
    </row>
    <row r="4839" spans="1:17" x14ac:dyDescent="0.2">
      <c r="A4839" t="s">
        <v>55</v>
      </c>
      <c r="B4839" t="s">
        <v>18</v>
      </c>
      <c r="C4839" t="s">
        <v>358</v>
      </c>
      <c r="D4839">
        <v>20181231</v>
      </c>
      <c r="E4839">
        <v>26000000</v>
      </c>
      <c r="F4839" t="s">
        <v>20</v>
      </c>
      <c r="G4839">
        <v>4</v>
      </c>
      <c r="H4839" t="s">
        <v>56</v>
      </c>
      <c r="I4839">
        <v>1411579</v>
      </c>
      <c r="J4839">
        <v>260303916</v>
      </c>
      <c r="K4839">
        <v>7830</v>
      </c>
      <c r="L4839">
        <v>1231</v>
      </c>
      <c r="M4839" t="s">
        <v>52</v>
      </c>
      <c r="N4839">
        <v>2018</v>
      </c>
      <c r="O4839" t="s">
        <v>53</v>
      </c>
      <c r="P4839">
        <v>20190301</v>
      </c>
      <c r="Q4839" s="1">
        <v>43525.063888888886</v>
      </c>
    </row>
    <row r="4840" spans="1:17" x14ac:dyDescent="0.2">
      <c r="A4840" t="s">
        <v>55</v>
      </c>
      <c r="B4840" t="s">
        <v>18</v>
      </c>
      <c r="C4840" t="s">
        <v>359</v>
      </c>
      <c r="D4840">
        <v>20181231</v>
      </c>
      <c r="E4840">
        <v>9700000</v>
      </c>
      <c r="F4840" t="s">
        <v>20</v>
      </c>
      <c r="G4840">
        <v>4</v>
      </c>
      <c r="H4840" t="s">
        <v>56</v>
      </c>
      <c r="I4840">
        <v>1411579</v>
      </c>
      <c r="J4840">
        <v>260303916</v>
      </c>
      <c r="K4840">
        <v>7830</v>
      </c>
      <c r="L4840">
        <v>1231</v>
      </c>
      <c r="M4840" t="s">
        <v>52</v>
      </c>
      <c r="N4840">
        <v>2018</v>
      </c>
      <c r="O4840" t="s">
        <v>53</v>
      </c>
      <c r="P4840">
        <v>20190301</v>
      </c>
      <c r="Q4840" s="1">
        <v>43525.063888888886</v>
      </c>
    </row>
    <row r="4841" spans="1:17" x14ac:dyDescent="0.2">
      <c r="A4841" t="s">
        <v>55</v>
      </c>
      <c r="B4841" t="s">
        <v>18</v>
      </c>
      <c r="C4841" t="s">
        <v>360</v>
      </c>
      <c r="D4841">
        <v>20181231</v>
      </c>
      <c r="E4841">
        <v>8900000</v>
      </c>
      <c r="F4841" t="s">
        <v>20</v>
      </c>
      <c r="G4841">
        <v>4</v>
      </c>
      <c r="H4841" t="s">
        <v>56</v>
      </c>
      <c r="I4841">
        <v>1411579</v>
      </c>
      <c r="J4841">
        <v>260303916</v>
      </c>
      <c r="K4841">
        <v>7830</v>
      </c>
      <c r="L4841">
        <v>1231</v>
      </c>
      <c r="M4841" t="s">
        <v>52</v>
      </c>
      <c r="N4841">
        <v>2018</v>
      </c>
      <c r="O4841" t="s">
        <v>53</v>
      </c>
      <c r="P4841">
        <v>20190301</v>
      </c>
      <c r="Q4841" s="1">
        <v>43525.063888888886</v>
      </c>
    </row>
    <row r="4842" spans="1:17" x14ac:dyDescent="0.2">
      <c r="A4842" t="s">
        <v>55</v>
      </c>
      <c r="B4842" t="s">
        <v>18</v>
      </c>
      <c r="C4842" t="s">
        <v>361</v>
      </c>
      <c r="D4842">
        <v>20181231</v>
      </c>
      <c r="E4842">
        <v>5900000</v>
      </c>
      <c r="F4842" t="s">
        <v>20</v>
      </c>
      <c r="G4842">
        <v>4</v>
      </c>
      <c r="H4842" t="s">
        <v>56</v>
      </c>
      <c r="I4842">
        <v>1411579</v>
      </c>
      <c r="J4842">
        <v>260303916</v>
      </c>
      <c r="K4842">
        <v>7830</v>
      </c>
      <c r="L4842">
        <v>1231</v>
      </c>
      <c r="M4842" t="s">
        <v>52</v>
      </c>
      <c r="N4842">
        <v>2018</v>
      </c>
      <c r="O4842" t="s">
        <v>53</v>
      </c>
      <c r="P4842">
        <v>20190301</v>
      </c>
      <c r="Q4842" s="1">
        <v>43525.063888888886</v>
      </c>
    </row>
    <row r="4843" spans="1:17" x14ac:dyDescent="0.2">
      <c r="A4843" t="s">
        <v>55</v>
      </c>
      <c r="B4843" t="s">
        <v>18</v>
      </c>
      <c r="C4843" t="s">
        <v>95</v>
      </c>
      <c r="D4843">
        <v>20181231</v>
      </c>
      <c r="E4843">
        <v>19500000</v>
      </c>
      <c r="F4843" t="s">
        <v>20</v>
      </c>
      <c r="G4843">
        <v>4</v>
      </c>
      <c r="H4843" t="s">
        <v>56</v>
      </c>
      <c r="I4843">
        <v>1411579</v>
      </c>
      <c r="J4843">
        <v>260303916</v>
      </c>
      <c r="K4843">
        <v>7830</v>
      </c>
      <c r="L4843">
        <v>1231</v>
      </c>
      <c r="M4843" t="s">
        <v>52</v>
      </c>
      <c r="N4843">
        <v>2018</v>
      </c>
      <c r="O4843" t="s">
        <v>53</v>
      </c>
      <c r="P4843">
        <v>20190301</v>
      </c>
      <c r="Q4843" s="1">
        <v>43525.063888888886</v>
      </c>
    </row>
    <row r="4844" spans="1:17" x14ac:dyDescent="0.2">
      <c r="A4844" t="s">
        <v>55</v>
      </c>
      <c r="B4844" t="s">
        <v>18</v>
      </c>
      <c r="C4844" t="s">
        <v>362</v>
      </c>
      <c r="D4844">
        <v>20181231</v>
      </c>
      <c r="E4844">
        <v>24700000</v>
      </c>
      <c r="F4844" t="s">
        <v>20</v>
      </c>
      <c r="G4844">
        <v>0</v>
      </c>
      <c r="H4844" t="s">
        <v>56</v>
      </c>
      <c r="I4844">
        <v>1411579</v>
      </c>
      <c r="J4844">
        <v>260303916</v>
      </c>
      <c r="K4844">
        <v>7830</v>
      </c>
      <c r="L4844">
        <v>1231</v>
      </c>
      <c r="M4844" t="s">
        <v>52</v>
      </c>
      <c r="N4844">
        <v>2018</v>
      </c>
      <c r="O4844" t="s">
        <v>53</v>
      </c>
      <c r="P4844">
        <v>20190301</v>
      </c>
      <c r="Q4844" s="1">
        <v>43525.063888888886</v>
      </c>
    </row>
    <row r="4845" spans="1:17" x14ac:dyDescent="0.2">
      <c r="A4845" t="s">
        <v>55</v>
      </c>
      <c r="B4845" t="s">
        <v>18</v>
      </c>
      <c r="C4845" t="s">
        <v>96</v>
      </c>
      <c r="D4845">
        <v>20181231</v>
      </c>
      <c r="E4845">
        <v>-85600000</v>
      </c>
      <c r="F4845" t="s">
        <v>20</v>
      </c>
      <c r="G4845">
        <v>4</v>
      </c>
      <c r="H4845" t="s">
        <v>56</v>
      </c>
      <c r="I4845">
        <v>1411579</v>
      </c>
      <c r="J4845">
        <v>260303916</v>
      </c>
      <c r="K4845">
        <v>7830</v>
      </c>
      <c r="L4845">
        <v>1231</v>
      </c>
      <c r="M4845" t="s">
        <v>52</v>
      </c>
      <c r="N4845">
        <v>2018</v>
      </c>
      <c r="O4845" t="s">
        <v>53</v>
      </c>
      <c r="P4845">
        <v>20190301</v>
      </c>
      <c r="Q4845" s="1">
        <v>43525.063888888886</v>
      </c>
    </row>
    <row r="4846" spans="1:17" x14ac:dyDescent="0.2">
      <c r="A4846" t="s">
        <v>55</v>
      </c>
      <c r="B4846" t="s">
        <v>18</v>
      </c>
      <c r="C4846" t="s">
        <v>97</v>
      </c>
      <c r="D4846">
        <v>20181231</v>
      </c>
      <c r="E4846">
        <v>68500000</v>
      </c>
      <c r="F4846" t="s">
        <v>20</v>
      </c>
      <c r="G4846">
        <v>4</v>
      </c>
      <c r="H4846" t="s">
        <v>56</v>
      </c>
      <c r="I4846">
        <v>1411579</v>
      </c>
      <c r="J4846">
        <v>260303916</v>
      </c>
      <c r="K4846">
        <v>7830</v>
      </c>
      <c r="L4846">
        <v>1231</v>
      </c>
      <c r="M4846" t="s">
        <v>52</v>
      </c>
      <c r="N4846">
        <v>2018</v>
      </c>
      <c r="O4846" t="s">
        <v>53</v>
      </c>
      <c r="P4846">
        <v>20190301</v>
      </c>
      <c r="Q4846" s="1">
        <v>43525.063888888886</v>
      </c>
    </row>
    <row r="4847" spans="1:17" x14ac:dyDescent="0.2">
      <c r="A4847" t="s">
        <v>55</v>
      </c>
      <c r="B4847" t="s">
        <v>18</v>
      </c>
      <c r="C4847" t="s">
        <v>98</v>
      </c>
      <c r="D4847">
        <v>20181231</v>
      </c>
      <c r="E4847">
        <v>400000</v>
      </c>
      <c r="F4847" t="s">
        <v>20</v>
      </c>
      <c r="G4847">
        <v>4</v>
      </c>
      <c r="H4847" t="s">
        <v>56</v>
      </c>
      <c r="I4847">
        <v>1411579</v>
      </c>
      <c r="J4847">
        <v>260303916</v>
      </c>
      <c r="K4847">
        <v>7830</v>
      </c>
      <c r="L4847">
        <v>1231</v>
      </c>
      <c r="M4847" t="s">
        <v>52</v>
      </c>
      <c r="N4847">
        <v>2018</v>
      </c>
      <c r="O4847" t="s">
        <v>53</v>
      </c>
      <c r="P4847">
        <v>20190301</v>
      </c>
      <c r="Q4847" s="1">
        <v>43525.063888888886</v>
      </c>
    </row>
    <row r="4848" spans="1:17" x14ac:dyDescent="0.2">
      <c r="A4848" t="s">
        <v>55</v>
      </c>
      <c r="B4848" t="s">
        <v>18</v>
      </c>
      <c r="C4848" t="s">
        <v>99</v>
      </c>
      <c r="D4848">
        <v>20181231</v>
      </c>
      <c r="E4848">
        <v>6100000</v>
      </c>
      <c r="F4848" t="s">
        <v>20</v>
      </c>
      <c r="G4848">
        <v>4</v>
      </c>
      <c r="H4848" t="s">
        <v>56</v>
      </c>
      <c r="I4848">
        <v>1411579</v>
      </c>
      <c r="J4848">
        <v>260303916</v>
      </c>
      <c r="K4848">
        <v>7830</v>
      </c>
      <c r="L4848">
        <v>1231</v>
      </c>
      <c r="M4848" t="s">
        <v>52</v>
      </c>
      <c r="N4848">
        <v>2018</v>
      </c>
      <c r="O4848" t="s">
        <v>53</v>
      </c>
      <c r="P4848">
        <v>20190301</v>
      </c>
      <c r="Q4848" s="1">
        <v>43525.063888888886</v>
      </c>
    </row>
    <row r="4849" spans="1:17" x14ac:dyDescent="0.2">
      <c r="A4849" t="s">
        <v>55</v>
      </c>
      <c r="B4849" t="s">
        <v>18</v>
      </c>
      <c r="C4849" t="s">
        <v>100</v>
      </c>
      <c r="D4849">
        <v>20181231</v>
      </c>
      <c r="E4849">
        <v>200000</v>
      </c>
      <c r="F4849" t="s">
        <v>20</v>
      </c>
      <c r="G4849">
        <v>4</v>
      </c>
      <c r="H4849" t="s">
        <v>56</v>
      </c>
      <c r="I4849">
        <v>1411579</v>
      </c>
      <c r="J4849">
        <v>260303916</v>
      </c>
      <c r="K4849">
        <v>7830</v>
      </c>
      <c r="L4849">
        <v>1231</v>
      </c>
      <c r="M4849" t="s">
        <v>52</v>
      </c>
      <c r="N4849">
        <v>2018</v>
      </c>
      <c r="O4849" t="s">
        <v>53</v>
      </c>
      <c r="P4849">
        <v>20190301</v>
      </c>
      <c r="Q4849" s="1">
        <v>43525.063888888886</v>
      </c>
    </row>
    <row r="4850" spans="1:17" x14ac:dyDescent="0.2">
      <c r="A4850" t="s">
        <v>55</v>
      </c>
      <c r="B4850" t="s">
        <v>18</v>
      </c>
      <c r="C4850" t="s">
        <v>365</v>
      </c>
      <c r="D4850">
        <v>20181231</v>
      </c>
      <c r="E4850">
        <v>5700000</v>
      </c>
      <c r="F4850" t="s">
        <v>20</v>
      </c>
      <c r="G4850">
        <v>4</v>
      </c>
      <c r="H4850" t="s">
        <v>55</v>
      </c>
      <c r="I4850">
        <v>1411579</v>
      </c>
      <c r="J4850">
        <v>260303916</v>
      </c>
      <c r="K4850">
        <v>7830</v>
      </c>
      <c r="L4850">
        <v>1231</v>
      </c>
      <c r="M4850" t="s">
        <v>52</v>
      </c>
      <c r="N4850">
        <v>2018</v>
      </c>
      <c r="O4850" t="s">
        <v>53</v>
      </c>
      <c r="P4850">
        <v>20190301</v>
      </c>
      <c r="Q4850" s="1">
        <v>43525.063888888886</v>
      </c>
    </row>
    <row r="4851" spans="1:17" x14ac:dyDescent="0.2">
      <c r="A4851" t="s">
        <v>55</v>
      </c>
      <c r="B4851" t="s">
        <v>18</v>
      </c>
      <c r="C4851" t="s">
        <v>367</v>
      </c>
      <c r="D4851">
        <v>20181231</v>
      </c>
      <c r="E4851">
        <v>5200000</v>
      </c>
      <c r="F4851" t="s">
        <v>20</v>
      </c>
      <c r="G4851">
        <v>4</v>
      </c>
      <c r="H4851" t="s">
        <v>55</v>
      </c>
      <c r="I4851">
        <v>1411579</v>
      </c>
      <c r="J4851">
        <v>260303916</v>
      </c>
      <c r="K4851">
        <v>7830</v>
      </c>
      <c r="L4851">
        <v>1231</v>
      </c>
      <c r="M4851" t="s">
        <v>52</v>
      </c>
      <c r="N4851">
        <v>2018</v>
      </c>
      <c r="O4851" t="s">
        <v>53</v>
      </c>
      <c r="P4851">
        <v>20190301</v>
      </c>
      <c r="Q4851" s="1">
        <v>43525.063888888886</v>
      </c>
    </row>
    <row r="4852" spans="1:17" x14ac:dyDescent="0.2">
      <c r="A4852" t="s">
        <v>55</v>
      </c>
      <c r="B4852" t="s">
        <v>18</v>
      </c>
      <c r="C4852" t="s">
        <v>559</v>
      </c>
      <c r="D4852">
        <v>20181231</v>
      </c>
      <c r="E4852">
        <v>9455000</v>
      </c>
      <c r="F4852" t="s">
        <v>63</v>
      </c>
      <c r="G4852">
        <v>4</v>
      </c>
      <c r="H4852" t="s">
        <v>56</v>
      </c>
      <c r="I4852">
        <v>1411579</v>
      </c>
      <c r="J4852">
        <v>260303916</v>
      </c>
      <c r="K4852">
        <v>7830</v>
      </c>
      <c r="L4852">
        <v>1231</v>
      </c>
      <c r="M4852" t="s">
        <v>52</v>
      </c>
      <c r="N4852">
        <v>2018</v>
      </c>
      <c r="O4852" t="s">
        <v>53</v>
      </c>
      <c r="P4852">
        <v>20190301</v>
      </c>
      <c r="Q4852" s="1">
        <v>43525.063888888886</v>
      </c>
    </row>
    <row r="4853" spans="1:17" x14ac:dyDescent="0.2">
      <c r="A4853" t="s">
        <v>55</v>
      </c>
      <c r="B4853" t="s">
        <v>18</v>
      </c>
      <c r="C4853" t="s">
        <v>102</v>
      </c>
      <c r="D4853">
        <v>20181231</v>
      </c>
      <c r="E4853">
        <v>29000</v>
      </c>
      <c r="F4853" t="s">
        <v>63</v>
      </c>
      <c r="G4853">
        <v>4</v>
      </c>
      <c r="H4853" t="s">
        <v>56</v>
      </c>
      <c r="I4853">
        <v>1411579</v>
      </c>
      <c r="J4853">
        <v>260303916</v>
      </c>
      <c r="K4853">
        <v>7830</v>
      </c>
      <c r="L4853">
        <v>1231</v>
      </c>
      <c r="M4853" t="s">
        <v>52</v>
      </c>
      <c r="N4853">
        <v>2018</v>
      </c>
      <c r="O4853" t="s">
        <v>53</v>
      </c>
      <c r="P4853">
        <v>20190301</v>
      </c>
      <c r="Q4853" s="1">
        <v>43525.063888888886</v>
      </c>
    </row>
    <row r="4854" spans="1:17" x14ac:dyDescent="0.2">
      <c r="A4854" t="s">
        <v>55</v>
      </c>
      <c r="B4854" t="s">
        <v>18</v>
      </c>
      <c r="C4854" t="s">
        <v>103</v>
      </c>
      <c r="D4854">
        <v>20181231</v>
      </c>
      <c r="E4854">
        <v>352100000</v>
      </c>
      <c r="F4854" t="s">
        <v>20</v>
      </c>
      <c r="G4854">
        <v>0</v>
      </c>
      <c r="H4854" t="s">
        <v>56</v>
      </c>
      <c r="I4854">
        <v>1411579</v>
      </c>
      <c r="J4854">
        <v>260303916</v>
      </c>
      <c r="K4854">
        <v>7830</v>
      </c>
      <c r="L4854">
        <v>1231</v>
      </c>
      <c r="M4854" t="s">
        <v>52</v>
      </c>
      <c r="N4854">
        <v>2018</v>
      </c>
      <c r="O4854" t="s">
        <v>53</v>
      </c>
      <c r="P4854">
        <v>20190301</v>
      </c>
      <c r="Q4854" s="1">
        <v>43525.063888888886</v>
      </c>
    </row>
    <row r="4855" spans="1:17" x14ac:dyDescent="0.2">
      <c r="A4855" t="s">
        <v>504</v>
      </c>
      <c r="B4855" t="s">
        <v>18</v>
      </c>
      <c r="C4855" t="s">
        <v>103</v>
      </c>
      <c r="D4855">
        <v>20181231</v>
      </c>
      <c r="E4855">
        <v>352100000</v>
      </c>
      <c r="F4855" t="s">
        <v>20</v>
      </c>
      <c r="G4855">
        <v>0</v>
      </c>
      <c r="H4855" t="s">
        <v>505</v>
      </c>
      <c r="I4855">
        <v>1411579</v>
      </c>
      <c r="J4855">
        <v>260303916</v>
      </c>
      <c r="K4855">
        <v>7830</v>
      </c>
      <c r="L4855">
        <v>1231</v>
      </c>
      <c r="M4855" t="s">
        <v>22</v>
      </c>
      <c r="N4855">
        <v>2019</v>
      </c>
      <c r="O4855" t="s">
        <v>31</v>
      </c>
      <c r="P4855">
        <v>20190808</v>
      </c>
      <c r="Q4855" s="1">
        <v>43685.119444444441</v>
      </c>
    </row>
    <row r="4856" spans="1:17" x14ac:dyDescent="0.2">
      <c r="A4856" t="s">
        <v>503</v>
      </c>
      <c r="B4856" t="s">
        <v>18</v>
      </c>
      <c r="C4856" t="s">
        <v>103</v>
      </c>
      <c r="D4856">
        <v>20181231</v>
      </c>
      <c r="E4856">
        <v>352100000</v>
      </c>
      <c r="F4856" t="s">
        <v>20</v>
      </c>
      <c r="G4856">
        <v>0</v>
      </c>
      <c r="H4856" t="s">
        <v>56</v>
      </c>
      <c r="I4856">
        <v>1411579</v>
      </c>
      <c r="J4856">
        <v>260303916</v>
      </c>
      <c r="K4856">
        <v>7830</v>
      </c>
      <c r="L4856">
        <v>1231</v>
      </c>
      <c r="M4856" t="s">
        <v>22</v>
      </c>
      <c r="N4856">
        <v>2019</v>
      </c>
      <c r="O4856" t="s">
        <v>26</v>
      </c>
      <c r="P4856">
        <v>20190509</v>
      </c>
      <c r="Q4856" s="1">
        <v>43594.147916666669</v>
      </c>
    </row>
    <row r="4857" spans="1:17" x14ac:dyDescent="0.2">
      <c r="A4857" t="s">
        <v>504</v>
      </c>
      <c r="B4857" t="s">
        <v>18</v>
      </c>
      <c r="C4857" t="s">
        <v>370</v>
      </c>
      <c r="D4857">
        <v>20181231</v>
      </c>
      <c r="E4857">
        <v>22000000</v>
      </c>
      <c r="F4857" t="s">
        <v>20</v>
      </c>
      <c r="G4857">
        <v>0</v>
      </c>
      <c r="H4857" t="s">
        <v>504</v>
      </c>
      <c r="I4857">
        <v>1411579</v>
      </c>
      <c r="J4857">
        <v>260303916</v>
      </c>
      <c r="K4857">
        <v>7830</v>
      </c>
      <c r="L4857">
        <v>1231</v>
      </c>
      <c r="M4857" t="s">
        <v>22</v>
      </c>
      <c r="N4857">
        <v>2019</v>
      </c>
      <c r="O4857" t="s">
        <v>31</v>
      </c>
      <c r="P4857">
        <v>20190808</v>
      </c>
      <c r="Q4857" s="1">
        <v>43685.119444444441</v>
      </c>
    </row>
    <row r="4858" spans="1:17" x14ac:dyDescent="0.2">
      <c r="A4858" t="s">
        <v>503</v>
      </c>
      <c r="B4858" t="s">
        <v>18</v>
      </c>
      <c r="C4858" t="s">
        <v>370</v>
      </c>
      <c r="D4858">
        <v>20181231</v>
      </c>
      <c r="E4858">
        <v>22000000</v>
      </c>
      <c r="F4858" t="s">
        <v>20</v>
      </c>
      <c r="G4858">
        <v>0</v>
      </c>
      <c r="H4858" t="s">
        <v>503</v>
      </c>
      <c r="I4858">
        <v>1411579</v>
      </c>
      <c r="J4858">
        <v>260303916</v>
      </c>
      <c r="K4858">
        <v>7830</v>
      </c>
      <c r="L4858">
        <v>1231</v>
      </c>
      <c r="M4858" t="s">
        <v>22</v>
      </c>
      <c r="N4858">
        <v>2019</v>
      </c>
      <c r="O4858" t="s">
        <v>26</v>
      </c>
      <c r="P4858">
        <v>20190509</v>
      </c>
      <c r="Q4858" s="1">
        <v>43594.147916666669</v>
      </c>
    </row>
    <row r="4859" spans="1:17" x14ac:dyDescent="0.2">
      <c r="A4859" t="s">
        <v>55</v>
      </c>
      <c r="B4859" t="s">
        <v>18</v>
      </c>
      <c r="C4859" t="s">
        <v>104</v>
      </c>
      <c r="D4859">
        <v>20181231</v>
      </c>
      <c r="E4859">
        <v>342300000</v>
      </c>
      <c r="F4859" t="s">
        <v>20</v>
      </c>
      <c r="G4859">
        <v>4</v>
      </c>
      <c r="H4859" t="s">
        <v>56</v>
      </c>
      <c r="I4859">
        <v>1411579</v>
      </c>
      <c r="J4859">
        <v>260303916</v>
      </c>
      <c r="K4859">
        <v>7830</v>
      </c>
      <c r="L4859">
        <v>1231</v>
      </c>
      <c r="M4859" t="s">
        <v>52</v>
      </c>
      <c r="N4859">
        <v>2018</v>
      </c>
      <c r="O4859" t="s">
        <v>53</v>
      </c>
      <c r="P4859">
        <v>20190301</v>
      </c>
      <c r="Q4859" s="1">
        <v>43525.063888888886</v>
      </c>
    </row>
    <row r="4860" spans="1:17" x14ac:dyDescent="0.2">
      <c r="A4860" t="s">
        <v>55</v>
      </c>
      <c r="B4860" t="s">
        <v>18</v>
      </c>
      <c r="C4860" t="s">
        <v>105</v>
      </c>
      <c r="D4860">
        <v>20181231</v>
      </c>
      <c r="E4860">
        <v>38500000</v>
      </c>
      <c r="F4860" t="s">
        <v>20</v>
      </c>
      <c r="G4860">
        <v>4</v>
      </c>
      <c r="H4860" t="s">
        <v>55</v>
      </c>
      <c r="I4860">
        <v>1411579</v>
      </c>
      <c r="J4860">
        <v>260303916</v>
      </c>
      <c r="K4860">
        <v>7830</v>
      </c>
      <c r="L4860">
        <v>1231</v>
      </c>
      <c r="M4860" t="s">
        <v>52</v>
      </c>
      <c r="N4860">
        <v>2018</v>
      </c>
      <c r="O4860" t="s">
        <v>53</v>
      </c>
      <c r="P4860">
        <v>20190301</v>
      </c>
      <c r="Q4860" s="1">
        <v>43525.063888888886</v>
      </c>
    </row>
    <row r="4861" spans="1:17" x14ac:dyDescent="0.2">
      <c r="A4861" t="s">
        <v>55</v>
      </c>
      <c r="B4861" t="s">
        <v>18</v>
      </c>
      <c r="C4861" t="s">
        <v>106</v>
      </c>
      <c r="D4861">
        <v>20181231</v>
      </c>
      <c r="E4861">
        <v>262300000</v>
      </c>
      <c r="F4861" t="s">
        <v>20</v>
      </c>
      <c r="G4861">
        <v>4</v>
      </c>
      <c r="H4861" t="s">
        <v>56</v>
      </c>
      <c r="I4861">
        <v>1411579</v>
      </c>
      <c r="J4861">
        <v>260303916</v>
      </c>
      <c r="K4861">
        <v>7830</v>
      </c>
      <c r="L4861">
        <v>1231</v>
      </c>
      <c r="M4861" t="s">
        <v>52</v>
      </c>
      <c r="N4861">
        <v>2018</v>
      </c>
      <c r="O4861" t="s">
        <v>53</v>
      </c>
      <c r="P4861">
        <v>20190301</v>
      </c>
      <c r="Q4861" s="1">
        <v>43525.063888888886</v>
      </c>
    </row>
    <row r="4862" spans="1:17" x14ac:dyDescent="0.2">
      <c r="A4862" t="s">
        <v>55</v>
      </c>
      <c r="B4862" t="s">
        <v>18</v>
      </c>
      <c r="C4862" t="s">
        <v>560</v>
      </c>
      <c r="D4862">
        <v>20181231</v>
      </c>
      <c r="E4862">
        <v>9700000</v>
      </c>
      <c r="F4862" t="s">
        <v>20</v>
      </c>
      <c r="G4862">
        <v>4</v>
      </c>
      <c r="H4862" t="s">
        <v>56</v>
      </c>
      <c r="I4862">
        <v>1411579</v>
      </c>
      <c r="J4862">
        <v>260303916</v>
      </c>
      <c r="K4862">
        <v>7830</v>
      </c>
      <c r="L4862">
        <v>1231</v>
      </c>
      <c r="M4862" t="s">
        <v>52</v>
      </c>
      <c r="N4862">
        <v>2018</v>
      </c>
      <c r="O4862" t="s">
        <v>53</v>
      </c>
      <c r="P4862">
        <v>20190301</v>
      </c>
      <c r="Q4862" s="1">
        <v>43525.063888888886</v>
      </c>
    </row>
    <row r="4863" spans="1:17" x14ac:dyDescent="0.2">
      <c r="A4863" t="s">
        <v>55</v>
      </c>
      <c r="B4863" t="s">
        <v>18</v>
      </c>
      <c r="C4863" t="s">
        <v>107</v>
      </c>
      <c r="D4863">
        <v>20181231</v>
      </c>
      <c r="E4863">
        <v>278300000</v>
      </c>
      <c r="F4863" t="s">
        <v>20</v>
      </c>
      <c r="G4863">
        <v>4</v>
      </c>
      <c r="H4863" t="s">
        <v>56</v>
      </c>
      <c r="I4863">
        <v>1411579</v>
      </c>
      <c r="J4863">
        <v>260303916</v>
      </c>
      <c r="K4863">
        <v>7830</v>
      </c>
      <c r="L4863">
        <v>1231</v>
      </c>
      <c r="M4863" t="s">
        <v>52</v>
      </c>
      <c r="N4863">
        <v>2018</v>
      </c>
      <c r="O4863" t="s">
        <v>53</v>
      </c>
      <c r="P4863">
        <v>20190301</v>
      </c>
      <c r="Q4863" s="1">
        <v>43525.063888888886</v>
      </c>
    </row>
    <row r="4864" spans="1:17" x14ac:dyDescent="0.2">
      <c r="A4864" t="s">
        <v>55</v>
      </c>
      <c r="B4864" t="s">
        <v>18</v>
      </c>
      <c r="C4864" t="s">
        <v>108</v>
      </c>
      <c r="D4864">
        <v>20181231</v>
      </c>
      <c r="E4864">
        <v>500000</v>
      </c>
      <c r="F4864" t="s">
        <v>20</v>
      </c>
      <c r="G4864">
        <v>4</v>
      </c>
      <c r="H4864" t="s">
        <v>56</v>
      </c>
      <c r="I4864">
        <v>1411579</v>
      </c>
      <c r="J4864">
        <v>260303916</v>
      </c>
      <c r="K4864">
        <v>7830</v>
      </c>
      <c r="L4864">
        <v>1231</v>
      </c>
      <c r="M4864" t="s">
        <v>52</v>
      </c>
      <c r="N4864">
        <v>2018</v>
      </c>
      <c r="O4864" t="s">
        <v>53</v>
      </c>
      <c r="P4864">
        <v>20190301</v>
      </c>
      <c r="Q4864" s="1">
        <v>43525.063888888886</v>
      </c>
    </row>
    <row r="4865" spans="1:17" x14ac:dyDescent="0.2">
      <c r="A4865" t="s">
        <v>55</v>
      </c>
      <c r="B4865" t="s">
        <v>18</v>
      </c>
      <c r="C4865" t="s">
        <v>371</v>
      </c>
      <c r="D4865">
        <v>20181231</v>
      </c>
      <c r="E4865">
        <v>32600000</v>
      </c>
      <c r="F4865" t="s">
        <v>20</v>
      </c>
      <c r="G4865">
        <v>0</v>
      </c>
      <c r="H4865" t="s">
        <v>56</v>
      </c>
      <c r="I4865">
        <v>1411579</v>
      </c>
      <c r="J4865">
        <v>260303916</v>
      </c>
      <c r="K4865">
        <v>7830</v>
      </c>
      <c r="L4865">
        <v>1231</v>
      </c>
      <c r="M4865" t="s">
        <v>52</v>
      </c>
      <c r="N4865">
        <v>2018</v>
      </c>
      <c r="O4865" t="s">
        <v>53</v>
      </c>
      <c r="P4865">
        <v>20190301</v>
      </c>
      <c r="Q4865" s="1">
        <v>43525.063888888886</v>
      </c>
    </row>
    <row r="4866" spans="1:17" x14ac:dyDescent="0.2">
      <c r="A4866" t="s">
        <v>55</v>
      </c>
      <c r="B4866" t="s">
        <v>18</v>
      </c>
      <c r="C4866" t="s">
        <v>109</v>
      </c>
      <c r="D4866">
        <v>20181231</v>
      </c>
      <c r="E4866">
        <v>6200000</v>
      </c>
      <c r="F4866" t="s">
        <v>20</v>
      </c>
      <c r="G4866">
        <v>4</v>
      </c>
      <c r="H4866" t="s">
        <v>56</v>
      </c>
      <c r="I4866">
        <v>1411579</v>
      </c>
      <c r="J4866">
        <v>260303916</v>
      </c>
      <c r="K4866">
        <v>7830</v>
      </c>
      <c r="L4866">
        <v>1231</v>
      </c>
      <c r="M4866" t="s">
        <v>52</v>
      </c>
      <c r="N4866">
        <v>2018</v>
      </c>
      <c r="O4866" t="s">
        <v>53</v>
      </c>
      <c r="P4866">
        <v>20190301</v>
      </c>
      <c r="Q4866" s="1">
        <v>43525.063888888886</v>
      </c>
    </row>
    <row r="4867" spans="1:17" x14ac:dyDescent="0.2">
      <c r="A4867" t="s">
        <v>55</v>
      </c>
      <c r="B4867" t="s">
        <v>18</v>
      </c>
      <c r="C4867" t="s">
        <v>111</v>
      </c>
      <c r="D4867">
        <v>20181231</v>
      </c>
      <c r="E4867">
        <v>127600000</v>
      </c>
      <c r="F4867" t="s">
        <v>20</v>
      </c>
      <c r="G4867">
        <v>4</v>
      </c>
      <c r="H4867" t="s">
        <v>55</v>
      </c>
      <c r="I4867">
        <v>1411579</v>
      </c>
      <c r="J4867">
        <v>260303916</v>
      </c>
      <c r="K4867">
        <v>7830</v>
      </c>
      <c r="L4867">
        <v>1231</v>
      </c>
      <c r="M4867" t="s">
        <v>52</v>
      </c>
      <c r="N4867">
        <v>2018</v>
      </c>
      <c r="O4867" t="s">
        <v>53</v>
      </c>
      <c r="P4867">
        <v>20190301</v>
      </c>
      <c r="Q4867" s="1">
        <v>43525.063888888886</v>
      </c>
    </row>
    <row r="4868" spans="1:17" x14ac:dyDescent="0.2">
      <c r="A4868" t="s">
        <v>55</v>
      </c>
      <c r="B4868" t="s">
        <v>18</v>
      </c>
      <c r="C4868" t="s">
        <v>112</v>
      </c>
      <c r="D4868">
        <v>20181231</v>
      </c>
      <c r="E4868">
        <v>797800000</v>
      </c>
      <c r="F4868" t="s">
        <v>20</v>
      </c>
      <c r="G4868">
        <v>4</v>
      </c>
      <c r="H4868" t="s">
        <v>56</v>
      </c>
      <c r="I4868">
        <v>1411579</v>
      </c>
      <c r="J4868">
        <v>260303916</v>
      </c>
      <c r="K4868">
        <v>7830</v>
      </c>
      <c r="L4868">
        <v>1231</v>
      </c>
      <c r="M4868" t="s">
        <v>52</v>
      </c>
      <c r="N4868">
        <v>2018</v>
      </c>
      <c r="O4868" t="s">
        <v>53</v>
      </c>
      <c r="P4868">
        <v>20190301</v>
      </c>
      <c r="Q4868" s="1">
        <v>43525.063888888886</v>
      </c>
    </row>
    <row r="4869" spans="1:17" x14ac:dyDescent="0.2">
      <c r="A4869" t="s">
        <v>55</v>
      </c>
      <c r="B4869" t="s">
        <v>18</v>
      </c>
      <c r="C4869" t="s">
        <v>113</v>
      </c>
      <c r="D4869">
        <v>20181231</v>
      </c>
      <c r="E4869">
        <v>8097800000</v>
      </c>
      <c r="F4869" t="s">
        <v>20</v>
      </c>
      <c r="G4869">
        <v>0</v>
      </c>
      <c r="H4869" t="s">
        <v>56</v>
      </c>
      <c r="I4869">
        <v>1411579</v>
      </c>
      <c r="J4869">
        <v>260303916</v>
      </c>
      <c r="K4869">
        <v>7830</v>
      </c>
      <c r="L4869">
        <v>1231</v>
      </c>
      <c r="M4869" t="s">
        <v>52</v>
      </c>
      <c r="N4869">
        <v>2018</v>
      </c>
      <c r="O4869" t="s">
        <v>53</v>
      </c>
      <c r="P4869">
        <v>20190301</v>
      </c>
      <c r="Q4869" s="1">
        <v>43525.063888888886</v>
      </c>
    </row>
    <row r="4870" spans="1:17" x14ac:dyDescent="0.2">
      <c r="A4870" t="s">
        <v>504</v>
      </c>
      <c r="B4870" t="s">
        <v>18</v>
      </c>
      <c r="C4870" t="s">
        <v>113</v>
      </c>
      <c r="D4870">
        <v>20181231</v>
      </c>
      <c r="E4870">
        <v>8097800000</v>
      </c>
      <c r="F4870" t="s">
        <v>20</v>
      </c>
      <c r="G4870">
        <v>0</v>
      </c>
      <c r="H4870" t="s">
        <v>505</v>
      </c>
      <c r="I4870">
        <v>1411579</v>
      </c>
      <c r="J4870">
        <v>260303916</v>
      </c>
      <c r="K4870">
        <v>7830</v>
      </c>
      <c r="L4870">
        <v>1231</v>
      </c>
      <c r="M4870" t="s">
        <v>22</v>
      </c>
      <c r="N4870">
        <v>2019</v>
      </c>
      <c r="O4870" t="s">
        <v>31</v>
      </c>
      <c r="P4870">
        <v>20190808</v>
      </c>
      <c r="Q4870" s="1">
        <v>43685.119444444441</v>
      </c>
    </row>
    <row r="4871" spans="1:17" x14ac:dyDescent="0.2">
      <c r="A4871" t="s">
        <v>503</v>
      </c>
      <c r="B4871" t="s">
        <v>18</v>
      </c>
      <c r="C4871" t="s">
        <v>113</v>
      </c>
      <c r="D4871">
        <v>20181231</v>
      </c>
      <c r="E4871">
        <v>8097800000</v>
      </c>
      <c r="F4871" t="s">
        <v>20</v>
      </c>
      <c r="G4871">
        <v>0</v>
      </c>
      <c r="H4871" t="s">
        <v>56</v>
      </c>
      <c r="I4871">
        <v>1411579</v>
      </c>
      <c r="J4871">
        <v>260303916</v>
      </c>
      <c r="K4871">
        <v>7830</v>
      </c>
      <c r="L4871">
        <v>1231</v>
      </c>
      <c r="M4871" t="s">
        <v>22</v>
      </c>
      <c r="N4871">
        <v>2019</v>
      </c>
      <c r="O4871" t="s">
        <v>26</v>
      </c>
      <c r="P4871">
        <v>20190509</v>
      </c>
      <c r="Q4871" s="1">
        <v>43594.147916666669</v>
      </c>
    </row>
    <row r="4872" spans="1:17" x14ac:dyDescent="0.2">
      <c r="A4872" t="s">
        <v>55</v>
      </c>
      <c r="B4872" t="s">
        <v>18</v>
      </c>
      <c r="C4872" t="s">
        <v>114</v>
      </c>
      <c r="D4872">
        <v>20181231</v>
      </c>
      <c r="E4872">
        <v>9495800000</v>
      </c>
      <c r="F4872" t="s">
        <v>20</v>
      </c>
      <c r="G4872">
        <v>0</v>
      </c>
      <c r="H4872" t="s">
        <v>56</v>
      </c>
      <c r="I4872">
        <v>1411579</v>
      </c>
      <c r="J4872">
        <v>260303916</v>
      </c>
      <c r="K4872">
        <v>7830</v>
      </c>
      <c r="L4872">
        <v>1231</v>
      </c>
      <c r="M4872" t="s">
        <v>52</v>
      </c>
      <c r="N4872">
        <v>2018</v>
      </c>
      <c r="O4872" t="s">
        <v>53</v>
      </c>
      <c r="P4872">
        <v>20190301</v>
      </c>
      <c r="Q4872" s="1">
        <v>43525.063888888886</v>
      </c>
    </row>
    <row r="4873" spans="1:17" x14ac:dyDescent="0.2">
      <c r="A4873" t="s">
        <v>504</v>
      </c>
      <c r="B4873" t="s">
        <v>18</v>
      </c>
      <c r="C4873" t="s">
        <v>114</v>
      </c>
      <c r="D4873">
        <v>20181231</v>
      </c>
      <c r="E4873">
        <v>9495800000</v>
      </c>
      <c r="F4873" t="s">
        <v>20</v>
      </c>
      <c r="G4873">
        <v>0</v>
      </c>
      <c r="H4873" t="s">
        <v>505</v>
      </c>
      <c r="I4873">
        <v>1411579</v>
      </c>
      <c r="J4873">
        <v>260303916</v>
      </c>
      <c r="K4873">
        <v>7830</v>
      </c>
      <c r="L4873">
        <v>1231</v>
      </c>
      <c r="M4873" t="s">
        <v>22</v>
      </c>
      <c r="N4873">
        <v>2019</v>
      </c>
      <c r="O4873" t="s">
        <v>31</v>
      </c>
      <c r="P4873">
        <v>20190808</v>
      </c>
      <c r="Q4873" s="1">
        <v>43685.119444444441</v>
      </c>
    </row>
    <row r="4874" spans="1:17" x14ac:dyDescent="0.2">
      <c r="A4874" t="s">
        <v>503</v>
      </c>
      <c r="B4874" t="s">
        <v>18</v>
      </c>
      <c r="C4874" t="s">
        <v>114</v>
      </c>
      <c r="D4874">
        <v>20181231</v>
      </c>
      <c r="E4874">
        <v>9495800000</v>
      </c>
      <c r="F4874" t="s">
        <v>20</v>
      </c>
      <c r="G4874">
        <v>0</v>
      </c>
      <c r="H4874" t="s">
        <v>56</v>
      </c>
      <c r="I4874">
        <v>1411579</v>
      </c>
      <c r="J4874">
        <v>260303916</v>
      </c>
      <c r="K4874">
        <v>7830</v>
      </c>
      <c r="L4874">
        <v>1231</v>
      </c>
      <c r="M4874" t="s">
        <v>22</v>
      </c>
      <c r="N4874">
        <v>2019</v>
      </c>
      <c r="O4874" t="s">
        <v>26</v>
      </c>
      <c r="P4874">
        <v>20190509</v>
      </c>
      <c r="Q4874" s="1">
        <v>43594.147916666669</v>
      </c>
    </row>
    <row r="4875" spans="1:17" x14ac:dyDescent="0.2">
      <c r="A4875" t="s">
        <v>55</v>
      </c>
      <c r="B4875" t="s">
        <v>18</v>
      </c>
      <c r="C4875" t="s">
        <v>115</v>
      </c>
      <c r="D4875">
        <v>20181231</v>
      </c>
      <c r="E4875">
        <v>1328100000</v>
      </c>
      <c r="F4875" t="s">
        <v>20</v>
      </c>
      <c r="G4875">
        <v>0</v>
      </c>
      <c r="H4875" t="s">
        <v>56</v>
      </c>
      <c r="I4875">
        <v>1411579</v>
      </c>
      <c r="J4875">
        <v>260303916</v>
      </c>
      <c r="K4875">
        <v>7830</v>
      </c>
      <c r="L4875">
        <v>1231</v>
      </c>
      <c r="M4875" t="s">
        <v>52</v>
      </c>
      <c r="N4875">
        <v>2018</v>
      </c>
      <c r="O4875" t="s">
        <v>53</v>
      </c>
      <c r="P4875">
        <v>20190301</v>
      </c>
      <c r="Q4875" s="1">
        <v>43525.063888888886</v>
      </c>
    </row>
    <row r="4876" spans="1:17" x14ac:dyDescent="0.2">
      <c r="A4876" t="s">
        <v>504</v>
      </c>
      <c r="B4876" t="s">
        <v>18</v>
      </c>
      <c r="C4876" t="s">
        <v>115</v>
      </c>
      <c r="D4876">
        <v>20181231</v>
      </c>
      <c r="E4876">
        <v>1328100000</v>
      </c>
      <c r="F4876" t="s">
        <v>20</v>
      </c>
      <c r="G4876">
        <v>0</v>
      </c>
      <c r="H4876" t="s">
        <v>505</v>
      </c>
      <c r="I4876">
        <v>1411579</v>
      </c>
      <c r="J4876">
        <v>260303916</v>
      </c>
      <c r="K4876">
        <v>7830</v>
      </c>
      <c r="L4876">
        <v>1231</v>
      </c>
      <c r="M4876" t="s">
        <v>22</v>
      </c>
      <c r="N4876">
        <v>2019</v>
      </c>
      <c r="O4876" t="s">
        <v>31</v>
      </c>
      <c r="P4876">
        <v>20190808</v>
      </c>
      <c r="Q4876" s="1">
        <v>43685.119444444441</v>
      </c>
    </row>
    <row r="4877" spans="1:17" x14ac:dyDescent="0.2">
      <c r="A4877" t="s">
        <v>503</v>
      </c>
      <c r="B4877" t="s">
        <v>18</v>
      </c>
      <c r="C4877" t="s">
        <v>115</v>
      </c>
      <c r="D4877">
        <v>20181231</v>
      </c>
      <c r="E4877">
        <v>1328100000</v>
      </c>
      <c r="F4877" t="s">
        <v>20</v>
      </c>
      <c r="G4877">
        <v>0</v>
      </c>
      <c r="H4877" t="s">
        <v>56</v>
      </c>
      <c r="I4877">
        <v>1411579</v>
      </c>
      <c r="J4877">
        <v>260303916</v>
      </c>
      <c r="K4877">
        <v>7830</v>
      </c>
      <c r="L4877">
        <v>1231</v>
      </c>
      <c r="M4877" t="s">
        <v>22</v>
      </c>
      <c r="N4877">
        <v>2019</v>
      </c>
      <c r="O4877" t="s">
        <v>26</v>
      </c>
      <c r="P4877">
        <v>20190509</v>
      </c>
      <c r="Q4877" s="1">
        <v>43594.147916666669</v>
      </c>
    </row>
    <row r="4878" spans="1:17" x14ac:dyDescent="0.2">
      <c r="A4878" t="s">
        <v>55</v>
      </c>
      <c r="B4878" t="s">
        <v>18</v>
      </c>
      <c r="C4878" t="s">
        <v>372</v>
      </c>
      <c r="D4878">
        <v>20181231</v>
      </c>
      <c r="E4878">
        <v>4867900000</v>
      </c>
      <c r="F4878" t="s">
        <v>20</v>
      </c>
      <c r="G4878">
        <v>0</v>
      </c>
      <c r="H4878" t="s">
        <v>56</v>
      </c>
      <c r="I4878">
        <v>1411579</v>
      </c>
      <c r="J4878">
        <v>260303916</v>
      </c>
      <c r="K4878">
        <v>7830</v>
      </c>
      <c r="L4878">
        <v>1231</v>
      </c>
      <c r="M4878" t="s">
        <v>52</v>
      </c>
      <c r="N4878">
        <v>2018</v>
      </c>
      <c r="O4878" t="s">
        <v>53</v>
      </c>
      <c r="P4878">
        <v>20190301</v>
      </c>
      <c r="Q4878" s="1">
        <v>43525.063888888886</v>
      </c>
    </row>
    <row r="4879" spans="1:17" x14ac:dyDescent="0.2">
      <c r="A4879" t="s">
        <v>55</v>
      </c>
      <c r="B4879" t="s">
        <v>18</v>
      </c>
      <c r="C4879" t="s">
        <v>373</v>
      </c>
      <c r="D4879">
        <v>20181231</v>
      </c>
      <c r="E4879">
        <v>5283200000</v>
      </c>
      <c r="F4879" t="s">
        <v>20</v>
      </c>
      <c r="G4879">
        <v>0</v>
      </c>
      <c r="H4879" t="s">
        <v>55</v>
      </c>
      <c r="I4879">
        <v>1411579</v>
      </c>
      <c r="J4879">
        <v>260303916</v>
      </c>
      <c r="K4879">
        <v>7830</v>
      </c>
      <c r="L4879">
        <v>1231</v>
      </c>
      <c r="M4879" t="s">
        <v>52</v>
      </c>
      <c r="N4879">
        <v>2018</v>
      </c>
      <c r="O4879" t="s">
        <v>53</v>
      </c>
      <c r="P4879">
        <v>20190301</v>
      </c>
      <c r="Q4879" s="1">
        <v>43525.063888888886</v>
      </c>
    </row>
    <row r="4880" spans="1:17" x14ac:dyDescent="0.2">
      <c r="A4880" t="s">
        <v>55</v>
      </c>
      <c r="B4880" t="s">
        <v>18</v>
      </c>
      <c r="C4880" t="s">
        <v>116</v>
      </c>
      <c r="D4880">
        <v>20181231</v>
      </c>
      <c r="E4880">
        <v>82200000</v>
      </c>
      <c r="F4880" t="s">
        <v>20</v>
      </c>
      <c r="G4880">
        <v>0</v>
      </c>
      <c r="H4880" t="s">
        <v>55</v>
      </c>
      <c r="I4880">
        <v>1411579</v>
      </c>
      <c r="J4880">
        <v>260303916</v>
      </c>
      <c r="K4880">
        <v>7830</v>
      </c>
      <c r="L4880">
        <v>1231</v>
      </c>
      <c r="M4880" t="s">
        <v>52</v>
      </c>
      <c r="N4880">
        <v>2018</v>
      </c>
      <c r="O4880" t="s">
        <v>53</v>
      </c>
      <c r="P4880">
        <v>20190301</v>
      </c>
      <c r="Q4880" s="1">
        <v>43525.063888888886</v>
      </c>
    </row>
    <row r="4881" spans="1:17" x14ac:dyDescent="0.2">
      <c r="A4881" t="s">
        <v>504</v>
      </c>
      <c r="B4881" t="s">
        <v>18</v>
      </c>
      <c r="C4881" t="s">
        <v>116</v>
      </c>
      <c r="D4881">
        <v>20181231</v>
      </c>
      <c r="E4881">
        <v>67000000</v>
      </c>
      <c r="F4881" t="s">
        <v>20</v>
      </c>
      <c r="G4881">
        <v>0</v>
      </c>
      <c r="H4881" t="s">
        <v>504</v>
      </c>
      <c r="I4881">
        <v>1411579</v>
      </c>
      <c r="J4881">
        <v>260303916</v>
      </c>
      <c r="K4881">
        <v>7830</v>
      </c>
      <c r="L4881">
        <v>1231</v>
      </c>
      <c r="M4881" t="s">
        <v>22</v>
      </c>
      <c r="N4881">
        <v>2019</v>
      </c>
      <c r="O4881" t="s">
        <v>31</v>
      </c>
      <c r="P4881">
        <v>20190808</v>
      </c>
      <c r="Q4881" s="1">
        <v>43685.119444444441</v>
      </c>
    </row>
    <row r="4882" spans="1:17" x14ac:dyDescent="0.2">
      <c r="A4882" t="s">
        <v>503</v>
      </c>
      <c r="B4882" t="s">
        <v>18</v>
      </c>
      <c r="C4882" t="s">
        <v>116</v>
      </c>
      <c r="D4882">
        <v>20181231</v>
      </c>
      <c r="E4882">
        <v>67000000</v>
      </c>
      <c r="F4882" t="s">
        <v>20</v>
      </c>
      <c r="G4882">
        <v>0</v>
      </c>
      <c r="H4882" t="s">
        <v>503</v>
      </c>
      <c r="I4882">
        <v>1411579</v>
      </c>
      <c r="J4882">
        <v>260303916</v>
      </c>
      <c r="K4882">
        <v>7830</v>
      </c>
      <c r="L4882">
        <v>1231</v>
      </c>
      <c r="M4882" t="s">
        <v>22</v>
      </c>
      <c r="N4882">
        <v>2019</v>
      </c>
      <c r="O4882" t="s">
        <v>26</v>
      </c>
      <c r="P4882">
        <v>20190509</v>
      </c>
      <c r="Q4882" s="1">
        <v>43594.147916666669</v>
      </c>
    </row>
    <row r="4883" spans="1:17" x14ac:dyDescent="0.2">
      <c r="A4883" t="s">
        <v>55</v>
      </c>
      <c r="B4883" t="s">
        <v>18</v>
      </c>
      <c r="C4883" t="s">
        <v>374</v>
      </c>
      <c r="D4883">
        <v>20181231</v>
      </c>
      <c r="E4883">
        <v>5201000000</v>
      </c>
      <c r="F4883" t="s">
        <v>20</v>
      </c>
      <c r="G4883">
        <v>0</v>
      </c>
      <c r="H4883" t="s">
        <v>55</v>
      </c>
      <c r="I4883">
        <v>1411579</v>
      </c>
      <c r="J4883">
        <v>260303916</v>
      </c>
      <c r="K4883">
        <v>7830</v>
      </c>
      <c r="L4883">
        <v>1231</v>
      </c>
      <c r="M4883" t="s">
        <v>52</v>
      </c>
      <c r="N4883">
        <v>2018</v>
      </c>
      <c r="O4883" t="s">
        <v>53</v>
      </c>
      <c r="P4883">
        <v>20190301</v>
      </c>
      <c r="Q4883" s="1">
        <v>43525.063888888886</v>
      </c>
    </row>
    <row r="4884" spans="1:17" x14ac:dyDescent="0.2">
      <c r="A4884" t="s">
        <v>504</v>
      </c>
      <c r="B4884" t="s">
        <v>18</v>
      </c>
      <c r="C4884" t="s">
        <v>374</v>
      </c>
      <c r="D4884">
        <v>20181231</v>
      </c>
      <c r="E4884">
        <v>5201000000</v>
      </c>
      <c r="F4884" t="s">
        <v>20</v>
      </c>
      <c r="G4884">
        <v>0</v>
      </c>
      <c r="H4884" t="s">
        <v>504</v>
      </c>
      <c r="I4884">
        <v>1411579</v>
      </c>
      <c r="J4884">
        <v>260303916</v>
      </c>
      <c r="K4884">
        <v>7830</v>
      </c>
      <c r="L4884">
        <v>1231</v>
      </c>
      <c r="M4884" t="s">
        <v>22</v>
      </c>
      <c r="N4884">
        <v>2019</v>
      </c>
      <c r="O4884" t="s">
        <v>31</v>
      </c>
      <c r="P4884">
        <v>20190808</v>
      </c>
      <c r="Q4884" s="1">
        <v>43685.119444444441</v>
      </c>
    </row>
    <row r="4885" spans="1:17" x14ac:dyDescent="0.2">
      <c r="A4885" t="s">
        <v>503</v>
      </c>
      <c r="B4885" t="s">
        <v>18</v>
      </c>
      <c r="C4885" t="s">
        <v>374</v>
      </c>
      <c r="D4885">
        <v>20181231</v>
      </c>
      <c r="E4885">
        <v>5201000000</v>
      </c>
      <c r="F4885" t="s">
        <v>20</v>
      </c>
      <c r="G4885">
        <v>0</v>
      </c>
      <c r="H4885" t="s">
        <v>503</v>
      </c>
      <c r="I4885">
        <v>1411579</v>
      </c>
      <c r="J4885">
        <v>260303916</v>
      </c>
      <c r="K4885">
        <v>7830</v>
      </c>
      <c r="L4885">
        <v>1231</v>
      </c>
      <c r="M4885" t="s">
        <v>22</v>
      </c>
      <c r="N4885">
        <v>2019</v>
      </c>
      <c r="O4885" t="s">
        <v>26</v>
      </c>
      <c r="P4885">
        <v>20190509</v>
      </c>
      <c r="Q4885" s="1">
        <v>43594.147916666669</v>
      </c>
    </row>
    <row r="4886" spans="1:17" x14ac:dyDescent="0.2">
      <c r="A4886" t="s">
        <v>504</v>
      </c>
      <c r="B4886" t="s">
        <v>18</v>
      </c>
      <c r="C4886" t="s">
        <v>375</v>
      </c>
      <c r="D4886">
        <v>20181231</v>
      </c>
      <c r="E4886">
        <v>5283200000</v>
      </c>
      <c r="F4886" t="s">
        <v>20</v>
      </c>
      <c r="G4886">
        <v>0</v>
      </c>
      <c r="H4886" t="s">
        <v>505</v>
      </c>
      <c r="I4886">
        <v>1411579</v>
      </c>
      <c r="J4886">
        <v>260303916</v>
      </c>
      <c r="K4886">
        <v>7830</v>
      </c>
      <c r="L4886">
        <v>1231</v>
      </c>
      <c r="M4886" t="s">
        <v>22</v>
      </c>
      <c r="N4886">
        <v>2019</v>
      </c>
      <c r="O4886" t="s">
        <v>31</v>
      </c>
      <c r="P4886">
        <v>20190808</v>
      </c>
      <c r="Q4886" s="1">
        <v>43685.119444444441</v>
      </c>
    </row>
    <row r="4887" spans="1:17" x14ac:dyDescent="0.2">
      <c r="A4887" t="s">
        <v>503</v>
      </c>
      <c r="B4887" t="s">
        <v>18</v>
      </c>
      <c r="C4887" t="s">
        <v>375</v>
      </c>
      <c r="D4887">
        <v>20181231</v>
      </c>
      <c r="E4887">
        <v>5283200000</v>
      </c>
      <c r="F4887" t="s">
        <v>20</v>
      </c>
      <c r="G4887">
        <v>0</v>
      </c>
      <c r="H4887" t="s">
        <v>56</v>
      </c>
      <c r="I4887">
        <v>1411579</v>
      </c>
      <c r="J4887">
        <v>260303916</v>
      </c>
      <c r="K4887">
        <v>7830</v>
      </c>
      <c r="L4887">
        <v>1231</v>
      </c>
      <c r="M4887" t="s">
        <v>22</v>
      </c>
      <c r="N4887">
        <v>2019</v>
      </c>
      <c r="O4887" t="s">
        <v>26</v>
      </c>
      <c r="P4887">
        <v>20190509</v>
      </c>
      <c r="Q4887" s="1">
        <v>43594.147916666669</v>
      </c>
    </row>
    <row r="4888" spans="1:17" x14ac:dyDescent="0.2">
      <c r="A4888" t="s">
        <v>55</v>
      </c>
      <c r="B4888" t="s">
        <v>18</v>
      </c>
      <c r="C4888" t="s">
        <v>117</v>
      </c>
      <c r="D4888">
        <v>20181231</v>
      </c>
      <c r="E4888">
        <v>15200000</v>
      </c>
      <c r="F4888" t="s">
        <v>20</v>
      </c>
      <c r="G4888">
        <v>0</v>
      </c>
      <c r="H4888" t="s">
        <v>56</v>
      </c>
      <c r="I4888">
        <v>1411579</v>
      </c>
      <c r="J4888">
        <v>260303916</v>
      </c>
      <c r="K4888">
        <v>7830</v>
      </c>
      <c r="L4888">
        <v>1231</v>
      </c>
      <c r="M4888" t="s">
        <v>52</v>
      </c>
      <c r="N4888">
        <v>2018</v>
      </c>
      <c r="O4888" t="s">
        <v>53</v>
      </c>
      <c r="P4888">
        <v>20190301</v>
      </c>
      <c r="Q4888" s="1">
        <v>43525.063888888886</v>
      </c>
    </row>
    <row r="4889" spans="1:17" x14ac:dyDescent="0.2">
      <c r="A4889" t="s">
        <v>504</v>
      </c>
      <c r="B4889" t="s">
        <v>18</v>
      </c>
      <c r="C4889" t="s">
        <v>117</v>
      </c>
      <c r="D4889">
        <v>20181231</v>
      </c>
      <c r="E4889">
        <v>15200000</v>
      </c>
      <c r="F4889" t="s">
        <v>20</v>
      </c>
      <c r="G4889">
        <v>0</v>
      </c>
      <c r="H4889" t="s">
        <v>505</v>
      </c>
      <c r="I4889">
        <v>1411579</v>
      </c>
      <c r="J4889">
        <v>260303916</v>
      </c>
      <c r="K4889">
        <v>7830</v>
      </c>
      <c r="L4889">
        <v>1231</v>
      </c>
      <c r="M4889" t="s">
        <v>22</v>
      </c>
      <c r="N4889">
        <v>2019</v>
      </c>
      <c r="O4889" t="s">
        <v>31</v>
      </c>
      <c r="P4889">
        <v>20190808</v>
      </c>
      <c r="Q4889" s="1">
        <v>43685.119444444441</v>
      </c>
    </row>
    <row r="4890" spans="1:17" x14ac:dyDescent="0.2">
      <c r="A4890" t="s">
        <v>503</v>
      </c>
      <c r="B4890" t="s">
        <v>18</v>
      </c>
      <c r="C4890" t="s">
        <v>117</v>
      </c>
      <c r="D4890">
        <v>20181231</v>
      </c>
      <c r="E4890">
        <v>15200000</v>
      </c>
      <c r="F4890" t="s">
        <v>20</v>
      </c>
      <c r="G4890">
        <v>0</v>
      </c>
      <c r="H4890" t="s">
        <v>56</v>
      </c>
      <c r="I4890">
        <v>1411579</v>
      </c>
      <c r="J4890">
        <v>260303916</v>
      </c>
      <c r="K4890">
        <v>7830</v>
      </c>
      <c r="L4890">
        <v>1231</v>
      </c>
      <c r="M4890" t="s">
        <v>22</v>
      </c>
      <c r="N4890">
        <v>2019</v>
      </c>
      <c r="O4890" t="s">
        <v>26</v>
      </c>
      <c r="P4890">
        <v>20190509</v>
      </c>
      <c r="Q4890" s="1">
        <v>43594.147916666669</v>
      </c>
    </row>
    <row r="4891" spans="1:17" x14ac:dyDescent="0.2">
      <c r="A4891" t="s">
        <v>55</v>
      </c>
      <c r="B4891" t="s">
        <v>18</v>
      </c>
      <c r="C4891" t="s">
        <v>376</v>
      </c>
      <c r="D4891">
        <v>20181231</v>
      </c>
      <c r="E4891">
        <v>2904100000</v>
      </c>
      <c r="F4891" t="s">
        <v>20</v>
      </c>
      <c r="G4891">
        <v>0</v>
      </c>
      <c r="H4891" t="s">
        <v>56</v>
      </c>
      <c r="I4891">
        <v>1411579</v>
      </c>
      <c r="J4891">
        <v>260303916</v>
      </c>
      <c r="K4891">
        <v>7830</v>
      </c>
      <c r="L4891">
        <v>1231</v>
      </c>
      <c r="M4891" t="s">
        <v>52</v>
      </c>
      <c r="N4891">
        <v>2018</v>
      </c>
      <c r="O4891" t="s">
        <v>53</v>
      </c>
      <c r="P4891">
        <v>20190301</v>
      </c>
      <c r="Q4891" s="1">
        <v>43525.063888888886</v>
      </c>
    </row>
    <row r="4892" spans="1:17" x14ac:dyDescent="0.2">
      <c r="A4892" t="s">
        <v>55</v>
      </c>
      <c r="B4892" t="s">
        <v>18</v>
      </c>
      <c r="C4892" t="s">
        <v>377</v>
      </c>
      <c r="D4892">
        <v>20181231</v>
      </c>
      <c r="E4892">
        <v>15200000</v>
      </c>
      <c r="F4892" t="s">
        <v>20</v>
      </c>
      <c r="G4892">
        <v>0</v>
      </c>
      <c r="H4892" t="s">
        <v>56</v>
      </c>
      <c r="I4892">
        <v>1411579</v>
      </c>
      <c r="J4892">
        <v>260303916</v>
      </c>
      <c r="K4892">
        <v>7830</v>
      </c>
      <c r="L4892">
        <v>1231</v>
      </c>
      <c r="M4892" t="s">
        <v>52</v>
      </c>
      <c r="N4892">
        <v>2018</v>
      </c>
      <c r="O4892" t="s">
        <v>53</v>
      </c>
      <c r="P4892">
        <v>20190301</v>
      </c>
      <c r="Q4892" s="1">
        <v>43525.063888888886</v>
      </c>
    </row>
    <row r="4893" spans="1:17" x14ac:dyDescent="0.2">
      <c r="A4893" t="s">
        <v>55</v>
      </c>
      <c r="B4893" t="s">
        <v>18</v>
      </c>
      <c r="C4893" t="s">
        <v>378</v>
      </c>
      <c r="D4893">
        <v>20181231</v>
      </c>
      <c r="E4893">
        <v>701300000</v>
      </c>
      <c r="F4893" t="s">
        <v>20</v>
      </c>
      <c r="G4893">
        <v>0</v>
      </c>
      <c r="H4893" t="s">
        <v>56</v>
      </c>
      <c r="I4893">
        <v>1411579</v>
      </c>
      <c r="J4893">
        <v>260303916</v>
      </c>
      <c r="K4893">
        <v>7830</v>
      </c>
      <c r="L4893">
        <v>1231</v>
      </c>
      <c r="M4893" t="s">
        <v>52</v>
      </c>
      <c r="N4893">
        <v>2018</v>
      </c>
      <c r="O4893" t="s">
        <v>53</v>
      </c>
      <c r="P4893">
        <v>20190301</v>
      </c>
      <c r="Q4893" s="1">
        <v>43525.063888888886</v>
      </c>
    </row>
    <row r="4894" spans="1:17" x14ac:dyDescent="0.2">
      <c r="A4894" t="s">
        <v>55</v>
      </c>
      <c r="B4894" t="s">
        <v>18</v>
      </c>
      <c r="C4894" t="s">
        <v>379</v>
      </c>
      <c r="D4894">
        <v>20181231</v>
      </c>
      <c r="E4894">
        <v>1219700000</v>
      </c>
      <c r="F4894" t="s">
        <v>20</v>
      </c>
      <c r="G4894">
        <v>0</v>
      </c>
      <c r="H4894" t="s">
        <v>56</v>
      </c>
      <c r="I4894">
        <v>1411579</v>
      </c>
      <c r="J4894">
        <v>260303916</v>
      </c>
      <c r="K4894">
        <v>7830</v>
      </c>
      <c r="L4894">
        <v>1231</v>
      </c>
      <c r="M4894" t="s">
        <v>52</v>
      </c>
      <c r="N4894">
        <v>2018</v>
      </c>
      <c r="O4894" t="s">
        <v>53</v>
      </c>
      <c r="P4894">
        <v>20190301</v>
      </c>
      <c r="Q4894" s="1">
        <v>43525.063888888886</v>
      </c>
    </row>
    <row r="4895" spans="1:17" x14ac:dyDescent="0.2">
      <c r="A4895" t="s">
        <v>55</v>
      </c>
      <c r="B4895" t="s">
        <v>18</v>
      </c>
      <c r="C4895" t="s">
        <v>380</v>
      </c>
      <c r="D4895">
        <v>20181231</v>
      </c>
      <c r="E4895">
        <v>13800000</v>
      </c>
      <c r="F4895" t="s">
        <v>20</v>
      </c>
      <c r="G4895">
        <v>0</v>
      </c>
      <c r="H4895" t="s">
        <v>56</v>
      </c>
      <c r="I4895">
        <v>1411579</v>
      </c>
      <c r="J4895">
        <v>260303916</v>
      </c>
      <c r="K4895">
        <v>7830</v>
      </c>
      <c r="L4895">
        <v>1231</v>
      </c>
      <c r="M4895" t="s">
        <v>52</v>
      </c>
      <c r="N4895">
        <v>2018</v>
      </c>
      <c r="O4895" t="s">
        <v>53</v>
      </c>
      <c r="P4895">
        <v>20190301</v>
      </c>
      <c r="Q4895" s="1">
        <v>43525.063888888886</v>
      </c>
    </row>
    <row r="4896" spans="1:17" x14ac:dyDescent="0.2">
      <c r="A4896" t="s">
        <v>55</v>
      </c>
      <c r="B4896" t="s">
        <v>18</v>
      </c>
      <c r="C4896" t="s">
        <v>381</v>
      </c>
      <c r="D4896">
        <v>20181231</v>
      </c>
      <c r="E4896">
        <v>13800000</v>
      </c>
      <c r="F4896" t="s">
        <v>20</v>
      </c>
      <c r="G4896">
        <v>0</v>
      </c>
      <c r="H4896" t="s">
        <v>56</v>
      </c>
      <c r="I4896">
        <v>1411579</v>
      </c>
      <c r="J4896">
        <v>260303916</v>
      </c>
      <c r="K4896">
        <v>7830</v>
      </c>
      <c r="L4896">
        <v>1231</v>
      </c>
      <c r="M4896" t="s">
        <v>52</v>
      </c>
      <c r="N4896">
        <v>2018</v>
      </c>
      <c r="O4896" t="s">
        <v>53</v>
      </c>
      <c r="P4896">
        <v>20190301</v>
      </c>
      <c r="Q4896" s="1">
        <v>43525.063888888886</v>
      </c>
    </row>
    <row r="4897" spans="1:17" x14ac:dyDescent="0.2">
      <c r="A4897" t="s">
        <v>55</v>
      </c>
      <c r="B4897" t="s">
        <v>18</v>
      </c>
      <c r="C4897" t="s">
        <v>118</v>
      </c>
      <c r="D4897">
        <v>20181231</v>
      </c>
      <c r="E4897">
        <v>4707800000</v>
      </c>
      <c r="F4897" t="s">
        <v>20</v>
      </c>
      <c r="G4897">
        <v>0</v>
      </c>
      <c r="H4897" t="s">
        <v>56</v>
      </c>
      <c r="I4897">
        <v>1411579</v>
      </c>
      <c r="J4897">
        <v>260303916</v>
      </c>
      <c r="K4897">
        <v>7830</v>
      </c>
      <c r="L4897">
        <v>1231</v>
      </c>
      <c r="M4897" t="s">
        <v>52</v>
      </c>
      <c r="N4897">
        <v>2018</v>
      </c>
      <c r="O4897" t="s">
        <v>53</v>
      </c>
      <c r="P4897">
        <v>20190301</v>
      </c>
      <c r="Q4897" s="1">
        <v>43525.063888888886</v>
      </c>
    </row>
    <row r="4898" spans="1:17" x14ac:dyDescent="0.2">
      <c r="A4898" t="s">
        <v>504</v>
      </c>
      <c r="B4898" t="s">
        <v>18</v>
      </c>
      <c r="C4898" t="s">
        <v>118</v>
      </c>
      <c r="D4898">
        <v>20181231</v>
      </c>
      <c r="E4898">
        <v>4707800000</v>
      </c>
      <c r="F4898" t="s">
        <v>20</v>
      </c>
      <c r="G4898">
        <v>0</v>
      </c>
      <c r="H4898" t="s">
        <v>505</v>
      </c>
      <c r="I4898">
        <v>1411579</v>
      </c>
      <c r="J4898">
        <v>260303916</v>
      </c>
      <c r="K4898">
        <v>7830</v>
      </c>
      <c r="L4898">
        <v>1231</v>
      </c>
      <c r="M4898" t="s">
        <v>22</v>
      </c>
      <c r="N4898">
        <v>2019</v>
      </c>
      <c r="O4898" t="s">
        <v>31</v>
      </c>
      <c r="P4898">
        <v>20190808</v>
      </c>
      <c r="Q4898" s="1">
        <v>43685.119444444441</v>
      </c>
    </row>
    <row r="4899" spans="1:17" x14ac:dyDescent="0.2">
      <c r="A4899" t="s">
        <v>503</v>
      </c>
      <c r="B4899" t="s">
        <v>18</v>
      </c>
      <c r="C4899" t="s">
        <v>118</v>
      </c>
      <c r="D4899">
        <v>20181231</v>
      </c>
      <c r="E4899">
        <v>4707800000</v>
      </c>
      <c r="F4899" t="s">
        <v>20</v>
      </c>
      <c r="G4899">
        <v>0</v>
      </c>
      <c r="H4899" t="s">
        <v>56</v>
      </c>
      <c r="I4899">
        <v>1411579</v>
      </c>
      <c r="J4899">
        <v>260303916</v>
      </c>
      <c r="K4899">
        <v>7830</v>
      </c>
      <c r="L4899">
        <v>1231</v>
      </c>
      <c r="M4899" t="s">
        <v>22</v>
      </c>
      <c r="N4899">
        <v>2019</v>
      </c>
      <c r="O4899" t="s">
        <v>26</v>
      </c>
      <c r="P4899">
        <v>20190509</v>
      </c>
      <c r="Q4899" s="1">
        <v>43594.147916666669</v>
      </c>
    </row>
    <row r="4900" spans="1:17" x14ac:dyDescent="0.2">
      <c r="A4900" t="s">
        <v>55</v>
      </c>
      <c r="B4900" t="s">
        <v>18</v>
      </c>
      <c r="C4900" t="s">
        <v>382</v>
      </c>
      <c r="D4900">
        <v>20181231</v>
      </c>
      <c r="E4900">
        <v>5900000</v>
      </c>
      <c r="F4900" t="s">
        <v>20</v>
      </c>
      <c r="G4900">
        <v>0</v>
      </c>
      <c r="H4900" t="s">
        <v>55</v>
      </c>
      <c r="I4900">
        <v>1411579</v>
      </c>
      <c r="J4900">
        <v>260303916</v>
      </c>
      <c r="K4900">
        <v>7830</v>
      </c>
      <c r="L4900">
        <v>1231</v>
      </c>
      <c r="M4900" t="s">
        <v>52</v>
      </c>
      <c r="N4900">
        <v>2018</v>
      </c>
      <c r="O4900" t="s">
        <v>53</v>
      </c>
      <c r="P4900">
        <v>20190301</v>
      </c>
      <c r="Q4900" s="1">
        <v>43525.063888888886</v>
      </c>
    </row>
    <row r="4901" spans="1:17" x14ac:dyDescent="0.2">
      <c r="A4901" t="s">
        <v>55</v>
      </c>
      <c r="B4901" t="s">
        <v>18</v>
      </c>
      <c r="C4901" t="s">
        <v>383</v>
      </c>
      <c r="D4901">
        <v>20181231</v>
      </c>
      <c r="E4901">
        <v>18800000</v>
      </c>
      <c r="F4901" t="s">
        <v>20</v>
      </c>
      <c r="G4901">
        <v>0</v>
      </c>
      <c r="H4901" t="s">
        <v>55</v>
      </c>
      <c r="I4901">
        <v>1411579</v>
      </c>
      <c r="J4901">
        <v>260303916</v>
      </c>
      <c r="K4901">
        <v>7830</v>
      </c>
      <c r="L4901">
        <v>1231</v>
      </c>
      <c r="M4901" t="s">
        <v>52</v>
      </c>
      <c r="N4901">
        <v>2018</v>
      </c>
      <c r="O4901" t="s">
        <v>53</v>
      </c>
      <c r="P4901">
        <v>20190301</v>
      </c>
      <c r="Q4901" s="1">
        <v>43525.063888888886</v>
      </c>
    </row>
    <row r="4902" spans="1:17" x14ac:dyDescent="0.2">
      <c r="A4902" t="s">
        <v>55</v>
      </c>
      <c r="B4902" t="s">
        <v>18</v>
      </c>
      <c r="C4902" t="s">
        <v>119</v>
      </c>
      <c r="D4902">
        <v>20181231</v>
      </c>
      <c r="E4902">
        <v>31300000</v>
      </c>
      <c r="F4902" t="s">
        <v>20</v>
      </c>
      <c r="G4902">
        <v>4</v>
      </c>
      <c r="H4902" t="s">
        <v>55</v>
      </c>
      <c r="I4902">
        <v>1411579</v>
      </c>
      <c r="J4902">
        <v>260303916</v>
      </c>
      <c r="K4902">
        <v>7830</v>
      </c>
      <c r="L4902">
        <v>1231</v>
      </c>
      <c r="M4902" t="s">
        <v>52</v>
      </c>
      <c r="N4902">
        <v>2018</v>
      </c>
      <c r="O4902" t="s">
        <v>53</v>
      </c>
      <c r="P4902">
        <v>20190301</v>
      </c>
      <c r="Q4902" s="1">
        <v>43525.063888888886</v>
      </c>
    </row>
    <row r="4903" spans="1:17" x14ac:dyDescent="0.2">
      <c r="A4903" t="s">
        <v>55</v>
      </c>
      <c r="B4903" t="s">
        <v>18</v>
      </c>
      <c r="C4903" t="s">
        <v>520</v>
      </c>
      <c r="D4903">
        <v>20181231</v>
      </c>
      <c r="E4903">
        <v>76300000</v>
      </c>
      <c r="F4903" t="s">
        <v>20</v>
      </c>
      <c r="G4903">
        <v>0</v>
      </c>
      <c r="H4903" t="s">
        <v>55</v>
      </c>
      <c r="I4903">
        <v>1411579</v>
      </c>
      <c r="J4903">
        <v>260303916</v>
      </c>
      <c r="K4903">
        <v>7830</v>
      </c>
      <c r="L4903">
        <v>1231</v>
      </c>
      <c r="M4903" t="s">
        <v>52</v>
      </c>
      <c r="N4903">
        <v>2018</v>
      </c>
      <c r="O4903" t="s">
        <v>53</v>
      </c>
      <c r="P4903">
        <v>20190301</v>
      </c>
      <c r="Q4903" s="1">
        <v>43525.063888888886</v>
      </c>
    </row>
    <row r="4904" spans="1:17" x14ac:dyDescent="0.2">
      <c r="A4904" t="s">
        <v>504</v>
      </c>
      <c r="B4904" t="s">
        <v>18</v>
      </c>
      <c r="C4904" t="s">
        <v>520</v>
      </c>
      <c r="D4904">
        <v>20181231</v>
      </c>
      <c r="E4904">
        <v>76300000</v>
      </c>
      <c r="F4904" t="s">
        <v>20</v>
      </c>
      <c r="G4904">
        <v>0</v>
      </c>
      <c r="H4904" t="s">
        <v>504</v>
      </c>
      <c r="I4904">
        <v>1411579</v>
      </c>
      <c r="J4904">
        <v>260303916</v>
      </c>
      <c r="K4904">
        <v>7830</v>
      </c>
      <c r="L4904">
        <v>1231</v>
      </c>
      <c r="M4904" t="s">
        <v>22</v>
      </c>
      <c r="N4904">
        <v>2019</v>
      </c>
      <c r="O4904" t="s">
        <v>31</v>
      </c>
      <c r="P4904">
        <v>20190808</v>
      </c>
      <c r="Q4904" s="1">
        <v>43685.119444444441</v>
      </c>
    </row>
    <row r="4905" spans="1:17" x14ac:dyDescent="0.2">
      <c r="A4905" t="s">
        <v>503</v>
      </c>
      <c r="B4905" t="s">
        <v>18</v>
      </c>
      <c r="C4905" t="s">
        <v>520</v>
      </c>
      <c r="D4905">
        <v>20181231</v>
      </c>
      <c r="E4905">
        <v>76300000</v>
      </c>
      <c r="F4905" t="s">
        <v>20</v>
      </c>
      <c r="G4905">
        <v>0</v>
      </c>
      <c r="H4905" t="s">
        <v>503</v>
      </c>
      <c r="I4905">
        <v>1411579</v>
      </c>
      <c r="J4905">
        <v>260303916</v>
      </c>
      <c r="K4905">
        <v>7830</v>
      </c>
      <c r="L4905">
        <v>1231</v>
      </c>
      <c r="M4905" t="s">
        <v>22</v>
      </c>
      <c r="N4905">
        <v>2019</v>
      </c>
      <c r="O4905" t="s">
        <v>26</v>
      </c>
      <c r="P4905">
        <v>20190509</v>
      </c>
      <c r="Q4905" s="1">
        <v>43594.147916666669</v>
      </c>
    </row>
    <row r="4906" spans="1:17" x14ac:dyDescent="0.2">
      <c r="A4906" t="s">
        <v>55</v>
      </c>
      <c r="B4906" t="s">
        <v>18</v>
      </c>
      <c r="C4906" t="s">
        <v>521</v>
      </c>
      <c r="D4906">
        <v>20181231</v>
      </c>
      <c r="E4906">
        <v>2000000</v>
      </c>
      <c r="F4906" t="s">
        <v>20</v>
      </c>
      <c r="G4906">
        <v>0</v>
      </c>
      <c r="H4906" t="s">
        <v>55</v>
      </c>
      <c r="I4906">
        <v>1411579</v>
      </c>
      <c r="J4906">
        <v>260303916</v>
      </c>
      <c r="K4906">
        <v>7830</v>
      </c>
      <c r="L4906">
        <v>1231</v>
      </c>
      <c r="M4906" t="s">
        <v>52</v>
      </c>
      <c r="N4906">
        <v>2018</v>
      </c>
      <c r="O4906" t="s">
        <v>53</v>
      </c>
      <c r="P4906">
        <v>20190301</v>
      </c>
      <c r="Q4906" s="1">
        <v>43525.063888888886</v>
      </c>
    </row>
    <row r="4907" spans="1:17" x14ac:dyDescent="0.2">
      <c r="A4907" t="s">
        <v>504</v>
      </c>
      <c r="B4907" t="s">
        <v>18</v>
      </c>
      <c r="C4907" t="s">
        <v>521</v>
      </c>
      <c r="D4907">
        <v>20181231</v>
      </c>
      <c r="E4907">
        <v>2000000</v>
      </c>
      <c r="F4907" t="s">
        <v>20</v>
      </c>
      <c r="G4907">
        <v>0</v>
      </c>
      <c r="H4907" t="s">
        <v>504</v>
      </c>
      <c r="I4907">
        <v>1411579</v>
      </c>
      <c r="J4907">
        <v>260303916</v>
      </c>
      <c r="K4907">
        <v>7830</v>
      </c>
      <c r="L4907">
        <v>1231</v>
      </c>
      <c r="M4907" t="s">
        <v>22</v>
      </c>
      <c r="N4907">
        <v>2019</v>
      </c>
      <c r="O4907" t="s">
        <v>31</v>
      </c>
      <c r="P4907">
        <v>20190808</v>
      </c>
      <c r="Q4907" s="1">
        <v>43685.119444444441</v>
      </c>
    </row>
    <row r="4908" spans="1:17" x14ac:dyDescent="0.2">
      <c r="A4908" t="s">
        <v>503</v>
      </c>
      <c r="B4908" t="s">
        <v>18</v>
      </c>
      <c r="C4908" t="s">
        <v>521</v>
      </c>
      <c r="D4908">
        <v>20181231</v>
      </c>
      <c r="E4908">
        <v>2000000</v>
      </c>
      <c r="F4908" t="s">
        <v>20</v>
      </c>
      <c r="G4908">
        <v>0</v>
      </c>
      <c r="H4908" t="s">
        <v>503</v>
      </c>
      <c r="I4908">
        <v>1411579</v>
      </c>
      <c r="J4908">
        <v>260303916</v>
      </c>
      <c r="K4908">
        <v>7830</v>
      </c>
      <c r="L4908">
        <v>1231</v>
      </c>
      <c r="M4908" t="s">
        <v>22</v>
      </c>
      <c r="N4908">
        <v>2019</v>
      </c>
      <c r="O4908" t="s">
        <v>26</v>
      </c>
      <c r="P4908">
        <v>20190509</v>
      </c>
      <c r="Q4908" s="1">
        <v>43594.147916666669</v>
      </c>
    </row>
    <row r="4909" spans="1:17" x14ac:dyDescent="0.2">
      <c r="A4909" t="s">
        <v>55</v>
      </c>
      <c r="B4909" t="s">
        <v>18</v>
      </c>
      <c r="C4909" t="s">
        <v>480</v>
      </c>
      <c r="D4909">
        <v>20181231</v>
      </c>
      <c r="E4909">
        <v>300000</v>
      </c>
      <c r="F4909" t="s">
        <v>20</v>
      </c>
      <c r="G4909">
        <v>4</v>
      </c>
      <c r="H4909" t="s">
        <v>55</v>
      </c>
      <c r="I4909">
        <v>1411579</v>
      </c>
      <c r="J4909">
        <v>260303916</v>
      </c>
      <c r="K4909">
        <v>7830</v>
      </c>
      <c r="L4909">
        <v>1231</v>
      </c>
      <c r="M4909" t="s">
        <v>52</v>
      </c>
      <c r="N4909">
        <v>2018</v>
      </c>
      <c r="O4909" t="s">
        <v>53</v>
      </c>
      <c r="P4909">
        <v>20190301</v>
      </c>
      <c r="Q4909" s="1">
        <v>43525.063888888886</v>
      </c>
    </row>
    <row r="4910" spans="1:17" x14ac:dyDescent="0.2">
      <c r="A4910" t="s">
        <v>55</v>
      </c>
      <c r="B4910" t="s">
        <v>18</v>
      </c>
      <c r="C4910" t="s">
        <v>121</v>
      </c>
      <c r="D4910">
        <v>20181231</v>
      </c>
      <c r="E4910">
        <v>-194800000</v>
      </c>
      <c r="F4910" t="s">
        <v>20</v>
      </c>
      <c r="G4910">
        <v>4</v>
      </c>
      <c r="H4910" t="s">
        <v>56</v>
      </c>
      <c r="I4910">
        <v>1411579</v>
      </c>
      <c r="J4910">
        <v>260303916</v>
      </c>
      <c r="K4910">
        <v>7830</v>
      </c>
      <c r="L4910">
        <v>1231</v>
      </c>
      <c r="M4910" t="s">
        <v>52</v>
      </c>
      <c r="N4910">
        <v>2018</v>
      </c>
      <c r="O4910" t="s">
        <v>53</v>
      </c>
      <c r="P4910">
        <v>20190301</v>
      </c>
      <c r="Q4910" s="1">
        <v>43525.063888888886</v>
      </c>
    </row>
    <row r="4911" spans="1:17" x14ac:dyDescent="0.2">
      <c r="A4911" t="s">
        <v>55</v>
      </c>
      <c r="B4911" t="s">
        <v>18</v>
      </c>
      <c r="C4911" t="s">
        <v>123</v>
      </c>
      <c r="D4911">
        <v>20181231</v>
      </c>
      <c r="E4911">
        <v>-317200000</v>
      </c>
      <c r="F4911" t="s">
        <v>20</v>
      </c>
      <c r="G4911">
        <v>4</v>
      </c>
      <c r="H4911" t="s">
        <v>56</v>
      </c>
      <c r="I4911">
        <v>1411579</v>
      </c>
      <c r="J4911">
        <v>260303916</v>
      </c>
      <c r="K4911">
        <v>7830</v>
      </c>
      <c r="L4911">
        <v>1231</v>
      </c>
      <c r="M4911" t="s">
        <v>52</v>
      </c>
      <c r="N4911">
        <v>2018</v>
      </c>
      <c r="O4911" t="s">
        <v>53</v>
      </c>
      <c r="P4911">
        <v>20190301</v>
      </c>
      <c r="Q4911" s="1">
        <v>43525.063888888886</v>
      </c>
    </row>
    <row r="4912" spans="1:17" x14ac:dyDescent="0.2">
      <c r="A4912" t="s">
        <v>55</v>
      </c>
      <c r="B4912" t="s">
        <v>18</v>
      </c>
      <c r="C4912" t="s">
        <v>125</v>
      </c>
      <c r="D4912">
        <v>20181231</v>
      </c>
      <c r="E4912">
        <v>523200000</v>
      </c>
      <c r="F4912" t="s">
        <v>20</v>
      </c>
      <c r="G4912">
        <v>4</v>
      </c>
      <c r="H4912" t="s">
        <v>56</v>
      </c>
      <c r="I4912">
        <v>1411579</v>
      </c>
      <c r="J4912">
        <v>260303916</v>
      </c>
      <c r="K4912">
        <v>7830</v>
      </c>
      <c r="L4912">
        <v>1231</v>
      </c>
      <c r="M4912" t="s">
        <v>52</v>
      </c>
      <c r="N4912">
        <v>2018</v>
      </c>
      <c r="O4912" t="s">
        <v>53</v>
      </c>
      <c r="P4912">
        <v>20190301</v>
      </c>
      <c r="Q4912" s="1">
        <v>43525.063888888886</v>
      </c>
    </row>
    <row r="4913" spans="1:17" x14ac:dyDescent="0.2">
      <c r="A4913" t="s">
        <v>55</v>
      </c>
      <c r="B4913" t="s">
        <v>18</v>
      </c>
      <c r="C4913" t="s">
        <v>127</v>
      </c>
      <c r="D4913">
        <v>20181231</v>
      </c>
      <c r="E4913">
        <v>170600000</v>
      </c>
      <c r="F4913" t="s">
        <v>20</v>
      </c>
      <c r="G4913">
        <v>1</v>
      </c>
      <c r="H4913" t="s">
        <v>56</v>
      </c>
      <c r="I4913">
        <v>1411579</v>
      </c>
      <c r="J4913">
        <v>260303916</v>
      </c>
      <c r="K4913">
        <v>7830</v>
      </c>
      <c r="L4913">
        <v>1231</v>
      </c>
      <c r="M4913" t="s">
        <v>52</v>
      </c>
      <c r="N4913">
        <v>2018</v>
      </c>
      <c r="O4913" t="s">
        <v>53</v>
      </c>
      <c r="P4913">
        <v>20190301</v>
      </c>
      <c r="Q4913" s="1">
        <v>43525.063888888886</v>
      </c>
    </row>
    <row r="4914" spans="1:17" x14ac:dyDescent="0.2">
      <c r="A4914" t="s">
        <v>55</v>
      </c>
      <c r="B4914" t="s">
        <v>18</v>
      </c>
      <c r="C4914" t="s">
        <v>127</v>
      </c>
      <c r="D4914">
        <v>20181231</v>
      </c>
      <c r="E4914">
        <v>110100000</v>
      </c>
      <c r="F4914" t="s">
        <v>20</v>
      </c>
      <c r="G4914">
        <v>4</v>
      </c>
      <c r="H4914" t="s">
        <v>56</v>
      </c>
      <c r="I4914">
        <v>1411579</v>
      </c>
      <c r="J4914">
        <v>260303916</v>
      </c>
      <c r="K4914">
        <v>7830</v>
      </c>
      <c r="L4914">
        <v>1231</v>
      </c>
      <c r="M4914" t="s">
        <v>52</v>
      </c>
      <c r="N4914">
        <v>2018</v>
      </c>
      <c r="O4914" t="s">
        <v>53</v>
      </c>
      <c r="P4914">
        <v>20190301</v>
      </c>
      <c r="Q4914" s="1">
        <v>43525.063888888886</v>
      </c>
    </row>
    <row r="4915" spans="1:17" x14ac:dyDescent="0.2">
      <c r="A4915" t="s">
        <v>55</v>
      </c>
      <c r="B4915" t="s">
        <v>18</v>
      </c>
      <c r="C4915" t="s">
        <v>386</v>
      </c>
      <c r="D4915">
        <v>20181231</v>
      </c>
      <c r="E4915">
        <v>800000</v>
      </c>
      <c r="F4915" t="s">
        <v>20</v>
      </c>
      <c r="G4915">
        <v>4</v>
      </c>
      <c r="H4915" t="s">
        <v>55</v>
      </c>
      <c r="I4915">
        <v>1411579</v>
      </c>
      <c r="J4915">
        <v>260303916</v>
      </c>
      <c r="K4915">
        <v>7830</v>
      </c>
      <c r="L4915">
        <v>1231</v>
      </c>
      <c r="M4915" t="s">
        <v>52</v>
      </c>
      <c r="N4915">
        <v>2018</v>
      </c>
      <c r="O4915" t="s">
        <v>53</v>
      </c>
      <c r="P4915">
        <v>20190301</v>
      </c>
      <c r="Q4915" s="1">
        <v>43525.063888888886</v>
      </c>
    </row>
    <row r="4916" spans="1:17" x14ac:dyDescent="0.2">
      <c r="A4916" t="s">
        <v>55</v>
      </c>
      <c r="B4916" t="s">
        <v>18</v>
      </c>
      <c r="C4916" t="s">
        <v>533</v>
      </c>
      <c r="D4916">
        <v>20181231</v>
      </c>
      <c r="E4916">
        <v>0.1</v>
      </c>
      <c r="F4916" t="s">
        <v>30</v>
      </c>
      <c r="G4916">
        <v>0</v>
      </c>
      <c r="H4916" t="s">
        <v>55</v>
      </c>
      <c r="I4916">
        <v>1411579</v>
      </c>
      <c r="J4916">
        <v>260303916</v>
      </c>
      <c r="K4916">
        <v>7830</v>
      </c>
      <c r="L4916">
        <v>1231</v>
      </c>
      <c r="M4916" t="s">
        <v>52</v>
      </c>
      <c r="N4916">
        <v>2018</v>
      </c>
      <c r="O4916" t="s">
        <v>53</v>
      </c>
      <c r="P4916">
        <v>20190301</v>
      </c>
      <c r="Q4916" s="1">
        <v>43525.063888888886</v>
      </c>
    </row>
    <row r="4917" spans="1:17" x14ac:dyDescent="0.2">
      <c r="A4917" t="s">
        <v>55</v>
      </c>
      <c r="B4917" t="s">
        <v>18</v>
      </c>
      <c r="C4917" t="s">
        <v>453</v>
      </c>
      <c r="D4917">
        <v>20181231</v>
      </c>
      <c r="E4917">
        <v>-6300000</v>
      </c>
      <c r="F4917" t="s">
        <v>20</v>
      </c>
      <c r="G4917">
        <v>4</v>
      </c>
      <c r="H4917" t="s">
        <v>55</v>
      </c>
      <c r="I4917">
        <v>1411579</v>
      </c>
      <c r="J4917">
        <v>260303916</v>
      </c>
      <c r="K4917">
        <v>7830</v>
      </c>
      <c r="L4917">
        <v>1231</v>
      </c>
      <c r="M4917" t="s">
        <v>52</v>
      </c>
      <c r="N4917">
        <v>2018</v>
      </c>
      <c r="O4917" t="s">
        <v>53</v>
      </c>
      <c r="P4917">
        <v>20190301</v>
      </c>
      <c r="Q4917" s="1">
        <v>43525.063888888886</v>
      </c>
    </row>
    <row r="4918" spans="1:17" x14ac:dyDescent="0.2">
      <c r="A4918" t="s">
        <v>55</v>
      </c>
      <c r="B4918" t="s">
        <v>18</v>
      </c>
      <c r="C4918" t="s">
        <v>129</v>
      </c>
      <c r="D4918">
        <v>20181231</v>
      </c>
      <c r="E4918">
        <v>8714500000</v>
      </c>
      <c r="F4918" t="s">
        <v>20</v>
      </c>
      <c r="G4918">
        <v>0</v>
      </c>
      <c r="H4918" t="s">
        <v>56</v>
      </c>
      <c r="I4918">
        <v>1411579</v>
      </c>
      <c r="J4918">
        <v>260303916</v>
      </c>
      <c r="K4918">
        <v>7830</v>
      </c>
      <c r="L4918">
        <v>1231</v>
      </c>
      <c r="M4918" t="s">
        <v>52</v>
      </c>
      <c r="N4918">
        <v>2018</v>
      </c>
      <c r="O4918" t="s">
        <v>53</v>
      </c>
      <c r="P4918">
        <v>20190301</v>
      </c>
      <c r="Q4918" s="1">
        <v>43525.063888888886</v>
      </c>
    </row>
    <row r="4919" spans="1:17" x14ac:dyDescent="0.2">
      <c r="A4919" t="s">
        <v>504</v>
      </c>
      <c r="B4919" t="s">
        <v>18</v>
      </c>
      <c r="C4919" t="s">
        <v>129</v>
      </c>
      <c r="D4919">
        <v>20181231</v>
      </c>
      <c r="E4919">
        <v>8714500000</v>
      </c>
      <c r="F4919" t="s">
        <v>20</v>
      </c>
      <c r="G4919">
        <v>0</v>
      </c>
      <c r="H4919" t="s">
        <v>505</v>
      </c>
      <c r="I4919">
        <v>1411579</v>
      </c>
      <c r="J4919">
        <v>260303916</v>
      </c>
      <c r="K4919">
        <v>7830</v>
      </c>
      <c r="L4919">
        <v>1231</v>
      </c>
      <c r="M4919" t="s">
        <v>22</v>
      </c>
      <c r="N4919">
        <v>2019</v>
      </c>
      <c r="O4919" t="s">
        <v>31</v>
      </c>
      <c r="P4919">
        <v>20190808</v>
      </c>
      <c r="Q4919" s="1">
        <v>43685.119444444441</v>
      </c>
    </row>
    <row r="4920" spans="1:17" x14ac:dyDescent="0.2">
      <c r="A4920" t="s">
        <v>503</v>
      </c>
      <c r="B4920" t="s">
        <v>18</v>
      </c>
      <c r="C4920" t="s">
        <v>129</v>
      </c>
      <c r="D4920">
        <v>20181231</v>
      </c>
      <c r="E4920">
        <v>8714500000</v>
      </c>
      <c r="F4920" t="s">
        <v>20</v>
      </c>
      <c r="G4920">
        <v>0</v>
      </c>
      <c r="H4920" t="s">
        <v>56</v>
      </c>
      <c r="I4920">
        <v>1411579</v>
      </c>
      <c r="J4920">
        <v>260303916</v>
      </c>
      <c r="K4920">
        <v>7830</v>
      </c>
      <c r="L4920">
        <v>1231</v>
      </c>
      <c r="M4920" t="s">
        <v>22</v>
      </c>
      <c r="N4920">
        <v>2019</v>
      </c>
      <c r="O4920" t="s">
        <v>26</v>
      </c>
      <c r="P4920">
        <v>20190509</v>
      </c>
      <c r="Q4920" s="1">
        <v>43594.147916666669</v>
      </c>
    </row>
    <row r="4921" spans="1:17" x14ac:dyDescent="0.2">
      <c r="A4921" t="s">
        <v>55</v>
      </c>
      <c r="B4921" t="s">
        <v>18</v>
      </c>
      <c r="C4921" t="s">
        <v>130</v>
      </c>
      <c r="D4921">
        <v>20181231</v>
      </c>
      <c r="E4921">
        <v>-141300000</v>
      </c>
      <c r="F4921" t="s">
        <v>20</v>
      </c>
      <c r="G4921">
        <v>4</v>
      </c>
      <c r="H4921" t="s">
        <v>55</v>
      </c>
      <c r="I4921">
        <v>1411579</v>
      </c>
      <c r="J4921">
        <v>260303916</v>
      </c>
      <c r="K4921">
        <v>7830</v>
      </c>
      <c r="L4921">
        <v>1231</v>
      </c>
      <c r="M4921" t="s">
        <v>52</v>
      </c>
      <c r="N4921">
        <v>2018</v>
      </c>
      <c r="O4921" t="s">
        <v>53</v>
      </c>
      <c r="P4921">
        <v>20190301</v>
      </c>
      <c r="Q4921" s="1">
        <v>43525.063888888886</v>
      </c>
    </row>
    <row r="4922" spans="1:17" x14ac:dyDescent="0.2">
      <c r="A4922" t="s">
        <v>55</v>
      </c>
      <c r="B4922" t="s">
        <v>18</v>
      </c>
      <c r="C4922" t="s">
        <v>194</v>
      </c>
      <c r="D4922">
        <v>20181231</v>
      </c>
      <c r="E4922">
        <v>2</v>
      </c>
      <c r="F4922" t="s">
        <v>195</v>
      </c>
      <c r="G4922">
        <v>4</v>
      </c>
      <c r="H4922" t="s">
        <v>56</v>
      </c>
      <c r="I4922">
        <v>1411579</v>
      </c>
      <c r="J4922">
        <v>260303916</v>
      </c>
      <c r="K4922">
        <v>7830</v>
      </c>
      <c r="L4922">
        <v>1231</v>
      </c>
      <c r="M4922" t="s">
        <v>52</v>
      </c>
      <c r="N4922">
        <v>2018</v>
      </c>
      <c r="O4922" t="s">
        <v>53</v>
      </c>
      <c r="P4922">
        <v>20190301</v>
      </c>
      <c r="Q4922" s="1">
        <v>43525.063888888886</v>
      </c>
    </row>
    <row r="4923" spans="1:17" x14ac:dyDescent="0.2">
      <c r="A4923" t="s">
        <v>55</v>
      </c>
      <c r="B4923" t="s">
        <v>18</v>
      </c>
      <c r="C4923" t="s">
        <v>388</v>
      </c>
      <c r="D4923">
        <v>20181231</v>
      </c>
      <c r="E4923">
        <v>155</v>
      </c>
      <c r="F4923" t="s">
        <v>274</v>
      </c>
      <c r="G4923">
        <v>4</v>
      </c>
      <c r="H4923" t="s">
        <v>55</v>
      </c>
      <c r="I4923">
        <v>1411579</v>
      </c>
      <c r="J4923">
        <v>260303916</v>
      </c>
      <c r="K4923">
        <v>7830</v>
      </c>
      <c r="L4923">
        <v>1231</v>
      </c>
      <c r="M4923" t="s">
        <v>52</v>
      </c>
      <c r="N4923">
        <v>2018</v>
      </c>
      <c r="O4923" t="s">
        <v>53</v>
      </c>
      <c r="P4923">
        <v>20190301</v>
      </c>
      <c r="Q4923" s="1">
        <v>43525.063888888886</v>
      </c>
    </row>
    <row r="4924" spans="1:17" x14ac:dyDescent="0.2">
      <c r="A4924" t="s">
        <v>55</v>
      </c>
      <c r="B4924" t="s">
        <v>18</v>
      </c>
      <c r="C4924" t="s">
        <v>389</v>
      </c>
      <c r="D4924">
        <v>20181231</v>
      </c>
      <c r="E4924">
        <v>1</v>
      </c>
      <c r="F4924" t="s">
        <v>274</v>
      </c>
      <c r="G4924">
        <v>4</v>
      </c>
      <c r="H4924" t="s">
        <v>55</v>
      </c>
      <c r="I4924">
        <v>1411579</v>
      </c>
      <c r="J4924">
        <v>260303916</v>
      </c>
      <c r="K4924">
        <v>7830</v>
      </c>
      <c r="L4924">
        <v>1231</v>
      </c>
      <c r="M4924" t="s">
        <v>52</v>
      </c>
      <c r="N4924">
        <v>2018</v>
      </c>
      <c r="O4924" t="s">
        <v>53</v>
      </c>
      <c r="P4924">
        <v>20190301</v>
      </c>
      <c r="Q4924" s="1">
        <v>43525.063888888886</v>
      </c>
    </row>
    <row r="4925" spans="1:17" x14ac:dyDescent="0.2">
      <c r="A4925" t="s">
        <v>55</v>
      </c>
      <c r="B4925" t="s">
        <v>18</v>
      </c>
      <c r="C4925" t="s">
        <v>390</v>
      </c>
      <c r="D4925">
        <v>20181231</v>
      </c>
      <c r="E4925">
        <v>19</v>
      </c>
      <c r="F4925" t="s">
        <v>274</v>
      </c>
      <c r="G4925">
        <v>4</v>
      </c>
      <c r="H4925" t="s">
        <v>55</v>
      </c>
      <c r="I4925">
        <v>1411579</v>
      </c>
      <c r="J4925">
        <v>260303916</v>
      </c>
      <c r="K4925">
        <v>7830</v>
      </c>
      <c r="L4925">
        <v>1231</v>
      </c>
      <c r="M4925" t="s">
        <v>52</v>
      </c>
      <c r="N4925">
        <v>2018</v>
      </c>
      <c r="O4925" t="s">
        <v>53</v>
      </c>
      <c r="P4925">
        <v>20190301</v>
      </c>
      <c r="Q4925" s="1">
        <v>43525.063888888886</v>
      </c>
    </row>
    <row r="4926" spans="1:17" x14ac:dyDescent="0.2">
      <c r="A4926" t="s">
        <v>55</v>
      </c>
      <c r="B4926" t="s">
        <v>18</v>
      </c>
      <c r="C4926" t="s">
        <v>391</v>
      </c>
      <c r="D4926">
        <v>20181231</v>
      </c>
      <c r="E4926">
        <v>176600000</v>
      </c>
      <c r="F4926" t="s">
        <v>20</v>
      </c>
      <c r="G4926">
        <v>0</v>
      </c>
      <c r="H4926" t="s">
        <v>56</v>
      </c>
      <c r="I4926">
        <v>1411579</v>
      </c>
      <c r="J4926">
        <v>260303916</v>
      </c>
      <c r="K4926">
        <v>7830</v>
      </c>
      <c r="L4926">
        <v>1231</v>
      </c>
      <c r="M4926" t="s">
        <v>52</v>
      </c>
      <c r="N4926">
        <v>2018</v>
      </c>
      <c r="O4926" t="s">
        <v>53</v>
      </c>
      <c r="P4926">
        <v>20190301</v>
      </c>
      <c r="Q4926" s="1">
        <v>43525.063888888886</v>
      </c>
    </row>
    <row r="4927" spans="1:17" x14ac:dyDescent="0.2">
      <c r="A4927" t="s">
        <v>55</v>
      </c>
      <c r="B4927" t="s">
        <v>18</v>
      </c>
      <c r="C4927" t="s">
        <v>131</v>
      </c>
      <c r="D4927">
        <v>20181231</v>
      </c>
      <c r="E4927">
        <v>24000000</v>
      </c>
      <c r="F4927" t="s">
        <v>20</v>
      </c>
      <c r="G4927">
        <v>4</v>
      </c>
      <c r="H4927" t="s">
        <v>56</v>
      </c>
      <c r="I4927">
        <v>1411579</v>
      </c>
      <c r="J4927">
        <v>260303916</v>
      </c>
      <c r="K4927">
        <v>7830</v>
      </c>
      <c r="L4927">
        <v>1231</v>
      </c>
      <c r="M4927" t="s">
        <v>52</v>
      </c>
      <c r="N4927">
        <v>2018</v>
      </c>
      <c r="O4927" t="s">
        <v>53</v>
      </c>
      <c r="P4927">
        <v>20190301</v>
      </c>
      <c r="Q4927" s="1">
        <v>43525.063888888886</v>
      </c>
    </row>
    <row r="4928" spans="1:17" x14ac:dyDescent="0.2">
      <c r="A4928" t="s">
        <v>55</v>
      </c>
      <c r="B4928" t="s">
        <v>18</v>
      </c>
      <c r="C4928" t="s">
        <v>132</v>
      </c>
      <c r="D4928">
        <v>20181231</v>
      </c>
      <c r="E4928">
        <v>265000000</v>
      </c>
      <c r="F4928" t="s">
        <v>20</v>
      </c>
      <c r="G4928">
        <v>4</v>
      </c>
      <c r="H4928" t="s">
        <v>56</v>
      </c>
      <c r="I4928">
        <v>1411579</v>
      </c>
      <c r="J4928">
        <v>260303916</v>
      </c>
      <c r="K4928">
        <v>7830</v>
      </c>
      <c r="L4928">
        <v>1231</v>
      </c>
      <c r="M4928" t="s">
        <v>52</v>
      </c>
      <c r="N4928">
        <v>2018</v>
      </c>
      <c r="O4928" t="s">
        <v>53</v>
      </c>
      <c r="P4928">
        <v>20190301</v>
      </c>
      <c r="Q4928" s="1">
        <v>43525.063888888886</v>
      </c>
    </row>
    <row r="4929" spans="1:17" x14ac:dyDescent="0.2">
      <c r="A4929" t="s">
        <v>55</v>
      </c>
      <c r="B4929" t="s">
        <v>18</v>
      </c>
      <c r="C4929" t="s">
        <v>132</v>
      </c>
      <c r="D4929">
        <v>20181231</v>
      </c>
      <c r="E4929">
        <v>87300000</v>
      </c>
      <c r="F4929" t="s">
        <v>20</v>
      </c>
      <c r="G4929">
        <v>1</v>
      </c>
      <c r="H4929" t="s">
        <v>56</v>
      </c>
      <c r="I4929">
        <v>1411579</v>
      </c>
      <c r="J4929">
        <v>260303916</v>
      </c>
      <c r="K4929">
        <v>7830</v>
      </c>
      <c r="L4929">
        <v>1231</v>
      </c>
      <c r="M4929" t="s">
        <v>52</v>
      </c>
      <c r="N4929">
        <v>2018</v>
      </c>
      <c r="O4929" t="s">
        <v>53</v>
      </c>
      <c r="P4929">
        <v>20190301</v>
      </c>
      <c r="Q4929" s="1">
        <v>43525.063888888886</v>
      </c>
    </row>
    <row r="4930" spans="1:17" x14ac:dyDescent="0.2">
      <c r="A4930" t="s">
        <v>55</v>
      </c>
      <c r="B4930" t="s">
        <v>18</v>
      </c>
      <c r="C4930" t="s">
        <v>392</v>
      </c>
      <c r="D4930">
        <v>20181231</v>
      </c>
      <c r="E4930">
        <v>7013200000</v>
      </c>
      <c r="F4930" t="s">
        <v>20</v>
      </c>
      <c r="G4930">
        <v>0</v>
      </c>
      <c r="H4930" t="s">
        <v>56</v>
      </c>
      <c r="I4930">
        <v>1411579</v>
      </c>
      <c r="J4930">
        <v>260303916</v>
      </c>
      <c r="K4930">
        <v>7830</v>
      </c>
      <c r="L4930">
        <v>1231</v>
      </c>
      <c r="M4930" t="s">
        <v>52</v>
      </c>
      <c r="N4930">
        <v>2018</v>
      </c>
      <c r="O4930" t="s">
        <v>53</v>
      </c>
      <c r="P4930">
        <v>20190301</v>
      </c>
      <c r="Q4930" s="1">
        <v>43525.063888888886</v>
      </c>
    </row>
    <row r="4931" spans="1:17" x14ac:dyDescent="0.2">
      <c r="A4931" t="s">
        <v>55</v>
      </c>
      <c r="B4931" t="s">
        <v>18</v>
      </c>
      <c r="C4931" t="s">
        <v>393</v>
      </c>
      <c r="D4931">
        <v>20181231</v>
      </c>
      <c r="E4931">
        <v>810200000</v>
      </c>
      <c r="F4931" t="s">
        <v>20</v>
      </c>
      <c r="G4931">
        <v>0</v>
      </c>
      <c r="H4931" t="s">
        <v>56</v>
      </c>
      <c r="I4931">
        <v>1411579</v>
      </c>
      <c r="J4931">
        <v>260303916</v>
      </c>
      <c r="K4931">
        <v>7830</v>
      </c>
      <c r="L4931">
        <v>1231</v>
      </c>
      <c r="M4931" t="s">
        <v>52</v>
      </c>
      <c r="N4931">
        <v>2018</v>
      </c>
      <c r="O4931" t="s">
        <v>53</v>
      </c>
      <c r="P4931">
        <v>20190301</v>
      </c>
      <c r="Q4931" s="1">
        <v>43525.063888888886</v>
      </c>
    </row>
    <row r="4932" spans="1:17" x14ac:dyDescent="0.2">
      <c r="A4932" t="s">
        <v>55</v>
      </c>
      <c r="B4932" t="s">
        <v>18</v>
      </c>
      <c r="C4932" t="s">
        <v>394</v>
      </c>
      <c r="D4932">
        <v>20181231</v>
      </c>
      <c r="E4932">
        <v>597100000</v>
      </c>
      <c r="F4932" t="s">
        <v>20</v>
      </c>
      <c r="G4932">
        <v>0</v>
      </c>
      <c r="H4932" t="s">
        <v>56</v>
      </c>
      <c r="I4932">
        <v>1411579</v>
      </c>
      <c r="J4932">
        <v>260303916</v>
      </c>
      <c r="K4932">
        <v>7830</v>
      </c>
      <c r="L4932">
        <v>1231</v>
      </c>
      <c r="M4932" t="s">
        <v>52</v>
      </c>
      <c r="N4932">
        <v>2018</v>
      </c>
      <c r="O4932" t="s">
        <v>53</v>
      </c>
      <c r="P4932">
        <v>20190301</v>
      </c>
      <c r="Q4932" s="1">
        <v>43525.063888888886</v>
      </c>
    </row>
    <row r="4933" spans="1:17" x14ac:dyDescent="0.2">
      <c r="A4933" t="s">
        <v>55</v>
      </c>
      <c r="B4933" t="s">
        <v>18</v>
      </c>
      <c r="C4933" t="s">
        <v>395</v>
      </c>
      <c r="D4933">
        <v>20181231</v>
      </c>
      <c r="E4933">
        <v>687500000</v>
      </c>
      <c r="F4933" t="s">
        <v>20</v>
      </c>
      <c r="G4933">
        <v>0</v>
      </c>
      <c r="H4933" t="s">
        <v>56</v>
      </c>
      <c r="I4933">
        <v>1411579</v>
      </c>
      <c r="J4933">
        <v>260303916</v>
      </c>
      <c r="K4933">
        <v>7830</v>
      </c>
      <c r="L4933">
        <v>1231</v>
      </c>
      <c r="M4933" t="s">
        <v>52</v>
      </c>
      <c r="N4933">
        <v>2018</v>
      </c>
      <c r="O4933" t="s">
        <v>53</v>
      </c>
      <c r="P4933">
        <v>20190301</v>
      </c>
      <c r="Q4933" s="1">
        <v>43525.063888888886</v>
      </c>
    </row>
    <row r="4934" spans="1:17" x14ac:dyDescent="0.2">
      <c r="A4934" t="s">
        <v>55</v>
      </c>
      <c r="B4934" t="s">
        <v>18</v>
      </c>
      <c r="C4934" t="s">
        <v>396</v>
      </c>
      <c r="D4934">
        <v>20181231</v>
      </c>
      <c r="E4934">
        <v>748900000</v>
      </c>
      <c r="F4934" t="s">
        <v>20</v>
      </c>
      <c r="G4934">
        <v>0</v>
      </c>
      <c r="H4934" t="s">
        <v>56</v>
      </c>
      <c r="I4934">
        <v>1411579</v>
      </c>
      <c r="J4934">
        <v>260303916</v>
      </c>
      <c r="K4934">
        <v>7830</v>
      </c>
      <c r="L4934">
        <v>1231</v>
      </c>
      <c r="M4934" t="s">
        <v>52</v>
      </c>
      <c r="N4934">
        <v>2018</v>
      </c>
      <c r="O4934" t="s">
        <v>53</v>
      </c>
      <c r="P4934">
        <v>20190301</v>
      </c>
      <c r="Q4934" s="1">
        <v>43525.063888888886</v>
      </c>
    </row>
    <row r="4935" spans="1:17" x14ac:dyDescent="0.2">
      <c r="A4935" t="s">
        <v>55</v>
      </c>
      <c r="B4935" t="s">
        <v>18</v>
      </c>
      <c r="C4935" t="s">
        <v>397</v>
      </c>
      <c r="D4935">
        <v>20181231</v>
      </c>
      <c r="E4935">
        <v>801900000</v>
      </c>
      <c r="F4935" t="s">
        <v>20</v>
      </c>
      <c r="G4935">
        <v>0</v>
      </c>
      <c r="H4935" t="s">
        <v>56</v>
      </c>
      <c r="I4935">
        <v>1411579</v>
      </c>
      <c r="J4935">
        <v>260303916</v>
      </c>
      <c r="K4935">
        <v>7830</v>
      </c>
      <c r="L4935">
        <v>1231</v>
      </c>
      <c r="M4935" t="s">
        <v>52</v>
      </c>
      <c r="N4935">
        <v>2018</v>
      </c>
      <c r="O4935" t="s">
        <v>53</v>
      </c>
      <c r="P4935">
        <v>20190301</v>
      </c>
      <c r="Q4935" s="1">
        <v>43525.063888888886</v>
      </c>
    </row>
    <row r="4936" spans="1:17" x14ac:dyDescent="0.2">
      <c r="A4936" t="s">
        <v>55</v>
      </c>
      <c r="B4936" t="s">
        <v>18</v>
      </c>
      <c r="C4936" t="s">
        <v>398</v>
      </c>
      <c r="D4936">
        <v>20181231</v>
      </c>
      <c r="E4936">
        <v>3367600000</v>
      </c>
      <c r="F4936" t="s">
        <v>20</v>
      </c>
      <c r="G4936">
        <v>0</v>
      </c>
      <c r="H4936" t="s">
        <v>56</v>
      </c>
      <c r="I4936">
        <v>1411579</v>
      </c>
      <c r="J4936">
        <v>260303916</v>
      </c>
      <c r="K4936">
        <v>7830</v>
      </c>
      <c r="L4936">
        <v>1231</v>
      </c>
      <c r="M4936" t="s">
        <v>52</v>
      </c>
      <c r="N4936">
        <v>2018</v>
      </c>
      <c r="O4936" t="s">
        <v>53</v>
      </c>
      <c r="P4936">
        <v>20190301</v>
      </c>
      <c r="Q4936" s="1">
        <v>43525.063888888886</v>
      </c>
    </row>
    <row r="4937" spans="1:17" x14ac:dyDescent="0.2">
      <c r="A4937" t="s">
        <v>55</v>
      </c>
      <c r="B4937" t="s">
        <v>18</v>
      </c>
      <c r="C4937" t="s">
        <v>399</v>
      </c>
      <c r="D4937">
        <v>20181231</v>
      </c>
      <c r="E4937">
        <v>104300000</v>
      </c>
      <c r="F4937" t="s">
        <v>20</v>
      </c>
      <c r="G4937">
        <v>4</v>
      </c>
      <c r="H4937" t="s">
        <v>55</v>
      </c>
      <c r="I4937">
        <v>1411579</v>
      </c>
      <c r="J4937">
        <v>260303916</v>
      </c>
      <c r="K4937">
        <v>7830</v>
      </c>
      <c r="L4937">
        <v>1231</v>
      </c>
      <c r="M4937" t="s">
        <v>52</v>
      </c>
      <c r="N4937">
        <v>2018</v>
      </c>
      <c r="O4937" t="s">
        <v>53</v>
      </c>
      <c r="P4937">
        <v>20190301</v>
      </c>
      <c r="Q4937" s="1">
        <v>43525.063888888886</v>
      </c>
    </row>
    <row r="4938" spans="1:17" x14ac:dyDescent="0.2">
      <c r="A4938" t="s">
        <v>55</v>
      </c>
      <c r="B4938" t="s">
        <v>18</v>
      </c>
      <c r="C4938" t="s">
        <v>400</v>
      </c>
      <c r="D4938">
        <v>20181231</v>
      </c>
      <c r="E4938">
        <v>15400000</v>
      </c>
      <c r="F4938" t="s">
        <v>20</v>
      </c>
      <c r="G4938">
        <v>4</v>
      </c>
      <c r="H4938" t="s">
        <v>56</v>
      </c>
      <c r="I4938">
        <v>1411579</v>
      </c>
      <c r="J4938">
        <v>260303916</v>
      </c>
      <c r="K4938">
        <v>7830</v>
      </c>
      <c r="L4938">
        <v>1231</v>
      </c>
      <c r="M4938" t="s">
        <v>52</v>
      </c>
      <c r="N4938">
        <v>2018</v>
      </c>
      <c r="O4938" t="s">
        <v>53</v>
      </c>
      <c r="P4938">
        <v>20190301</v>
      </c>
      <c r="Q4938" s="1">
        <v>43525.063888888886</v>
      </c>
    </row>
    <row r="4939" spans="1:17" x14ac:dyDescent="0.2">
      <c r="A4939" t="s">
        <v>55</v>
      </c>
      <c r="B4939" t="s">
        <v>18</v>
      </c>
      <c r="C4939" t="s">
        <v>401</v>
      </c>
      <c r="D4939">
        <v>20181231</v>
      </c>
      <c r="E4939">
        <v>29700000</v>
      </c>
      <c r="F4939" t="s">
        <v>20</v>
      </c>
      <c r="G4939">
        <v>4</v>
      </c>
      <c r="H4939" t="s">
        <v>55</v>
      </c>
      <c r="I4939">
        <v>1411579</v>
      </c>
      <c r="J4939">
        <v>260303916</v>
      </c>
      <c r="K4939">
        <v>7830</v>
      </c>
      <c r="L4939">
        <v>1231</v>
      </c>
      <c r="M4939" t="s">
        <v>52</v>
      </c>
      <c r="N4939">
        <v>2018</v>
      </c>
      <c r="O4939" t="s">
        <v>53</v>
      </c>
      <c r="P4939">
        <v>20190301</v>
      </c>
      <c r="Q4939" s="1">
        <v>43525.063888888886</v>
      </c>
    </row>
    <row r="4940" spans="1:17" x14ac:dyDescent="0.2">
      <c r="A4940" t="s">
        <v>55</v>
      </c>
      <c r="B4940" t="s">
        <v>18</v>
      </c>
      <c r="C4940" t="s">
        <v>402</v>
      </c>
      <c r="D4940">
        <v>20181231</v>
      </c>
      <c r="E4940">
        <v>678100000</v>
      </c>
      <c r="F4940" t="s">
        <v>20</v>
      </c>
      <c r="G4940">
        <v>4</v>
      </c>
      <c r="H4940" t="s">
        <v>56</v>
      </c>
      <c r="I4940">
        <v>1411579</v>
      </c>
      <c r="J4940">
        <v>260303916</v>
      </c>
      <c r="K4940">
        <v>7830</v>
      </c>
      <c r="L4940">
        <v>1231</v>
      </c>
      <c r="M4940" t="s">
        <v>52</v>
      </c>
      <c r="N4940">
        <v>2018</v>
      </c>
      <c r="O4940" t="s">
        <v>53</v>
      </c>
      <c r="P4940">
        <v>20190301</v>
      </c>
      <c r="Q4940" s="1">
        <v>43525.063888888886</v>
      </c>
    </row>
    <row r="4941" spans="1:17" x14ac:dyDescent="0.2">
      <c r="A4941" t="s">
        <v>55</v>
      </c>
      <c r="B4941" t="s">
        <v>18</v>
      </c>
      <c r="C4941" t="s">
        <v>403</v>
      </c>
      <c r="D4941">
        <v>20181231</v>
      </c>
      <c r="E4941">
        <v>827500000</v>
      </c>
      <c r="F4941" t="s">
        <v>20</v>
      </c>
      <c r="G4941">
        <v>4</v>
      </c>
      <c r="H4941" t="s">
        <v>56</v>
      </c>
      <c r="I4941">
        <v>1411579</v>
      </c>
      <c r="J4941">
        <v>260303916</v>
      </c>
      <c r="K4941">
        <v>7830</v>
      </c>
      <c r="L4941">
        <v>1231</v>
      </c>
      <c r="M4941" t="s">
        <v>52</v>
      </c>
      <c r="N4941">
        <v>2018</v>
      </c>
      <c r="O4941" t="s">
        <v>53</v>
      </c>
      <c r="P4941">
        <v>20190301</v>
      </c>
      <c r="Q4941" s="1">
        <v>43525.063888888886</v>
      </c>
    </row>
    <row r="4942" spans="1:17" x14ac:dyDescent="0.2">
      <c r="A4942" t="s">
        <v>55</v>
      </c>
      <c r="B4942" t="s">
        <v>18</v>
      </c>
      <c r="C4942" t="s">
        <v>133</v>
      </c>
      <c r="D4942">
        <v>20181231</v>
      </c>
      <c r="E4942">
        <v>378500000</v>
      </c>
      <c r="F4942" t="s">
        <v>20</v>
      </c>
      <c r="G4942">
        <v>0</v>
      </c>
      <c r="H4942" t="s">
        <v>56</v>
      </c>
      <c r="I4942">
        <v>1411579</v>
      </c>
      <c r="J4942">
        <v>260303916</v>
      </c>
      <c r="K4942">
        <v>7830</v>
      </c>
      <c r="L4942">
        <v>1231</v>
      </c>
      <c r="M4942" t="s">
        <v>52</v>
      </c>
      <c r="N4942">
        <v>2018</v>
      </c>
      <c r="O4942" t="s">
        <v>53</v>
      </c>
      <c r="P4942">
        <v>20190301</v>
      </c>
      <c r="Q4942" s="1">
        <v>43525.063888888886</v>
      </c>
    </row>
    <row r="4943" spans="1:17" x14ac:dyDescent="0.2">
      <c r="A4943" t="s">
        <v>504</v>
      </c>
      <c r="B4943" t="s">
        <v>18</v>
      </c>
      <c r="C4943" t="s">
        <v>133</v>
      </c>
      <c r="D4943">
        <v>20181231</v>
      </c>
      <c r="E4943">
        <v>378500000</v>
      </c>
      <c r="F4943" t="s">
        <v>20</v>
      </c>
      <c r="G4943">
        <v>0</v>
      </c>
      <c r="H4943" t="s">
        <v>505</v>
      </c>
      <c r="I4943">
        <v>1411579</v>
      </c>
      <c r="J4943">
        <v>260303916</v>
      </c>
      <c r="K4943">
        <v>7830</v>
      </c>
      <c r="L4943">
        <v>1231</v>
      </c>
      <c r="M4943" t="s">
        <v>22</v>
      </c>
      <c r="N4943">
        <v>2019</v>
      </c>
      <c r="O4943" t="s">
        <v>31</v>
      </c>
      <c r="P4943">
        <v>20190808</v>
      </c>
      <c r="Q4943" s="1">
        <v>43685.119444444441</v>
      </c>
    </row>
    <row r="4944" spans="1:17" x14ac:dyDescent="0.2">
      <c r="A4944" t="s">
        <v>503</v>
      </c>
      <c r="B4944" t="s">
        <v>18</v>
      </c>
      <c r="C4944" t="s">
        <v>133</v>
      </c>
      <c r="D4944">
        <v>20181231</v>
      </c>
      <c r="E4944">
        <v>378500000</v>
      </c>
      <c r="F4944" t="s">
        <v>20</v>
      </c>
      <c r="G4944">
        <v>0</v>
      </c>
      <c r="H4944" t="s">
        <v>56</v>
      </c>
      <c r="I4944">
        <v>1411579</v>
      </c>
      <c r="J4944">
        <v>260303916</v>
      </c>
      <c r="K4944">
        <v>7830</v>
      </c>
      <c r="L4944">
        <v>1231</v>
      </c>
      <c r="M4944" t="s">
        <v>22</v>
      </c>
      <c r="N4944">
        <v>2019</v>
      </c>
      <c r="O4944" t="s">
        <v>26</v>
      </c>
      <c r="P4944">
        <v>20190509</v>
      </c>
      <c r="Q4944" s="1">
        <v>43594.147916666669</v>
      </c>
    </row>
    <row r="4945" spans="1:17" x14ac:dyDescent="0.2">
      <c r="A4945" t="s">
        <v>55</v>
      </c>
      <c r="B4945" t="s">
        <v>18</v>
      </c>
      <c r="C4945" t="s">
        <v>134</v>
      </c>
      <c r="D4945">
        <v>20181231</v>
      </c>
      <c r="E4945">
        <v>197800000</v>
      </c>
      <c r="F4945" t="s">
        <v>20</v>
      </c>
      <c r="G4945">
        <v>0</v>
      </c>
      <c r="H4945" t="s">
        <v>56</v>
      </c>
      <c r="I4945">
        <v>1411579</v>
      </c>
      <c r="J4945">
        <v>260303916</v>
      </c>
      <c r="K4945">
        <v>7830</v>
      </c>
      <c r="L4945">
        <v>1231</v>
      </c>
      <c r="M4945" t="s">
        <v>52</v>
      </c>
      <c r="N4945">
        <v>2018</v>
      </c>
      <c r="O4945" t="s">
        <v>53</v>
      </c>
      <c r="P4945">
        <v>20190301</v>
      </c>
      <c r="Q4945" s="1">
        <v>43525.063888888886</v>
      </c>
    </row>
    <row r="4946" spans="1:17" x14ac:dyDescent="0.2">
      <c r="A4946" t="s">
        <v>504</v>
      </c>
      <c r="B4946" t="s">
        <v>18</v>
      </c>
      <c r="C4946" t="s">
        <v>134</v>
      </c>
      <c r="D4946">
        <v>20181231</v>
      </c>
      <c r="E4946">
        <v>197800000</v>
      </c>
      <c r="F4946" t="s">
        <v>20</v>
      </c>
      <c r="G4946">
        <v>0</v>
      </c>
      <c r="H4946" t="s">
        <v>505</v>
      </c>
      <c r="I4946">
        <v>1411579</v>
      </c>
      <c r="J4946">
        <v>260303916</v>
      </c>
      <c r="K4946">
        <v>7830</v>
      </c>
      <c r="L4946">
        <v>1231</v>
      </c>
      <c r="M4946" t="s">
        <v>22</v>
      </c>
      <c r="N4946">
        <v>2019</v>
      </c>
      <c r="O4946" t="s">
        <v>31</v>
      </c>
      <c r="P4946">
        <v>20190808</v>
      </c>
      <c r="Q4946" s="1">
        <v>43685.119444444441</v>
      </c>
    </row>
    <row r="4947" spans="1:17" x14ac:dyDescent="0.2">
      <c r="A4947" t="s">
        <v>503</v>
      </c>
      <c r="B4947" t="s">
        <v>18</v>
      </c>
      <c r="C4947" t="s">
        <v>134</v>
      </c>
      <c r="D4947">
        <v>20181231</v>
      </c>
      <c r="E4947">
        <v>197800000</v>
      </c>
      <c r="F4947" t="s">
        <v>20</v>
      </c>
      <c r="G4947">
        <v>0</v>
      </c>
      <c r="H4947" t="s">
        <v>56</v>
      </c>
      <c r="I4947">
        <v>1411579</v>
      </c>
      <c r="J4947">
        <v>260303916</v>
      </c>
      <c r="K4947">
        <v>7830</v>
      </c>
      <c r="L4947">
        <v>1231</v>
      </c>
      <c r="M4947" t="s">
        <v>22</v>
      </c>
      <c r="N4947">
        <v>2019</v>
      </c>
      <c r="O4947" t="s">
        <v>26</v>
      </c>
      <c r="P4947">
        <v>20190509</v>
      </c>
      <c r="Q4947" s="1">
        <v>43594.147916666669</v>
      </c>
    </row>
    <row r="4948" spans="1:17" x14ac:dyDescent="0.2">
      <c r="A4948" t="s">
        <v>55</v>
      </c>
      <c r="B4948" t="s">
        <v>18</v>
      </c>
      <c r="C4948" t="s">
        <v>404</v>
      </c>
      <c r="D4948">
        <v>20181231</v>
      </c>
      <c r="E4948">
        <v>38100000</v>
      </c>
      <c r="F4948" t="s">
        <v>20</v>
      </c>
      <c r="G4948">
        <v>0</v>
      </c>
      <c r="H4948" t="s">
        <v>56</v>
      </c>
      <c r="I4948">
        <v>1411579</v>
      </c>
      <c r="J4948">
        <v>260303916</v>
      </c>
      <c r="K4948">
        <v>7830</v>
      </c>
      <c r="L4948">
        <v>1231</v>
      </c>
      <c r="M4948" t="s">
        <v>52</v>
      </c>
      <c r="N4948">
        <v>2018</v>
      </c>
      <c r="O4948" t="s">
        <v>53</v>
      </c>
      <c r="P4948">
        <v>20190301</v>
      </c>
      <c r="Q4948" s="1">
        <v>43525.063888888886</v>
      </c>
    </row>
    <row r="4949" spans="1:17" x14ac:dyDescent="0.2">
      <c r="A4949" t="s">
        <v>55</v>
      </c>
      <c r="B4949" t="s">
        <v>18</v>
      </c>
      <c r="C4949" t="s">
        <v>405</v>
      </c>
      <c r="D4949">
        <v>20181231</v>
      </c>
      <c r="E4949">
        <v>33600000</v>
      </c>
      <c r="F4949" t="s">
        <v>20</v>
      </c>
      <c r="G4949">
        <v>0</v>
      </c>
      <c r="H4949" t="s">
        <v>56</v>
      </c>
      <c r="I4949">
        <v>1411579</v>
      </c>
      <c r="J4949">
        <v>260303916</v>
      </c>
      <c r="K4949">
        <v>7830</v>
      </c>
      <c r="L4949">
        <v>1231</v>
      </c>
      <c r="M4949" t="s">
        <v>52</v>
      </c>
      <c r="N4949">
        <v>2018</v>
      </c>
      <c r="O4949" t="s">
        <v>53</v>
      </c>
      <c r="P4949">
        <v>20190301</v>
      </c>
      <c r="Q4949" s="1">
        <v>43525.063888888886</v>
      </c>
    </row>
    <row r="4950" spans="1:17" x14ac:dyDescent="0.2">
      <c r="A4950" t="s">
        <v>55</v>
      </c>
      <c r="B4950" t="s">
        <v>18</v>
      </c>
      <c r="C4950" t="s">
        <v>135</v>
      </c>
      <c r="D4950">
        <v>20181231</v>
      </c>
      <c r="E4950">
        <v>505500000</v>
      </c>
      <c r="F4950" t="s">
        <v>20</v>
      </c>
      <c r="G4950">
        <v>0</v>
      </c>
      <c r="H4950" t="s">
        <v>56</v>
      </c>
      <c r="I4950">
        <v>1411579</v>
      </c>
      <c r="J4950">
        <v>260303916</v>
      </c>
      <c r="K4950">
        <v>7830</v>
      </c>
      <c r="L4950">
        <v>1231</v>
      </c>
      <c r="M4950" t="s">
        <v>52</v>
      </c>
      <c r="N4950">
        <v>2018</v>
      </c>
      <c r="O4950" t="s">
        <v>53</v>
      </c>
      <c r="P4950">
        <v>20190301</v>
      </c>
      <c r="Q4950" s="1">
        <v>43525.063888888886</v>
      </c>
    </row>
    <row r="4951" spans="1:17" x14ac:dyDescent="0.2">
      <c r="A4951" t="s">
        <v>504</v>
      </c>
      <c r="B4951" t="s">
        <v>18</v>
      </c>
      <c r="C4951" t="s">
        <v>135</v>
      </c>
      <c r="D4951">
        <v>20181231</v>
      </c>
      <c r="E4951">
        <v>505500000</v>
      </c>
      <c r="F4951" t="s">
        <v>20</v>
      </c>
      <c r="G4951">
        <v>0</v>
      </c>
      <c r="H4951" t="s">
        <v>505</v>
      </c>
      <c r="I4951">
        <v>1411579</v>
      </c>
      <c r="J4951">
        <v>260303916</v>
      </c>
      <c r="K4951">
        <v>7830</v>
      </c>
      <c r="L4951">
        <v>1231</v>
      </c>
      <c r="M4951" t="s">
        <v>22</v>
      </c>
      <c r="N4951">
        <v>2019</v>
      </c>
      <c r="O4951" t="s">
        <v>31</v>
      </c>
      <c r="P4951">
        <v>20190808</v>
      </c>
      <c r="Q4951" s="1">
        <v>43685.119444444441</v>
      </c>
    </row>
    <row r="4952" spans="1:17" x14ac:dyDescent="0.2">
      <c r="A4952" t="s">
        <v>503</v>
      </c>
      <c r="B4952" t="s">
        <v>18</v>
      </c>
      <c r="C4952" t="s">
        <v>135</v>
      </c>
      <c r="D4952">
        <v>20181231</v>
      </c>
      <c r="E4952">
        <v>505500000</v>
      </c>
      <c r="F4952" t="s">
        <v>20</v>
      </c>
      <c r="G4952">
        <v>0</v>
      </c>
      <c r="H4952" t="s">
        <v>56</v>
      </c>
      <c r="I4952">
        <v>1411579</v>
      </c>
      <c r="J4952">
        <v>260303916</v>
      </c>
      <c r="K4952">
        <v>7830</v>
      </c>
      <c r="L4952">
        <v>1231</v>
      </c>
      <c r="M4952" t="s">
        <v>22</v>
      </c>
      <c r="N4952">
        <v>2019</v>
      </c>
      <c r="O4952" t="s">
        <v>26</v>
      </c>
      <c r="P4952">
        <v>20190509</v>
      </c>
      <c r="Q4952" s="1">
        <v>43594.147916666669</v>
      </c>
    </row>
    <row r="4953" spans="1:17" x14ac:dyDescent="0.2">
      <c r="A4953" t="s">
        <v>55</v>
      </c>
      <c r="B4953" t="s">
        <v>18</v>
      </c>
      <c r="C4953" t="s">
        <v>406</v>
      </c>
      <c r="D4953">
        <v>20181231</v>
      </c>
      <c r="E4953">
        <v>4200000</v>
      </c>
      <c r="F4953" t="s">
        <v>20</v>
      </c>
      <c r="G4953">
        <v>4</v>
      </c>
      <c r="H4953" t="s">
        <v>56</v>
      </c>
      <c r="I4953">
        <v>1411579</v>
      </c>
      <c r="J4953">
        <v>260303916</v>
      </c>
      <c r="K4953">
        <v>7830</v>
      </c>
      <c r="L4953">
        <v>1231</v>
      </c>
      <c r="M4953" t="s">
        <v>52</v>
      </c>
      <c r="N4953">
        <v>2018</v>
      </c>
      <c r="O4953" t="s">
        <v>53</v>
      </c>
      <c r="P4953">
        <v>20190301</v>
      </c>
      <c r="Q4953" s="1">
        <v>43525.063888888886</v>
      </c>
    </row>
    <row r="4954" spans="1:17" x14ac:dyDescent="0.2">
      <c r="A4954" t="s">
        <v>55</v>
      </c>
      <c r="B4954" t="s">
        <v>18</v>
      </c>
      <c r="C4954" t="s">
        <v>136</v>
      </c>
      <c r="D4954">
        <v>20181231</v>
      </c>
      <c r="E4954">
        <v>-127700000</v>
      </c>
      <c r="F4954" t="s">
        <v>20</v>
      </c>
      <c r="G4954">
        <v>4</v>
      </c>
      <c r="H4954" t="s">
        <v>56</v>
      </c>
      <c r="I4954">
        <v>1411579</v>
      </c>
      <c r="J4954">
        <v>260303916</v>
      </c>
      <c r="K4954">
        <v>7830</v>
      </c>
      <c r="L4954">
        <v>1231</v>
      </c>
      <c r="M4954" t="s">
        <v>52</v>
      </c>
      <c r="N4954">
        <v>2018</v>
      </c>
      <c r="O4954" t="s">
        <v>53</v>
      </c>
      <c r="P4954">
        <v>20190301</v>
      </c>
      <c r="Q4954" s="1">
        <v>43525.063888888886</v>
      </c>
    </row>
    <row r="4955" spans="1:17" x14ac:dyDescent="0.2">
      <c r="A4955" t="s">
        <v>55</v>
      </c>
      <c r="B4955" t="s">
        <v>18</v>
      </c>
      <c r="C4955" t="s">
        <v>137</v>
      </c>
      <c r="D4955">
        <v>20181231</v>
      </c>
      <c r="E4955">
        <v>1000000</v>
      </c>
      <c r="F4955" t="s">
        <v>20</v>
      </c>
      <c r="G4955">
        <v>4</v>
      </c>
      <c r="H4955" t="s">
        <v>56</v>
      </c>
      <c r="I4955">
        <v>1411579</v>
      </c>
      <c r="J4955">
        <v>260303916</v>
      </c>
      <c r="K4955">
        <v>7830</v>
      </c>
      <c r="L4955">
        <v>1231</v>
      </c>
      <c r="M4955" t="s">
        <v>52</v>
      </c>
      <c r="N4955">
        <v>2018</v>
      </c>
      <c r="O4955" t="s">
        <v>53</v>
      </c>
      <c r="P4955">
        <v>20190301</v>
      </c>
      <c r="Q4955" s="1">
        <v>43525.063888888886</v>
      </c>
    </row>
    <row r="4956" spans="1:17" x14ac:dyDescent="0.2">
      <c r="A4956" t="s">
        <v>55</v>
      </c>
      <c r="B4956" t="s">
        <v>18</v>
      </c>
      <c r="C4956" t="s">
        <v>561</v>
      </c>
      <c r="D4956">
        <v>20181231</v>
      </c>
      <c r="E4956">
        <v>1000000</v>
      </c>
      <c r="F4956" t="s">
        <v>20</v>
      </c>
      <c r="G4956">
        <v>4</v>
      </c>
      <c r="H4956" t="s">
        <v>56</v>
      </c>
      <c r="I4956">
        <v>1411579</v>
      </c>
      <c r="J4956">
        <v>260303916</v>
      </c>
      <c r="K4956">
        <v>7830</v>
      </c>
      <c r="L4956">
        <v>1231</v>
      </c>
      <c r="M4956" t="s">
        <v>52</v>
      </c>
      <c r="N4956">
        <v>2018</v>
      </c>
      <c r="O4956" t="s">
        <v>53</v>
      </c>
      <c r="P4956">
        <v>20190301</v>
      </c>
      <c r="Q4956" s="1">
        <v>43525.063888888886</v>
      </c>
    </row>
    <row r="4957" spans="1:17" x14ac:dyDescent="0.2">
      <c r="A4957" t="s">
        <v>55</v>
      </c>
      <c r="B4957" t="s">
        <v>18</v>
      </c>
      <c r="C4957" t="s">
        <v>138</v>
      </c>
      <c r="D4957">
        <v>20181231</v>
      </c>
      <c r="E4957">
        <v>-124700000</v>
      </c>
      <c r="F4957" t="s">
        <v>20</v>
      </c>
      <c r="G4957">
        <v>4</v>
      </c>
      <c r="H4957" t="s">
        <v>56</v>
      </c>
      <c r="I4957">
        <v>1411579</v>
      </c>
      <c r="J4957">
        <v>260303916</v>
      </c>
      <c r="K4957">
        <v>7830</v>
      </c>
      <c r="L4957">
        <v>1231</v>
      </c>
      <c r="M4957" t="s">
        <v>52</v>
      </c>
      <c r="N4957">
        <v>2018</v>
      </c>
      <c r="O4957" t="s">
        <v>53</v>
      </c>
      <c r="P4957">
        <v>20190301</v>
      </c>
      <c r="Q4957" s="1">
        <v>43525.063888888886</v>
      </c>
    </row>
    <row r="4958" spans="1:17" x14ac:dyDescent="0.2">
      <c r="A4958" t="s">
        <v>55</v>
      </c>
      <c r="B4958" t="s">
        <v>18</v>
      </c>
      <c r="C4958" t="s">
        <v>407</v>
      </c>
      <c r="D4958">
        <v>20181231</v>
      </c>
      <c r="E4958">
        <v>200000</v>
      </c>
      <c r="F4958" t="s">
        <v>20</v>
      </c>
      <c r="G4958">
        <v>4</v>
      </c>
      <c r="H4958" t="s">
        <v>56</v>
      </c>
      <c r="I4958">
        <v>1411579</v>
      </c>
      <c r="J4958">
        <v>260303916</v>
      </c>
      <c r="K4958">
        <v>7830</v>
      </c>
      <c r="L4958">
        <v>1231</v>
      </c>
      <c r="M4958" t="s">
        <v>52</v>
      </c>
      <c r="N4958">
        <v>2018</v>
      </c>
      <c r="O4958" t="s">
        <v>53</v>
      </c>
      <c r="P4958">
        <v>20190301</v>
      </c>
      <c r="Q4958" s="1">
        <v>43525.063888888886</v>
      </c>
    </row>
    <row r="4959" spans="1:17" x14ac:dyDescent="0.2">
      <c r="A4959" t="s">
        <v>55</v>
      </c>
      <c r="B4959" t="s">
        <v>18</v>
      </c>
      <c r="C4959" t="s">
        <v>408</v>
      </c>
      <c r="D4959">
        <v>20181231</v>
      </c>
      <c r="E4959">
        <v>2200000</v>
      </c>
      <c r="F4959" t="s">
        <v>20</v>
      </c>
      <c r="G4959">
        <v>4</v>
      </c>
      <c r="H4959" t="s">
        <v>56</v>
      </c>
      <c r="I4959">
        <v>1411579</v>
      </c>
      <c r="J4959">
        <v>260303916</v>
      </c>
      <c r="K4959">
        <v>7830</v>
      </c>
      <c r="L4959">
        <v>1231</v>
      </c>
      <c r="M4959" t="s">
        <v>52</v>
      </c>
      <c r="N4959">
        <v>2018</v>
      </c>
      <c r="O4959" t="s">
        <v>53</v>
      </c>
      <c r="P4959">
        <v>20190301</v>
      </c>
      <c r="Q4959" s="1">
        <v>43525.063888888886</v>
      </c>
    </row>
    <row r="4960" spans="1:17" x14ac:dyDescent="0.2">
      <c r="A4960" t="s">
        <v>55</v>
      </c>
      <c r="B4960" t="s">
        <v>18</v>
      </c>
      <c r="C4960" t="s">
        <v>139</v>
      </c>
      <c r="D4960">
        <v>20181231</v>
      </c>
      <c r="E4960">
        <v>-124500000</v>
      </c>
      <c r="F4960" t="s">
        <v>20</v>
      </c>
      <c r="G4960">
        <v>4</v>
      </c>
      <c r="H4960" t="s">
        <v>56</v>
      </c>
      <c r="I4960">
        <v>1411579</v>
      </c>
      <c r="J4960">
        <v>260303916</v>
      </c>
      <c r="K4960">
        <v>7830</v>
      </c>
      <c r="L4960">
        <v>1231</v>
      </c>
      <c r="M4960" t="s">
        <v>52</v>
      </c>
      <c r="N4960">
        <v>2018</v>
      </c>
      <c r="O4960" t="s">
        <v>53</v>
      </c>
      <c r="P4960">
        <v>20190301</v>
      </c>
      <c r="Q4960" s="1">
        <v>43525.063888888886</v>
      </c>
    </row>
    <row r="4961" spans="1:17" x14ac:dyDescent="0.2">
      <c r="A4961" t="s">
        <v>55</v>
      </c>
      <c r="B4961" t="s">
        <v>18</v>
      </c>
      <c r="C4961" t="s">
        <v>143</v>
      </c>
      <c r="D4961">
        <v>20181231</v>
      </c>
      <c r="E4961">
        <v>-200000</v>
      </c>
      <c r="F4961" t="s">
        <v>20</v>
      </c>
      <c r="G4961">
        <v>4</v>
      </c>
      <c r="H4961" t="s">
        <v>56</v>
      </c>
      <c r="I4961">
        <v>1411579</v>
      </c>
      <c r="J4961">
        <v>260303916</v>
      </c>
      <c r="K4961">
        <v>7830</v>
      </c>
      <c r="L4961">
        <v>1231</v>
      </c>
      <c r="M4961" t="s">
        <v>52</v>
      </c>
      <c r="N4961">
        <v>2018</v>
      </c>
      <c r="O4961" t="s">
        <v>53</v>
      </c>
      <c r="P4961">
        <v>20190301</v>
      </c>
      <c r="Q4961" s="1">
        <v>43525.063888888886</v>
      </c>
    </row>
    <row r="4962" spans="1:17" x14ac:dyDescent="0.2">
      <c r="A4962" t="s">
        <v>55</v>
      </c>
      <c r="B4962" t="s">
        <v>18</v>
      </c>
      <c r="C4962" t="s">
        <v>146</v>
      </c>
      <c r="D4962">
        <v>20181231</v>
      </c>
      <c r="E4962">
        <v>1654700000</v>
      </c>
      <c r="F4962" t="s">
        <v>20</v>
      </c>
      <c r="G4962">
        <v>4</v>
      </c>
      <c r="H4962" t="s">
        <v>56</v>
      </c>
      <c r="I4962">
        <v>1411579</v>
      </c>
      <c r="J4962">
        <v>260303916</v>
      </c>
      <c r="K4962">
        <v>7830</v>
      </c>
      <c r="L4962">
        <v>1231</v>
      </c>
      <c r="M4962" t="s">
        <v>52</v>
      </c>
      <c r="N4962">
        <v>2018</v>
      </c>
      <c r="O4962" t="s">
        <v>53</v>
      </c>
      <c r="P4962">
        <v>20190301</v>
      </c>
      <c r="Q4962" s="1">
        <v>43525.063888888886</v>
      </c>
    </row>
    <row r="4963" spans="1:17" x14ac:dyDescent="0.2">
      <c r="A4963" t="s">
        <v>55</v>
      </c>
      <c r="B4963" t="s">
        <v>18</v>
      </c>
      <c r="C4963" t="s">
        <v>148</v>
      </c>
      <c r="D4963">
        <v>20181231</v>
      </c>
      <c r="E4963">
        <v>179300000</v>
      </c>
      <c r="F4963" t="s">
        <v>20</v>
      </c>
      <c r="G4963">
        <v>4</v>
      </c>
      <c r="H4963" t="s">
        <v>56</v>
      </c>
      <c r="I4963">
        <v>1411579</v>
      </c>
      <c r="J4963">
        <v>260303916</v>
      </c>
      <c r="K4963">
        <v>7830</v>
      </c>
      <c r="L4963">
        <v>1231</v>
      </c>
      <c r="M4963" t="s">
        <v>52</v>
      </c>
      <c r="N4963">
        <v>2018</v>
      </c>
      <c r="O4963" t="s">
        <v>53</v>
      </c>
      <c r="P4963">
        <v>20190301</v>
      </c>
      <c r="Q4963" s="1">
        <v>43525.063888888886</v>
      </c>
    </row>
    <row r="4964" spans="1:17" x14ac:dyDescent="0.2">
      <c r="A4964" t="s">
        <v>55</v>
      </c>
      <c r="B4964" t="s">
        <v>18</v>
      </c>
      <c r="C4964" t="s">
        <v>411</v>
      </c>
      <c r="D4964">
        <v>20181231</v>
      </c>
      <c r="E4964">
        <v>157300000</v>
      </c>
      <c r="F4964" t="s">
        <v>20</v>
      </c>
      <c r="G4964">
        <v>0</v>
      </c>
      <c r="H4964" t="s">
        <v>56</v>
      </c>
      <c r="I4964">
        <v>1411579</v>
      </c>
      <c r="J4964">
        <v>260303916</v>
      </c>
      <c r="K4964">
        <v>7830</v>
      </c>
      <c r="L4964">
        <v>1231</v>
      </c>
      <c r="M4964" t="s">
        <v>52</v>
      </c>
      <c r="N4964">
        <v>2018</v>
      </c>
      <c r="O4964" t="s">
        <v>53</v>
      </c>
      <c r="P4964">
        <v>20190301</v>
      </c>
      <c r="Q4964" s="1">
        <v>43525.063888888886</v>
      </c>
    </row>
    <row r="4965" spans="1:17" x14ac:dyDescent="0.2">
      <c r="A4965" t="s">
        <v>55</v>
      </c>
      <c r="B4965" t="s">
        <v>18</v>
      </c>
      <c r="C4965" t="s">
        <v>149</v>
      </c>
      <c r="D4965">
        <v>20181231</v>
      </c>
      <c r="E4965">
        <v>963100000</v>
      </c>
      <c r="F4965" t="s">
        <v>20</v>
      </c>
      <c r="G4965">
        <v>0</v>
      </c>
      <c r="H4965" t="s">
        <v>56</v>
      </c>
      <c r="I4965">
        <v>1411579</v>
      </c>
      <c r="J4965">
        <v>260303916</v>
      </c>
      <c r="K4965">
        <v>7830</v>
      </c>
      <c r="L4965">
        <v>1231</v>
      </c>
      <c r="M4965" t="s">
        <v>52</v>
      </c>
      <c r="N4965">
        <v>2018</v>
      </c>
      <c r="O4965" t="s">
        <v>53</v>
      </c>
      <c r="P4965">
        <v>20190301</v>
      </c>
      <c r="Q4965" s="1">
        <v>43525.063888888886</v>
      </c>
    </row>
    <row r="4966" spans="1:17" x14ac:dyDescent="0.2">
      <c r="A4966" t="s">
        <v>504</v>
      </c>
      <c r="B4966" t="s">
        <v>18</v>
      </c>
      <c r="C4966" t="s">
        <v>149</v>
      </c>
      <c r="D4966">
        <v>20181231</v>
      </c>
      <c r="E4966">
        <v>963100000</v>
      </c>
      <c r="F4966" t="s">
        <v>20</v>
      </c>
      <c r="G4966">
        <v>0</v>
      </c>
      <c r="H4966" t="s">
        <v>505</v>
      </c>
      <c r="I4966">
        <v>1411579</v>
      </c>
      <c r="J4966">
        <v>260303916</v>
      </c>
      <c r="K4966">
        <v>7830</v>
      </c>
      <c r="L4966">
        <v>1231</v>
      </c>
      <c r="M4966" t="s">
        <v>22</v>
      </c>
      <c r="N4966">
        <v>2019</v>
      </c>
      <c r="O4966" t="s">
        <v>31</v>
      </c>
      <c r="P4966">
        <v>20190808</v>
      </c>
      <c r="Q4966" s="1">
        <v>43685.119444444441</v>
      </c>
    </row>
    <row r="4967" spans="1:17" x14ac:dyDescent="0.2">
      <c r="A4967" t="s">
        <v>503</v>
      </c>
      <c r="B4967" t="s">
        <v>18</v>
      </c>
      <c r="C4967" t="s">
        <v>149</v>
      </c>
      <c r="D4967">
        <v>20181231</v>
      </c>
      <c r="E4967">
        <v>963100000</v>
      </c>
      <c r="F4967" t="s">
        <v>20</v>
      </c>
      <c r="G4967">
        <v>0</v>
      </c>
      <c r="H4967" t="s">
        <v>56</v>
      </c>
      <c r="I4967">
        <v>1411579</v>
      </c>
      <c r="J4967">
        <v>260303916</v>
      </c>
      <c r="K4967">
        <v>7830</v>
      </c>
      <c r="L4967">
        <v>1231</v>
      </c>
      <c r="M4967" t="s">
        <v>22</v>
      </c>
      <c r="N4967">
        <v>2019</v>
      </c>
      <c r="O4967" t="s">
        <v>26</v>
      </c>
      <c r="P4967">
        <v>20190509</v>
      </c>
      <c r="Q4967" s="1">
        <v>43594.147916666669</v>
      </c>
    </row>
    <row r="4968" spans="1:17" x14ac:dyDescent="0.2">
      <c r="A4968" t="s">
        <v>55</v>
      </c>
      <c r="B4968" t="s">
        <v>18</v>
      </c>
      <c r="C4968" t="s">
        <v>211</v>
      </c>
      <c r="D4968">
        <v>20181231</v>
      </c>
      <c r="E4968">
        <v>165500000</v>
      </c>
      <c r="F4968" t="s">
        <v>20</v>
      </c>
      <c r="G4968">
        <v>1</v>
      </c>
      <c r="H4968" t="s">
        <v>56</v>
      </c>
      <c r="I4968">
        <v>1411579</v>
      </c>
      <c r="J4968">
        <v>260303916</v>
      </c>
      <c r="K4968">
        <v>7830</v>
      </c>
      <c r="L4968">
        <v>1231</v>
      </c>
      <c r="M4968" t="s">
        <v>52</v>
      </c>
      <c r="N4968">
        <v>2018</v>
      </c>
      <c r="O4968" t="s">
        <v>53</v>
      </c>
      <c r="P4968">
        <v>20190301</v>
      </c>
      <c r="Q4968" s="1">
        <v>43525.063888888886</v>
      </c>
    </row>
    <row r="4969" spans="1:17" x14ac:dyDescent="0.2">
      <c r="A4969" t="s">
        <v>55</v>
      </c>
      <c r="B4969" t="s">
        <v>18</v>
      </c>
      <c r="C4969" t="s">
        <v>197</v>
      </c>
      <c r="D4969">
        <v>20181231</v>
      </c>
      <c r="E4969">
        <v>108100000</v>
      </c>
      <c r="F4969" t="s">
        <v>20</v>
      </c>
      <c r="G4969">
        <v>4</v>
      </c>
      <c r="H4969" t="s">
        <v>56</v>
      </c>
      <c r="I4969">
        <v>1411579</v>
      </c>
      <c r="J4969">
        <v>260303916</v>
      </c>
      <c r="K4969">
        <v>7830</v>
      </c>
      <c r="L4969">
        <v>1231</v>
      </c>
      <c r="M4969" t="s">
        <v>52</v>
      </c>
      <c r="N4969">
        <v>2018</v>
      </c>
      <c r="O4969" t="s">
        <v>53</v>
      </c>
      <c r="P4969">
        <v>20190301</v>
      </c>
      <c r="Q4969" s="1">
        <v>43525.063888888886</v>
      </c>
    </row>
    <row r="4970" spans="1:17" x14ac:dyDescent="0.2">
      <c r="A4970" t="s">
        <v>55</v>
      </c>
      <c r="B4970" t="s">
        <v>18</v>
      </c>
      <c r="C4970" t="s">
        <v>198</v>
      </c>
      <c r="D4970">
        <v>20181231</v>
      </c>
      <c r="E4970">
        <v>-108200000</v>
      </c>
      <c r="F4970" t="s">
        <v>20</v>
      </c>
      <c r="G4970">
        <v>4</v>
      </c>
      <c r="H4970" t="s">
        <v>55</v>
      </c>
      <c r="I4970">
        <v>1411579</v>
      </c>
      <c r="J4970">
        <v>260303916</v>
      </c>
      <c r="K4970">
        <v>7830</v>
      </c>
      <c r="L4970">
        <v>1231</v>
      </c>
      <c r="M4970" t="s">
        <v>52</v>
      </c>
      <c r="N4970">
        <v>2018</v>
      </c>
      <c r="O4970" t="s">
        <v>53</v>
      </c>
      <c r="P4970">
        <v>20190301</v>
      </c>
      <c r="Q4970" s="1">
        <v>43525.063888888886</v>
      </c>
    </row>
    <row r="4971" spans="1:17" x14ac:dyDescent="0.2">
      <c r="A4971" t="s">
        <v>55</v>
      </c>
      <c r="B4971" t="s">
        <v>18</v>
      </c>
      <c r="C4971" t="s">
        <v>412</v>
      </c>
      <c r="D4971">
        <v>20181231</v>
      </c>
      <c r="E4971">
        <v>71600000</v>
      </c>
      <c r="F4971" t="s">
        <v>20</v>
      </c>
      <c r="G4971">
        <v>0</v>
      </c>
      <c r="H4971" t="s">
        <v>56</v>
      </c>
      <c r="I4971">
        <v>1411579</v>
      </c>
      <c r="J4971">
        <v>260303916</v>
      </c>
      <c r="K4971">
        <v>7830</v>
      </c>
      <c r="L4971">
        <v>1231</v>
      </c>
      <c r="M4971" t="s">
        <v>52</v>
      </c>
      <c r="N4971">
        <v>2018</v>
      </c>
      <c r="O4971" t="s">
        <v>53</v>
      </c>
      <c r="P4971">
        <v>20190301</v>
      </c>
      <c r="Q4971" s="1">
        <v>43525.063888888886</v>
      </c>
    </row>
    <row r="4972" spans="1:17" x14ac:dyDescent="0.2">
      <c r="A4972" t="s">
        <v>55</v>
      </c>
      <c r="B4972" t="s">
        <v>18</v>
      </c>
      <c r="C4972" t="s">
        <v>413</v>
      </c>
      <c r="D4972">
        <v>20181231</v>
      </c>
      <c r="E4972">
        <v>1400000</v>
      </c>
      <c r="F4972" t="s">
        <v>20</v>
      </c>
      <c r="G4972">
        <v>4</v>
      </c>
      <c r="H4972" t="s">
        <v>56</v>
      </c>
      <c r="I4972">
        <v>1411579</v>
      </c>
      <c r="J4972">
        <v>260303916</v>
      </c>
      <c r="K4972">
        <v>7830</v>
      </c>
      <c r="L4972">
        <v>1231</v>
      </c>
      <c r="M4972" t="s">
        <v>52</v>
      </c>
      <c r="N4972">
        <v>2018</v>
      </c>
      <c r="O4972" t="s">
        <v>53</v>
      </c>
      <c r="P4972">
        <v>20190301</v>
      </c>
      <c r="Q4972" s="1">
        <v>43525.063888888886</v>
      </c>
    </row>
    <row r="4973" spans="1:17" x14ac:dyDescent="0.2">
      <c r="A4973" t="s">
        <v>55</v>
      </c>
      <c r="B4973" t="s">
        <v>18</v>
      </c>
      <c r="C4973" t="s">
        <v>151</v>
      </c>
      <c r="D4973">
        <v>20181231</v>
      </c>
      <c r="E4973">
        <v>2100000</v>
      </c>
      <c r="F4973" t="s">
        <v>20</v>
      </c>
      <c r="G4973">
        <v>4</v>
      </c>
      <c r="H4973" t="s">
        <v>56</v>
      </c>
      <c r="I4973">
        <v>1411579</v>
      </c>
      <c r="J4973">
        <v>260303916</v>
      </c>
      <c r="K4973">
        <v>7830</v>
      </c>
      <c r="L4973">
        <v>1231</v>
      </c>
      <c r="M4973" t="s">
        <v>52</v>
      </c>
      <c r="N4973">
        <v>2018</v>
      </c>
      <c r="O4973" t="s">
        <v>53</v>
      </c>
      <c r="P4973">
        <v>20190301</v>
      </c>
      <c r="Q4973" s="1">
        <v>43525.063888888886</v>
      </c>
    </row>
    <row r="4974" spans="1:17" x14ac:dyDescent="0.2">
      <c r="A4974" t="s">
        <v>55</v>
      </c>
      <c r="B4974" t="s">
        <v>18</v>
      </c>
      <c r="C4974" t="s">
        <v>199</v>
      </c>
      <c r="D4974">
        <v>20181231</v>
      </c>
      <c r="E4974">
        <v>-11400000</v>
      </c>
      <c r="F4974" t="s">
        <v>20</v>
      </c>
      <c r="G4974">
        <v>4</v>
      </c>
      <c r="H4974" t="s">
        <v>56</v>
      </c>
      <c r="I4974">
        <v>1411579</v>
      </c>
      <c r="J4974">
        <v>260303916</v>
      </c>
      <c r="K4974">
        <v>7830</v>
      </c>
      <c r="L4974">
        <v>1231</v>
      </c>
      <c r="M4974" t="s">
        <v>52</v>
      </c>
      <c r="N4974">
        <v>2018</v>
      </c>
      <c r="O4974" t="s">
        <v>53</v>
      </c>
      <c r="P4974">
        <v>20190301</v>
      </c>
      <c r="Q4974" s="1">
        <v>43525.063888888886</v>
      </c>
    </row>
    <row r="4975" spans="1:17" x14ac:dyDescent="0.2">
      <c r="A4975" t="s">
        <v>55</v>
      </c>
      <c r="B4975" t="s">
        <v>18</v>
      </c>
      <c r="C4975" t="s">
        <v>484</v>
      </c>
      <c r="D4975">
        <v>20181231</v>
      </c>
      <c r="E4975">
        <v>21800000</v>
      </c>
      <c r="F4975" t="s">
        <v>20</v>
      </c>
      <c r="G4975">
        <v>4</v>
      </c>
      <c r="H4975" t="s">
        <v>56</v>
      </c>
      <c r="I4975">
        <v>1411579</v>
      </c>
      <c r="J4975">
        <v>260303916</v>
      </c>
      <c r="K4975">
        <v>7830</v>
      </c>
      <c r="L4975">
        <v>1231</v>
      </c>
      <c r="M4975" t="s">
        <v>52</v>
      </c>
      <c r="N4975">
        <v>2018</v>
      </c>
      <c r="O4975" t="s">
        <v>53</v>
      </c>
      <c r="P4975">
        <v>20190301</v>
      </c>
      <c r="Q4975" s="1">
        <v>43525.063888888886</v>
      </c>
    </row>
    <row r="4976" spans="1:17" x14ac:dyDescent="0.2">
      <c r="A4976" t="s">
        <v>55</v>
      </c>
      <c r="B4976" t="s">
        <v>18</v>
      </c>
      <c r="C4976" t="s">
        <v>548</v>
      </c>
      <c r="D4976">
        <v>20181231</v>
      </c>
      <c r="E4976">
        <v>423600000</v>
      </c>
      <c r="F4976" t="s">
        <v>20</v>
      </c>
      <c r="G4976">
        <v>4</v>
      </c>
      <c r="H4976" t="s">
        <v>56</v>
      </c>
      <c r="I4976">
        <v>1411579</v>
      </c>
      <c r="J4976">
        <v>260303916</v>
      </c>
      <c r="K4976">
        <v>7830</v>
      </c>
      <c r="L4976">
        <v>1231</v>
      </c>
      <c r="M4976" t="s">
        <v>52</v>
      </c>
      <c r="N4976">
        <v>2018</v>
      </c>
      <c r="O4976" t="s">
        <v>53</v>
      </c>
      <c r="P4976">
        <v>20190301</v>
      </c>
      <c r="Q4976" s="1">
        <v>43525.063888888886</v>
      </c>
    </row>
    <row r="4977" spans="1:17" x14ac:dyDescent="0.2">
      <c r="A4977" t="s">
        <v>55</v>
      </c>
      <c r="B4977" t="s">
        <v>18</v>
      </c>
      <c r="C4977" t="s">
        <v>152</v>
      </c>
      <c r="D4977">
        <v>20181231</v>
      </c>
      <c r="E4977">
        <v>258100000</v>
      </c>
      <c r="F4977" t="s">
        <v>20</v>
      </c>
      <c r="G4977">
        <v>4</v>
      </c>
      <c r="H4977" t="s">
        <v>56</v>
      </c>
      <c r="I4977">
        <v>1411579</v>
      </c>
      <c r="J4977">
        <v>260303916</v>
      </c>
      <c r="K4977">
        <v>7830</v>
      </c>
      <c r="L4977">
        <v>1231</v>
      </c>
      <c r="M4977" t="s">
        <v>52</v>
      </c>
      <c r="N4977">
        <v>2018</v>
      </c>
      <c r="O4977" t="s">
        <v>53</v>
      </c>
      <c r="P4977">
        <v>20190301</v>
      </c>
      <c r="Q4977" s="1">
        <v>43525.063888888886</v>
      </c>
    </row>
    <row r="4978" spans="1:17" x14ac:dyDescent="0.2">
      <c r="A4978" t="s">
        <v>55</v>
      </c>
      <c r="B4978" t="s">
        <v>18</v>
      </c>
      <c r="C4978" t="s">
        <v>153</v>
      </c>
      <c r="D4978">
        <v>20181231</v>
      </c>
      <c r="E4978">
        <v>15500000</v>
      </c>
      <c r="F4978" t="s">
        <v>20</v>
      </c>
      <c r="G4978">
        <v>4</v>
      </c>
      <c r="H4978" t="s">
        <v>56</v>
      </c>
      <c r="I4978">
        <v>1411579</v>
      </c>
      <c r="J4978">
        <v>260303916</v>
      </c>
      <c r="K4978">
        <v>7830</v>
      </c>
      <c r="L4978">
        <v>1231</v>
      </c>
      <c r="M4978" t="s">
        <v>52</v>
      </c>
      <c r="N4978">
        <v>2018</v>
      </c>
      <c r="O4978" t="s">
        <v>53</v>
      </c>
      <c r="P4978">
        <v>20190301</v>
      </c>
      <c r="Q4978" s="1">
        <v>43525.063888888886</v>
      </c>
    </row>
    <row r="4979" spans="1:17" x14ac:dyDescent="0.2">
      <c r="A4979" t="s">
        <v>55</v>
      </c>
      <c r="B4979" t="s">
        <v>18</v>
      </c>
      <c r="C4979" t="s">
        <v>455</v>
      </c>
      <c r="D4979">
        <v>20181231</v>
      </c>
      <c r="E4979">
        <v>1700000</v>
      </c>
      <c r="F4979" t="s">
        <v>20</v>
      </c>
      <c r="G4979">
        <v>4</v>
      </c>
      <c r="H4979" t="s">
        <v>56</v>
      </c>
      <c r="I4979">
        <v>1411579</v>
      </c>
      <c r="J4979">
        <v>260303916</v>
      </c>
      <c r="K4979">
        <v>7830</v>
      </c>
      <c r="L4979">
        <v>1231</v>
      </c>
      <c r="M4979" t="s">
        <v>52</v>
      </c>
      <c r="N4979">
        <v>2018</v>
      </c>
      <c r="O4979" t="s">
        <v>53</v>
      </c>
      <c r="P4979">
        <v>20190301</v>
      </c>
      <c r="Q4979" s="1">
        <v>43525.063888888886</v>
      </c>
    </row>
    <row r="4980" spans="1:17" x14ac:dyDescent="0.2">
      <c r="A4980" t="s">
        <v>55</v>
      </c>
      <c r="B4980" t="s">
        <v>18</v>
      </c>
      <c r="C4980" t="s">
        <v>155</v>
      </c>
      <c r="D4980">
        <v>20181231</v>
      </c>
      <c r="E4980">
        <v>11400000</v>
      </c>
      <c r="F4980" t="s">
        <v>20</v>
      </c>
      <c r="G4980">
        <v>4</v>
      </c>
      <c r="H4980" t="s">
        <v>56</v>
      </c>
      <c r="I4980">
        <v>1411579</v>
      </c>
      <c r="J4980">
        <v>260303916</v>
      </c>
      <c r="K4980">
        <v>7830</v>
      </c>
      <c r="L4980">
        <v>1231</v>
      </c>
      <c r="M4980" t="s">
        <v>52</v>
      </c>
      <c r="N4980">
        <v>2018</v>
      </c>
      <c r="O4980" t="s">
        <v>53</v>
      </c>
      <c r="P4980">
        <v>20190301</v>
      </c>
      <c r="Q4980" s="1">
        <v>43525.063888888886</v>
      </c>
    </row>
    <row r="4981" spans="1:17" x14ac:dyDescent="0.2">
      <c r="A4981" t="s">
        <v>55</v>
      </c>
      <c r="B4981" t="s">
        <v>18</v>
      </c>
      <c r="C4981" t="s">
        <v>156</v>
      </c>
      <c r="D4981">
        <v>20181231</v>
      </c>
      <c r="E4981">
        <v>576300000</v>
      </c>
      <c r="F4981" t="s">
        <v>20</v>
      </c>
      <c r="G4981">
        <v>4</v>
      </c>
      <c r="H4981" t="s">
        <v>56</v>
      </c>
      <c r="I4981">
        <v>1411579</v>
      </c>
      <c r="J4981">
        <v>260303916</v>
      </c>
      <c r="K4981">
        <v>7830</v>
      </c>
      <c r="L4981">
        <v>1231</v>
      </c>
      <c r="M4981" t="s">
        <v>52</v>
      </c>
      <c r="N4981">
        <v>2018</v>
      </c>
      <c r="O4981" t="s">
        <v>53</v>
      </c>
      <c r="P4981">
        <v>20190301</v>
      </c>
      <c r="Q4981" s="1">
        <v>43525.063888888886</v>
      </c>
    </row>
    <row r="4982" spans="1:17" x14ac:dyDescent="0.2">
      <c r="A4982" t="s">
        <v>55</v>
      </c>
      <c r="B4982" t="s">
        <v>18</v>
      </c>
      <c r="C4982" t="s">
        <v>415</v>
      </c>
      <c r="D4982">
        <v>20181231</v>
      </c>
      <c r="E4982">
        <v>300000</v>
      </c>
      <c r="F4982" t="s">
        <v>20</v>
      </c>
      <c r="G4982">
        <v>0</v>
      </c>
      <c r="H4982" t="s">
        <v>56</v>
      </c>
      <c r="I4982">
        <v>1411579</v>
      </c>
      <c r="J4982">
        <v>260303916</v>
      </c>
      <c r="K4982">
        <v>7830</v>
      </c>
      <c r="L4982">
        <v>1231</v>
      </c>
      <c r="M4982" t="s">
        <v>52</v>
      </c>
      <c r="N4982">
        <v>2018</v>
      </c>
      <c r="O4982" t="s">
        <v>53</v>
      </c>
      <c r="P4982">
        <v>20190301</v>
      </c>
      <c r="Q4982" s="1">
        <v>43525.063888888886</v>
      </c>
    </row>
    <row r="4983" spans="1:17" x14ac:dyDescent="0.2">
      <c r="A4983" t="s">
        <v>55</v>
      </c>
      <c r="B4983" t="s">
        <v>18</v>
      </c>
      <c r="C4983" t="s">
        <v>416</v>
      </c>
      <c r="D4983">
        <v>20181231</v>
      </c>
      <c r="E4983">
        <v>54600000</v>
      </c>
      <c r="F4983" t="s">
        <v>20</v>
      </c>
      <c r="G4983">
        <v>0</v>
      </c>
      <c r="H4983" t="s">
        <v>56</v>
      </c>
      <c r="I4983">
        <v>1411579</v>
      </c>
      <c r="J4983">
        <v>260303916</v>
      </c>
      <c r="K4983">
        <v>7830</v>
      </c>
      <c r="L4983">
        <v>1231</v>
      </c>
      <c r="M4983" t="s">
        <v>52</v>
      </c>
      <c r="N4983">
        <v>2018</v>
      </c>
      <c r="O4983" t="s">
        <v>53</v>
      </c>
      <c r="P4983">
        <v>20190301</v>
      </c>
      <c r="Q4983" s="1">
        <v>43525.063888888886</v>
      </c>
    </row>
    <row r="4984" spans="1:17" x14ac:dyDescent="0.2">
      <c r="A4984" t="s">
        <v>55</v>
      </c>
      <c r="B4984" t="s">
        <v>18</v>
      </c>
      <c r="C4984" t="s">
        <v>417</v>
      </c>
      <c r="D4984">
        <v>20181231</v>
      </c>
      <c r="E4984">
        <v>17500000</v>
      </c>
      <c r="F4984" t="s">
        <v>20</v>
      </c>
      <c r="G4984">
        <v>0</v>
      </c>
      <c r="H4984" t="s">
        <v>56</v>
      </c>
      <c r="I4984">
        <v>1411579</v>
      </c>
      <c r="J4984">
        <v>260303916</v>
      </c>
      <c r="K4984">
        <v>7830</v>
      </c>
      <c r="L4984">
        <v>1231</v>
      </c>
      <c r="M4984" t="s">
        <v>52</v>
      </c>
      <c r="N4984">
        <v>2018</v>
      </c>
      <c r="O4984" t="s">
        <v>53</v>
      </c>
      <c r="P4984">
        <v>20190301</v>
      </c>
      <c r="Q4984" s="1">
        <v>43525.063888888886</v>
      </c>
    </row>
    <row r="4985" spans="1:17" x14ac:dyDescent="0.2">
      <c r="A4985" t="s">
        <v>55</v>
      </c>
      <c r="B4985" t="s">
        <v>18</v>
      </c>
      <c r="C4985" t="s">
        <v>418</v>
      </c>
      <c r="D4985">
        <v>20181231</v>
      </c>
      <c r="E4985">
        <v>82300000</v>
      </c>
      <c r="F4985" t="s">
        <v>20</v>
      </c>
      <c r="G4985">
        <v>0</v>
      </c>
      <c r="H4985" t="s">
        <v>56</v>
      </c>
      <c r="I4985">
        <v>1411579</v>
      </c>
      <c r="J4985">
        <v>260303916</v>
      </c>
      <c r="K4985">
        <v>7830</v>
      </c>
      <c r="L4985">
        <v>1231</v>
      </c>
      <c r="M4985" t="s">
        <v>52</v>
      </c>
      <c r="N4985">
        <v>2018</v>
      </c>
      <c r="O4985" t="s">
        <v>53</v>
      </c>
      <c r="P4985">
        <v>20190301</v>
      </c>
      <c r="Q4985" s="1">
        <v>43525.063888888886</v>
      </c>
    </row>
    <row r="4986" spans="1:17" x14ac:dyDescent="0.2">
      <c r="A4986" t="s">
        <v>55</v>
      </c>
      <c r="B4986" t="s">
        <v>18</v>
      </c>
      <c r="C4986" t="s">
        <v>419</v>
      </c>
      <c r="D4986">
        <v>20181231</v>
      </c>
      <c r="E4986">
        <v>600000000</v>
      </c>
      <c r="F4986" t="s">
        <v>20</v>
      </c>
      <c r="G4986">
        <v>4</v>
      </c>
      <c r="H4986" t="s">
        <v>56</v>
      </c>
      <c r="I4986">
        <v>1411579</v>
      </c>
      <c r="J4986">
        <v>260303916</v>
      </c>
      <c r="K4986">
        <v>7830</v>
      </c>
      <c r="L4986">
        <v>1231</v>
      </c>
      <c r="M4986" t="s">
        <v>52</v>
      </c>
      <c r="N4986">
        <v>2018</v>
      </c>
      <c r="O4986" t="s">
        <v>53</v>
      </c>
      <c r="P4986">
        <v>20190301</v>
      </c>
      <c r="Q4986" s="1">
        <v>43525.063888888886</v>
      </c>
    </row>
    <row r="4987" spans="1:17" x14ac:dyDescent="0.2">
      <c r="A4987" t="s">
        <v>55</v>
      </c>
      <c r="B4987" t="s">
        <v>18</v>
      </c>
      <c r="C4987" t="s">
        <v>157</v>
      </c>
      <c r="D4987">
        <v>20181231</v>
      </c>
      <c r="E4987">
        <v>12100000</v>
      </c>
      <c r="F4987" t="s">
        <v>20</v>
      </c>
      <c r="G4987">
        <v>4</v>
      </c>
      <c r="H4987" t="s">
        <v>56</v>
      </c>
      <c r="I4987">
        <v>1411579</v>
      </c>
      <c r="J4987">
        <v>260303916</v>
      </c>
      <c r="K4987">
        <v>7830</v>
      </c>
      <c r="L4987">
        <v>1231</v>
      </c>
      <c r="M4987" t="s">
        <v>52</v>
      </c>
      <c r="N4987">
        <v>2018</v>
      </c>
      <c r="O4987" t="s">
        <v>53</v>
      </c>
      <c r="P4987">
        <v>20190301</v>
      </c>
      <c r="Q4987" s="1">
        <v>43525.063888888886</v>
      </c>
    </row>
    <row r="4988" spans="1:17" x14ac:dyDescent="0.2">
      <c r="A4988" t="s">
        <v>55</v>
      </c>
      <c r="B4988" t="s">
        <v>18</v>
      </c>
      <c r="C4988" t="s">
        <v>158</v>
      </c>
      <c r="D4988">
        <v>20181231</v>
      </c>
      <c r="E4988">
        <v>14200000</v>
      </c>
      <c r="F4988" t="s">
        <v>20</v>
      </c>
      <c r="G4988">
        <v>4</v>
      </c>
      <c r="H4988" t="s">
        <v>56</v>
      </c>
      <c r="I4988">
        <v>1411579</v>
      </c>
      <c r="J4988">
        <v>260303916</v>
      </c>
      <c r="K4988">
        <v>7830</v>
      </c>
      <c r="L4988">
        <v>1231</v>
      </c>
      <c r="M4988" t="s">
        <v>52</v>
      </c>
      <c r="N4988">
        <v>2018</v>
      </c>
      <c r="O4988" t="s">
        <v>53</v>
      </c>
      <c r="P4988">
        <v>20190301</v>
      </c>
      <c r="Q4988" s="1">
        <v>43525.063888888886</v>
      </c>
    </row>
    <row r="4989" spans="1:17" x14ac:dyDescent="0.2">
      <c r="A4989" t="s">
        <v>55</v>
      </c>
      <c r="B4989" t="s">
        <v>18</v>
      </c>
      <c r="C4989" t="s">
        <v>422</v>
      </c>
      <c r="D4989">
        <v>20181231</v>
      </c>
      <c r="E4989">
        <v>110100000</v>
      </c>
      <c r="F4989" t="s">
        <v>20</v>
      </c>
      <c r="G4989">
        <v>4</v>
      </c>
      <c r="H4989" t="s">
        <v>56</v>
      </c>
      <c r="I4989">
        <v>1411579</v>
      </c>
      <c r="J4989">
        <v>260303916</v>
      </c>
      <c r="K4989">
        <v>7830</v>
      </c>
      <c r="L4989">
        <v>1231</v>
      </c>
      <c r="M4989" t="s">
        <v>52</v>
      </c>
      <c r="N4989">
        <v>2018</v>
      </c>
      <c r="O4989" t="s">
        <v>53</v>
      </c>
      <c r="P4989">
        <v>20190301</v>
      </c>
      <c r="Q4989" s="1">
        <v>43525.063888888886</v>
      </c>
    </row>
    <row r="4990" spans="1:17" x14ac:dyDescent="0.2">
      <c r="A4990" t="s">
        <v>55</v>
      </c>
      <c r="B4990" t="s">
        <v>18</v>
      </c>
      <c r="C4990" t="s">
        <v>423</v>
      </c>
      <c r="D4990">
        <v>20181231</v>
      </c>
      <c r="E4990">
        <v>4608900000</v>
      </c>
      <c r="F4990" t="s">
        <v>20</v>
      </c>
      <c r="G4990">
        <v>0</v>
      </c>
      <c r="H4990" t="s">
        <v>56</v>
      </c>
      <c r="I4990">
        <v>1411579</v>
      </c>
      <c r="J4990">
        <v>260303916</v>
      </c>
      <c r="K4990">
        <v>7830</v>
      </c>
      <c r="L4990">
        <v>1231</v>
      </c>
      <c r="M4990" t="s">
        <v>52</v>
      </c>
      <c r="N4990">
        <v>2018</v>
      </c>
      <c r="O4990" t="s">
        <v>53</v>
      </c>
      <c r="P4990">
        <v>20190301</v>
      </c>
      <c r="Q4990" s="1">
        <v>43525.063888888886</v>
      </c>
    </row>
    <row r="4991" spans="1:17" x14ac:dyDescent="0.2">
      <c r="A4991" t="s">
        <v>55</v>
      </c>
      <c r="B4991" t="s">
        <v>18</v>
      </c>
      <c r="C4991" t="s">
        <v>159</v>
      </c>
      <c r="D4991">
        <v>20181231</v>
      </c>
      <c r="E4991">
        <v>3039600000</v>
      </c>
      <c r="F4991" t="s">
        <v>20</v>
      </c>
      <c r="G4991">
        <v>0</v>
      </c>
      <c r="H4991" t="s">
        <v>56</v>
      </c>
      <c r="I4991">
        <v>1411579</v>
      </c>
      <c r="J4991">
        <v>260303916</v>
      </c>
      <c r="K4991">
        <v>7830</v>
      </c>
      <c r="L4991">
        <v>1231</v>
      </c>
      <c r="M4991" t="s">
        <v>52</v>
      </c>
      <c r="N4991">
        <v>2018</v>
      </c>
      <c r="O4991" t="s">
        <v>53</v>
      </c>
      <c r="P4991">
        <v>20190301</v>
      </c>
      <c r="Q4991" s="1">
        <v>43525.063888888886</v>
      </c>
    </row>
    <row r="4992" spans="1:17" x14ac:dyDescent="0.2">
      <c r="A4992" t="s">
        <v>504</v>
      </c>
      <c r="B4992" t="s">
        <v>18</v>
      </c>
      <c r="C4992" t="s">
        <v>159</v>
      </c>
      <c r="D4992">
        <v>20181231</v>
      </c>
      <c r="E4992">
        <v>3039600000</v>
      </c>
      <c r="F4992" t="s">
        <v>20</v>
      </c>
      <c r="G4992">
        <v>0</v>
      </c>
      <c r="H4992" t="s">
        <v>505</v>
      </c>
      <c r="I4992">
        <v>1411579</v>
      </c>
      <c r="J4992">
        <v>260303916</v>
      </c>
      <c r="K4992">
        <v>7830</v>
      </c>
      <c r="L4992">
        <v>1231</v>
      </c>
      <c r="M4992" t="s">
        <v>22</v>
      </c>
      <c r="N4992">
        <v>2019</v>
      </c>
      <c r="O4992" t="s">
        <v>31</v>
      </c>
      <c r="P4992">
        <v>20190808</v>
      </c>
      <c r="Q4992" s="1">
        <v>43685.119444444441</v>
      </c>
    </row>
    <row r="4993" spans="1:17" x14ac:dyDescent="0.2">
      <c r="A4993" t="s">
        <v>503</v>
      </c>
      <c r="B4993" t="s">
        <v>18</v>
      </c>
      <c r="C4993" t="s">
        <v>159</v>
      </c>
      <c r="D4993">
        <v>20181231</v>
      </c>
      <c r="E4993">
        <v>3039600000</v>
      </c>
      <c r="F4993" t="s">
        <v>20</v>
      </c>
      <c r="G4993">
        <v>0</v>
      </c>
      <c r="H4993" t="s">
        <v>56</v>
      </c>
      <c r="I4993">
        <v>1411579</v>
      </c>
      <c r="J4993">
        <v>260303916</v>
      </c>
      <c r="K4993">
        <v>7830</v>
      </c>
      <c r="L4993">
        <v>1231</v>
      </c>
      <c r="M4993" t="s">
        <v>22</v>
      </c>
      <c r="N4993">
        <v>2019</v>
      </c>
      <c r="O4993" t="s">
        <v>26</v>
      </c>
      <c r="P4993">
        <v>20190509</v>
      </c>
      <c r="Q4993" s="1">
        <v>43594.147916666669</v>
      </c>
    </row>
    <row r="4994" spans="1:17" x14ac:dyDescent="0.2">
      <c r="A4994" t="s">
        <v>55</v>
      </c>
      <c r="B4994" t="s">
        <v>18</v>
      </c>
      <c r="C4994" t="s">
        <v>424</v>
      </c>
      <c r="D4994">
        <v>20181231</v>
      </c>
      <c r="E4994">
        <v>2940600000</v>
      </c>
      <c r="F4994" t="s">
        <v>20</v>
      </c>
      <c r="G4994">
        <v>0</v>
      </c>
      <c r="H4994" t="s">
        <v>56</v>
      </c>
      <c r="I4994">
        <v>1411579</v>
      </c>
      <c r="J4994">
        <v>260303916</v>
      </c>
      <c r="K4994">
        <v>7830</v>
      </c>
      <c r="L4994">
        <v>1231</v>
      </c>
      <c r="M4994" t="s">
        <v>52</v>
      </c>
      <c r="N4994">
        <v>2018</v>
      </c>
      <c r="O4994" t="s">
        <v>53</v>
      </c>
      <c r="P4994">
        <v>20190301</v>
      </c>
      <c r="Q4994" s="1">
        <v>43525.063888888886</v>
      </c>
    </row>
    <row r="4995" spans="1:17" x14ac:dyDescent="0.2">
      <c r="A4995" t="s">
        <v>55</v>
      </c>
      <c r="B4995" t="s">
        <v>18</v>
      </c>
      <c r="C4995" t="s">
        <v>425</v>
      </c>
      <c r="D4995">
        <v>20181231</v>
      </c>
      <c r="E4995">
        <v>16200000</v>
      </c>
      <c r="F4995" t="s">
        <v>20</v>
      </c>
      <c r="G4995">
        <v>0</v>
      </c>
      <c r="H4995" t="s">
        <v>56</v>
      </c>
      <c r="I4995">
        <v>1411579</v>
      </c>
      <c r="J4995">
        <v>260303916</v>
      </c>
      <c r="K4995">
        <v>7830</v>
      </c>
      <c r="L4995">
        <v>1231</v>
      </c>
      <c r="M4995" t="s">
        <v>52</v>
      </c>
      <c r="N4995">
        <v>2018</v>
      </c>
      <c r="O4995" t="s">
        <v>53</v>
      </c>
      <c r="P4995">
        <v>20190301</v>
      </c>
      <c r="Q4995" s="1">
        <v>43525.063888888886</v>
      </c>
    </row>
    <row r="4996" spans="1:17" x14ac:dyDescent="0.2">
      <c r="A4996" t="s">
        <v>55</v>
      </c>
      <c r="B4996" t="s">
        <v>18</v>
      </c>
      <c r="C4996" t="s">
        <v>160</v>
      </c>
      <c r="D4996">
        <v>20181231</v>
      </c>
      <c r="E4996">
        <v>259500000</v>
      </c>
      <c r="F4996" t="s">
        <v>20</v>
      </c>
      <c r="G4996">
        <v>0</v>
      </c>
      <c r="H4996" t="s">
        <v>56</v>
      </c>
      <c r="I4996">
        <v>1411579</v>
      </c>
      <c r="J4996">
        <v>260303916</v>
      </c>
      <c r="K4996">
        <v>7830</v>
      </c>
      <c r="L4996">
        <v>1231</v>
      </c>
      <c r="M4996" t="s">
        <v>52</v>
      </c>
      <c r="N4996">
        <v>2018</v>
      </c>
      <c r="O4996" t="s">
        <v>53</v>
      </c>
      <c r="P4996">
        <v>20190301</v>
      </c>
      <c r="Q4996" s="1">
        <v>43525.063888888886</v>
      </c>
    </row>
    <row r="4997" spans="1:17" x14ac:dyDescent="0.2">
      <c r="A4997" t="s">
        <v>504</v>
      </c>
      <c r="B4997" t="s">
        <v>18</v>
      </c>
      <c r="C4997" t="s">
        <v>160</v>
      </c>
      <c r="D4997">
        <v>20181231</v>
      </c>
      <c r="E4997">
        <v>259500000</v>
      </c>
      <c r="F4997" t="s">
        <v>20</v>
      </c>
      <c r="G4997">
        <v>0</v>
      </c>
      <c r="H4997" t="s">
        <v>505</v>
      </c>
      <c r="I4997">
        <v>1411579</v>
      </c>
      <c r="J4997">
        <v>260303916</v>
      </c>
      <c r="K4997">
        <v>7830</v>
      </c>
      <c r="L4997">
        <v>1231</v>
      </c>
      <c r="M4997" t="s">
        <v>22</v>
      </c>
      <c r="N4997">
        <v>2019</v>
      </c>
      <c r="O4997" t="s">
        <v>31</v>
      </c>
      <c r="P4997">
        <v>20190808</v>
      </c>
      <c r="Q4997" s="1">
        <v>43685.119444444441</v>
      </c>
    </row>
    <row r="4998" spans="1:17" x14ac:dyDescent="0.2">
      <c r="A4998" t="s">
        <v>503</v>
      </c>
      <c r="B4998" t="s">
        <v>18</v>
      </c>
      <c r="C4998" t="s">
        <v>160</v>
      </c>
      <c r="D4998">
        <v>20181231</v>
      </c>
      <c r="E4998">
        <v>259500000</v>
      </c>
      <c r="F4998" t="s">
        <v>20</v>
      </c>
      <c r="G4998">
        <v>0</v>
      </c>
      <c r="H4998" t="s">
        <v>56</v>
      </c>
      <c r="I4998">
        <v>1411579</v>
      </c>
      <c r="J4998">
        <v>260303916</v>
      </c>
      <c r="K4998">
        <v>7830</v>
      </c>
      <c r="L4998">
        <v>1231</v>
      </c>
      <c r="M4998" t="s">
        <v>22</v>
      </c>
      <c r="N4998">
        <v>2019</v>
      </c>
      <c r="O4998" t="s">
        <v>26</v>
      </c>
      <c r="P4998">
        <v>20190509</v>
      </c>
      <c r="Q4998" s="1">
        <v>43594.147916666669</v>
      </c>
    </row>
    <row r="4999" spans="1:17" x14ac:dyDescent="0.2">
      <c r="A4999" t="s">
        <v>55</v>
      </c>
      <c r="B4999" t="s">
        <v>18</v>
      </c>
      <c r="C4999" t="s">
        <v>534</v>
      </c>
      <c r="D4999">
        <v>20181231</v>
      </c>
      <c r="E4999">
        <v>35000000</v>
      </c>
      <c r="F4999" t="s">
        <v>20</v>
      </c>
      <c r="G4999">
        <v>4</v>
      </c>
      <c r="H4999" t="s">
        <v>55</v>
      </c>
      <c r="I4999">
        <v>1411579</v>
      </c>
      <c r="J4999">
        <v>260303916</v>
      </c>
      <c r="K4999">
        <v>7830</v>
      </c>
      <c r="L4999">
        <v>1231</v>
      </c>
      <c r="M4999" t="s">
        <v>52</v>
      </c>
      <c r="N4999">
        <v>2018</v>
      </c>
      <c r="O4999" t="s">
        <v>53</v>
      </c>
      <c r="P4999">
        <v>20190301</v>
      </c>
      <c r="Q4999" s="1">
        <v>43525.063888888886</v>
      </c>
    </row>
    <row r="5000" spans="1:17" x14ac:dyDescent="0.2">
      <c r="A5000" t="s">
        <v>55</v>
      </c>
      <c r="B5000" t="s">
        <v>18</v>
      </c>
      <c r="C5000" t="s">
        <v>163</v>
      </c>
      <c r="D5000">
        <v>20181231</v>
      </c>
      <c r="E5000">
        <v>71000000</v>
      </c>
      <c r="F5000" t="s">
        <v>20</v>
      </c>
      <c r="G5000">
        <v>4</v>
      </c>
      <c r="H5000" t="s">
        <v>55</v>
      </c>
      <c r="I5000">
        <v>1411579</v>
      </c>
      <c r="J5000">
        <v>260303916</v>
      </c>
      <c r="K5000">
        <v>7830</v>
      </c>
      <c r="L5000">
        <v>1231</v>
      </c>
      <c r="M5000" t="s">
        <v>52</v>
      </c>
      <c r="N5000">
        <v>2018</v>
      </c>
      <c r="O5000" t="s">
        <v>53</v>
      </c>
      <c r="P5000">
        <v>20190301</v>
      </c>
      <c r="Q5000" s="1">
        <v>43525.063888888886</v>
      </c>
    </row>
    <row r="5001" spans="1:17" x14ac:dyDescent="0.2">
      <c r="A5001" t="s">
        <v>55</v>
      </c>
      <c r="B5001" t="s">
        <v>18</v>
      </c>
      <c r="C5001" t="s">
        <v>164</v>
      </c>
      <c r="D5001">
        <v>20181231</v>
      </c>
      <c r="E5001">
        <v>13800000</v>
      </c>
      <c r="F5001" t="s">
        <v>20</v>
      </c>
      <c r="G5001">
        <v>4</v>
      </c>
      <c r="H5001" t="s">
        <v>56</v>
      </c>
      <c r="I5001">
        <v>1411579</v>
      </c>
      <c r="J5001">
        <v>260303916</v>
      </c>
      <c r="K5001">
        <v>7830</v>
      </c>
      <c r="L5001">
        <v>1231</v>
      </c>
      <c r="M5001" t="s">
        <v>52</v>
      </c>
      <c r="N5001">
        <v>2018</v>
      </c>
      <c r="O5001" t="s">
        <v>53</v>
      </c>
      <c r="P5001">
        <v>20190301</v>
      </c>
      <c r="Q5001" s="1">
        <v>43525.063888888886</v>
      </c>
    </row>
    <row r="5002" spans="1:17" x14ac:dyDescent="0.2">
      <c r="A5002" t="s">
        <v>55</v>
      </c>
      <c r="B5002" t="s">
        <v>18</v>
      </c>
      <c r="C5002" t="s">
        <v>427</v>
      </c>
      <c r="D5002">
        <v>20181231</v>
      </c>
      <c r="E5002">
        <v>10700000</v>
      </c>
      <c r="F5002" t="s">
        <v>20</v>
      </c>
      <c r="G5002">
        <v>0</v>
      </c>
      <c r="H5002" t="s">
        <v>56</v>
      </c>
      <c r="I5002">
        <v>1411579</v>
      </c>
      <c r="J5002">
        <v>260303916</v>
      </c>
      <c r="K5002">
        <v>7830</v>
      </c>
      <c r="L5002">
        <v>1231</v>
      </c>
      <c r="M5002" t="s">
        <v>52</v>
      </c>
      <c r="N5002">
        <v>2018</v>
      </c>
      <c r="O5002" t="s">
        <v>53</v>
      </c>
      <c r="P5002">
        <v>20190301</v>
      </c>
      <c r="Q5002" s="1">
        <v>43525.063888888886</v>
      </c>
    </row>
    <row r="5003" spans="1:17" x14ac:dyDescent="0.2">
      <c r="A5003" t="s">
        <v>504</v>
      </c>
      <c r="B5003" t="s">
        <v>18</v>
      </c>
      <c r="C5003" t="s">
        <v>427</v>
      </c>
      <c r="D5003">
        <v>20181231</v>
      </c>
      <c r="E5003">
        <v>10700000</v>
      </c>
      <c r="F5003" t="s">
        <v>20</v>
      </c>
      <c r="G5003">
        <v>0</v>
      </c>
      <c r="H5003" t="s">
        <v>505</v>
      </c>
      <c r="I5003">
        <v>1411579</v>
      </c>
      <c r="J5003">
        <v>260303916</v>
      </c>
      <c r="K5003">
        <v>7830</v>
      </c>
      <c r="L5003">
        <v>1231</v>
      </c>
      <c r="M5003" t="s">
        <v>22</v>
      </c>
      <c r="N5003">
        <v>2019</v>
      </c>
      <c r="O5003" t="s">
        <v>31</v>
      </c>
      <c r="P5003">
        <v>20190808</v>
      </c>
      <c r="Q5003" s="1">
        <v>43685.119444444441</v>
      </c>
    </row>
    <row r="5004" spans="1:17" x14ac:dyDescent="0.2">
      <c r="A5004" t="s">
        <v>503</v>
      </c>
      <c r="B5004" t="s">
        <v>18</v>
      </c>
      <c r="C5004" t="s">
        <v>427</v>
      </c>
      <c r="D5004">
        <v>20181231</v>
      </c>
      <c r="E5004">
        <v>10700000</v>
      </c>
      <c r="F5004" t="s">
        <v>20</v>
      </c>
      <c r="G5004">
        <v>0</v>
      </c>
      <c r="H5004" t="s">
        <v>56</v>
      </c>
      <c r="I5004">
        <v>1411579</v>
      </c>
      <c r="J5004">
        <v>260303916</v>
      </c>
      <c r="K5004">
        <v>7830</v>
      </c>
      <c r="L5004">
        <v>1231</v>
      </c>
      <c r="M5004" t="s">
        <v>22</v>
      </c>
      <c r="N5004">
        <v>2019</v>
      </c>
      <c r="O5004" t="s">
        <v>26</v>
      </c>
      <c r="P5004">
        <v>20190509</v>
      </c>
      <c r="Q5004" s="1">
        <v>43594.147916666669</v>
      </c>
    </row>
    <row r="5005" spans="1:17" x14ac:dyDescent="0.2">
      <c r="A5005" t="s">
        <v>55</v>
      </c>
      <c r="B5005" t="s">
        <v>18</v>
      </c>
      <c r="C5005" t="s">
        <v>165</v>
      </c>
      <c r="D5005">
        <v>20181231</v>
      </c>
      <c r="E5005">
        <v>18100000</v>
      </c>
      <c r="F5005" t="s">
        <v>20</v>
      </c>
      <c r="G5005">
        <v>0</v>
      </c>
      <c r="H5005" t="s">
        <v>56</v>
      </c>
      <c r="I5005">
        <v>1411579</v>
      </c>
      <c r="J5005">
        <v>260303916</v>
      </c>
      <c r="K5005">
        <v>7830</v>
      </c>
      <c r="L5005">
        <v>1231</v>
      </c>
      <c r="M5005" t="s">
        <v>52</v>
      </c>
      <c r="N5005">
        <v>2018</v>
      </c>
      <c r="O5005" t="s">
        <v>53</v>
      </c>
      <c r="P5005">
        <v>20190301</v>
      </c>
      <c r="Q5005" s="1">
        <v>43525.063888888886</v>
      </c>
    </row>
    <row r="5006" spans="1:17" x14ac:dyDescent="0.2">
      <c r="A5006" t="s">
        <v>55</v>
      </c>
      <c r="B5006" t="s">
        <v>18</v>
      </c>
      <c r="C5006" t="s">
        <v>168</v>
      </c>
      <c r="D5006">
        <v>20181231</v>
      </c>
      <c r="E5006">
        <v>12600000</v>
      </c>
      <c r="F5006" t="s">
        <v>20</v>
      </c>
      <c r="G5006">
        <v>4</v>
      </c>
      <c r="H5006" t="s">
        <v>55</v>
      </c>
      <c r="I5006">
        <v>1411579</v>
      </c>
      <c r="J5006">
        <v>260303916</v>
      </c>
      <c r="K5006">
        <v>7830</v>
      </c>
      <c r="L5006">
        <v>1231</v>
      </c>
      <c r="M5006" t="s">
        <v>52</v>
      </c>
      <c r="N5006">
        <v>2018</v>
      </c>
      <c r="O5006" t="s">
        <v>53</v>
      </c>
      <c r="P5006">
        <v>20190301</v>
      </c>
      <c r="Q5006" s="1">
        <v>43525.063888888886</v>
      </c>
    </row>
    <row r="5007" spans="1:17" x14ac:dyDescent="0.2">
      <c r="A5007" t="s">
        <v>55</v>
      </c>
      <c r="B5007" t="s">
        <v>18</v>
      </c>
      <c r="C5007" t="s">
        <v>458</v>
      </c>
      <c r="D5007">
        <v>20181231</v>
      </c>
      <c r="E5007">
        <v>1000000</v>
      </c>
      <c r="F5007" t="s">
        <v>20</v>
      </c>
      <c r="G5007">
        <v>4</v>
      </c>
      <c r="H5007" t="s">
        <v>55</v>
      </c>
      <c r="I5007">
        <v>1411579</v>
      </c>
      <c r="J5007">
        <v>260303916</v>
      </c>
      <c r="K5007">
        <v>7830</v>
      </c>
      <c r="L5007">
        <v>1231</v>
      </c>
      <c r="M5007" t="s">
        <v>52</v>
      </c>
      <c r="N5007">
        <v>2018</v>
      </c>
      <c r="O5007" t="s">
        <v>53</v>
      </c>
      <c r="P5007">
        <v>20190301</v>
      </c>
      <c r="Q5007" s="1">
        <v>43525.063888888886</v>
      </c>
    </row>
    <row r="5008" spans="1:17" x14ac:dyDescent="0.2">
      <c r="A5008" t="s">
        <v>55</v>
      </c>
      <c r="B5008" t="s">
        <v>18</v>
      </c>
      <c r="C5008" t="s">
        <v>169</v>
      </c>
      <c r="D5008">
        <v>20181231</v>
      </c>
      <c r="E5008">
        <v>-500000</v>
      </c>
      <c r="F5008" t="s">
        <v>20</v>
      </c>
      <c r="G5008">
        <v>4</v>
      </c>
      <c r="H5008" t="s">
        <v>56</v>
      </c>
      <c r="I5008">
        <v>1411579</v>
      </c>
      <c r="J5008">
        <v>260303916</v>
      </c>
      <c r="K5008">
        <v>7830</v>
      </c>
      <c r="L5008">
        <v>1231</v>
      </c>
      <c r="M5008" t="s">
        <v>52</v>
      </c>
      <c r="N5008">
        <v>2018</v>
      </c>
      <c r="O5008" t="s">
        <v>53</v>
      </c>
      <c r="P5008">
        <v>20190301</v>
      </c>
      <c r="Q5008" s="1">
        <v>43525.063888888886</v>
      </c>
    </row>
    <row r="5009" spans="1:17" x14ac:dyDescent="0.2">
      <c r="A5009" t="s">
        <v>55</v>
      </c>
      <c r="B5009" t="s">
        <v>18</v>
      </c>
      <c r="C5009" t="s">
        <v>428</v>
      </c>
      <c r="D5009">
        <v>20181231</v>
      </c>
      <c r="E5009">
        <v>35200000</v>
      </c>
      <c r="F5009" t="s">
        <v>20</v>
      </c>
      <c r="G5009">
        <v>0</v>
      </c>
      <c r="H5009" t="s">
        <v>56</v>
      </c>
      <c r="I5009">
        <v>1411579</v>
      </c>
      <c r="J5009">
        <v>260303916</v>
      </c>
      <c r="K5009">
        <v>7830</v>
      </c>
      <c r="L5009">
        <v>1231</v>
      </c>
      <c r="M5009" t="s">
        <v>52</v>
      </c>
      <c r="N5009">
        <v>2018</v>
      </c>
      <c r="O5009" t="s">
        <v>53</v>
      </c>
      <c r="P5009">
        <v>20190301</v>
      </c>
      <c r="Q5009" s="1">
        <v>43525.063888888886</v>
      </c>
    </row>
    <row r="5010" spans="1:17" x14ac:dyDescent="0.2">
      <c r="A5010" t="s">
        <v>55</v>
      </c>
      <c r="B5010" t="s">
        <v>18</v>
      </c>
      <c r="C5010" t="s">
        <v>170</v>
      </c>
      <c r="D5010">
        <v>20181231</v>
      </c>
      <c r="E5010">
        <v>-550900000</v>
      </c>
      <c r="F5010" t="s">
        <v>20</v>
      </c>
      <c r="G5010">
        <v>0</v>
      </c>
      <c r="H5010" t="s">
        <v>56</v>
      </c>
      <c r="I5010">
        <v>1411579</v>
      </c>
      <c r="J5010">
        <v>260303916</v>
      </c>
      <c r="K5010">
        <v>7830</v>
      </c>
      <c r="L5010">
        <v>1231</v>
      </c>
      <c r="M5010" t="s">
        <v>52</v>
      </c>
      <c r="N5010">
        <v>2018</v>
      </c>
      <c r="O5010" t="s">
        <v>53</v>
      </c>
      <c r="P5010">
        <v>20190301</v>
      </c>
      <c r="Q5010" s="1">
        <v>43525.063888888886</v>
      </c>
    </row>
    <row r="5011" spans="1:17" x14ac:dyDescent="0.2">
      <c r="A5011" t="s">
        <v>504</v>
      </c>
      <c r="B5011" t="s">
        <v>18</v>
      </c>
      <c r="C5011" t="s">
        <v>170</v>
      </c>
      <c r="D5011">
        <v>20181231</v>
      </c>
      <c r="E5011">
        <v>-550900000</v>
      </c>
      <c r="F5011" t="s">
        <v>20</v>
      </c>
      <c r="G5011">
        <v>0</v>
      </c>
      <c r="H5011" t="s">
        <v>505</v>
      </c>
      <c r="I5011">
        <v>1411579</v>
      </c>
      <c r="J5011">
        <v>260303916</v>
      </c>
      <c r="K5011">
        <v>7830</v>
      </c>
      <c r="L5011">
        <v>1231</v>
      </c>
      <c r="M5011" t="s">
        <v>22</v>
      </c>
      <c r="N5011">
        <v>2019</v>
      </c>
      <c r="O5011" t="s">
        <v>31</v>
      </c>
      <c r="P5011">
        <v>20190808</v>
      </c>
      <c r="Q5011" s="1">
        <v>43685.119444444441</v>
      </c>
    </row>
    <row r="5012" spans="1:17" x14ac:dyDescent="0.2">
      <c r="A5012" t="s">
        <v>503</v>
      </c>
      <c r="B5012" t="s">
        <v>18</v>
      </c>
      <c r="C5012" t="s">
        <v>170</v>
      </c>
      <c r="D5012">
        <v>20181231</v>
      </c>
      <c r="E5012">
        <v>-550900000</v>
      </c>
      <c r="F5012" t="s">
        <v>20</v>
      </c>
      <c r="G5012">
        <v>0</v>
      </c>
      <c r="H5012" t="s">
        <v>56</v>
      </c>
      <c r="I5012">
        <v>1411579</v>
      </c>
      <c r="J5012">
        <v>260303916</v>
      </c>
      <c r="K5012">
        <v>7830</v>
      </c>
      <c r="L5012">
        <v>1231</v>
      </c>
      <c r="M5012" t="s">
        <v>22</v>
      </c>
      <c r="N5012">
        <v>2019</v>
      </c>
      <c r="O5012" t="s">
        <v>26</v>
      </c>
      <c r="P5012">
        <v>20190509</v>
      </c>
      <c r="Q5012" s="1">
        <v>43594.147916666669</v>
      </c>
    </row>
    <row r="5013" spans="1:17" x14ac:dyDescent="0.2">
      <c r="A5013" t="s">
        <v>55</v>
      </c>
      <c r="B5013" t="s">
        <v>18</v>
      </c>
      <c r="C5013" t="s">
        <v>429</v>
      </c>
      <c r="D5013">
        <v>20181231</v>
      </c>
      <c r="E5013">
        <v>5460800000</v>
      </c>
      <c r="F5013" t="s">
        <v>20</v>
      </c>
      <c r="G5013">
        <v>4</v>
      </c>
      <c r="H5013" t="s">
        <v>56</v>
      </c>
      <c r="I5013">
        <v>1411579</v>
      </c>
      <c r="J5013">
        <v>260303916</v>
      </c>
      <c r="K5013">
        <v>7830</v>
      </c>
      <c r="L5013">
        <v>1231</v>
      </c>
      <c r="M5013" t="s">
        <v>52</v>
      </c>
      <c r="N5013">
        <v>2018</v>
      </c>
      <c r="O5013" t="s">
        <v>53</v>
      </c>
      <c r="P5013">
        <v>20190301</v>
      </c>
      <c r="Q5013" s="1">
        <v>43525.063888888886</v>
      </c>
    </row>
    <row r="5014" spans="1:17" x14ac:dyDescent="0.2">
      <c r="A5014" t="s">
        <v>55</v>
      </c>
      <c r="B5014" t="s">
        <v>18</v>
      </c>
      <c r="C5014" t="s">
        <v>429</v>
      </c>
      <c r="D5014">
        <v>20181231</v>
      </c>
      <c r="E5014">
        <v>1413300000</v>
      </c>
      <c r="F5014" t="s">
        <v>20</v>
      </c>
      <c r="G5014">
        <v>1</v>
      </c>
      <c r="H5014" t="s">
        <v>56</v>
      </c>
      <c r="I5014">
        <v>1411579</v>
      </c>
      <c r="J5014">
        <v>260303916</v>
      </c>
      <c r="K5014">
        <v>7830</v>
      </c>
      <c r="L5014">
        <v>1231</v>
      </c>
      <c r="M5014" t="s">
        <v>52</v>
      </c>
      <c r="N5014">
        <v>2018</v>
      </c>
      <c r="O5014" t="s">
        <v>53</v>
      </c>
      <c r="P5014">
        <v>20190301</v>
      </c>
      <c r="Q5014" s="1">
        <v>43525.063888888886</v>
      </c>
    </row>
    <row r="5015" spans="1:17" x14ac:dyDescent="0.2">
      <c r="A5015" t="s">
        <v>55</v>
      </c>
      <c r="B5015" t="s">
        <v>18</v>
      </c>
      <c r="C5015" t="s">
        <v>430</v>
      </c>
      <c r="D5015">
        <v>20181231</v>
      </c>
      <c r="E5015">
        <v>1</v>
      </c>
      <c r="F5015" t="s">
        <v>30</v>
      </c>
      <c r="G5015">
        <v>4</v>
      </c>
      <c r="H5015" t="s">
        <v>55</v>
      </c>
      <c r="I5015">
        <v>1411579</v>
      </c>
      <c r="J5015">
        <v>260303916</v>
      </c>
      <c r="K5015">
        <v>7830</v>
      </c>
      <c r="L5015">
        <v>1231</v>
      </c>
      <c r="M5015" t="s">
        <v>52</v>
      </c>
      <c r="N5015">
        <v>2018</v>
      </c>
      <c r="O5015" t="s">
        <v>53</v>
      </c>
      <c r="P5015">
        <v>20190301</v>
      </c>
      <c r="Q5015" s="1">
        <v>43525.063888888886</v>
      </c>
    </row>
    <row r="5016" spans="1:17" x14ac:dyDescent="0.2">
      <c r="A5016" t="s">
        <v>55</v>
      </c>
      <c r="B5016" t="s">
        <v>18</v>
      </c>
      <c r="C5016" t="s">
        <v>474</v>
      </c>
      <c r="D5016">
        <v>20181231</v>
      </c>
      <c r="E5016">
        <v>98000000</v>
      </c>
      <c r="F5016" t="s">
        <v>20</v>
      </c>
      <c r="G5016">
        <v>0</v>
      </c>
      <c r="H5016" t="s">
        <v>56</v>
      </c>
      <c r="I5016">
        <v>1411579</v>
      </c>
      <c r="J5016">
        <v>260303916</v>
      </c>
      <c r="K5016">
        <v>7830</v>
      </c>
      <c r="L5016">
        <v>1231</v>
      </c>
      <c r="M5016" t="s">
        <v>52</v>
      </c>
      <c r="N5016">
        <v>2018</v>
      </c>
      <c r="O5016" t="s">
        <v>53</v>
      </c>
      <c r="P5016">
        <v>20190301</v>
      </c>
      <c r="Q5016" s="1">
        <v>43525.063888888886</v>
      </c>
    </row>
    <row r="5017" spans="1:17" x14ac:dyDescent="0.2">
      <c r="A5017" t="s">
        <v>55</v>
      </c>
      <c r="B5017" t="s">
        <v>18</v>
      </c>
      <c r="C5017" t="s">
        <v>523</v>
      </c>
      <c r="D5017">
        <v>20181231</v>
      </c>
      <c r="E5017">
        <v>102400000</v>
      </c>
      <c r="F5017" t="s">
        <v>20</v>
      </c>
      <c r="G5017">
        <v>0</v>
      </c>
      <c r="H5017" t="s">
        <v>56</v>
      </c>
      <c r="I5017">
        <v>1411579</v>
      </c>
      <c r="J5017">
        <v>260303916</v>
      </c>
      <c r="K5017">
        <v>7830</v>
      </c>
      <c r="L5017">
        <v>1231</v>
      </c>
      <c r="M5017" t="s">
        <v>52</v>
      </c>
      <c r="N5017">
        <v>2018</v>
      </c>
      <c r="O5017" t="s">
        <v>53</v>
      </c>
      <c r="P5017">
        <v>20190301</v>
      </c>
      <c r="Q5017" s="1">
        <v>43525.063888888886</v>
      </c>
    </row>
    <row r="5018" spans="1:17" x14ac:dyDescent="0.2">
      <c r="A5018" t="s">
        <v>55</v>
      </c>
      <c r="B5018" t="s">
        <v>18</v>
      </c>
      <c r="C5018" t="s">
        <v>485</v>
      </c>
      <c r="D5018">
        <v>20181231</v>
      </c>
      <c r="E5018">
        <v>50100000</v>
      </c>
      <c r="F5018" t="s">
        <v>20</v>
      </c>
      <c r="G5018">
        <v>4</v>
      </c>
      <c r="H5018" t="s">
        <v>56</v>
      </c>
      <c r="I5018">
        <v>1411579</v>
      </c>
      <c r="J5018">
        <v>260303916</v>
      </c>
      <c r="K5018">
        <v>7830</v>
      </c>
      <c r="L5018">
        <v>1231</v>
      </c>
      <c r="M5018" t="s">
        <v>52</v>
      </c>
      <c r="N5018">
        <v>2018</v>
      </c>
      <c r="O5018" t="s">
        <v>53</v>
      </c>
      <c r="P5018">
        <v>20190301</v>
      </c>
      <c r="Q5018" s="1">
        <v>43525.063888888886</v>
      </c>
    </row>
    <row r="5019" spans="1:17" x14ac:dyDescent="0.2">
      <c r="A5019" t="s">
        <v>55</v>
      </c>
      <c r="B5019" t="s">
        <v>18</v>
      </c>
      <c r="C5019" t="s">
        <v>431</v>
      </c>
      <c r="D5019">
        <v>20181231</v>
      </c>
      <c r="E5019">
        <v>24900000</v>
      </c>
      <c r="F5019" t="s">
        <v>20</v>
      </c>
      <c r="G5019">
        <v>0</v>
      </c>
      <c r="H5019" t="s">
        <v>56</v>
      </c>
      <c r="I5019">
        <v>1411579</v>
      </c>
      <c r="J5019">
        <v>260303916</v>
      </c>
      <c r="K5019">
        <v>7830</v>
      </c>
      <c r="L5019">
        <v>1231</v>
      </c>
      <c r="M5019" t="s">
        <v>52</v>
      </c>
      <c r="N5019">
        <v>2018</v>
      </c>
      <c r="O5019" t="s">
        <v>53</v>
      </c>
      <c r="P5019">
        <v>20190301</v>
      </c>
      <c r="Q5019" s="1">
        <v>43525.063888888886</v>
      </c>
    </row>
    <row r="5020" spans="1:17" x14ac:dyDescent="0.2">
      <c r="A5020" t="s">
        <v>55</v>
      </c>
      <c r="B5020" t="s">
        <v>18</v>
      </c>
      <c r="C5020" t="s">
        <v>172</v>
      </c>
      <c r="D5020">
        <v>20181231</v>
      </c>
      <c r="E5020">
        <v>14900000</v>
      </c>
      <c r="F5020" t="s">
        <v>20</v>
      </c>
      <c r="G5020">
        <v>4</v>
      </c>
      <c r="H5020" t="s">
        <v>56</v>
      </c>
      <c r="I5020">
        <v>1411579</v>
      </c>
      <c r="J5020">
        <v>260303916</v>
      </c>
      <c r="K5020">
        <v>7830</v>
      </c>
      <c r="L5020">
        <v>1231</v>
      </c>
      <c r="M5020" t="s">
        <v>52</v>
      </c>
      <c r="N5020">
        <v>2018</v>
      </c>
      <c r="O5020" t="s">
        <v>53</v>
      </c>
      <c r="P5020">
        <v>20190301</v>
      </c>
      <c r="Q5020" s="1">
        <v>43525.063888888886</v>
      </c>
    </row>
    <row r="5021" spans="1:17" x14ac:dyDescent="0.2">
      <c r="A5021" t="s">
        <v>55</v>
      </c>
      <c r="B5021" t="s">
        <v>18</v>
      </c>
      <c r="C5021" t="s">
        <v>173</v>
      </c>
      <c r="D5021">
        <v>20181231</v>
      </c>
      <c r="E5021">
        <v>14900000</v>
      </c>
      <c r="F5021" t="s">
        <v>20</v>
      </c>
      <c r="G5021">
        <v>4</v>
      </c>
      <c r="H5021" t="s">
        <v>55</v>
      </c>
      <c r="I5021">
        <v>1411579</v>
      </c>
      <c r="J5021">
        <v>260303916</v>
      </c>
      <c r="K5021">
        <v>7830</v>
      </c>
      <c r="L5021">
        <v>1231</v>
      </c>
      <c r="M5021" t="s">
        <v>52</v>
      </c>
      <c r="N5021">
        <v>2018</v>
      </c>
      <c r="O5021" t="s">
        <v>53</v>
      </c>
      <c r="P5021">
        <v>20190301</v>
      </c>
      <c r="Q5021" s="1">
        <v>43525.063888888886</v>
      </c>
    </row>
    <row r="5022" spans="1:17" x14ac:dyDescent="0.2">
      <c r="A5022" t="s">
        <v>55</v>
      </c>
      <c r="B5022" t="s">
        <v>18</v>
      </c>
      <c r="C5022" t="s">
        <v>535</v>
      </c>
      <c r="D5022">
        <v>20181231</v>
      </c>
      <c r="E5022">
        <v>14900000</v>
      </c>
      <c r="F5022" t="s">
        <v>20</v>
      </c>
      <c r="G5022">
        <v>4</v>
      </c>
      <c r="H5022" t="s">
        <v>55</v>
      </c>
      <c r="I5022">
        <v>1411579</v>
      </c>
      <c r="J5022">
        <v>260303916</v>
      </c>
      <c r="K5022">
        <v>7830</v>
      </c>
      <c r="L5022">
        <v>1231</v>
      </c>
      <c r="M5022" t="s">
        <v>52</v>
      </c>
      <c r="N5022">
        <v>2018</v>
      </c>
      <c r="O5022" t="s">
        <v>53</v>
      </c>
      <c r="P5022">
        <v>20190301</v>
      </c>
      <c r="Q5022" s="1">
        <v>43525.063888888886</v>
      </c>
    </row>
    <row r="5023" spans="1:17" x14ac:dyDescent="0.2">
      <c r="A5023" t="s">
        <v>55</v>
      </c>
      <c r="B5023" t="s">
        <v>18</v>
      </c>
      <c r="C5023" t="s">
        <v>432</v>
      </c>
      <c r="D5023">
        <v>20181231</v>
      </c>
      <c r="E5023">
        <v>14900000</v>
      </c>
      <c r="F5023" t="s">
        <v>20</v>
      </c>
      <c r="G5023">
        <v>4</v>
      </c>
      <c r="H5023" t="s">
        <v>56</v>
      </c>
      <c r="I5023">
        <v>1411579</v>
      </c>
      <c r="J5023">
        <v>260303916</v>
      </c>
      <c r="K5023">
        <v>7830</v>
      </c>
      <c r="L5023">
        <v>1231</v>
      </c>
      <c r="M5023" t="s">
        <v>52</v>
      </c>
      <c r="N5023">
        <v>2018</v>
      </c>
      <c r="O5023" t="s">
        <v>53</v>
      </c>
      <c r="P5023">
        <v>20190301</v>
      </c>
      <c r="Q5023" s="1">
        <v>43525.063888888886</v>
      </c>
    </row>
    <row r="5024" spans="1:17" x14ac:dyDescent="0.2">
      <c r="A5024" t="s">
        <v>55</v>
      </c>
      <c r="B5024" t="s">
        <v>18</v>
      </c>
      <c r="C5024" t="s">
        <v>544</v>
      </c>
      <c r="D5024">
        <v>20181231</v>
      </c>
      <c r="E5024">
        <v>-412600000</v>
      </c>
      <c r="F5024" t="s">
        <v>20</v>
      </c>
      <c r="G5024">
        <v>4</v>
      </c>
      <c r="H5024" t="s">
        <v>56</v>
      </c>
      <c r="I5024">
        <v>1411579</v>
      </c>
      <c r="J5024">
        <v>260303916</v>
      </c>
      <c r="K5024">
        <v>7830</v>
      </c>
      <c r="L5024">
        <v>1231</v>
      </c>
      <c r="M5024" t="s">
        <v>52</v>
      </c>
      <c r="N5024">
        <v>2018</v>
      </c>
      <c r="O5024" t="s">
        <v>53</v>
      </c>
      <c r="P5024">
        <v>20190301</v>
      </c>
      <c r="Q5024" s="1">
        <v>43525.063888888886</v>
      </c>
    </row>
    <row r="5025" spans="1:17" x14ac:dyDescent="0.2">
      <c r="A5025" t="s">
        <v>55</v>
      </c>
      <c r="B5025" t="s">
        <v>18</v>
      </c>
      <c r="C5025" t="s">
        <v>174</v>
      </c>
      <c r="D5025">
        <v>20181231</v>
      </c>
      <c r="E5025">
        <v>1397600000</v>
      </c>
      <c r="F5025" t="s">
        <v>20</v>
      </c>
      <c r="G5025">
        <v>0</v>
      </c>
      <c r="H5025" t="s">
        <v>56</v>
      </c>
      <c r="I5025">
        <v>1411579</v>
      </c>
      <c r="J5025">
        <v>260303916</v>
      </c>
      <c r="K5025">
        <v>7830</v>
      </c>
      <c r="L5025">
        <v>1231</v>
      </c>
      <c r="M5025" t="s">
        <v>52</v>
      </c>
      <c r="N5025">
        <v>2018</v>
      </c>
      <c r="O5025" t="s">
        <v>53</v>
      </c>
      <c r="P5025">
        <v>20190301</v>
      </c>
      <c r="Q5025" s="1">
        <v>43525.063888888886</v>
      </c>
    </row>
    <row r="5026" spans="1:17" x14ac:dyDescent="0.2">
      <c r="A5026" t="s">
        <v>504</v>
      </c>
      <c r="B5026" t="s">
        <v>18</v>
      </c>
      <c r="C5026" t="s">
        <v>174</v>
      </c>
      <c r="D5026">
        <v>20181231</v>
      </c>
      <c r="E5026">
        <v>1397600000</v>
      </c>
      <c r="F5026" t="s">
        <v>20</v>
      </c>
      <c r="G5026">
        <v>0</v>
      </c>
      <c r="H5026" t="s">
        <v>505</v>
      </c>
      <c r="I5026">
        <v>1411579</v>
      </c>
      <c r="J5026">
        <v>260303916</v>
      </c>
      <c r="K5026">
        <v>7830</v>
      </c>
      <c r="L5026">
        <v>1231</v>
      </c>
      <c r="M5026" t="s">
        <v>22</v>
      </c>
      <c r="N5026">
        <v>2019</v>
      </c>
      <c r="O5026" t="s">
        <v>31</v>
      </c>
      <c r="P5026">
        <v>20190808</v>
      </c>
      <c r="Q5026" s="1">
        <v>43685.119444444441</v>
      </c>
    </row>
    <row r="5027" spans="1:17" x14ac:dyDescent="0.2">
      <c r="A5027" t="s">
        <v>503</v>
      </c>
      <c r="B5027" t="s">
        <v>18</v>
      </c>
      <c r="C5027" t="s">
        <v>174</v>
      </c>
      <c r="D5027">
        <v>20181231</v>
      </c>
      <c r="E5027">
        <v>1397600000</v>
      </c>
      <c r="F5027" t="s">
        <v>20</v>
      </c>
      <c r="G5027">
        <v>0</v>
      </c>
      <c r="H5027" t="s">
        <v>56</v>
      </c>
      <c r="I5027">
        <v>1411579</v>
      </c>
      <c r="J5027">
        <v>260303916</v>
      </c>
      <c r="K5027">
        <v>7830</v>
      </c>
      <c r="L5027">
        <v>1231</v>
      </c>
      <c r="M5027" t="s">
        <v>22</v>
      </c>
      <c r="N5027">
        <v>2019</v>
      </c>
      <c r="O5027" t="s">
        <v>26</v>
      </c>
      <c r="P5027">
        <v>20190509</v>
      </c>
      <c r="Q5027" s="1">
        <v>43594.147916666669</v>
      </c>
    </row>
    <row r="5028" spans="1:17" x14ac:dyDescent="0.2">
      <c r="A5028" t="s">
        <v>55</v>
      </c>
      <c r="B5028" t="s">
        <v>18</v>
      </c>
      <c r="C5028" t="s">
        <v>176</v>
      </c>
      <c r="D5028">
        <v>20181231</v>
      </c>
      <c r="E5028">
        <v>400000</v>
      </c>
      <c r="F5028" t="s">
        <v>20</v>
      </c>
      <c r="G5028">
        <v>0</v>
      </c>
      <c r="H5028" t="s">
        <v>56</v>
      </c>
      <c r="I5028">
        <v>1411579</v>
      </c>
      <c r="J5028">
        <v>260303916</v>
      </c>
      <c r="K5028">
        <v>7830</v>
      </c>
      <c r="L5028">
        <v>1231</v>
      </c>
      <c r="M5028" t="s">
        <v>52</v>
      </c>
      <c r="N5028">
        <v>2018</v>
      </c>
      <c r="O5028" t="s">
        <v>53</v>
      </c>
      <c r="P5028">
        <v>20190301</v>
      </c>
      <c r="Q5028" s="1">
        <v>43525.063888888886</v>
      </c>
    </row>
    <row r="5029" spans="1:17" x14ac:dyDescent="0.2">
      <c r="A5029" t="s">
        <v>504</v>
      </c>
      <c r="B5029" t="s">
        <v>18</v>
      </c>
      <c r="C5029" t="s">
        <v>176</v>
      </c>
      <c r="D5029">
        <v>20181231</v>
      </c>
      <c r="E5029">
        <v>400000</v>
      </c>
      <c r="F5029" t="s">
        <v>20</v>
      </c>
      <c r="G5029">
        <v>0</v>
      </c>
      <c r="H5029" t="s">
        <v>505</v>
      </c>
      <c r="I5029">
        <v>1411579</v>
      </c>
      <c r="J5029">
        <v>260303916</v>
      </c>
      <c r="K5029">
        <v>7830</v>
      </c>
      <c r="L5029">
        <v>1231</v>
      </c>
      <c r="M5029" t="s">
        <v>22</v>
      </c>
      <c r="N5029">
        <v>2019</v>
      </c>
      <c r="O5029" t="s">
        <v>31</v>
      </c>
      <c r="P5029">
        <v>20190808</v>
      </c>
      <c r="Q5029" s="1">
        <v>43685.119444444441</v>
      </c>
    </row>
    <row r="5030" spans="1:17" x14ac:dyDescent="0.2">
      <c r="A5030" t="s">
        <v>503</v>
      </c>
      <c r="B5030" t="s">
        <v>18</v>
      </c>
      <c r="C5030" t="s">
        <v>176</v>
      </c>
      <c r="D5030">
        <v>20181231</v>
      </c>
      <c r="E5030">
        <v>400000</v>
      </c>
      <c r="F5030" t="s">
        <v>20</v>
      </c>
      <c r="G5030">
        <v>0</v>
      </c>
      <c r="H5030" t="s">
        <v>56</v>
      </c>
      <c r="I5030">
        <v>1411579</v>
      </c>
      <c r="J5030">
        <v>260303916</v>
      </c>
      <c r="K5030">
        <v>7830</v>
      </c>
      <c r="L5030">
        <v>1231</v>
      </c>
      <c r="M5030" t="s">
        <v>22</v>
      </c>
      <c r="N5030">
        <v>2019</v>
      </c>
      <c r="O5030" t="s">
        <v>26</v>
      </c>
      <c r="P5030">
        <v>20190509</v>
      </c>
      <c r="Q5030" s="1">
        <v>43594.147916666669</v>
      </c>
    </row>
    <row r="5031" spans="1:17" x14ac:dyDescent="0.2">
      <c r="A5031" t="s">
        <v>55</v>
      </c>
      <c r="B5031" t="s">
        <v>18</v>
      </c>
      <c r="C5031" t="s">
        <v>205</v>
      </c>
      <c r="D5031">
        <v>20181231</v>
      </c>
      <c r="E5031">
        <v>0.01</v>
      </c>
      <c r="F5031" t="s">
        <v>20</v>
      </c>
      <c r="G5031">
        <v>0</v>
      </c>
      <c r="H5031" t="s">
        <v>56</v>
      </c>
      <c r="I5031">
        <v>1411579</v>
      </c>
      <c r="J5031">
        <v>260303916</v>
      </c>
      <c r="K5031">
        <v>7830</v>
      </c>
      <c r="L5031">
        <v>1231</v>
      </c>
      <c r="M5031" t="s">
        <v>52</v>
      </c>
      <c r="N5031">
        <v>2018</v>
      </c>
      <c r="O5031" t="s">
        <v>53</v>
      </c>
      <c r="P5031">
        <v>20190301</v>
      </c>
      <c r="Q5031" s="1">
        <v>43525.063888888886</v>
      </c>
    </row>
    <row r="5032" spans="1:17" x14ac:dyDescent="0.2">
      <c r="A5032" t="s">
        <v>504</v>
      </c>
      <c r="B5032" t="s">
        <v>18</v>
      </c>
      <c r="C5032" t="s">
        <v>205</v>
      </c>
      <c r="D5032">
        <v>20181231</v>
      </c>
      <c r="E5032">
        <v>0.01</v>
      </c>
      <c r="F5032" t="s">
        <v>20</v>
      </c>
      <c r="G5032">
        <v>0</v>
      </c>
      <c r="H5032" t="s">
        <v>505</v>
      </c>
      <c r="I5032">
        <v>1411579</v>
      </c>
      <c r="J5032">
        <v>260303916</v>
      </c>
      <c r="K5032">
        <v>7830</v>
      </c>
      <c r="L5032">
        <v>1231</v>
      </c>
      <c r="M5032" t="s">
        <v>22</v>
      </c>
      <c r="N5032">
        <v>2019</v>
      </c>
      <c r="O5032" t="s">
        <v>31</v>
      </c>
      <c r="P5032">
        <v>20190808</v>
      </c>
      <c r="Q5032" s="1">
        <v>43685.119444444441</v>
      </c>
    </row>
    <row r="5033" spans="1:17" x14ac:dyDescent="0.2">
      <c r="A5033" t="s">
        <v>503</v>
      </c>
      <c r="B5033" t="s">
        <v>18</v>
      </c>
      <c r="C5033" t="s">
        <v>205</v>
      </c>
      <c r="D5033">
        <v>20181231</v>
      </c>
      <c r="E5033">
        <v>0.01</v>
      </c>
      <c r="F5033" t="s">
        <v>20</v>
      </c>
      <c r="G5033">
        <v>0</v>
      </c>
      <c r="H5033" t="s">
        <v>56</v>
      </c>
      <c r="I5033">
        <v>1411579</v>
      </c>
      <c r="J5033">
        <v>260303916</v>
      </c>
      <c r="K5033">
        <v>7830</v>
      </c>
      <c r="L5033">
        <v>1231</v>
      </c>
      <c r="M5033" t="s">
        <v>22</v>
      </c>
      <c r="N5033">
        <v>2019</v>
      </c>
      <c r="O5033" t="s">
        <v>26</v>
      </c>
      <c r="P5033">
        <v>20190509</v>
      </c>
      <c r="Q5033" s="1">
        <v>43594.147916666669</v>
      </c>
    </row>
    <row r="5034" spans="1:17" x14ac:dyDescent="0.2">
      <c r="A5034" t="s">
        <v>55</v>
      </c>
      <c r="B5034" t="s">
        <v>18</v>
      </c>
      <c r="C5034" t="s">
        <v>206</v>
      </c>
      <c r="D5034">
        <v>20181231</v>
      </c>
      <c r="E5034">
        <v>75712</v>
      </c>
      <c r="F5034" t="s">
        <v>63</v>
      </c>
      <c r="G5034">
        <v>0</v>
      </c>
      <c r="H5034" t="s">
        <v>56</v>
      </c>
      <c r="I5034">
        <v>1411579</v>
      </c>
      <c r="J5034">
        <v>260303916</v>
      </c>
      <c r="K5034">
        <v>7830</v>
      </c>
      <c r="L5034">
        <v>1231</v>
      </c>
      <c r="M5034" t="s">
        <v>52</v>
      </c>
      <c r="N5034">
        <v>2018</v>
      </c>
      <c r="O5034" t="s">
        <v>53</v>
      </c>
      <c r="P5034">
        <v>20190301</v>
      </c>
      <c r="Q5034" s="1">
        <v>43525.063888888886</v>
      </c>
    </row>
    <row r="5035" spans="1:17" x14ac:dyDescent="0.2">
      <c r="A5035" t="s">
        <v>504</v>
      </c>
      <c r="B5035" t="s">
        <v>18</v>
      </c>
      <c r="C5035" t="s">
        <v>206</v>
      </c>
      <c r="D5035">
        <v>20181231</v>
      </c>
      <c r="E5035">
        <v>75712</v>
      </c>
      <c r="F5035" t="s">
        <v>63</v>
      </c>
      <c r="G5035">
        <v>0</v>
      </c>
      <c r="H5035" t="s">
        <v>505</v>
      </c>
      <c r="I5035">
        <v>1411579</v>
      </c>
      <c r="J5035">
        <v>260303916</v>
      </c>
      <c r="K5035">
        <v>7830</v>
      </c>
      <c r="L5035">
        <v>1231</v>
      </c>
      <c r="M5035" t="s">
        <v>22</v>
      </c>
      <c r="N5035">
        <v>2019</v>
      </c>
      <c r="O5035" t="s">
        <v>31</v>
      </c>
      <c r="P5035">
        <v>20190808</v>
      </c>
      <c r="Q5035" s="1">
        <v>43685.119444444441</v>
      </c>
    </row>
    <row r="5036" spans="1:17" x14ac:dyDescent="0.2">
      <c r="A5036" t="s">
        <v>503</v>
      </c>
      <c r="B5036" t="s">
        <v>18</v>
      </c>
      <c r="C5036" t="s">
        <v>206</v>
      </c>
      <c r="D5036">
        <v>20181231</v>
      </c>
      <c r="E5036">
        <v>75712</v>
      </c>
      <c r="F5036" t="s">
        <v>63</v>
      </c>
      <c r="G5036">
        <v>0</v>
      </c>
      <c r="H5036" t="s">
        <v>56</v>
      </c>
      <c r="I5036">
        <v>1411579</v>
      </c>
      <c r="J5036">
        <v>260303916</v>
      </c>
      <c r="K5036">
        <v>7830</v>
      </c>
      <c r="L5036">
        <v>1231</v>
      </c>
      <c r="M5036" t="s">
        <v>22</v>
      </c>
      <c r="N5036">
        <v>2019</v>
      </c>
      <c r="O5036" t="s">
        <v>26</v>
      </c>
      <c r="P5036">
        <v>20190509</v>
      </c>
      <c r="Q5036" s="1">
        <v>43594.147916666669</v>
      </c>
    </row>
    <row r="5037" spans="1:17" x14ac:dyDescent="0.2">
      <c r="A5037" t="s">
        <v>55</v>
      </c>
      <c r="B5037" t="s">
        <v>18</v>
      </c>
      <c r="C5037" t="s">
        <v>562</v>
      </c>
      <c r="D5037">
        <v>20181231</v>
      </c>
      <c r="E5037">
        <v>400000</v>
      </c>
      <c r="F5037" t="s">
        <v>63</v>
      </c>
      <c r="G5037">
        <v>4</v>
      </c>
      <c r="H5037" t="s">
        <v>55</v>
      </c>
      <c r="I5037">
        <v>1411579</v>
      </c>
      <c r="J5037">
        <v>260303916</v>
      </c>
      <c r="K5037">
        <v>7830</v>
      </c>
      <c r="L5037">
        <v>1231</v>
      </c>
      <c r="M5037" t="s">
        <v>52</v>
      </c>
      <c r="N5037">
        <v>2018</v>
      </c>
      <c r="O5037" t="s">
        <v>53</v>
      </c>
      <c r="P5037">
        <v>20190301</v>
      </c>
      <c r="Q5037" s="1">
        <v>43525.063888888886</v>
      </c>
    </row>
    <row r="5038" spans="1:17" x14ac:dyDescent="0.2">
      <c r="A5038" t="s">
        <v>55</v>
      </c>
      <c r="B5038" t="s">
        <v>18</v>
      </c>
      <c r="C5038" t="s">
        <v>207</v>
      </c>
      <c r="D5038">
        <v>20181231</v>
      </c>
      <c r="E5038">
        <v>38943</v>
      </c>
      <c r="F5038" t="s">
        <v>63</v>
      </c>
      <c r="G5038">
        <v>0</v>
      </c>
      <c r="H5038" t="s">
        <v>56</v>
      </c>
      <c r="I5038">
        <v>1411579</v>
      </c>
      <c r="J5038">
        <v>260303916</v>
      </c>
      <c r="K5038">
        <v>7830</v>
      </c>
      <c r="L5038">
        <v>1231</v>
      </c>
      <c r="M5038" t="s">
        <v>52</v>
      </c>
      <c r="N5038">
        <v>2018</v>
      </c>
      <c r="O5038" t="s">
        <v>53</v>
      </c>
      <c r="P5038">
        <v>20190301</v>
      </c>
      <c r="Q5038" s="1">
        <v>43525.063888888886</v>
      </c>
    </row>
    <row r="5039" spans="1:17" x14ac:dyDescent="0.2">
      <c r="A5039" t="s">
        <v>504</v>
      </c>
      <c r="B5039" t="s">
        <v>18</v>
      </c>
      <c r="C5039" t="s">
        <v>207</v>
      </c>
      <c r="D5039">
        <v>20181231</v>
      </c>
      <c r="E5039">
        <v>38943</v>
      </c>
      <c r="F5039" t="s">
        <v>63</v>
      </c>
      <c r="G5039">
        <v>0</v>
      </c>
      <c r="H5039" t="s">
        <v>505</v>
      </c>
      <c r="I5039">
        <v>1411579</v>
      </c>
      <c r="J5039">
        <v>260303916</v>
      </c>
      <c r="K5039">
        <v>7830</v>
      </c>
      <c r="L5039">
        <v>1231</v>
      </c>
      <c r="M5039" t="s">
        <v>22</v>
      </c>
      <c r="N5039">
        <v>2019</v>
      </c>
      <c r="O5039" t="s">
        <v>31</v>
      </c>
      <c r="P5039">
        <v>20190808</v>
      </c>
      <c r="Q5039" s="1">
        <v>43685.119444444441</v>
      </c>
    </row>
    <row r="5040" spans="1:17" x14ac:dyDescent="0.2">
      <c r="A5040" t="s">
        <v>503</v>
      </c>
      <c r="B5040" t="s">
        <v>18</v>
      </c>
      <c r="C5040" t="s">
        <v>207</v>
      </c>
      <c r="D5040">
        <v>20181231</v>
      </c>
      <c r="E5040">
        <v>38943</v>
      </c>
      <c r="F5040" t="s">
        <v>63</v>
      </c>
      <c r="G5040">
        <v>0</v>
      </c>
      <c r="H5040" t="s">
        <v>56</v>
      </c>
      <c r="I5040">
        <v>1411579</v>
      </c>
      <c r="J5040">
        <v>260303916</v>
      </c>
      <c r="K5040">
        <v>7830</v>
      </c>
      <c r="L5040">
        <v>1231</v>
      </c>
      <c r="M5040" t="s">
        <v>22</v>
      </c>
      <c r="N5040">
        <v>2019</v>
      </c>
      <c r="O5040" t="s">
        <v>26</v>
      </c>
      <c r="P5040">
        <v>20190509</v>
      </c>
      <c r="Q5040" s="1">
        <v>43594.147916666669</v>
      </c>
    </row>
    <row r="5041" spans="1:17" x14ac:dyDescent="0.2">
      <c r="A5041" t="s">
        <v>55</v>
      </c>
      <c r="B5041" t="s">
        <v>18</v>
      </c>
      <c r="C5041" t="s">
        <v>212</v>
      </c>
      <c r="D5041">
        <v>20181231</v>
      </c>
      <c r="E5041">
        <v>3732625</v>
      </c>
      <c r="F5041" t="s">
        <v>63</v>
      </c>
      <c r="G5041">
        <v>0</v>
      </c>
      <c r="H5041" t="s">
        <v>56</v>
      </c>
      <c r="I5041">
        <v>1411579</v>
      </c>
      <c r="J5041">
        <v>260303916</v>
      </c>
      <c r="K5041">
        <v>7830</v>
      </c>
      <c r="L5041">
        <v>1231</v>
      </c>
      <c r="M5041" t="s">
        <v>52</v>
      </c>
      <c r="N5041">
        <v>2018</v>
      </c>
      <c r="O5041" t="s">
        <v>53</v>
      </c>
      <c r="P5041">
        <v>20190301</v>
      </c>
      <c r="Q5041" s="1">
        <v>43525.063888888886</v>
      </c>
    </row>
    <row r="5042" spans="1:17" x14ac:dyDescent="0.2">
      <c r="A5042" t="s">
        <v>504</v>
      </c>
      <c r="B5042" t="s">
        <v>18</v>
      </c>
      <c r="C5042" t="s">
        <v>212</v>
      </c>
      <c r="D5042">
        <v>20181231</v>
      </c>
      <c r="E5042">
        <v>3732625</v>
      </c>
      <c r="F5042" t="s">
        <v>63</v>
      </c>
      <c r="G5042">
        <v>0</v>
      </c>
      <c r="H5042" t="s">
        <v>505</v>
      </c>
      <c r="I5042">
        <v>1411579</v>
      </c>
      <c r="J5042">
        <v>260303916</v>
      </c>
      <c r="K5042">
        <v>7830</v>
      </c>
      <c r="L5042">
        <v>1231</v>
      </c>
      <c r="M5042" t="s">
        <v>22</v>
      </c>
      <c r="N5042">
        <v>2019</v>
      </c>
      <c r="O5042" t="s">
        <v>31</v>
      </c>
      <c r="P5042">
        <v>20190808</v>
      </c>
      <c r="Q5042" s="1">
        <v>43685.119444444441</v>
      </c>
    </row>
    <row r="5043" spans="1:17" x14ac:dyDescent="0.2">
      <c r="A5043" t="s">
        <v>503</v>
      </c>
      <c r="B5043" t="s">
        <v>18</v>
      </c>
      <c r="C5043" t="s">
        <v>212</v>
      </c>
      <c r="D5043">
        <v>20181231</v>
      </c>
      <c r="E5043">
        <v>3732625</v>
      </c>
      <c r="F5043" t="s">
        <v>63</v>
      </c>
      <c r="G5043">
        <v>0</v>
      </c>
      <c r="H5043" t="s">
        <v>56</v>
      </c>
      <c r="I5043">
        <v>1411579</v>
      </c>
      <c r="J5043">
        <v>260303916</v>
      </c>
      <c r="K5043">
        <v>7830</v>
      </c>
      <c r="L5043">
        <v>1231</v>
      </c>
      <c r="M5043" t="s">
        <v>22</v>
      </c>
      <c r="N5043">
        <v>2019</v>
      </c>
      <c r="O5043" t="s">
        <v>26</v>
      </c>
      <c r="P5043">
        <v>20190509</v>
      </c>
      <c r="Q5043" s="1">
        <v>43594.147916666669</v>
      </c>
    </row>
    <row r="5044" spans="1:17" x14ac:dyDescent="0.2">
      <c r="A5044" t="s">
        <v>55</v>
      </c>
      <c r="B5044" t="s">
        <v>18</v>
      </c>
      <c r="C5044" t="s">
        <v>213</v>
      </c>
      <c r="D5044">
        <v>20181231</v>
      </c>
      <c r="E5044">
        <v>56400000</v>
      </c>
      <c r="F5044" t="s">
        <v>20</v>
      </c>
      <c r="G5044">
        <v>0</v>
      </c>
      <c r="H5044" t="s">
        <v>56</v>
      </c>
      <c r="I5044">
        <v>1411579</v>
      </c>
      <c r="J5044">
        <v>260303916</v>
      </c>
      <c r="K5044">
        <v>7830</v>
      </c>
      <c r="L5044">
        <v>1231</v>
      </c>
      <c r="M5044" t="s">
        <v>52</v>
      </c>
      <c r="N5044">
        <v>2018</v>
      </c>
      <c r="O5044" t="s">
        <v>53</v>
      </c>
      <c r="P5044">
        <v>20190301</v>
      </c>
      <c r="Q5044" s="1">
        <v>43525.063888888886</v>
      </c>
    </row>
    <row r="5045" spans="1:17" x14ac:dyDescent="0.2">
      <c r="A5045" t="s">
        <v>504</v>
      </c>
      <c r="B5045" t="s">
        <v>18</v>
      </c>
      <c r="C5045" t="s">
        <v>213</v>
      </c>
      <c r="D5045">
        <v>20181231</v>
      </c>
      <c r="E5045">
        <v>56400000</v>
      </c>
      <c r="F5045" t="s">
        <v>20</v>
      </c>
      <c r="G5045">
        <v>0</v>
      </c>
      <c r="H5045" t="s">
        <v>505</v>
      </c>
      <c r="I5045">
        <v>1411579</v>
      </c>
      <c r="J5045">
        <v>260303916</v>
      </c>
      <c r="K5045">
        <v>7830</v>
      </c>
      <c r="L5045">
        <v>1231</v>
      </c>
      <c r="M5045" t="s">
        <v>22</v>
      </c>
      <c r="N5045">
        <v>2019</v>
      </c>
      <c r="O5045" t="s">
        <v>31</v>
      </c>
      <c r="P5045">
        <v>20190808</v>
      </c>
      <c r="Q5045" s="1">
        <v>43685.119444444441</v>
      </c>
    </row>
    <row r="5046" spans="1:17" x14ac:dyDescent="0.2">
      <c r="A5046" t="s">
        <v>503</v>
      </c>
      <c r="B5046" t="s">
        <v>18</v>
      </c>
      <c r="C5046" t="s">
        <v>213</v>
      </c>
      <c r="D5046">
        <v>20181231</v>
      </c>
      <c r="E5046">
        <v>56400000</v>
      </c>
      <c r="F5046" t="s">
        <v>20</v>
      </c>
      <c r="G5046">
        <v>0</v>
      </c>
      <c r="H5046" t="s">
        <v>56</v>
      </c>
      <c r="I5046">
        <v>1411579</v>
      </c>
      <c r="J5046">
        <v>260303916</v>
      </c>
      <c r="K5046">
        <v>7830</v>
      </c>
      <c r="L5046">
        <v>1231</v>
      </c>
      <c r="M5046" t="s">
        <v>22</v>
      </c>
      <c r="N5046">
        <v>2019</v>
      </c>
      <c r="O5046" t="s">
        <v>26</v>
      </c>
      <c r="P5046">
        <v>20190509</v>
      </c>
      <c r="Q5046" s="1">
        <v>43594.147916666669</v>
      </c>
    </row>
    <row r="5047" spans="1:17" x14ac:dyDescent="0.2">
      <c r="A5047" t="s">
        <v>55</v>
      </c>
      <c r="B5047" t="s">
        <v>18</v>
      </c>
      <c r="C5047" t="s">
        <v>486</v>
      </c>
      <c r="D5047">
        <v>20181231</v>
      </c>
      <c r="E5047">
        <v>8200000</v>
      </c>
      <c r="F5047" t="s">
        <v>20</v>
      </c>
      <c r="G5047">
        <v>4</v>
      </c>
      <c r="H5047" t="s">
        <v>56</v>
      </c>
      <c r="I5047">
        <v>1411579</v>
      </c>
      <c r="J5047">
        <v>260303916</v>
      </c>
      <c r="K5047">
        <v>7830</v>
      </c>
      <c r="L5047">
        <v>1231</v>
      </c>
      <c r="M5047" t="s">
        <v>52</v>
      </c>
      <c r="N5047">
        <v>2018</v>
      </c>
      <c r="O5047" t="s">
        <v>53</v>
      </c>
      <c r="P5047">
        <v>20190301</v>
      </c>
      <c r="Q5047" s="1">
        <v>43525.063888888886</v>
      </c>
    </row>
    <row r="5048" spans="1:17" x14ac:dyDescent="0.2">
      <c r="A5048" t="s">
        <v>55</v>
      </c>
      <c r="B5048" t="s">
        <v>18</v>
      </c>
      <c r="C5048" t="s">
        <v>435</v>
      </c>
      <c r="D5048">
        <v>20181231</v>
      </c>
      <c r="E5048">
        <v>53400000</v>
      </c>
      <c r="F5048" t="s">
        <v>20</v>
      </c>
      <c r="G5048">
        <v>4</v>
      </c>
      <c r="H5048" t="s">
        <v>56</v>
      </c>
      <c r="I5048">
        <v>1411579</v>
      </c>
      <c r="J5048">
        <v>260303916</v>
      </c>
      <c r="K5048">
        <v>7830</v>
      </c>
      <c r="L5048">
        <v>1231</v>
      </c>
      <c r="M5048" t="s">
        <v>52</v>
      </c>
      <c r="N5048">
        <v>2018</v>
      </c>
      <c r="O5048" t="s">
        <v>53</v>
      </c>
      <c r="P5048">
        <v>20190301</v>
      </c>
      <c r="Q5048" s="1">
        <v>43525.063888888886</v>
      </c>
    </row>
    <row r="5049" spans="1:17" x14ac:dyDescent="0.2">
      <c r="A5049" t="s">
        <v>55</v>
      </c>
      <c r="B5049" t="s">
        <v>18</v>
      </c>
      <c r="C5049" t="s">
        <v>181</v>
      </c>
      <c r="D5049">
        <v>20181231</v>
      </c>
      <c r="E5049">
        <v>564000000</v>
      </c>
      <c r="F5049" t="s">
        <v>20</v>
      </c>
      <c r="G5049">
        <v>0</v>
      </c>
      <c r="H5049" t="s">
        <v>55</v>
      </c>
      <c r="I5049">
        <v>1411579</v>
      </c>
      <c r="J5049">
        <v>260303916</v>
      </c>
      <c r="K5049">
        <v>7830</v>
      </c>
      <c r="L5049">
        <v>1231</v>
      </c>
      <c r="M5049" t="s">
        <v>52</v>
      </c>
      <c r="N5049">
        <v>2018</v>
      </c>
      <c r="O5049" t="s">
        <v>53</v>
      </c>
      <c r="P5049">
        <v>20190301</v>
      </c>
      <c r="Q5049" s="1">
        <v>43525.063888888886</v>
      </c>
    </row>
    <row r="5050" spans="1:17" x14ac:dyDescent="0.2">
      <c r="A5050" t="s">
        <v>504</v>
      </c>
      <c r="B5050" t="s">
        <v>18</v>
      </c>
      <c r="C5050" t="s">
        <v>181</v>
      </c>
      <c r="D5050">
        <v>20181231</v>
      </c>
      <c r="E5050">
        <v>564000000</v>
      </c>
      <c r="F5050" t="s">
        <v>20</v>
      </c>
      <c r="G5050">
        <v>0</v>
      </c>
      <c r="H5050" t="s">
        <v>504</v>
      </c>
      <c r="I5050">
        <v>1411579</v>
      </c>
      <c r="J5050">
        <v>260303916</v>
      </c>
      <c r="K5050">
        <v>7830</v>
      </c>
      <c r="L5050">
        <v>1231</v>
      </c>
      <c r="M5050" t="s">
        <v>22</v>
      </c>
      <c r="N5050">
        <v>2019</v>
      </c>
      <c r="O5050" t="s">
        <v>31</v>
      </c>
      <c r="P5050">
        <v>20190808</v>
      </c>
      <c r="Q5050" s="1">
        <v>43685.119444444441</v>
      </c>
    </row>
    <row r="5051" spans="1:17" x14ac:dyDescent="0.2">
      <c r="A5051" t="s">
        <v>503</v>
      </c>
      <c r="B5051" t="s">
        <v>18</v>
      </c>
      <c r="C5051" t="s">
        <v>181</v>
      </c>
      <c r="D5051">
        <v>20181231</v>
      </c>
      <c r="E5051">
        <v>564000000</v>
      </c>
      <c r="F5051" t="s">
        <v>20</v>
      </c>
      <c r="G5051">
        <v>0</v>
      </c>
      <c r="H5051" t="s">
        <v>503</v>
      </c>
      <c r="I5051">
        <v>1411579</v>
      </c>
      <c r="J5051">
        <v>260303916</v>
      </c>
      <c r="K5051">
        <v>7830</v>
      </c>
      <c r="L5051">
        <v>1231</v>
      </c>
      <c r="M5051" t="s">
        <v>22</v>
      </c>
      <c r="N5051">
        <v>2019</v>
      </c>
      <c r="O5051" t="s">
        <v>26</v>
      </c>
      <c r="P5051">
        <v>20190509</v>
      </c>
      <c r="Q5051" s="1">
        <v>43594.147916666669</v>
      </c>
    </row>
    <row r="5052" spans="1:17" x14ac:dyDescent="0.2">
      <c r="A5052" t="s">
        <v>55</v>
      </c>
      <c r="B5052" t="s">
        <v>18</v>
      </c>
      <c r="C5052" t="s">
        <v>536</v>
      </c>
      <c r="D5052">
        <v>20181231</v>
      </c>
      <c r="E5052">
        <v>13600000</v>
      </c>
      <c r="F5052" t="s">
        <v>20</v>
      </c>
      <c r="G5052">
        <v>4</v>
      </c>
      <c r="H5052" t="s">
        <v>55</v>
      </c>
      <c r="I5052">
        <v>1411579</v>
      </c>
      <c r="J5052">
        <v>260303916</v>
      </c>
      <c r="K5052">
        <v>7830</v>
      </c>
      <c r="L5052">
        <v>1231</v>
      </c>
      <c r="M5052" t="s">
        <v>52</v>
      </c>
      <c r="N5052">
        <v>2018</v>
      </c>
      <c r="O5052" t="s">
        <v>53</v>
      </c>
      <c r="P5052">
        <v>20190301</v>
      </c>
      <c r="Q5052" s="1">
        <v>43525.063888888886</v>
      </c>
    </row>
    <row r="5053" spans="1:17" x14ac:dyDescent="0.2">
      <c r="A5053" t="s">
        <v>55</v>
      </c>
      <c r="B5053" t="s">
        <v>18</v>
      </c>
      <c r="C5053" t="s">
        <v>437</v>
      </c>
      <c r="D5053">
        <v>20181231</v>
      </c>
      <c r="E5053">
        <v>22000000</v>
      </c>
      <c r="F5053" t="s">
        <v>20</v>
      </c>
      <c r="G5053">
        <v>0</v>
      </c>
      <c r="H5053" t="s">
        <v>56</v>
      </c>
      <c r="I5053">
        <v>1411579</v>
      </c>
      <c r="J5053">
        <v>260303916</v>
      </c>
      <c r="K5053">
        <v>7830</v>
      </c>
      <c r="L5053">
        <v>1231</v>
      </c>
      <c r="M5053" t="s">
        <v>52</v>
      </c>
      <c r="N5053">
        <v>2018</v>
      </c>
      <c r="O5053" t="s">
        <v>53</v>
      </c>
      <c r="P5053">
        <v>20190301</v>
      </c>
      <c r="Q5053" s="1">
        <v>43525.063888888886</v>
      </c>
    </row>
    <row r="5054" spans="1:17" x14ac:dyDescent="0.2">
      <c r="A5054" t="s">
        <v>55</v>
      </c>
      <c r="B5054" t="s">
        <v>18</v>
      </c>
      <c r="C5054" t="s">
        <v>439</v>
      </c>
      <c r="D5054">
        <v>20181231</v>
      </c>
      <c r="E5054">
        <v>600000</v>
      </c>
      <c r="F5054" t="s">
        <v>20</v>
      </c>
      <c r="G5054">
        <v>4</v>
      </c>
      <c r="H5054" t="s">
        <v>56</v>
      </c>
      <c r="I5054">
        <v>1411579</v>
      </c>
      <c r="J5054">
        <v>260303916</v>
      </c>
      <c r="K5054">
        <v>7830</v>
      </c>
      <c r="L5054">
        <v>1231</v>
      </c>
      <c r="M5054" t="s">
        <v>52</v>
      </c>
      <c r="N5054">
        <v>2018</v>
      </c>
      <c r="O5054" t="s">
        <v>53</v>
      </c>
      <c r="P5054">
        <v>20190301</v>
      </c>
      <c r="Q5054" s="1">
        <v>43525.063888888886</v>
      </c>
    </row>
    <row r="5055" spans="1:17" x14ac:dyDescent="0.2">
      <c r="A5055" t="s">
        <v>55</v>
      </c>
      <c r="B5055" t="s">
        <v>18</v>
      </c>
      <c r="C5055" t="s">
        <v>441</v>
      </c>
      <c r="D5055">
        <v>20181231</v>
      </c>
      <c r="E5055">
        <v>0</v>
      </c>
      <c r="F5055" t="s">
        <v>20</v>
      </c>
      <c r="G5055">
        <v>4</v>
      </c>
      <c r="H5055" t="s">
        <v>56</v>
      </c>
      <c r="I5055">
        <v>1411579</v>
      </c>
      <c r="J5055">
        <v>260303916</v>
      </c>
      <c r="K5055">
        <v>7830</v>
      </c>
      <c r="L5055">
        <v>1231</v>
      </c>
      <c r="M5055" t="s">
        <v>52</v>
      </c>
      <c r="N5055">
        <v>2018</v>
      </c>
      <c r="O5055" t="s">
        <v>53</v>
      </c>
      <c r="P5055">
        <v>20190301</v>
      </c>
      <c r="Q5055" s="1">
        <v>43525.063888888886</v>
      </c>
    </row>
    <row r="5056" spans="1:17" x14ac:dyDescent="0.2">
      <c r="A5056" t="s">
        <v>55</v>
      </c>
      <c r="B5056" t="s">
        <v>18</v>
      </c>
      <c r="C5056" t="s">
        <v>442</v>
      </c>
      <c r="D5056">
        <v>20181231</v>
      </c>
      <c r="E5056">
        <v>7300000</v>
      </c>
      <c r="F5056" t="s">
        <v>20</v>
      </c>
      <c r="G5056">
        <v>4</v>
      </c>
      <c r="H5056" t="s">
        <v>56</v>
      </c>
      <c r="I5056">
        <v>1411579</v>
      </c>
      <c r="J5056">
        <v>260303916</v>
      </c>
      <c r="K5056">
        <v>7830</v>
      </c>
      <c r="L5056">
        <v>1231</v>
      </c>
      <c r="M5056" t="s">
        <v>52</v>
      </c>
      <c r="N5056">
        <v>2018</v>
      </c>
      <c r="O5056" t="s">
        <v>53</v>
      </c>
      <c r="P5056">
        <v>20190301</v>
      </c>
      <c r="Q5056" s="1">
        <v>43525.063888888886</v>
      </c>
    </row>
    <row r="5057" spans="1:17" x14ac:dyDescent="0.2">
      <c r="A5057" t="s">
        <v>55</v>
      </c>
      <c r="B5057" t="s">
        <v>18</v>
      </c>
      <c r="C5057" t="s">
        <v>445</v>
      </c>
      <c r="D5057">
        <v>20181231</v>
      </c>
      <c r="E5057">
        <v>15200000</v>
      </c>
      <c r="F5057" t="s">
        <v>20</v>
      </c>
      <c r="G5057">
        <v>0</v>
      </c>
      <c r="H5057" t="s">
        <v>56</v>
      </c>
      <c r="I5057">
        <v>1411579</v>
      </c>
      <c r="J5057">
        <v>260303916</v>
      </c>
      <c r="K5057">
        <v>7830</v>
      </c>
      <c r="L5057">
        <v>1231</v>
      </c>
      <c r="M5057" t="s">
        <v>52</v>
      </c>
      <c r="N5057">
        <v>2018</v>
      </c>
      <c r="O5057" t="s">
        <v>53</v>
      </c>
      <c r="P5057">
        <v>20190301</v>
      </c>
      <c r="Q5057" s="1">
        <v>43525.063888888886</v>
      </c>
    </row>
    <row r="5058" spans="1:17" x14ac:dyDescent="0.2">
      <c r="A5058" t="s">
        <v>55</v>
      </c>
      <c r="B5058" t="s">
        <v>18</v>
      </c>
      <c r="C5058" t="s">
        <v>527</v>
      </c>
      <c r="D5058">
        <v>20181231</v>
      </c>
      <c r="E5058">
        <v>15300000</v>
      </c>
      <c r="F5058" t="s">
        <v>20</v>
      </c>
      <c r="G5058">
        <v>4</v>
      </c>
      <c r="H5058" t="s">
        <v>55</v>
      </c>
      <c r="I5058">
        <v>1411579</v>
      </c>
      <c r="J5058">
        <v>260303916</v>
      </c>
      <c r="K5058">
        <v>7830</v>
      </c>
      <c r="L5058">
        <v>1231</v>
      </c>
      <c r="M5058" t="s">
        <v>52</v>
      </c>
      <c r="N5058">
        <v>2018</v>
      </c>
      <c r="O5058" t="s">
        <v>53</v>
      </c>
      <c r="P5058">
        <v>20190301</v>
      </c>
      <c r="Q5058" s="1">
        <v>43525.063888888886</v>
      </c>
    </row>
    <row r="5059" spans="1:17" x14ac:dyDescent="0.2">
      <c r="A5059" t="s">
        <v>55</v>
      </c>
      <c r="B5059" t="s">
        <v>18</v>
      </c>
      <c r="C5059" t="s">
        <v>447</v>
      </c>
      <c r="D5059">
        <v>20181231</v>
      </c>
      <c r="E5059">
        <v>-30100000</v>
      </c>
      <c r="F5059" t="s">
        <v>20</v>
      </c>
      <c r="G5059">
        <v>4</v>
      </c>
      <c r="H5059" t="s">
        <v>55</v>
      </c>
      <c r="I5059">
        <v>1411579</v>
      </c>
      <c r="J5059">
        <v>260303916</v>
      </c>
      <c r="K5059">
        <v>7830</v>
      </c>
      <c r="L5059">
        <v>1231</v>
      </c>
      <c r="M5059" t="s">
        <v>52</v>
      </c>
      <c r="N5059">
        <v>2018</v>
      </c>
      <c r="O5059" t="s">
        <v>53</v>
      </c>
      <c r="P5059">
        <v>20190301</v>
      </c>
      <c r="Q5059" s="1">
        <v>43525.063888888886</v>
      </c>
    </row>
    <row r="5060" spans="1:17" x14ac:dyDescent="0.2">
      <c r="A5060" t="s">
        <v>55</v>
      </c>
      <c r="B5060" t="s">
        <v>18</v>
      </c>
      <c r="C5060" t="s">
        <v>182</v>
      </c>
      <c r="D5060">
        <v>20181231</v>
      </c>
      <c r="E5060">
        <v>135450000</v>
      </c>
      <c r="F5060" t="s">
        <v>63</v>
      </c>
      <c r="G5060">
        <v>1</v>
      </c>
      <c r="H5060" t="s">
        <v>56</v>
      </c>
      <c r="I5060">
        <v>1411579</v>
      </c>
      <c r="J5060">
        <v>260303916</v>
      </c>
      <c r="K5060">
        <v>7830</v>
      </c>
      <c r="L5060">
        <v>1231</v>
      </c>
      <c r="M5060" t="s">
        <v>52</v>
      </c>
      <c r="N5060">
        <v>2018</v>
      </c>
      <c r="O5060" t="s">
        <v>53</v>
      </c>
      <c r="P5060">
        <v>20190301</v>
      </c>
      <c r="Q5060" s="1">
        <v>43525.063888888886</v>
      </c>
    </row>
    <row r="5061" spans="1:17" x14ac:dyDescent="0.2">
      <c r="A5061" t="s">
        <v>55</v>
      </c>
      <c r="B5061" t="s">
        <v>18</v>
      </c>
      <c r="C5061" t="s">
        <v>182</v>
      </c>
      <c r="D5061">
        <v>20181231</v>
      </c>
      <c r="E5061">
        <v>130105000</v>
      </c>
      <c r="F5061" t="s">
        <v>63</v>
      </c>
      <c r="G5061">
        <v>4</v>
      </c>
      <c r="H5061" t="s">
        <v>56</v>
      </c>
      <c r="I5061">
        <v>1411579</v>
      </c>
      <c r="J5061">
        <v>260303916</v>
      </c>
      <c r="K5061">
        <v>7830</v>
      </c>
      <c r="L5061">
        <v>1231</v>
      </c>
      <c r="M5061" t="s">
        <v>52</v>
      </c>
      <c r="N5061">
        <v>2018</v>
      </c>
      <c r="O5061" t="s">
        <v>53</v>
      </c>
      <c r="P5061">
        <v>20190301</v>
      </c>
      <c r="Q5061" s="1">
        <v>43525.063888888886</v>
      </c>
    </row>
    <row r="5062" spans="1:17" x14ac:dyDescent="0.2">
      <c r="A5062" t="s">
        <v>55</v>
      </c>
      <c r="B5062" t="s">
        <v>18</v>
      </c>
      <c r="C5062" t="s">
        <v>183</v>
      </c>
      <c r="D5062">
        <v>20181231</v>
      </c>
      <c r="E5062">
        <v>120621000</v>
      </c>
      <c r="F5062" t="s">
        <v>63</v>
      </c>
      <c r="G5062">
        <v>4</v>
      </c>
      <c r="H5062" t="s">
        <v>56</v>
      </c>
      <c r="I5062">
        <v>1411579</v>
      </c>
      <c r="J5062">
        <v>260303916</v>
      </c>
      <c r="K5062">
        <v>7830</v>
      </c>
      <c r="L5062">
        <v>1231</v>
      </c>
      <c r="M5062" t="s">
        <v>52</v>
      </c>
      <c r="N5062">
        <v>2018</v>
      </c>
      <c r="O5062" t="s">
        <v>53</v>
      </c>
      <c r="P5062">
        <v>20190301</v>
      </c>
      <c r="Q5062" s="1">
        <v>43525.063888888886</v>
      </c>
    </row>
    <row r="5063" spans="1:17" x14ac:dyDescent="0.2">
      <c r="A5063" t="s">
        <v>55</v>
      </c>
      <c r="B5063" t="s">
        <v>18</v>
      </c>
      <c r="C5063" t="s">
        <v>183</v>
      </c>
      <c r="D5063">
        <v>20181231</v>
      </c>
      <c r="E5063">
        <v>103514000</v>
      </c>
      <c r="F5063" t="s">
        <v>63</v>
      </c>
      <c r="G5063">
        <v>1</v>
      </c>
      <c r="H5063" t="s">
        <v>56</v>
      </c>
      <c r="I5063">
        <v>1411579</v>
      </c>
      <c r="J5063">
        <v>260303916</v>
      </c>
      <c r="K5063">
        <v>7830</v>
      </c>
      <c r="L5063">
        <v>1231</v>
      </c>
      <c r="M5063" t="s">
        <v>52</v>
      </c>
      <c r="N5063">
        <v>2018</v>
      </c>
      <c r="O5063" t="s">
        <v>53</v>
      </c>
      <c r="P5063">
        <v>20190301</v>
      </c>
      <c r="Q5063" s="1">
        <v>43525.063888888886</v>
      </c>
    </row>
    <row r="5064" spans="1:17" x14ac:dyDescent="0.2">
      <c r="A5064" t="s">
        <v>504</v>
      </c>
      <c r="B5064" t="s">
        <v>18</v>
      </c>
      <c r="C5064" t="s">
        <v>57</v>
      </c>
      <c r="D5064">
        <v>20190131</v>
      </c>
      <c r="E5064">
        <v>0.2</v>
      </c>
      <c r="F5064" t="s">
        <v>20</v>
      </c>
      <c r="G5064">
        <v>0</v>
      </c>
      <c r="H5064" t="s">
        <v>505</v>
      </c>
      <c r="I5064">
        <v>1411579</v>
      </c>
      <c r="J5064">
        <v>260303916</v>
      </c>
      <c r="K5064">
        <v>7830</v>
      </c>
      <c r="L5064">
        <v>1231</v>
      </c>
      <c r="M5064" t="s">
        <v>22</v>
      </c>
      <c r="N5064">
        <v>2019</v>
      </c>
      <c r="O5064" t="s">
        <v>31</v>
      </c>
      <c r="P5064">
        <v>20190808</v>
      </c>
      <c r="Q5064" s="1">
        <v>43685.119444444441</v>
      </c>
    </row>
    <row r="5065" spans="1:17" x14ac:dyDescent="0.2">
      <c r="A5065" t="s">
        <v>503</v>
      </c>
      <c r="B5065" t="s">
        <v>18</v>
      </c>
      <c r="C5065" t="s">
        <v>57</v>
      </c>
      <c r="D5065">
        <v>20190131</v>
      </c>
      <c r="E5065">
        <v>0.2</v>
      </c>
      <c r="F5065" t="s">
        <v>20</v>
      </c>
      <c r="G5065">
        <v>0</v>
      </c>
      <c r="H5065" t="s">
        <v>56</v>
      </c>
      <c r="I5065">
        <v>1411579</v>
      </c>
      <c r="J5065">
        <v>260303916</v>
      </c>
      <c r="K5065">
        <v>7830</v>
      </c>
      <c r="L5065">
        <v>1231</v>
      </c>
      <c r="M5065" t="s">
        <v>22</v>
      </c>
      <c r="N5065">
        <v>2019</v>
      </c>
      <c r="O5065" t="s">
        <v>26</v>
      </c>
      <c r="P5065">
        <v>20190509</v>
      </c>
      <c r="Q5065" s="1">
        <v>43594.147916666669</v>
      </c>
    </row>
    <row r="5066" spans="1:17" x14ac:dyDescent="0.2">
      <c r="A5066" t="s">
        <v>504</v>
      </c>
      <c r="B5066" t="s">
        <v>18</v>
      </c>
      <c r="C5066" t="s">
        <v>19</v>
      </c>
      <c r="D5066">
        <v>20190131</v>
      </c>
      <c r="E5066">
        <v>21300000</v>
      </c>
      <c r="F5066" t="s">
        <v>20</v>
      </c>
      <c r="G5066">
        <v>0</v>
      </c>
      <c r="H5066" t="s">
        <v>505</v>
      </c>
      <c r="I5066">
        <v>1411579</v>
      </c>
      <c r="J5066">
        <v>260303916</v>
      </c>
      <c r="K5066">
        <v>7830</v>
      </c>
      <c r="L5066">
        <v>1231</v>
      </c>
      <c r="M5066" t="s">
        <v>22</v>
      </c>
      <c r="N5066">
        <v>2019</v>
      </c>
      <c r="O5066" t="s">
        <v>31</v>
      </c>
      <c r="P5066">
        <v>20190808</v>
      </c>
      <c r="Q5066" s="1">
        <v>43685.119444444441</v>
      </c>
    </row>
    <row r="5067" spans="1:17" x14ac:dyDescent="0.2">
      <c r="A5067" t="s">
        <v>503</v>
      </c>
      <c r="B5067" t="s">
        <v>18</v>
      </c>
      <c r="C5067" t="s">
        <v>19</v>
      </c>
      <c r="D5067">
        <v>20190131</v>
      </c>
      <c r="E5067">
        <v>21300000</v>
      </c>
      <c r="F5067" t="s">
        <v>20</v>
      </c>
      <c r="G5067">
        <v>0</v>
      </c>
      <c r="H5067" t="s">
        <v>56</v>
      </c>
      <c r="I5067">
        <v>1411579</v>
      </c>
      <c r="J5067">
        <v>260303916</v>
      </c>
      <c r="K5067">
        <v>7830</v>
      </c>
      <c r="L5067">
        <v>1231</v>
      </c>
      <c r="M5067" t="s">
        <v>22</v>
      </c>
      <c r="N5067">
        <v>2019</v>
      </c>
      <c r="O5067" t="s">
        <v>26</v>
      </c>
      <c r="P5067">
        <v>20190509</v>
      </c>
      <c r="Q5067" s="1">
        <v>43594.147916666669</v>
      </c>
    </row>
    <row r="5068" spans="1:17" x14ac:dyDescent="0.2">
      <c r="A5068" t="s">
        <v>503</v>
      </c>
      <c r="B5068" t="s">
        <v>18</v>
      </c>
      <c r="C5068" t="s">
        <v>34</v>
      </c>
      <c r="D5068">
        <v>20190331</v>
      </c>
      <c r="E5068">
        <v>382800000</v>
      </c>
      <c r="F5068" t="s">
        <v>20</v>
      </c>
      <c r="G5068">
        <v>0</v>
      </c>
      <c r="H5068" t="s">
        <v>56</v>
      </c>
      <c r="I5068">
        <v>1411579</v>
      </c>
      <c r="J5068">
        <v>260303916</v>
      </c>
      <c r="K5068">
        <v>7830</v>
      </c>
      <c r="L5068">
        <v>1231</v>
      </c>
      <c r="M5068" t="s">
        <v>22</v>
      </c>
      <c r="N5068">
        <v>2019</v>
      </c>
      <c r="O5068" t="s">
        <v>26</v>
      </c>
      <c r="P5068">
        <v>20190509</v>
      </c>
      <c r="Q5068" s="1">
        <v>43594.147916666669</v>
      </c>
    </row>
    <row r="5069" spans="1:17" x14ac:dyDescent="0.2">
      <c r="A5069" t="s">
        <v>503</v>
      </c>
      <c r="B5069" t="s">
        <v>18</v>
      </c>
      <c r="C5069" t="s">
        <v>222</v>
      </c>
      <c r="D5069">
        <v>20190331</v>
      </c>
      <c r="E5069">
        <v>1543600000</v>
      </c>
      <c r="F5069" t="s">
        <v>20</v>
      </c>
      <c r="G5069">
        <v>0</v>
      </c>
      <c r="H5069" t="s">
        <v>56</v>
      </c>
      <c r="I5069">
        <v>1411579</v>
      </c>
      <c r="J5069">
        <v>260303916</v>
      </c>
      <c r="K5069">
        <v>7830</v>
      </c>
      <c r="L5069">
        <v>1231</v>
      </c>
      <c r="M5069" t="s">
        <v>22</v>
      </c>
      <c r="N5069">
        <v>2019</v>
      </c>
      <c r="O5069" t="s">
        <v>26</v>
      </c>
      <c r="P5069">
        <v>20190509</v>
      </c>
      <c r="Q5069" s="1">
        <v>43594.147916666669</v>
      </c>
    </row>
    <row r="5070" spans="1:17" x14ac:dyDescent="0.2">
      <c r="A5070" t="s">
        <v>503</v>
      </c>
      <c r="B5070" t="s">
        <v>18</v>
      </c>
      <c r="C5070" t="s">
        <v>35</v>
      </c>
      <c r="D5070">
        <v>20190331</v>
      </c>
      <c r="E5070">
        <v>-19400000</v>
      </c>
      <c r="F5070" t="s">
        <v>20</v>
      </c>
      <c r="G5070">
        <v>0</v>
      </c>
      <c r="H5070" t="s">
        <v>56</v>
      </c>
      <c r="I5070">
        <v>1411579</v>
      </c>
      <c r="J5070">
        <v>260303916</v>
      </c>
      <c r="K5070">
        <v>7830</v>
      </c>
      <c r="L5070">
        <v>1231</v>
      </c>
      <c r="M5070" t="s">
        <v>22</v>
      </c>
      <c r="N5070">
        <v>2019</v>
      </c>
      <c r="O5070" t="s">
        <v>26</v>
      </c>
      <c r="P5070">
        <v>20190509</v>
      </c>
      <c r="Q5070" s="1">
        <v>43594.147916666669</v>
      </c>
    </row>
    <row r="5071" spans="1:17" x14ac:dyDescent="0.2">
      <c r="A5071" t="s">
        <v>503</v>
      </c>
      <c r="B5071" t="s">
        <v>18</v>
      </c>
      <c r="C5071" t="s">
        <v>36</v>
      </c>
      <c r="D5071">
        <v>20190331</v>
      </c>
      <c r="E5071">
        <v>2001700000</v>
      </c>
      <c r="F5071" t="s">
        <v>20</v>
      </c>
      <c r="G5071">
        <v>0</v>
      </c>
      <c r="H5071" t="s">
        <v>56</v>
      </c>
      <c r="I5071">
        <v>1411579</v>
      </c>
      <c r="J5071">
        <v>260303916</v>
      </c>
      <c r="K5071">
        <v>7830</v>
      </c>
      <c r="L5071">
        <v>1231</v>
      </c>
      <c r="M5071" t="s">
        <v>22</v>
      </c>
      <c r="N5071">
        <v>2019</v>
      </c>
      <c r="O5071" t="s">
        <v>26</v>
      </c>
      <c r="P5071">
        <v>20190509</v>
      </c>
      <c r="Q5071" s="1">
        <v>43594.147916666669</v>
      </c>
    </row>
    <row r="5072" spans="1:17" x14ac:dyDescent="0.2">
      <c r="A5072" t="s">
        <v>503</v>
      </c>
      <c r="B5072" t="s">
        <v>18</v>
      </c>
      <c r="C5072" t="s">
        <v>37</v>
      </c>
      <c r="D5072">
        <v>20190331</v>
      </c>
      <c r="E5072">
        <v>108200000</v>
      </c>
      <c r="F5072" t="s">
        <v>20</v>
      </c>
      <c r="G5072">
        <v>1</v>
      </c>
      <c r="H5072" t="s">
        <v>503</v>
      </c>
      <c r="I5072">
        <v>1411579</v>
      </c>
      <c r="J5072">
        <v>260303916</v>
      </c>
      <c r="K5072">
        <v>7830</v>
      </c>
      <c r="L5072">
        <v>1231</v>
      </c>
      <c r="M5072" t="s">
        <v>22</v>
      </c>
      <c r="N5072">
        <v>2019</v>
      </c>
      <c r="O5072" t="s">
        <v>26</v>
      </c>
      <c r="P5072">
        <v>20190509</v>
      </c>
      <c r="Q5072" s="1">
        <v>43594.147916666669</v>
      </c>
    </row>
    <row r="5073" spans="1:17" x14ac:dyDescent="0.2">
      <c r="A5073" t="s">
        <v>504</v>
      </c>
      <c r="B5073" t="s">
        <v>18</v>
      </c>
      <c r="C5073" t="s">
        <v>185</v>
      </c>
      <c r="D5073">
        <v>20190331</v>
      </c>
      <c r="E5073">
        <v>1100000</v>
      </c>
      <c r="F5073" t="s">
        <v>20</v>
      </c>
      <c r="G5073">
        <v>1</v>
      </c>
      <c r="H5073" t="s">
        <v>505</v>
      </c>
      <c r="I5073">
        <v>1411579</v>
      </c>
      <c r="J5073">
        <v>260303916</v>
      </c>
      <c r="K5073">
        <v>7830</v>
      </c>
      <c r="L5073">
        <v>1231</v>
      </c>
      <c r="M5073" t="s">
        <v>22</v>
      </c>
      <c r="N5073">
        <v>2019</v>
      </c>
      <c r="O5073" t="s">
        <v>31</v>
      </c>
      <c r="P5073">
        <v>20190808</v>
      </c>
      <c r="Q5073" s="1">
        <v>43685.119444444441</v>
      </c>
    </row>
    <row r="5074" spans="1:17" x14ac:dyDescent="0.2">
      <c r="A5074" t="s">
        <v>503</v>
      </c>
      <c r="B5074" t="s">
        <v>18</v>
      </c>
      <c r="C5074" t="s">
        <v>185</v>
      </c>
      <c r="D5074">
        <v>20190331</v>
      </c>
      <c r="E5074">
        <v>1100000</v>
      </c>
      <c r="F5074" t="s">
        <v>20</v>
      </c>
      <c r="G5074">
        <v>1</v>
      </c>
      <c r="H5074" t="s">
        <v>56</v>
      </c>
      <c r="I5074">
        <v>1411579</v>
      </c>
      <c r="J5074">
        <v>260303916</v>
      </c>
      <c r="K5074">
        <v>7830</v>
      </c>
      <c r="L5074">
        <v>1231</v>
      </c>
      <c r="M5074" t="s">
        <v>22</v>
      </c>
      <c r="N5074">
        <v>2019</v>
      </c>
      <c r="O5074" t="s">
        <v>26</v>
      </c>
      <c r="P5074">
        <v>20190509</v>
      </c>
      <c r="Q5074" s="1">
        <v>43594.147916666669</v>
      </c>
    </row>
    <row r="5075" spans="1:17" x14ac:dyDescent="0.2">
      <c r="A5075" t="s">
        <v>503</v>
      </c>
      <c r="B5075" t="s">
        <v>18</v>
      </c>
      <c r="C5075" t="s">
        <v>41</v>
      </c>
      <c r="D5075">
        <v>20190331</v>
      </c>
      <c r="E5075">
        <v>2200000</v>
      </c>
      <c r="F5075" t="s">
        <v>20</v>
      </c>
      <c r="G5075">
        <v>1</v>
      </c>
      <c r="H5075" t="s">
        <v>56</v>
      </c>
      <c r="I5075">
        <v>1411579</v>
      </c>
      <c r="J5075">
        <v>260303916</v>
      </c>
      <c r="K5075">
        <v>7830</v>
      </c>
      <c r="L5075">
        <v>1231</v>
      </c>
      <c r="M5075" t="s">
        <v>22</v>
      </c>
      <c r="N5075">
        <v>2019</v>
      </c>
      <c r="O5075" t="s">
        <v>26</v>
      </c>
      <c r="P5075">
        <v>20190509</v>
      </c>
      <c r="Q5075" s="1">
        <v>43594.147916666669</v>
      </c>
    </row>
    <row r="5076" spans="1:17" x14ac:dyDescent="0.2">
      <c r="A5076" t="s">
        <v>503</v>
      </c>
      <c r="B5076" t="s">
        <v>18</v>
      </c>
      <c r="C5076" t="s">
        <v>186</v>
      </c>
      <c r="D5076">
        <v>20190331</v>
      </c>
      <c r="E5076">
        <v>4400000</v>
      </c>
      <c r="F5076" t="s">
        <v>20</v>
      </c>
      <c r="G5076">
        <v>1</v>
      </c>
      <c r="H5076" t="s">
        <v>503</v>
      </c>
      <c r="I5076">
        <v>1411579</v>
      </c>
      <c r="J5076">
        <v>260303916</v>
      </c>
      <c r="K5076">
        <v>7830</v>
      </c>
      <c r="L5076">
        <v>1231</v>
      </c>
      <c r="M5076" t="s">
        <v>22</v>
      </c>
      <c r="N5076">
        <v>2019</v>
      </c>
      <c r="O5076" t="s">
        <v>26</v>
      </c>
      <c r="P5076">
        <v>20190509</v>
      </c>
      <c r="Q5076" s="1">
        <v>43594.147916666669</v>
      </c>
    </row>
    <row r="5077" spans="1:17" x14ac:dyDescent="0.2">
      <c r="A5077" t="s">
        <v>503</v>
      </c>
      <c r="B5077" t="s">
        <v>18</v>
      </c>
      <c r="C5077" t="s">
        <v>43</v>
      </c>
      <c r="D5077">
        <v>20190331</v>
      </c>
      <c r="E5077">
        <v>13473200000</v>
      </c>
      <c r="F5077" t="s">
        <v>20</v>
      </c>
      <c r="G5077">
        <v>0</v>
      </c>
      <c r="H5077" t="s">
        <v>56</v>
      </c>
      <c r="I5077">
        <v>1411579</v>
      </c>
      <c r="J5077">
        <v>260303916</v>
      </c>
      <c r="K5077">
        <v>7830</v>
      </c>
      <c r="L5077">
        <v>1231</v>
      </c>
      <c r="M5077" t="s">
        <v>22</v>
      </c>
      <c r="N5077">
        <v>2019</v>
      </c>
      <c r="O5077" t="s">
        <v>26</v>
      </c>
      <c r="P5077">
        <v>20190509</v>
      </c>
      <c r="Q5077" s="1">
        <v>43594.147916666669</v>
      </c>
    </row>
    <row r="5078" spans="1:17" x14ac:dyDescent="0.2">
      <c r="A5078" t="s">
        <v>503</v>
      </c>
      <c r="B5078" t="s">
        <v>18</v>
      </c>
      <c r="C5078" t="s">
        <v>44</v>
      </c>
      <c r="D5078">
        <v>20190331</v>
      </c>
      <c r="E5078">
        <v>551600000</v>
      </c>
      <c r="F5078" t="s">
        <v>20</v>
      </c>
      <c r="G5078">
        <v>0</v>
      </c>
      <c r="H5078" t="s">
        <v>56</v>
      </c>
      <c r="I5078">
        <v>1411579</v>
      </c>
      <c r="J5078">
        <v>260303916</v>
      </c>
      <c r="K5078">
        <v>7830</v>
      </c>
      <c r="L5078">
        <v>1231</v>
      </c>
      <c r="M5078" t="s">
        <v>22</v>
      </c>
      <c r="N5078">
        <v>2019</v>
      </c>
      <c r="O5078" t="s">
        <v>26</v>
      </c>
      <c r="P5078">
        <v>20190509</v>
      </c>
      <c r="Q5078" s="1">
        <v>43594.147916666669</v>
      </c>
    </row>
    <row r="5079" spans="1:17" x14ac:dyDescent="0.2">
      <c r="A5079" t="s">
        <v>503</v>
      </c>
      <c r="B5079" t="s">
        <v>18</v>
      </c>
      <c r="C5079" t="s">
        <v>461</v>
      </c>
      <c r="D5079">
        <v>20190331</v>
      </c>
      <c r="E5079">
        <v>900000</v>
      </c>
      <c r="F5079" t="s">
        <v>20</v>
      </c>
      <c r="G5079">
        <v>1</v>
      </c>
      <c r="H5079" t="s">
        <v>503</v>
      </c>
      <c r="I5079">
        <v>1411579</v>
      </c>
      <c r="J5079">
        <v>260303916</v>
      </c>
      <c r="K5079">
        <v>7830</v>
      </c>
      <c r="L5079">
        <v>1231</v>
      </c>
      <c r="M5079" t="s">
        <v>22</v>
      </c>
      <c r="N5079">
        <v>2019</v>
      </c>
      <c r="O5079" t="s">
        <v>26</v>
      </c>
      <c r="P5079">
        <v>20190509</v>
      </c>
      <c r="Q5079" s="1">
        <v>43594.147916666669</v>
      </c>
    </row>
    <row r="5080" spans="1:17" x14ac:dyDescent="0.2">
      <c r="A5080" t="s">
        <v>503</v>
      </c>
      <c r="B5080" t="s">
        <v>18</v>
      </c>
      <c r="C5080" t="s">
        <v>46</v>
      </c>
      <c r="D5080">
        <v>20190331</v>
      </c>
      <c r="E5080">
        <v>184600000</v>
      </c>
      <c r="F5080" t="s">
        <v>20</v>
      </c>
      <c r="G5080">
        <v>0</v>
      </c>
      <c r="H5080" t="s">
        <v>56</v>
      </c>
      <c r="I5080">
        <v>1411579</v>
      </c>
      <c r="J5080">
        <v>260303916</v>
      </c>
      <c r="K5080">
        <v>7830</v>
      </c>
      <c r="L5080">
        <v>1231</v>
      </c>
      <c r="M5080" t="s">
        <v>22</v>
      </c>
      <c r="N5080">
        <v>2019</v>
      </c>
      <c r="O5080" t="s">
        <v>26</v>
      </c>
      <c r="P5080">
        <v>20190509</v>
      </c>
      <c r="Q5080" s="1">
        <v>43594.147916666669</v>
      </c>
    </row>
    <row r="5081" spans="1:17" x14ac:dyDescent="0.2">
      <c r="A5081" t="s">
        <v>503</v>
      </c>
      <c r="B5081" t="s">
        <v>18</v>
      </c>
      <c r="C5081" t="s">
        <v>261</v>
      </c>
      <c r="D5081">
        <v>20190331</v>
      </c>
      <c r="E5081">
        <v>195200000</v>
      </c>
      <c r="F5081" t="s">
        <v>20</v>
      </c>
      <c r="G5081">
        <v>0</v>
      </c>
      <c r="H5081" t="s">
        <v>56</v>
      </c>
      <c r="I5081">
        <v>1411579</v>
      </c>
      <c r="J5081">
        <v>260303916</v>
      </c>
      <c r="K5081">
        <v>7830</v>
      </c>
      <c r="L5081">
        <v>1231</v>
      </c>
      <c r="M5081" t="s">
        <v>22</v>
      </c>
      <c r="N5081">
        <v>2019</v>
      </c>
      <c r="O5081" t="s">
        <v>26</v>
      </c>
      <c r="P5081">
        <v>20190509</v>
      </c>
      <c r="Q5081" s="1">
        <v>43594.147916666669</v>
      </c>
    </row>
    <row r="5082" spans="1:17" x14ac:dyDescent="0.2">
      <c r="A5082" t="s">
        <v>503</v>
      </c>
      <c r="B5082" t="s">
        <v>18</v>
      </c>
      <c r="C5082" t="s">
        <v>264</v>
      </c>
      <c r="D5082">
        <v>20190331</v>
      </c>
      <c r="E5082">
        <v>-128800000</v>
      </c>
      <c r="F5082" t="s">
        <v>20</v>
      </c>
      <c r="G5082">
        <v>1</v>
      </c>
      <c r="H5082" t="s">
        <v>56</v>
      </c>
      <c r="I5082">
        <v>1411579</v>
      </c>
      <c r="J5082">
        <v>260303916</v>
      </c>
      <c r="K5082">
        <v>7830</v>
      </c>
      <c r="L5082">
        <v>1231</v>
      </c>
      <c r="M5082" t="s">
        <v>22</v>
      </c>
      <c r="N5082">
        <v>2019</v>
      </c>
      <c r="O5082" t="s">
        <v>26</v>
      </c>
      <c r="P5082">
        <v>20190509</v>
      </c>
      <c r="Q5082" s="1">
        <v>43594.147916666669</v>
      </c>
    </row>
    <row r="5083" spans="1:17" x14ac:dyDescent="0.2">
      <c r="A5083" t="s">
        <v>503</v>
      </c>
      <c r="B5083" t="s">
        <v>18</v>
      </c>
      <c r="C5083" t="s">
        <v>48</v>
      </c>
      <c r="D5083">
        <v>20190331</v>
      </c>
      <c r="F5083" t="s">
        <v>20</v>
      </c>
      <c r="G5083">
        <v>0</v>
      </c>
      <c r="H5083" t="s">
        <v>56</v>
      </c>
      <c r="I5083">
        <v>1411579</v>
      </c>
      <c r="J5083">
        <v>260303916</v>
      </c>
      <c r="K5083">
        <v>7830</v>
      </c>
      <c r="L5083">
        <v>1231</v>
      </c>
      <c r="M5083" t="s">
        <v>22</v>
      </c>
      <c r="N5083">
        <v>2019</v>
      </c>
      <c r="O5083" t="s">
        <v>26</v>
      </c>
      <c r="P5083">
        <v>20190509</v>
      </c>
      <c r="Q5083" s="1">
        <v>43594.147916666669</v>
      </c>
    </row>
    <row r="5084" spans="1:17" x14ac:dyDescent="0.2">
      <c r="A5084" t="s">
        <v>503</v>
      </c>
      <c r="B5084" t="s">
        <v>18</v>
      </c>
      <c r="C5084" t="s">
        <v>58</v>
      </c>
      <c r="D5084">
        <v>20190331</v>
      </c>
      <c r="E5084">
        <v>-155100000</v>
      </c>
      <c r="F5084" t="s">
        <v>20</v>
      </c>
      <c r="G5084">
        <v>1</v>
      </c>
      <c r="H5084" t="s">
        <v>56</v>
      </c>
      <c r="I5084">
        <v>1411579</v>
      </c>
      <c r="J5084">
        <v>260303916</v>
      </c>
      <c r="K5084">
        <v>7830</v>
      </c>
      <c r="L5084">
        <v>1231</v>
      </c>
      <c r="M5084" t="s">
        <v>22</v>
      </c>
      <c r="N5084">
        <v>2019</v>
      </c>
      <c r="O5084" t="s">
        <v>26</v>
      </c>
      <c r="P5084">
        <v>20190509</v>
      </c>
      <c r="Q5084" s="1">
        <v>43594.147916666669</v>
      </c>
    </row>
    <row r="5085" spans="1:17" x14ac:dyDescent="0.2">
      <c r="A5085" t="s">
        <v>503</v>
      </c>
      <c r="B5085" t="s">
        <v>18</v>
      </c>
      <c r="C5085" t="s">
        <v>265</v>
      </c>
      <c r="D5085">
        <v>20190331</v>
      </c>
      <c r="E5085">
        <v>83800000</v>
      </c>
      <c r="F5085" t="s">
        <v>20</v>
      </c>
      <c r="G5085">
        <v>0</v>
      </c>
      <c r="H5085" t="s">
        <v>56</v>
      </c>
      <c r="I5085">
        <v>1411579</v>
      </c>
      <c r="J5085">
        <v>260303916</v>
      </c>
      <c r="K5085">
        <v>7830</v>
      </c>
      <c r="L5085">
        <v>1231</v>
      </c>
      <c r="M5085" t="s">
        <v>22</v>
      </c>
      <c r="N5085">
        <v>2019</v>
      </c>
      <c r="O5085" t="s">
        <v>26</v>
      </c>
      <c r="P5085">
        <v>20190509</v>
      </c>
      <c r="Q5085" s="1">
        <v>43594.147916666669</v>
      </c>
    </row>
    <row r="5086" spans="1:17" x14ac:dyDescent="0.2">
      <c r="A5086" t="s">
        <v>503</v>
      </c>
      <c r="B5086" t="s">
        <v>18</v>
      </c>
      <c r="C5086" t="s">
        <v>507</v>
      </c>
      <c r="D5086">
        <v>20190331</v>
      </c>
      <c r="E5086">
        <v>99600000</v>
      </c>
      <c r="F5086" t="s">
        <v>20</v>
      </c>
      <c r="G5086">
        <v>0</v>
      </c>
      <c r="H5086" t="s">
        <v>56</v>
      </c>
      <c r="I5086">
        <v>1411579</v>
      </c>
      <c r="J5086">
        <v>260303916</v>
      </c>
      <c r="K5086">
        <v>7830</v>
      </c>
      <c r="L5086">
        <v>1231</v>
      </c>
      <c r="M5086" t="s">
        <v>22</v>
      </c>
      <c r="N5086">
        <v>2019</v>
      </c>
      <c r="O5086" t="s">
        <v>26</v>
      </c>
      <c r="P5086">
        <v>20190509</v>
      </c>
      <c r="Q5086" s="1">
        <v>43594.147916666669</v>
      </c>
    </row>
    <row r="5087" spans="1:17" x14ac:dyDescent="0.2">
      <c r="A5087" t="s">
        <v>503</v>
      </c>
      <c r="B5087" t="s">
        <v>18</v>
      </c>
      <c r="C5087" t="s">
        <v>508</v>
      </c>
      <c r="D5087">
        <v>20190331</v>
      </c>
      <c r="E5087">
        <v>370100000</v>
      </c>
      <c r="F5087" t="s">
        <v>20</v>
      </c>
      <c r="G5087">
        <v>0</v>
      </c>
      <c r="H5087" t="s">
        <v>56</v>
      </c>
      <c r="I5087">
        <v>1411579</v>
      </c>
      <c r="J5087">
        <v>260303916</v>
      </c>
      <c r="K5087">
        <v>7830</v>
      </c>
      <c r="L5087">
        <v>1231</v>
      </c>
      <c r="M5087" t="s">
        <v>22</v>
      </c>
      <c r="N5087">
        <v>2019</v>
      </c>
      <c r="O5087" t="s">
        <v>26</v>
      </c>
      <c r="P5087">
        <v>20190509</v>
      </c>
      <c r="Q5087" s="1">
        <v>43594.147916666669</v>
      </c>
    </row>
    <row r="5088" spans="1:17" x14ac:dyDescent="0.2">
      <c r="A5088" t="s">
        <v>503</v>
      </c>
      <c r="B5088" t="s">
        <v>18</v>
      </c>
      <c r="C5088" t="s">
        <v>266</v>
      </c>
      <c r="D5088">
        <v>20190331</v>
      </c>
      <c r="E5088">
        <v>18100000</v>
      </c>
      <c r="F5088" t="s">
        <v>20</v>
      </c>
      <c r="G5088">
        <v>1</v>
      </c>
      <c r="H5088" t="s">
        <v>56</v>
      </c>
      <c r="I5088">
        <v>1411579</v>
      </c>
      <c r="J5088">
        <v>260303916</v>
      </c>
      <c r="K5088">
        <v>7830</v>
      </c>
      <c r="L5088">
        <v>1231</v>
      </c>
      <c r="M5088" t="s">
        <v>22</v>
      </c>
      <c r="N5088">
        <v>2019</v>
      </c>
      <c r="O5088" t="s">
        <v>26</v>
      </c>
      <c r="P5088">
        <v>20190509</v>
      </c>
      <c r="Q5088" s="1">
        <v>43594.147916666669</v>
      </c>
    </row>
    <row r="5089" spans="1:17" x14ac:dyDescent="0.2">
      <c r="A5089" t="s">
        <v>503</v>
      </c>
      <c r="B5089" t="s">
        <v>18</v>
      </c>
      <c r="C5089" t="s">
        <v>509</v>
      </c>
      <c r="D5089">
        <v>20190331</v>
      </c>
      <c r="E5089">
        <v>366800000</v>
      </c>
      <c r="F5089" t="s">
        <v>20</v>
      </c>
      <c r="G5089">
        <v>0</v>
      </c>
      <c r="H5089" t="s">
        <v>503</v>
      </c>
      <c r="I5089">
        <v>1411579</v>
      </c>
      <c r="J5089">
        <v>260303916</v>
      </c>
      <c r="K5089">
        <v>7830</v>
      </c>
      <c r="L5089">
        <v>1231</v>
      </c>
      <c r="M5089" t="s">
        <v>22</v>
      </c>
      <c r="N5089">
        <v>2019</v>
      </c>
      <c r="O5089" t="s">
        <v>26</v>
      </c>
      <c r="P5089">
        <v>20190509</v>
      </c>
      <c r="Q5089" s="1">
        <v>43594.147916666669</v>
      </c>
    </row>
    <row r="5090" spans="1:17" x14ac:dyDescent="0.2">
      <c r="A5090" t="s">
        <v>503</v>
      </c>
      <c r="B5090" t="s">
        <v>18</v>
      </c>
      <c r="C5090" t="s">
        <v>59</v>
      </c>
      <c r="D5090">
        <v>20190331</v>
      </c>
      <c r="E5090">
        <v>1234100000</v>
      </c>
      <c r="F5090" t="s">
        <v>20</v>
      </c>
      <c r="G5090">
        <v>1</v>
      </c>
      <c r="H5090" t="s">
        <v>56</v>
      </c>
      <c r="I5090">
        <v>1411579</v>
      </c>
      <c r="J5090">
        <v>260303916</v>
      </c>
      <c r="K5090">
        <v>7830</v>
      </c>
      <c r="L5090">
        <v>1231</v>
      </c>
      <c r="M5090" t="s">
        <v>22</v>
      </c>
      <c r="N5090">
        <v>2019</v>
      </c>
      <c r="O5090" t="s">
        <v>26</v>
      </c>
      <c r="P5090">
        <v>20190509</v>
      </c>
      <c r="Q5090" s="1">
        <v>43594.147916666669</v>
      </c>
    </row>
    <row r="5091" spans="1:17" x14ac:dyDescent="0.2">
      <c r="A5091" t="s">
        <v>504</v>
      </c>
      <c r="B5091" t="s">
        <v>18</v>
      </c>
      <c r="C5091" t="s">
        <v>510</v>
      </c>
      <c r="D5091">
        <v>20190331</v>
      </c>
      <c r="E5091">
        <v>78800000</v>
      </c>
      <c r="F5091" t="s">
        <v>20</v>
      </c>
      <c r="G5091">
        <v>0</v>
      </c>
      <c r="H5091" t="s">
        <v>505</v>
      </c>
      <c r="I5091">
        <v>1411579</v>
      </c>
      <c r="J5091">
        <v>260303916</v>
      </c>
      <c r="K5091">
        <v>7830</v>
      </c>
      <c r="L5091">
        <v>1231</v>
      </c>
      <c r="M5091" t="s">
        <v>22</v>
      </c>
      <c r="N5091">
        <v>2019</v>
      </c>
      <c r="O5091" t="s">
        <v>31</v>
      </c>
      <c r="P5091">
        <v>20190808</v>
      </c>
      <c r="Q5091" s="1">
        <v>43685.119444444441</v>
      </c>
    </row>
    <row r="5092" spans="1:17" x14ac:dyDescent="0.2">
      <c r="A5092" t="s">
        <v>503</v>
      </c>
      <c r="B5092" t="s">
        <v>18</v>
      </c>
      <c r="C5092" t="s">
        <v>510</v>
      </c>
      <c r="D5092">
        <v>20190331</v>
      </c>
      <c r="E5092">
        <v>78800000</v>
      </c>
      <c r="F5092" t="s">
        <v>20</v>
      </c>
      <c r="G5092">
        <v>0</v>
      </c>
      <c r="H5092" t="s">
        <v>56</v>
      </c>
      <c r="I5092">
        <v>1411579</v>
      </c>
      <c r="J5092">
        <v>260303916</v>
      </c>
      <c r="K5092">
        <v>7830</v>
      </c>
      <c r="L5092">
        <v>1231</v>
      </c>
      <c r="M5092" t="s">
        <v>22</v>
      </c>
      <c r="N5092">
        <v>2019</v>
      </c>
      <c r="O5092" t="s">
        <v>26</v>
      </c>
      <c r="P5092">
        <v>20190509</v>
      </c>
      <c r="Q5092" s="1">
        <v>43594.147916666669</v>
      </c>
    </row>
    <row r="5093" spans="1:17" x14ac:dyDescent="0.2">
      <c r="A5093" t="s">
        <v>503</v>
      </c>
      <c r="B5093" t="s">
        <v>18</v>
      </c>
      <c r="C5093" t="s">
        <v>287</v>
      </c>
      <c r="D5093">
        <v>20190331</v>
      </c>
      <c r="E5093">
        <v>61700000</v>
      </c>
      <c r="F5093" t="s">
        <v>20</v>
      </c>
      <c r="G5093">
        <v>0</v>
      </c>
      <c r="H5093" t="s">
        <v>56</v>
      </c>
      <c r="I5093">
        <v>1411579</v>
      </c>
      <c r="J5093">
        <v>260303916</v>
      </c>
      <c r="K5093">
        <v>7830</v>
      </c>
      <c r="L5093">
        <v>1231</v>
      </c>
      <c r="M5093" t="s">
        <v>22</v>
      </c>
      <c r="N5093">
        <v>2019</v>
      </c>
      <c r="O5093" t="s">
        <v>26</v>
      </c>
      <c r="P5093">
        <v>20190509</v>
      </c>
      <c r="Q5093" s="1">
        <v>43594.147916666669</v>
      </c>
    </row>
    <row r="5094" spans="1:17" x14ac:dyDescent="0.2">
      <c r="A5094" t="s">
        <v>503</v>
      </c>
      <c r="B5094" t="s">
        <v>18</v>
      </c>
      <c r="C5094" t="s">
        <v>290</v>
      </c>
      <c r="D5094">
        <v>20190331</v>
      </c>
      <c r="E5094">
        <v>101300000</v>
      </c>
      <c r="F5094" t="s">
        <v>20</v>
      </c>
      <c r="G5094">
        <v>0</v>
      </c>
      <c r="H5094" t="s">
        <v>56</v>
      </c>
      <c r="I5094">
        <v>1411579</v>
      </c>
      <c r="J5094">
        <v>260303916</v>
      </c>
      <c r="K5094">
        <v>7830</v>
      </c>
      <c r="L5094">
        <v>1231</v>
      </c>
      <c r="M5094" t="s">
        <v>22</v>
      </c>
      <c r="N5094">
        <v>2019</v>
      </c>
      <c r="O5094" t="s">
        <v>26</v>
      </c>
      <c r="P5094">
        <v>20190509</v>
      </c>
      <c r="Q5094" s="1">
        <v>43594.147916666669</v>
      </c>
    </row>
    <row r="5095" spans="1:17" x14ac:dyDescent="0.2">
      <c r="A5095" t="s">
        <v>503</v>
      </c>
      <c r="B5095" t="s">
        <v>18</v>
      </c>
      <c r="C5095" t="s">
        <v>209</v>
      </c>
      <c r="D5095">
        <v>20190331</v>
      </c>
      <c r="E5095">
        <v>31000000</v>
      </c>
      <c r="F5095" t="s">
        <v>20</v>
      </c>
      <c r="G5095">
        <v>0</v>
      </c>
      <c r="H5095" t="s">
        <v>56</v>
      </c>
      <c r="I5095">
        <v>1411579</v>
      </c>
      <c r="J5095">
        <v>260303916</v>
      </c>
      <c r="K5095">
        <v>7830</v>
      </c>
      <c r="L5095">
        <v>1231</v>
      </c>
      <c r="M5095" t="s">
        <v>22</v>
      </c>
      <c r="N5095">
        <v>2019</v>
      </c>
      <c r="O5095" t="s">
        <v>26</v>
      </c>
      <c r="P5095">
        <v>20190509</v>
      </c>
      <c r="Q5095" s="1">
        <v>43594.147916666669</v>
      </c>
    </row>
    <row r="5096" spans="1:17" x14ac:dyDescent="0.2">
      <c r="A5096" t="s">
        <v>503</v>
      </c>
      <c r="B5096" t="s">
        <v>18</v>
      </c>
      <c r="C5096" t="s">
        <v>64</v>
      </c>
      <c r="D5096">
        <v>20190331</v>
      </c>
      <c r="E5096">
        <v>4100000</v>
      </c>
      <c r="F5096" t="s">
        <v>20</v>
      </c>
      <c r="G5096">
        <v>1</v>
      </c>
      <c r="H5096" t="s">
        <v>56</v>
      </c>
      <c r="I5096">
        <v>1411579</v>
      </c>
      <c r="J5096">
        <v>260303916</v>
      </c>
      <c r="K5096">
        <v>7830</v>
      </c>
      <c r="L5096">
        <v>1231</v>
      </c>
      <c r="M5096" t="s">
        <v>22</v>
      </c>
      <c r="N5096">
        <v>2019</v>
      </c>
      <c r="O5096" t="s">
        <v>26</v>
      </c>
      <c r="P5096">
        <v>20190509</v>
      </c>
      <c r="Q5096" s="1">
        <v>43594.147916666669</v>
      </c>
    </row>
    <row r="5097" spans="1:17" x14ac:dyDescent="0.2">
      <c r="A5097" t="s">
        <v>503</v>
      </c>
      <c r="B5097" t="s">
        <v>18</v>
      </c>
      <c r="C5097" t="s">
        <v>293</v>
      </c>
      <c r="D5097">
        <v>20190331</v>
      </c>
      <c r="E5097">
        <v>45800000</v>
      </c>
      <c r="F5097" t="s">
        <v>20</v>
      </c>
      <c r="G5097">
        <v>0</v>
      </c>
      <c r="H5097" t="s">
        <v>56</v>
      </c>
      <c r="I5097">
        <v>1411579</v>
      </c>
      <c r="J5097">
        <v>260303916</v>
      </c>
      <c r="K5097">
        <v>7830</v>
      </c>
      <c r="L5097">
        <v>1231</v>
      </c>
      <c r="M5097" t="s">
        <v>22</v>
      </c>
      <c r="N5097">
        <v>2019</v>
      </c>
      <c r="O5097" t="s">
        <v>26</v>
      </c>
      <c r="P5097">
        <v>20190509</v>
      </c>
      <c r="Q5097" s="1">
        <v>43594.147916666669</v>
      </c>
    </row>
    <row r="5098" spans="1:17" x14ac:dyDescent="0.2">
      <c r="A5098" t="s">
        <v>503</v>
      </c>
      <c r="B5098" t="s">
        <v>18</v>
      </c>
      <c r="C5098" t="s">
        <v>302</v>
      </c>
      <c r="D5098">
        <v>20190331</v>
      </c>
      <c r="E5098">
        <v>14800000</v>
      </c>
      <c r="F5098" t="s">
        <v>20</v>
      </c>
      <c r="G5098">
        <v>0</v>
      </c>
      <c r="H5098" t="s">
        <v>56</v>
      </c>
      <c r="I5098">
        <v>1411579</v>
      </c>
      <c r="J5098">
        <v>260303916</v>
      </c>
      <c r="K5098">
        <v>7830</v>
      </c>
      <c r="L5098">
        <v>1231</v>
      </c>
      <c r="M5098" t="s">
        <v>22</v>
      </c>
      <c r="N5098">
        <v>2019</v>
      </c>
      <c r="O5098" t="s">
        <v>26</v>
      </c>
      <c r="P5098">
        <v>20190509</v>
      </c>
      <c r="Q5098" s="1">
        <v>43594.147916666669</v>
      </c>
    </row>
    <row r="5099" spans="1:17" x14ac:dyDescent="0.2">
      <c r="A5099" t="s">
        <v>503</v>
      </c>
      <c r="B5099" t="s">
        <v>18</v>
      </c>
      <c r="C5099" t="s">
        <v>68</v>
      </c>
      <c r="D5099">
        <v>20190331</v>
      </c>
      <c r="E5099">
        <v>100000</v>
      </c>
      <c r="F5099" t="s">
        <v>20</v>
      </c>
      <c r="G5099">
        <v>1</v>
      </c>
      <c r="H5099" t="s">
        <v>56</v>
      </c>
      <c r="I5099">
        <v>1411579</v>
      </c>
      <c r="J5099">
        <v>260303916</v>
      </c>
      <c r="K5099">
        <v>7830</v>
      </c>
      <c r="L5099">
        <v>1231</v>
      </c>
      <c r="M5099" t="s">
        <v>22</v>
      </c>
      <c r="N5099">
        <v>2019</v>
      </c>
      <c r="O5099" t="s">
        <v>26</v>
      </c>
      <c r="P5099">
        <v>20190509</v>
      </c>
      <c r="Q5099" s="1">
        <v>43594.147916666669</v>
      </c>
    </row>
    <row r="5100" spans="1:17" x14ac:dyDescent="0.2">
      <c r="A5100" t="s">
        <v>503</v>
      </c>
      <c r="B5100" t="s">
        <v>18</v>
      </c>
      <c r="C5100" t="s">
        <v>69</v>
      </c>
      <c r="D5100">
        <v>20190331</v>
      </c>
      <c r="E5100">
        <v>113000000</v>
      </c>
      <c r="F5100" t="s">
        <v>20</v>
      </c>
      <c r="G5100">
        <v>1</v>
      </c>
      <c r="H5100" t="s">
        <v>56</v>
      </c>
      <c r="I5100">
        <v>1411579</v>
      </c>
      <c r="J5100">
        <v>260303916</v>
      </c>
      <c r="K5100">
        <v>7830</v>
      </c>
      <c r="L5100">
        <v>1231</v>
      </c>
      <c r="M5100" t="s">
        <v>22</v>
      </c>
      <c r="N5100">
        <v>2019</v>
      </c>
      <c r="O5100" t="s">
        <v>26</v>
      </c>
      <c r="P5100">
        <v>20190509</v>
      </c>
      <c r="Q5100" s="1">
        <v>43594.147916666669</v>
      </c>
    </row>
    <row r="5101" spans="1:17" x14ac:dyDescent="0.2">
      <c r="A5101" t="s">
        <v>503</v>
      </c>
      <c r="B5101" t="s">
        <v>18</v>
      </c>
      <c r="C5101" t="s">
        <v>563</v>
      </c>
      <c r="D5101">
        <v>20190331</v>
      </c>
      <c r="E5101">
        <v>28400000</v>
      </c>
      <c r="F5101" t="s">
        <v>20</v>
      </c>
      <c r="G5101">
        <v>1</v>
      </c>
      <c r="H5101" t="s">
        <v>503</v>
      </c>
      <c r="I5101">
        <v>1411579</v>
      </c>
      <c r="J5101">
        <v>260303916</v>
      </c>
      <c r="K5101">
        <v>7830</v>
      </c>
      <c r="L5101">
        <v>1231</v>
      </c>
      <c r="M5101" t="s">
        <v>22</v>
      </c>
      <c r="N5101">
        <v>2019</v>
      </c>
      <c r="O5101" t="s">
        <v>26</v>
      </c>
      <c r="P5101">
        <v>20190509</v>
      </c>
      <c r="Q5101" s="1">
        <v>43594.147916666669</v>
      </c>
    </row>
    <row r="5102" spans="1:17" x14ac:dyDescent="0.2">
      <c r="A5102" t="s">
        <v>503</v>
      </c>
      <c r="B5102" t="s">
        <v>18</v>
      </c>
      <c r="C5102" t="s">
        <v>553</v>
      </c>
      <c r="D5102">
        <v>20190331</v>
      </c>
      <c r="E5102">
        <v>15100000</v>
      </c>
      <c r="F5102" t="s">
        <v>20</v>
      </c>
      <c r="G5102">
        <v>1</v>
      </c>
      <c r="H5102" t="s">
        <v>503</v>
      </c>
      <c r="I5102">
        <v>1411579</v>
      </c>
      <c r="J5102">
        <v>260303916</v>
      </c>
      <c r="K5102">
        <v>7830</v>
      </c>
      <c r="L5102">
        <v>1231</v>
      </c>
      <c r="M5102" t="s">
        <v>22</v>
      </c>
      <c r="N5102">
        <v>2019</v>
      </c>
      <c r="O5102" t="s">
        <v>26</v>
      </c>
      <c r="P5102">
        <v>20190509</v>
      </c>
      <c r="Q5102" s="1">
        <v>43594.147916666669</v>
      </c>
    </row>
    <row r="5103" spans="1:17" x14ac:dyDescent="0.2">
      <c r="A5103" t="s">
        <v>503</v>
      </c>
      <c r="B5103" t="s">
        <v>18</v>
      </c>
      <c r="C5103" t="s">
        <v>537</v>
      </c>
      <c r="D5103">
        <v>20190331</v>
      </c>
      <c r="E5103">
        <v>300000</v>
      </c>
      <c r="F5103" t="s">
        <v>20</v>
      </c>
      <c r="G5103">
        <v>1</v>
      </c>
      <c r="H5103" t="s">
        <v>56</v>
      </c>
      <c r="I5103">
        <v>1411579</v>
      </c>
      <c r="J5103">
        <v>260303916</v>
      </c>
      <c r="K5103">
        <v>7830</v>
      </c>
      <c r="L5103">
        <v>1231</v>
      </c>
      <c r="M5103" t="s">
        <v>22</v>
      </c>
      <c r="N5103">
        <v>2019</v>
      </c>
      <c r="O5103" t="s">
        <v>26</v>
      </c>
      <c r="P5103">
        <v>20190509</v>
      </c>
      <c r="Q5103" s="1">
        <v>43594.147916666669</v>
      </c>
    </row>
    <row r="5104" spans="1:17" x14ac:dyDescent="0.2">
      <c r="A5104" t="s">
        <v>503</v>
      </c>
      <c r="B5104" t="s">
        <v>18</v>
      </c>
      <c r="C5104" t="s">
        <v>545</v>
      </c>
      <c r="D5104">
        <v>20190331</v>
      </c>
      <c r="E5104">
        <v>37300000</v>
      </c>
      <c r="F5104" t="s">
        <v>20</v>
      </c>
      <c r="G5104">
        <v>0</v>
      </c>
      <c r="H5104" t="s">
        <v>56</v>
      </c>
      <c r="I5104">
        <v>1411579</v>
      </c>
      <c r="J5104">
        <v>260303916</v>
      </c>
      <c r="K5104">
        <v>7830</v>
      </c>
      <c r="L5104">
        <v>1231</v>
      </c>
      <c r="M5104" t="s">
        <v>22</v>
      </c>
      <c r="N5104">
        <v>2019</v>
      </c>
      <c r="O5104" t="s">
        <v>26</v>
      </c>
      <c r="P5104">
        <v>20190509</v>
      </c>
      <c r="Q5104" s="1">
        <v>43594.147916666669</v>
      </c>
    </row>
    <row r="5105" spans="1:17" x14ac:dyDescent="0.2">
      <c r="A5105" t="s">
        <v>503</v>
      </c>
      <c r="B5105" t="s">
        <v>18</v>
      </c>
      <c r="C5105" t="s">
        <v>557</v>
      </c>
      <c r="D5105">
        <v>20190331</v>
      </c>
      <c r="E5105">
        <v>13300000</v>
      </c>
      <c r="F5105" t="s">
        <v>20</v>
      </c>
      <c r="G5105">
        <v>1</v>
      </c>
      <c r="H5105" t="s">
        <v>503</v>
      </c>
      <c r="I5105">
        <v>1411579</v>
      </c>
      <c r="J5105">
        <v>260303916</v>
      </c>
      <c r="K5105">
        <v>7830</v>
      </c>
      <c r="L5105">
        <v>1231</v>
      </c>
      <c r="M5105" t="s">
        <v>22</v>
      </c>
      <c r="N5105">
        <v>2019</v>
      </c>
      <c r="O5105" t="s">
        <v>26</v>
      </c>
      <c r="P5105">
        <v>20190509</v>
      </c>
      <c r="Q5105" s="1">
        <v>43594.147916666669</v>
      </c>
    </row>
    <row r="5106" spans="1:17" x14ac:dyDescent="0.2">
      <c r="A5106" t="s">
        <v>503</v>
      </c>
      <c r="B5106" t="s">
        <v>18</v>
      </c>
      <c r="C5106" t="s">
        <v>546</v>
      </c>
      <c r="D5106">
        <v>20190331</v>
      </c>
      <c r="E5106">
        <v>28400000</v>
      </c>
      <c r="F5106" t="s">
        <v>20</v>
      </c>
      <c r="G5106">
        <v>1</v>
      </c>
      <c r="H5106" t="s">
        <v>56</v>
      </c>
      <c r="I5106">
        <v>1411579</v>
      </c>
      <c r="J5106">
        <v>260303916</v>
      </c>
      <c r="K5106">
        <v>7830</v>
      </c>
      <c r="L5106">
        <v>1231</v>
      </c>
      <c r="M5106" t="s">
        <v>22</v>
      </c>
      <c r="N5106">
        <v>2019</v>
      </c>
      <c r="O5106" t="s">
        <v>26</v>
      </c>
      <c r="P5106">
        <v>20190509</v>
      </c>
      <c r="Q5106" s="1">
        <v>43594.147916666669</v>
      </c>
    </row>
    <row r="5107" spans="1:17" x14ac:dyDescent="0.2">
      <c r="A5107" t="s">
        <v>503</v>
      </c>
      <c r="B5107" t="s">
        <v>18</v>
      </c>
      <c r="C5107" t="s">
        <v>71</v>
      </c>
      <c r="D5107">
        <v>20190331</v>
      </c>
      <c r="E5107">
        <v>-1.25</v>
      </c>
      <c r="F5107" t="s">
        <v>20</v>
      </c>
      <c r="G5107">
        <v>1</v>
      </c>
      <c r="H5107" t="s">
        <v>56</v>
      </c>
      <c r="I5107">
        <v>1411579</v>
      </c>
      <c r="J5107">
        <v>260303916</v>
      </c>
      <c r="K5107">
        <v>7830</v>
      </c>
      <c r="L5107">
        <v>1231</v>
      </c>
      <c r="M5107" t="s">
        <v>22</v>
      </c>
      <c r="N5107">
        <v>2019</v>
      </c>
      <c r="O5107" t="s">
        <v>26</v>
      </c>
      <c r="P5107">
        <v>20190509</v>
      </c>
      <c r="Q5107" s="1">
        <v>43594.147916666669</v>
      </c>
    </row>
    <row r="5108" spans="1:17" x14ac:dyDescent="0.2">
      <c r="A5108" t="s">
        <v>503</v>
      </c>
      <c r="B5108" t="s">
        <v>18</v>
      </c>
      <c r="C5108" t="s">
        <v>72</v>
      </c>
      <c r="D5108">
        <v>20190331</v>
      </c>
      <c r="E5108">
        <v>-1.25</v>
      </c>
      <c r="F5108" t="s">
        <v>20</v>
      </c>
      <c r="G5108">
        <v>1</v>
      </c>
      <c r="H5108" t="s">
        <v>56</v>
      </c>
      <c r="I5108">
        <v>1411579</v>
      </c>
      <c r="J5108">
        <v>260303916</v>
      </c>
      <c r="K5108">
        <v>7830</v>
      </c>
      <c r="L5108">
        <v>1231</v>
      </c>
      <c r="M5108" t="s">
        <v>22</v>
      </c>
      <c r="N5108">
        <v>2019</v>
      </c>
      <c r="O5108" t="s">
        <v>26</v>
      </c>
      <c r="P5108">
        <v>20190509</v>
      </c>
      <c r="Q5108" s="1">
        <v>43594.147916666669</v>
      </c>
    </row>
    <row r="5109" spans="1:17" x14ac:dyDescent="0.2">
      <c r="A5109" t="s">
        <v>503</v>
      </c>
      <c r="B5109" t="s">
        <v>18</v>
      </c>
      <c r="C5109" t="s">
        <v>73</v>
      </c>
      <c r="D5109">
        <v>20190331</v>
      </c>
      <c r="E5109">
        <v>2200000</v>
      </c>
      <c r="F5109" t="s">
        <v>20</v>
      </c>
      <c r="G5109">
        <v>1</v>
      </c>
      <c r="H5109" t="s">
        <v>56</v>
      </c>
      <c r="I5109">
        <v>1411579</v>
      </c>
      <c r="J5109">
        <v>260303916</v>
      </c>
      <c r="K5109">
        <v>7830</v>
      </c>
      <c r="L5109">
        <v>1231</v>
      </c>
      <c r="M5109" t="s">
        <v>22</v>
      </c>
      <c r="N5109">
        <v>2019</v>
      </c>
      <c r="O5109" t="s">
        <v>26</v>
      </c>
      <c r="P5109">
        <v>20190509</v>
      </c>
      <c r="Q5109" s="1">
        <v>43594.147916666669</v>
      </c>
    </row>
    <row r="5110" spans="1:17" x14ac:dyDescent="0.2">
      <c r="A5110" t="s">
        <v>503</v>
      </c>
      <c r="B5110" t="s">
        <v>18</v>
      </c>
      <c r="C5110" t="s">
        <v>75</v>
      </c>
      <c r="D5110">
        <v>20190331</v>
      </c>
      <c r="E5110">
        <v>-4.4999999999999998E-2</v>
      </c>
      <c r="F5110" t="s">
        <v>30</v>
      </c>
      <c r="G5110">
        <v>1</v>
      </c>
      <c r="H5110" t="s">
        <v>56</v>
      </c>
      <c r="I5110">
        <v>1411579</v>
      </c>
      <c r="J5110">
        <v>260303916</v>
      </c>
      <c r="K5110">
        <v>7830</v>
      </c>
      <c r="L5110">
        <v>1231</v>
      </c>
      <c r="M5110" t="s">
        <v>22</v>
      </c>
      <c r="N5110">
        <v>2019</v>
      </c>
      <c r="O5110" t="s">
        <v>26</v>
      </c>
      <c r="P5110">
        <v>20190509</v>
      </c>
      <c r="Q5110" s="1">
        <v>43594.147916666669</v>
      </c>
    </row>
    <row r="5111" spans="1:17" x14ac:dyDescent="0.2">
      <c r="A5111" t="s">
        <v>503</v>
      </c>
      <c r="B5111" t="s">
        <v>18</v>
      </c>
      <c r="C5111" t="s">
        <v>77</v>
      </c>
      <c r="D5111">
        <v>20190331</v>
      </c>
      <c r="E5111">
        <v>10500000</v>
      </c>
      <c r="F5111" t="s">
        <v>20</v>
      </c>
      <c r="G5111">
        <v>1</v>
      </c>
      <c r="H5111" t="s">
        <v>56</v>
      </c>
      <c r="I5111">
        <v>1411579</v>
      </c>
      <c r="J5111">
        <v>260303916</v>
      </c>
      <c r="K5111">
        <v>7830</v>
      </c>
      <c r="L5111">
        <v>1231</v>
      </c>
      <c r="M5111" t="s">
        <v>22</v>
      </c>
      <c r="N5111">
        <v>2019</v>
      </c>
      <c r="O5111" t="s">
        <v>26</v>
      </c>
      <c r="P5111">
        <v>20190509</v>
      </c>
      <c r="Q5111" s="1">
        <v>43594.147916666669</v>
      </c>
    </row>
    <row r="5112" spans="1:17" x14ac:dyDescent="0.2">
      <c r="A5112" t="s">
        <v>503</v>
      </c>
      <c r="B5112" t="s">
        <v>18</v>
      </c>
      <c r="C5112" t="s">
        <v>78</v>
      </c>
      <c r="D5112">
        <v>20190331</v>
      </c>
      <c r="E5112">
        <v>19200000</v>
      </c>
      <c r="F5112" t="s">
        <v>20</v>
      </c>
      <c r="G5112">
        <v>1</v>
      </c>
      <c r="H5112" t="s">
        <v>503</v>
      </c>
      <c r="I5112">
        <v>1411579</v>
      </c>
      <c r="J5112">
        <v>260303916</v>
      </c>
      <c r="K5112">
        <v>7830</v>
      </c>
      <c r="L5112">
        <v>1231</v>
      </c>
      <c r="M5112" t="s">
        <v>22</v>
      </c>
      <c r="N5112">
        <v>2019</v>
      </c>
      <c r="O5112" t="s">
        <v>26</v>
      </c>
      <c r="P5112">
        <v>20190509</v>
      </c>
      <c r="Q5112" s="1">
        <v>43594.147916666669</v>
      </c>
    </row>
    <row r="5113" spans="1:17" x14ac:dyDescent="0.2">
      <c r="A5113" t="s">
        <v>503</v>
      </c>
      <c r="B5113" t="s">
        <v>18</v>
      </c>
      <c r="C5113" t="s">
        <v>79</v>
      </c>
      <c r="D5113">
        <v>20190331</v>
      </c>
      <c r="E5113">
        <v>18500000</v>
      </c>
      <c r="F5113" t="s">
        <v>20</v>
      </c>
      <c r="G5113">
        <v>1</v>
      </c>
      <c r="H5113" t="s">
        <v>56</v>
      </c>
      <c r="I5113">
        <v>1411579</v>
      </c>
      <c r="J5113">
        <v>260303916</v>
      </c>
      <c r="K5113">
        <v>7830</v>
      </c>
      <c r="L5113">
        <v>1231</v>
      </c>
      <c r="M5113" t="s">
        <v>22</v>
      </c>
      <c r="N5113">
        <v>2019</v>
      </c>
      <c r="O5113" t="s">
        <v>26</v>
      </c>
      <c r="P5113">
        <v>20190509</v>
      </c>
      <c r="Q5113" s="1">
        <v>43594.147916666669</v>
      </c>
    </row>
    <row r="5114" spans="1:17" x14ac:dyDescent="0.2">
      <c r="A5114" t="s">
        <v>503</v>
      </c>
      <c r="B5114" t="s">
        <v>18</v>
      </c>
      <c r="C5114" t="s">
        <v>80</v>
      </c>
      <c r="D5114">
        <v>20190331</v>
      </c>
      <c r="E5114">
        <v>37700000</v>
      </c>
      <c r="F5114" t="s">
        <v>20</v>
      </c>
      <c r="G5114">
        <v>1</v>
      </c>
      <c r="H5114" t="s">
        <v>56</v>
      </c>
      <c r="I5114">
        <v>1411579</v>
      </c>
      <c r="J5114">
        <v>260303916</v>
      </c>
      <c r="K5114">
        <v>7830</v>
      </c>
      <c r="L5114">
        <v>1231</v>
      </c>
      <c r="M5114" t="s">
        <v>22</v>
      </c>
      <c r="N5114">
        <v>2019</v>
      </c>
      <c r="O5114" t="s">
        <v>26</v>
      </c>
      <c r="P5114">
        <v>20190509</v>
      </c>
      <c r="Q5114" s="1">
        <v>43594.147916666669</v>
      </c>
    </row>
    <row r="5115" spans="1:17" x14ac:dyDescent="0.2">
      <c r="A5115" t="s">
        <v>503</v>
      </c>
      <c r="B5115" t="s">
        <v>18</v>
      </c>
      <c r="C5115" t="s">
        <v>530</v>
      </c>
      <c r="D5115">
        <v>20190331</v>
      </c>
      <c r="E5115">
        <v>10200000</v>
      </c>
      <c r="F5115" t="s">
        <v>20</v>
      </c>
      <c r="G5115">
        <v>1</v>
      </c>
      <c r="H5115" t="s">
        <v>503</v>
      </c>
      <c r="I5115">
        <v>1411579</v>
      </c>
      <c r="J5115">
        <v>260303916</v>
      </c>
      <c r="K5115">
        <v>7830</v>
      </c>
      <c r="L5115">
        <v>1231</v>
      </c>
      <c r="M5115" t="s">
        <v>22</v>
      </c>
      <c r="N5115">
        <v>2019</v>
      </c>
      <c r="O5115" t="s">
        <v>26</v>
      </c>
      <c r="P5115">
        <v>20190509</v>
      </c>
      <c r="Q5115" s="1">
        <v>43594.147916666669</v>
      </c>
    </row>
    <row r="5116" spans="1:17" x14ac:dyDescent="0.2">
      <c r="A5116" t="s">
        <v>503</v>
      </c>
      <c r="B5116" t="s">
        <v>18</v>
      </c>
      <c r="C5116" t="s">
        <v>564</v>
      </c>
      <c r="D5116">
        <v>20190331</v>
      </c>
      <c r="E5116">
        <v>2100000</v>
      </c>
      <c r="F5116" t="s">
        <v>20</v>
      </c>
      <c r="G5116">
        <v>1</v>
      </c>
      <c r="H5116" t="s">
        <v>56</v>
      </c>
      <c r="I5116">
        <v>1411579</v>
      </c>
      <c r="J5116">
        <v>260303916</v>
      </c>
      <c r="K5116">
        <v>7830</v>
      </c>
      <c r="L5116">
        <v>1231</v>
      </c>
      <c r="M5116" t="s">
        <v>22</v>
      </c>
      <c r="N5116">
        <v>2019</v>
      </c>
      <c r="O5116" t="s">
        <v>26</v>
      </c>
      <c r="P5116">
        <v>20190509</v>
      </c>
      <c r="Q5116" s="1">
        <v>43594.147916666669</v>
      </c>
    </row>
    <row r="5117" spans="1:17" x14ac:dyDescent="0.2">
      <c r="A5117" t="s">
        <v>503</v>
      </c>
      <c r="B5117" t="s">
        <v>18</v>
      </c>
      <c r="C5117" t="s">
        <v>565</v>
      </c>
      <c r="D5117">
        <v>20190331</v>
      </c>
      <c r="E5117">
        <v>2100000</v>
      </c>
      <c r="F5117" t="s">
        <v>20</v>
      </c>
      <c r="G5117">
        <v>1</v>
      </c>
      <c r="H5117" t="s">
        <v>56</v>
      </c>
      <c r="I5117">
        <v>1411579</v>
      </c>
      <c r="J5117">
        <v>260303916</v>
      </c>
      <c r="K5117">
        <v>7830</v>
      </c>
      <c r="L5117">
        <v>1231</v>
      </c>
      <c r="M5117" t="s">
        <v>22</v>
      </c>
      <c r="N5117">
        <v>2019</v>
      </c>
      <c r="O5117" t="s">
        <v>26</v>
      </c>
      <c r="P5117">
        <v>20190509</v>
      </c>
      <c r="Q5117" s="1">
        <v>43594.147916666669</v>
      </c>
    </row>
    <row r="5118" spans="1:17" x14ac:dyDescent="0.2">
      <c r="A5118" t="s">
        <v>503</v>
      </c>
      <c r="B5118" t="s">
        <v>18</v>
      </c>
      <c r="C5118" t="s">
        <v>566</v>
      </c>
      <c r="D5118">
        <v>20190331</v>
      </c>
      <c r="E5118">
        <v>128600000</v>
      </c>
      <c r="F5118" t="s">
        <v>20</v>
      </c>
      <c r="G5118">
        <v>0</v>
      </c>
      <c r="H5118" t="s">
        <v>56</v>
      </c>
      <c r="I5118">
        <v>1411579</v>
      </c>
      <c r="J5118">
        <v>260303916</v>
      </c>
      <c r="K5118">
        <v>7830</v>
      </c>
      <c r="L5118">
        <v>1231</v>
      </c>
      <c r="M5118" t="s">
        <v>22</v>
      </c>
      <c r="N5118">
        <v>2019</v>
      </c>
      <c r="O5118" t="s">
        <v>26</v>
      </c>
      <c r="P5118">
        <v>20190509</v>
      </c>
      <c r="Q5118" s="1">
        <v>43594.147916666669</v>
      </c>
    </row>
    <row r="5119" spans="1:17" x14ac:dyDescent="0.2">
      <c r="A5119" t="s">
        <v>503</v>
      </c>
      <c r="B5119" t="s">
        <v>18</v>
      </c>
      <c r="C5119" t="s">
        <v>567</v>
      </c>
      <c r="D5119">
        <v>20190331</v>
      </c>
      <c r="E5119">
        <v>11600000</v>
      </c>
      <c r="F5119" t="s">
        <v>20</v>
      </c>
      <c r="G5119">
        <v>0</v>
      </c>
      <c r="H5119" t="s">
        <v>56</v>
      </c>
      <c r="I5119">
        <v>1411579</v>
      </c>
      <c r="J5119">
        <v>260303916</v>
      </c>
      <c r="K5119">
        <v>7830</v>
      </c>
      <c r="L5119">
        <v>1231</v>
      </c>
      <c r="M5119" t="s">
        <v>22</v>
      </c>
      <c r="N5119">
        <v>2019</v>
      </c>
      <c r="O5119" t="s">
        <v>26</v>
      </c>
      <c r="P5119">
        <v>20190509</v>
      </c>
      <c r="Q5119" s="1">
        <v>43594.147916666669</v>
      </c>
    </row>
    <row r="5120" spans="1:17" x14ac:dyDescent="0.2">
      <c r="A5120" t="s">
        <v>503</v>
      </c>
      <c r="B5120" t="s">
        <v>18</v>
      </c>
      <c r="C5120" t="s">
        <v>558</v>
      </c>
      <c r="D5120">
        <v>20190331</v>
      </c>
      <c r="E5120">
        <v>117000000</v>
      </c>
      <c r="F5120" t="s">
        <v>20</v>
      </c>
      <c r="G5120">
        <v>0</v>
      </c>
      <c r="H5120" t="s">
        <v>56</v>
      </c>
      <c r="I5120">
        <v>1411579</v>
      </c>
      <c r="J5120">
        <v>260303916</v>
      </c>
      <c r="K5120">
        <v>7830</v>
      </c>
      <c r="L5120">
        <v>1231</v>
      </c>
      <c r="M5120" t="s">
        <v>22</v>
      </c>
      <c r="N5120">
        <v>2019</v>
      </c>
      <c r="O5120" t="s">
        <v>26</v>
      </c>
      <c r="P5120">
        <v>20190509</v>
      </c>
      <c r="Q5120" s="1">
        <v>43594.147916666669</v>
      </c>
    </row>
    <row r="5121" spans="1:17" x14ac:dyDescent="0.2">
      <c r="A5121" t="s">
        <v>503</v>
      </c>
      <c r="B5121" t="s">
        <v>18</v>
      </c>
      <c r="C5121" t="s">
        <v>568</v>
      </c>
      <c r="D5121">
        <v>20190331</v>
      </c>
      <c r="E5121">
        <v>191900000</v>
      </c>
      <c r="F5121" t="s">
        <v>20</v>
      </c>
      <c r="G5121">
        <v>0</v>
      </c>
      <c r="H5121" t="s">
        <v>56</v>
      </c>
      <c r="I5121">
        <v>1411579</v>
      </c>
      <c r="J5121">
        <v>260303916</v>
      </c>
      <c r="K5121">
        <v>7830</v>
      </c>
      <c r="L5121">
        <v>1231</v>
      </c>
      <c r="M5121" t="s">
        <v>22</v>
      </c>
      <c r="N5121">
        <v>2019</v>
      </c>
      <c r="O5121" t="s">
        <v>26</v>
      </c>
      <c r="P5121">
        <v>20190509</v>
      </c>
      <c r="Q5121" s="1">
        <v>43594.147916666669</v>
      </c>
    </row>
    <row r="5122" spans="1:17" x14ac:dyDescent="0.2">
      <c r="A5122" t="s">
        <v>503</v>
      </c>
      <c r="B5122" t="s">
        <v>18</v>
      </c>
      <c r="C5122" t="s">
        <v>569</v>
      </c>
      <c r="D5122">
        <v>20190331</v>
      </c>
      <c r="E5122">
        <v>92600000</v>
      </c>
      <c r="F5122" t="s">
        <v>20</v>
      </c>
      <c r="G5122">
        <v>0</v>
      </c>
      <c r="H5122" t="s">
        <v>503</v>
      </c>
      <c r="I5122">
        <v>1411579</v>
      </c>
      <c r="J5122">
        <v>260303916</v>
      </c>
      <c r="K5122">
        <v>7830</v>
      </c>
      <c r="L5122">
        <v>1231</v>
      </c>
      <c r="M5122" t="s">
        <v>22</v>
      </c>
      <c r="N5122">
        <v>2019</v>
      </c>
      <c r="O5122" t="s">
        <v>26</v>
      </c>
      <c r="P5122">
        <v>20190509</v>
      </c>
      <c r="Q5122" s="1">
        <v>43594.147916666669</v>
      </c>
    </row>
    <row r="5123" spans="1:17" x14ac:dyDescent="0.2">
      <c r="A5123" t="s">
        <v>503</v>
      </c>
      <c r="B5123" t="s">
        <v>18</v>
      </c>
      <c r="C5123" t="s">
        <v>570</v>
      </c>
      <c r="D5123">
        <v>20190331</v>
      </c>
      <c r="E5123">
        <v>14700000</v>
      </c>
      <c r="F5123" t="s">
        <v>20</v>
      </c>
      <c r="G5123">
        <v>0</v>
      </c>
      <c r="H5123" t="s">
        <v>56</v>
      </c>
      <c r="I5123">
        <v>1411579</v>
      </c>
      <c r="J5123">
        <v>260303916</v>
      </c>
      <c r="K5123">
        <v>7830</v>
      </c>
      <c r="L5123">
        <v>1231</v>
      </c>
      <c r="M5123" t="s">
        <v>22</v>
      </c>
      <c r="N5123">
        <v>2019</v>
      </c>
      <c r="O5123" t="s">
        <v>26</v>
      </c>
      <c r="P5123">
        <v>20190509</v>
      </c>
      <c r="Q5123" s="1">
        <v>43594.147916666669</v>
      </c>
    </row>
    <row r="5124" spans="1:17" x14ac:dyDescent="0.2">
      <c r="A5124" t="s">
        <v>503</v>
      </c>
      <c r="B5124" t="s">
        <v>18</v>
      </c>
      <c r="C5124" t="s">
        <v>571</v>
      </c>
      <c r="D5124">
        <v>20190331</v>
      </c>
      <c r="E5124">
        <v>13600000</v>
      </c>
      <c r="F5124" t="s">
        <v>20</v>
      </c>
      <c r="G5124">
        <v>0</v>
      </c>
      <c r="H5124" t="s">
        <v>503</v>
      </c>
      <c r="I5124">
        <v>1411579</v>
      </c>
      <c r="J5124">
        <v>260303916</v>
      </c>
      <c r="K5124">
        <v>7830</v>
      </c>
      <c r="L5124">
        <v>1231</v>
      </c>
      <c r="M5124" t="s">
        <v>22</v>
      </c>
      <c r="N5124">
        <v>2019</v>
      </c>
      <c r="O5124" t="s">
        <v>26</v>
      </c>
      <c r="P5124">
        <v>20190509</v>
      </c>
      <c r="Q5124" s="1">
        <v>43594.147916666669</v>
      </c>
    </row>
    <row r="5125" spans="1:17" x14ac:dyDescent="0.2">
      <c r="A5125" t="s">
        <v>503</v>
      </c>
      <c r="B5125" t="s">
        <v>18</v>
      </c>
      <c r="C5125" t="s">
        <v>572</v>
      </c>
      <c r="D5125">
        <v>20190331</v>
      </c>
      <c r="E5125">
        <v>18000000</v>
      </c>
      <c r="F5125" t="s">
        <v>20</v>
      </c>
      <c r="G5125">
        <v>0</v>
      </c>
      <c r="H5125" t="s">
        <v>56</v>
      </c>
      <c r="I5125">
        <v>1411579</v>
      </c>
      <c r="J5125">
        <v>260303916</v>
      </c>
      <c r="K5125">
        <v>7830</v>
      </c>
      <c r="L5125">
        <v>1231</v>
      </c>
      <c r="M5125" t="s">
        <v>22</v>
      </c>
      <c r="N5125">
        <v>2019</v>
      </c>
      <c r="O5125" t="s">
        <v>26</v>
      </c>
      <c r="P5125">
        <v>20190509</v>
      </c>
      <c r="Q5125" s="1">
        <v>43594.147916666669</v>
      </c>
    </row>
    <row r="5126" spans="1:17" x14ac:dyDescent="0.2">
      <c r="A5126" t="s">
        <v>503</v>
      </c>
      <c r="B5126" t="s">
        <v>18</v>
      </c>
      <c r="C5126" t="s">
        <v>573</v>
      </c>
      <c r="D5126">
        <v>20190331</v>
      </c>
      <c r="E5126">
        <v>18600000</v>
      </c>
      <c r="F5126" t="s">
        <v>20</v>
      </c>
      <c r="G5126">
        <v>0</v>
      </c>
      <c r="H5126" t="s">
        <v>56</v>
      </c>
      <c r="I5126">
        <v>1411579</v>
      </c>
      <c r="J5126">
        <v>260303916</v>
      </c>
      <c r="K5126">
        <v>7830</v>
      </c>
      <c r="L5126">
        <v>1231</v>
      </c>
      <c r="M5126" t="s">
        <v>22</v>
      </c>
      <c r="N5126">
        <v>2019</v>
      </c>
      <c r="O5126" t="s">
        <v>26</v>
      </c>
      <c r="P5126">
        <v>20190509</v>
      </c>
      <c r="Q5126" s="1">
        <v>43594.147916666669</v>
      </c>
    </row>
    <row r="5127" spans="1:17" x14ac:dyDescent="0.2">
      <c r="A5127" t="s">
        <v>503</v>
      </c>
      <c r="B5127" t="s">
        <v>18</v>
      </c>
      <c r="C5127" t="s">
        <v>574</v>
      </c>
      <c r="D5127">
        <v>20190331</v>
      </c>
      <c r="E5127">
        <v>19600000</v>
      </c>
      <c r="F5127" t="s">
        <v>20</v>
      </c>
      <c r="G5127">
        <v>0</v>
      </c>
      <c r="H5127" t="s">
        <v>56</v>
      </c>
      <c r="I5127">
        <v>1411579</v>
      </c>
      <c r="J5127">
        <v>260303916</v>
      </c>
      <c r="K5127">
        <v>7830</v>
      </c>
      <c r="L5127">
        <v>1231</v>
      </c>
      <c r="M5127" t="s">
        <v>22</v>
      </c>
      <c r="N5127">
        <v>2019</v>
      </c>
      <c r="O5127" t="s">
        <v>26</v>
      </c>
      <c r="P5127">
        <v>20190509</v>
      </c>
      <c r="Q5127" s="1">
        <v>43594.147916666669</v>
      </c>
    </row>
    <row r="5128" spans="1:17" x14ac:dyDescent="0.2">
      <c r="A5128" t="s">
        <v>503</v>
      </c>
      <c r="B5128" t="s">
        <v>18</v>
      </c>
      <c r="C5128" t="s">
        <v>575</v>
      </c>
      <c r="D5128">
        <v>20190331</v>
      </c>
      <c r="E5128">
        <v>14800000</v>
      </c>
      <c r="F5128" t="s">
        <v>20</v>
      </c>
      <c r="G5128">
        <v>0</v>
      </c>
      <c r="H5128" t="s">
        <v>56</v>
      </c>
      <c r="I5128">
        <v>1411579</v>
      </c>
      <c r="J5128">
        <v>260303916</v>
      </c>
      <c r="K5128">
        <v>7830</v>
      </c>
      <c r="L5128">
        <v>1231</v>
      </c>
      <c r="M5128" t="s">
        <v>22</v>
      </c>
      <c r="N5128">
        <v>2019</v>
      </c>
      <c r="O5128" t="s">
        <v>26</v>
      </c>
      <c r="P5128">
        <v>20190509</v>
      </c>
      <c r="Q5128" s="1">
        <v>43594.147916666669</v>
      </c>
    </row>
    <row r="5129" spans="1:17" x14ac:dyDescent="0.2">
      <c r="A5129" t="s">
        <v>503</v>
      </c>
      <c r="B5129" t="s">
        <v>18</v>
      </c>
      <c r="C5129" t="s">
        <v>576</v>
      </c>
      <c r="D5129">
        <v>20190331</v>
      </c>
      <c r="E5129">
        <v>63300000</v>
      </c>
      <c r="F5129" t="s">
        <v>20</v>
      </c>
      <c r="G5129">
        <v>0</v>
      </c>
      <c r="H5129" t="s">
        <v>56</v>
      </c>
      <c r="I5129">
        <v>1411579</v>
      </c>
      <c r="J5129">
        <v>260303916</v>
      </c>
      <c r="K5129">
        <v>7830</v>
      </c>
      <c r="L5129">
        <v>1231</v>
      </c>
      <c r="M5129" t="s">
        <v>22</v>
      </c>
      <c r="N5129">
        <v>2019</v>
      </c>
      <c r="O5129" t="s">
        <v>26</v>
      </c>
      <c r="P5129">
        <v>20190509</v>
      </c>
      <c r="Q5129" s="1">
        <v>43594.147916666669</v>
      </c>
    </row>
    <row r="5130" spans="1:17" x14ac:dyDescent="0.2">
      <c r="A5130" t="s">
        <v>503</v>
      </c>
      <c r="B5130" t="s">
        <v>18</v>
      </c>
      <c r="C5130" t="s">
        <v>577</v>
      </c>
      <c r="D5130">
        <v>20190331</v>
      </c>
      <c r="E5130">
        <v>3800000</v>
      </c>
      <c r="F5130" t="s">
        <v>20</v>
      </c>
      <c r="G5130">
        <v>1</v>
      </c>
      <c r="H5130" t="s">
        <v>56</v>
      </c>
      <c r="I5130">
        <v>1411579</v>
      </c>
      <c r="J5130">
        <v>260303916</v>
      </c>
      <c r="K5130">
        <v>7830</v>
      </c>
      <c r="L5130">
        <v>1231</v>
      </c>
      <c r="M5130" t="s">
        <v>22</v>
      </c>
      <c r="N5130">
        <v>2019</v>
      </c>
      <c r="O5130" t="s">
        <v>26</v>
      </c>
      <c r="P5130">
        <v>20190509</v>
      </c>
      <c r="Q5130" s="1">
        <v>43594.147916666669</v>
      </c>
    </row>
    <row r="5131" spans="1:17" x14ac:dyDescent="0.2">
      <c r="A5131" t="s">
        <v>503</v>
      </c>
      <c r="B5131" t="s">
        <v>18</v>
      </c>
      <c r="C5131" t="s">
        <v>578</v>
      </c>
      <c r="D5131">
        <v>20190331</v>
      </c>
      <c r="E5131">
        <v>97000000</v>
      </c>
      <c r="F5131" t="s">
        <v>20</v>
      </c>
      <c r="G5131">
        <v>0</v>
      </c>
      <c r="H5131" t="s">
        <v>56</v>
      </c>
      <c r="I5131">
        <v>1411579</v>
      </c>
      <c r="J5131">
        <v>260303916</v>
      </c>
      <c r="K5131">
        <v>7830</v>
      </c>
      <c r="L5131">
        <v>1231</v>
      </c>
      <c r="M5131" t="s">
        <v>22</v>
      </c>
      <c r="N5131">
        <v>2019</v>
      </c>
      <c r="O5131" t="s">
        <v>26</v>
      </c>
      <c r="P5131">
        <v>20190509</v>
      </c>
      <c r="Q5131" s="1">
        <v>43594.147916666669</v>
      </c>
    </row>
    <row r="5132" spans="1:17" x14ac:dyDescent="0.2">
      <c r="A5132" t="s">
        <v>503</v>
      </c>
      <c r="B5132" t="s">
        <v>18</v>
      </c>
      <c r="C5132" t="s">
        <v>579</v>
      </c>
      <c r="D5132">
        <v>20190331</v>
      </c>
      <c r="E5132">
        <v>2700000</v>
      </c>
      <c r="F5132" t="s">
        <v>20</v>
      </c>
      <c r="G5132">
        <v>1</v>
      </c>
      <c r="H5132" t="s">
        <v>56</v>
      </c>
      <c r="I5132">
        <v>1411579</v>
      </c>
      <c r="J5132">
        <v>260303916</v>
      </c>
      <c r="K5132">
        <v>7830</v>
      </c>
      <c r="L5132">
        <v>1231</v>
      </c>
      <c r="M5132" t="s">
        <v>22</v>
      </c>
      <c r="N5132">
        <v>2019</v>
      </c>
      <c r="O5132" t="s">
        <v>26</v>
      </c>
      <c r="P5132">
        <v>20190509</v>
      </c>
      <c r="Q5132" s="1">
        <v>43594.147916666669</v>
      </c>
    </row>
    <row r="5133" spans="1:17" x14ac:dyDescent="0.2">
      <c r="A5133" t="s">
        <v>503</v>
      </c>
      <c r="B5133" t="s">
        <v>18</v>
      </c>
      <c r="C5133" t="s">
        <v>580</v>
      </c>
      <c r="D5133">
        <v>20190331</v>
      </c>
      <c r="E5133">
        <v>6.6000000000000003E-2</v>
      </c>
      <c r="F5133" t="s">
        <v>30</v>
      </c>
      <c r="G5133">
        <v>0</v>
      </c>
      <c r="H5133" t="s">
        <v>56</v>
      </c>
      <c r="I5133">
        <v>1411579</v>
      </c>
      <c r="J5133">
        <v>260303916</v>
      </c>
      <c r="K5133">
        <v>7830</v>
      </c>
      <c r="L5133">
        <v>1231</v>
      </c>
      <c r="M5133" t="s">
        <v>22</v>
      </c>
      <c r="N5133">
        <v>2019</v>
      </c>
      <c r="O5133" t="s">
        <v>26</v>
      </c>
      <c r="P5133">
        <v>20190509</v>
      </c>
      <c r="Q5133" s="1">
        <v>43594.147916666669</v>
      </c>
    </row>
    <row r="5134" spans="1:17" x14ac:dyDescent="0.2">
      <c r="A5134" t="s">
        <v>503</v>
      </c>
      <c r="B5134" t="s">
        <v>18</v>
      </c>
      <c r="C5134" t="s">
        <v>333</v>
      </c>
      <c r="D5134">
        <v>20190331</v>
      </c>
      <c r="E5134">
        <v>19000000</v>
      </c>
      <c r="F5134" t="s">
        <v>20</v>
      </c>
      <c r="G5134">
        <v>0</v>
      </c>
      <c r="H5134" t="s">
        <v>56</v>
      </c>
      <c r="I5134">
        <v>1411579</v>
      </c>
      <c r="J5134">
        <v>260303916</v>
      </c>
      <c r="K5134">
        <v>7830</v>
      </c>
      <c r="L5134">
        <v>1231</v>
      </c>
      <c r="M5134" t="s">
        <v>22</v>
      </c>
      <c r="N5134">
        <v>2019</v>
      </c>
      <c r="O5134" t="s">
        <v>26</v>
      </c>
      <c r="P5134">
        <v>20190509</v>
      </c>
      <c r="Q5134" s="1">
        <v>43594.147916666669</v>
      </c>
    </row>
    <row r="5135" spans="1:17" x14ac:dyDescent="0.2">
      <c r="A5135" t="s">
        <v>503</v>
      </c>
      <c r="B5135" t="s">
        <v>18</v>
      </c>
      <c r="C5135" t="s">
        <v>449</v>
      </c>
      <c r="D5135">
        <v>20190331</v>
      </c>
      <c r="E5135">
        <v>-500000</v>
      </c>
      <c r="F5135" t="s">
        <v>20</v>
      </c>
      <c r="G5135">
        <v>1</v>
      </c>
      <c r="H5135" t="s">
        <v>56</v>
      </c>
      <c r="I5135">
        <v>1411579</v>
      </c>
      <c r="J5135">
        <v>260303916</v>
      </c>
      <c r="K5135">
        <v>7830</v>
      </c>
      <c r="L5135">
        <v>1231</v>
      </c>
      <c r="M5135" t="s">
        <v>22</v>
      </c>
      <c r="N5135">
        <v>2019</v>
      </c>
      <c r="O5135" t="s">
        <v>26</v>
      </c>
      <c r="P5135">
        <v>20190509</v>
      </c>
      <c r="Q5135" s="1">
        <v>43594.147916666669</v>
      </c>
    </row>
    <row r="5136" spans="1:17" x14ac:dyDescent="0.2">
      <c r="A5136" t="s">
        <v>503</v>
      </c>
      <c r="B5136" t="s">
        <v>18</v>
      </c>
      <c r="C5136" t="s">
        <v>85</v>
      </c>
      <c r="D5136">
        <v>20190331</v>
      </c>
      <c r="E5136">
        <v>12900000</v>
      </c>
      <c r="F5136" t="s">
        <v>20</v>
      </c>
      <c r="G5136">
        <v>1</v>
      </c>
      <c r="H5136" t="s">
        <v>56</v>
      </c>
      <c r="I5136">
        <v>1411579</v>
      </c>
      <c r="J5136">
        <v>260303916</v>
      </c>
      <c r="K5136">
        <v>7830</v>
      </c>
      <c r="L5136">
        <v>1231</v>
      </c>
      <c r="M5136" t="s">
        <v>22</v>
      </c>
      <c r="N5136">
        <v>2019</v>
      </c>
      <c r="O5136" t="s">
        <v>26</v>
      </c>
      <c r="P5136">
        <v>20190509</v>
      </c>
      <c r="Q5136" s="1">
        <v>43594.147916666669</v>
      </c>
    </row>
    <row r="5137" spans="1:17" x14ac:dyDescent="0.2">
      <c r="A5137" t="s">
        <v>503</v>
      </c>
      <c r="B5137" t="s">
        <v>18</v>
      </c>
      <c r="C5137" t="s">
        <v>479</v>
      </c>
      <c r="D5137">
        <v>20190331</v>
      </c>
      <c r="E5137">
        <v>200000</v>
      </c>
      <c r="F5137" t="s">
        <v>20</v>
      </c>
      <c r="G5137">
        <v>1</v>
      </c>
      <c r="H5137" t="s">
        <v>56</v>
      </c>
      <c r="I5137">
        <v>1411579</v>
      </c>
      <c r="J5137">
        <v>260303916</v>
      </c>
      <c r="K5137">
        <v>7830</v>
      </c>
      <c r="L5137">
        <v>1231</v>
      </c>
      <c r="M5137" t="s">
        <v>22</v>
      </c>
      <c r="N5137">
        <v>2019</v>
      </c>
      <c r="O5137" t="s">
        <v>26</v>
      </c>
      <c r="P5137">
        <v>20190509</v>
      </c>
      <c r="Q5137" s="1">
        <v>43594.147916666669</v>
      </c>
    </row>
    <row r="5138" spans="1:17" x14ac:dyDescent="0.2">
      <c r="A5138" t="s">
        <v>503</v>
      </c>
      <c r="B5138" t="s">
        <v>18</v>
      </c>
      <c r="C5138" t="s">
        <v>86</v>
      </c>
      <c r="D5138">
        <v>20190331</v>
      </c>
      <c r="E5138">
        <v>4787900000</v>
      </c>
      <c r="F5138" t="s">
        <v>20</v>
      </c>
      <c r="G5138">
        <v>0</v>
      </c>
      <c r="H5138" t="s">
        <v>56</v>
      </c>
      <c r="I5138">
        <v>1411579</v>
      </c>
      <c r="J5138">
        <v>260303916</v>
      </c>
      <c r="K5138">
        <v>7830</v>
      </c>
      <c r="L5138">
        <v>1231</v>
      </c>
      <c r="M5138" t="s">
        <v>22</v>
      </c>
      <c r="N5138">
        <v>2019</v>
      </c>
      <c r="O5138" t="s">
        <v>26</v>
      </c>
      <c r="P5138">
        <v>20190509</v>
      </c>
      <c r="Q5138" s="1">
        <v>43594.147916666669</v>
      </c>
    </row>
    <row r="5139" spans="1:17" x14ac:dyDescent="0.2">
      <c r="A5139" t="s">
        <v>503</v>
      </c>
      <c r="B5139" t="s">
        <v>18</v>
      </c>
      <c r="C5139" t="s">
        <v>344</v>
      </c>
      <c r="D5139">
        <v>20190331</v>
      </c>
      <c r="E5139">
        <v>-800000</v>
      </c>
      <c r="F5139" t="s">
        <v>20</v>
      </c>
      <c r="G5139">
        <v>1</v>
      </c>
      <c r="H5139" t="s">
        <v>56</v>
      </c>
      <c r="I5139">
        <v>1411579</v>
      </c>
      <c r="J5139">
        <v>260303916</v>
      </c>
      <c r="K5139">
        <v>7830</v>
      </c>
      <c r="L5139">
        <v>1231</v>
      </c>
      <c r="M5139" t="s">
        <v>22</v>
      </c>
      <c r="N5139">
        <v>2019</v>
      </c>
      <c r="O5139" t="s">
        <v>26</v>
      </c>
      <c r="P5139">
        <v>20190509</v>
      </c>
      <c r="Q5139" s="1">
        <v>43594.147916666669</v>
      </c>
    </row>
    <row r="5140" spans="1:17" x14ac:dyDescent="0.2">
      <c r="A5140" t="s">
        <v>503</v>
      </c>
      <c r="B5140" t="s">
        <v>18</v>
      </c>
      <c r="C5140" t="s">
        <v>89</v>
      </c>
      <c r="D5140">
        <v>20190331</v>
      </c>
      <c r="E5140">
        <v>-124500000</v>
      </c>
      <c r="F5140" t="s">
        <v>20</v>
      </c>
      <c r="G5140">
        <v>1</v>
      </c>
      <c r="H5140" t="s">
        <v>56</v>
      </c>
      <c r="I5140">
        <v>1411579</v>
      </c>
      <c r="J5140">
        <v>260303916</v>
      </c>
      <c r="K5140">
        <v>7830</v>
      </c>
      <c r="L5140">
        <v>1231</v>
      </c>
      <c r="M5140" t="s">
        <v>22</v>
      </c>
      <c r="N5140">
        <v>2019</v>
      </c>
      <c r="O5140" t="s">
        <v>26</v>
      </c>
      <c r="P5140">
        <v>20190509</v>
      </c>
      <c r="Q5140" s="1">
        <v>43594.147916666669</v>
      </c>
    </row>
    <row r="5141" spans="1:17" x14ac:dyDescent="0.2">
      <c r="A5141" t="s">
        <v>503</v>
      </c>
      <c r="B5141" t="s">
        <v>18</v>
      </c>
      <c r="C5141" t="s">
        <v>90</v>
      </c>
      <c r="D5141">
        <v>20190331</v>
      </c>
      <c r="E5141">
        <v>-1.25</v>
      </c>
      <c r="F5141" t="s">
        <v>20</v>
      </c>
      <c r="G5141">
        <v>1</v>
      </c>
      <c r="H5141" t="s">
        <v>56</v>
      </c>
      <c r="I5141">
        <v>1411579</v>
      </c>
      <c r="J5141">
        <v>260303916</v>
      </c>
      <c r="K5141">
        <v>7830</v>
      </c>
      <c r="L5141">
        <v>1231</v>
      </c>
      <c r="M5141" t="s">
        <v>22</v>
      </c>
      <c r="N5141">
        <v>2019</v>
      </c>
      <c r="O5141" t="s">
        <v>26</v>
      </c>
      <c r="P5141">
        <v>20190509</v>
      </c>
      <c r="Q5141" s="1">
        <v>43594.147916666669</v>
      </c>
    </row>
    <row r="5142" spans="1:17" x14ac:dyDescent="0.2">
      <c r="A5142" t="s">
        <v>503</v>
      </c>
      <c r="B5142" t="s">
        <v>18</v>
      </c>
      <c r="C5142" t="s">
        <v>91</v>
      </c>
      <c r="D5142">
        <v>20190331</v>
      </c>
      <c r="E5142">
        <v>-1.25</v>
      </c>
      <c r="F5142" t="s">
        <v>20</v>
      </c>
      <c r="G5142">
        <v>1</v>
      </c>
      <c r="H5142" t="s">
        <v>56</v>
      </c>
      <c r="I5142">
        <v>1411579</v>
      </c>
      <c r="J5142">
        <v>260303916</v>
      </c>
      <c r="K5142">
        <v>7830</v>
      </c>
      <c r="L5142">
        <v>1231</v>
      </c>
      <c r="M5142" t="s">
        <v>22</v>
      </c>
      <c r="N5142">
        <v>2019</v>
      </c>
      <c r="O5142" t="s">
        <v>26</v>
      </c>
      <c r="P5142">
        <v>20190509</v>
      </c>
      <c r="Q5142" s="1">
        <v>43594.147916666669</v>
      </c>
    </row>
    <row r="5143" spans="1:17" x14ac:dyDescent="0.2">
      <c r="A5143" t="s">
        <v>503</v>
      </c>
      <c r="B5143" t="s">
        <v>18</v>
      </c>
      <c r="C5143" t="s">
        <v>92</v>
      </c>
      <c r="D5143">
        <v>20190331</v>
      </c>
      <c r="E5143">
        <v>6500000</v>
      </c>
      <c r="F5143" t="s">
        <v>20</v>
      </c>
      <c r="G5143">
        <v>1</v>
      </c>
      <c r="H5143" t="s">
        <v>56</v>
      </c>
      <c r="I5143">
        <v>1411579</v>
      </c>
      <c r="J5143">
        <v>260303916</v>
      </c>
      <c r="K5143">
        <v>7830</v>
      </c>
      <c r="L5143">
        <v>1231</v>
      </c>
      <c r="M5143" t="s">
        <v>22</v>
      </c>
      <c r="N5143">
        <v>2019</v>
      </c>
      <c r="O5143" t="s">
        <v>26</v>
      </c>
      <c r="P5143">
        <v>20190509</v>
      </c>
      <c r="Q5143" s="1">
        <v>43594.147916666669</v>
      </c>
    </row>
    <row r="5144" spans="1:17" x14ac:dyDescent="0.2">
      <c r="A5144" t="s">
        <v>503</v>
      </c>
      <c r="B5144" t="s">
        <v>18</v>
      </c>
      <c r="C5144" t="s">
        <v>94</v>
      </c>
      <c r="D5144">
        <v>20190331</v>
      </c>
      <c r="E5144">
        <v>5700000</v>
      </c>
      <c r="F5144" t="s">
        <v>20</v>
      </c>
      <c r="G5144">
        <v>1</v>
      </c>
      <c r="H5144" t="s">
        <v>56</v>
      </c>
      <c r="I5144">
        <v>1411579</v>
      </c>
      <c r="J5144">
        <v>260303916</v>
      </c>
      <c r="K5144">
        <v>7830</v>
      </c>
      <c r="L5144">
        <v>1231</v>
      </c>
      <c r="M5144" t="s">
        <v>22</v>
      </c>
      <c r="N5144">
        <v>2019</v>
      </c>
      <c r="O5144" t="s">
        <v>26</v>
      </c>
      <c r="P5144">
        <v>20190509</v>
      </c>
      <c r="Q5144" s="1">
        <v>43594.147916666669</v>
      </c>
    </row>
    <row r="5145" spans="1:17" x14ac:dyDescent="0.2">
      <c r="A5145" t="s">
        <v>503</v>
      </c>
      <c r="B5145" t="s">
        <v>18</v>
      </c>
      <c r="C5145" t="s">
        <v>95</v>
      </c>
      <c r="D5145">
        <v>20190331</v>
      </c>
      <c r="E5145">
        <v>2500000</v>
      </c>
      <c r="F5145" t="s">
        <v>20</v>
      </c>
      <c r="G5145">
        <v>1</v>
      </c>
      <c r="H5145" t="s">
        <v>56</v>
      </c>
      <c r="I5145">
        <v>1411579</v>
      </c>
      <c r="J5145">
        <v>260303916</v>
      </c>
      <c r="K5145">
        <v>7830</v>
      </c>
      <c r="L5145">
        <v>1231</v>
      </c>
      <c r="M5145" t="s">
        <v>22</v>
      </c>
      <c r="N5145">
        <v>2019</v>
      </c>
      <c r="O5145" t="s">
        <v>26</v>
      </c>
      <c r="P5145">
        <v>20190509</v>
      </c>
      <c r="Q5145" s="1">
        <v>43594.147916666669</v>
      </c>
    </row>
    <row r="5146" spans="1:17" x14ac:dyDescent="0.2">
      <c r="A5146" t="s">
        <v>503</v>
      </c>
      <c r="B5146" t="s">
        <v>18</v>
      </c>
      <c r="C5146" t="s">
        <v>96</v>
      </c>
      <c r="D5146">
        <v>20190331</v>
      </c>
      <c r="E5146">
        <v>-76700000</v>
      </c>
      <c r="F5146" t="s">
        <v>20</v>
      </c>
      <c r="G5146">
        <v>1</v>
      </c>
      <c r="H5146" t="s">
        <v>56</v>
      </c>
      <c r="I5146">
        <v>1411579</v>
      </c>
      <c r="J5146">
        <v>260303916</v>
      </c>
      <c r="K5146">
        <v>7830</v>
      </c>
      <c r="L5146">
        <v>1231</v>
      </c>
      <c r="M5146" t="s">
        <v>22</v>
      </c>
      <c r="N5146">
        <v>2019</v>
      </c>
      <c r="O5146" t="s">
        <v>26</v>
      </c>
      <c r="P5146">
        <v>20190509</v>
      </c>
      <c r="Q5146" s="1">
        <v>43594.147916666669</v>
      </c>
    </row>
    <row r="5147" spans="1:17" x14ac:dyDescent="0.2">
      <c r="A5147" t="s">
        <v>503</v>
      </c>
      <c r="B5147" t="s">
        <v>18</v>
      </c>
      <c r="C5147" t="s">
        <v>97</v>
      </c>
      <c r="D5147">
        <v>20190331</v>
      </c>
      <c r="E5147">
        <v>-48000000</v>
      </c>
      <c r="F5147" t="s">
        <v>20</v>
      </c>
      <c r="G5147">
        <v>1</v>
      </c>
      <c r="H5147" t="s">
        <v>56</v>
      </c>
      <c r="I5147">
        <v>1411579</v>
      </c>
      <c r="J5147">
        <v>260303916</v>
      </c>
      <c r="K5147">
        <v>7830</v>
      </c>
      <c r="L5147">
        <v>1231</v>
      </c>
      <c r="M5147" t="s">
        <v>22</v>
      </c>
      <c r="N5147">
        <v>2019</v>
      </c>
      <c r="O5147" t="s">
        <v>26</v>
      </c>
      <c r="P5147">
        <v>20190509</v>
      </c>
      <c r="Q5147" s="1">
        <v>43594.147916666669</v>
      </c>
    </row>
    <row r="5148" spans="1:17" x14ac:dyDescent="0.2">
      <c r="A5148" t="s">
        <v>503</v>
      </c>
      <c r="B5148" t="s">
        <v>18</v>
      </c>
      <c r="C5148" t="s">
        <v>98</v>
      </c>
      <c r="D5148">
        <v>20190331</v>
      </c>
      <c r="E5148">
        <v>-14500000</v>
      </c>
      <c r="F5148" t="s">
        <v>20</v>
      </c>
      <c r="G5148">
        <v>1</v>
      </c>
      <c r="H5148" t="s">
        <v>56</v>
      </c>
      <c r="I5148">
        <v>1411579</v>
      </c>
      <c r="J5148">
        <v>260303916</v>
      </c>
      <c r="K5148">
        <v>7830</v>
      </c>
      <c r="L5148">
        <v>1231</v>
      </c>
      <c r="M5148" t="s">
        <v>22</v>
      </c>
      <c r="N5148">
        <v>2019</v>
      </c>
      <c r="O5148" t="s">
        <v>26</v>
      </c>
      <c r="P5148">
        <v>20190509</v>
      </c>
      <c r="Q5148" s="1">
        <v>43594.147916666669</v>
      </c>
    </row>
    <row r="5149" spans="1:17" x14ac:dyDescent="0.2">
      <c r="A5149" t="s">
        <v>503</v>
      </c>
      <c r="B5149" t="s">
        <v>18</v>
      </c>
      <c r="C5149" t="s">
        <v>99</v>
      </c>
      <c r="D5149">
        <v>20190331</v>
      </c>
      <c r="E5149">
        <v>-5500000</v>
      </c>
      <c r="F5149" t="s">
        <v>20</v>
      </c>
      <c r="G5149">
        <v>1</v>
      </c>
      <c r="H5149" t="s">
        <v>56</v>
      </c>
      <c r="I5149">
        <v>1411579</v>
      </c>
      <c r="J5149">
        <v>260303916</v>
      </c>
      <c r="K5149">
        <v>7830</v>
      </c>
      <c r="L5149">
        <v>1231</v>
      </c>
      <c r="M5149" t="s">
        <v>22</v>
      </c>
      <c r="N5149">
        <v>2019</v>
      </c>
      <c r="O5149" t="s">
        <v>26</v>
      </c>
      <c r="P5149">
        <v>20190509</v>
      </c>
      <c r="Q5149" s="1">
        <v>43594.147916666669</v>
      </c>
    </row>
    <row r="5150" spans="1:17" x14ac:dyDescent="0.2">
      <c r="A5150" t="s">
        <v>503</v>
      </c>
      <c r="B5150" t="s">
        <v>18</v>
      </c>
      <c r="C5150" t="s">
        <v>100</v>
      </c>
      <c r="D5150">
        <v>20190331</v>
      </c>
      <c r="E5150">
        <v>-68300000</v>
      </c>
      <c r="F5150" t="s">
        <v>20</v>
      </c>
      <c r="G5150">
        <v>1</v>
      </c>
      <c r="H5150" t="s">
        <v>56</v>
      </c>
      <c r="I5150">
        <v>1411579</v>
      </c>
      <c r="J5150">
        <v>260303916</v>
      </c>
      <c r="K5150">
        <v>7830</v>
      </c>
      <c r="L5150">
        <v>1231</v>
      </c>
      <c r="M5150" t="s">
        <v>22</v>
      </c>
      <c r="N5150">
        <v>2019</v>
      </c>
      <c r="O5150" t="s">
        <v>26</v>
      </c>
      <c r="P5150">
        <v>20190509</v>
      </c>
      <c r="Q5150" s="1">
        <v>43594.147916666669</v>
      </c>
    </row>
    <row r="5151" spans="1:17" x14ac:dyDescent="0.2">
      <c r="A5151" t="s">
        <v>503</v>
      </c>
      <c r="B5151" t="s">
        <v>18</v>
      </c>
      <c r="C5151" t="s">
        <v>103</v>
      </c>
      <c r="D5151">
        <v>20190331</v>
      </c>
      <c r="E5151">
        <v>199000000</v>
      </c>
      <c r="F5151" t="s">
        <v>20</v>
      </c>
      <c r="G5151">
        <v>0</v>
      </c>
      <c r="H5151" t="s">
        <v>56</v>
      </c>
      <c r="I5151">
        <v>1411579</v>
      </c>
      <c r="J5151">
        <v>260303916</v>
      </c>
      <c r="K5151">
        <v>7830</v>
      </c>
      <c r="L5151">
        <v>1231</v>
      </c>
      <c r="M5151" t="s">
        <v>22</v>
      </c>
      <c r="N5151">
        <v>2019</v>
      </c>
      <c r="O5151" t="s">
        <v>26</v>
      </c>
      <c r="P5151">
        <v>20190509</v>
      </c>
      <c r="Q5151" s="1">
        <v>43594.147916666669</v>
      </c>
    </row>
    <row r="5152" spans="1:17" x14ac:dyDescent="0.2">
      <c r="A5152" t="s">
        <v>503</v>
      </c>
      <c r="B5152" t="s">
        <v>18</v>
      </c>
      <c r="C5152" t="s">
        <v>370</v>
      </c>
      <c r="D5152">
        <v>20190331</v>
      </c>
      <c r="E5152">
        <v>25600000</v>
      </c>
      <c r="F5152" t="s">
        <v>20</v>
      </c>
      <c r="G5152">
        <v>0</v>
      </c>
      <c r="H5152" t="s">
        <v>503</v>
      </c>
      <c r="I5152">
        <v>1411579</v>
      </c>
      <c r="J5152">
        <v>260303916</v>
      </c>
      <c r="K5152">
        <v>7830</v>
      </c>
      <c r="L5152">
        <v>1231</v>
      </c>
      <c r="M5152" t="s">
        <v>22</v>
      </c>
      <c r="N5152">
        <v>2019</v>
      </c>
      <c r="O5152" t="s">
        <v>26</v>
      </c>
      <c r="P5152">
        <v>20190509</v>
      </c>
      <c r="Q5152" s="1">
        <v>43594.147916666669</v>
      </c>
    </row>
    <row r="5153" spans="1:17" x14ac:dyDescent="0.2">
      <c r="A5153" t="s">
        <v>503</v>
      </c>
      <c r="B5153" t="s">
        <v>18</v>
      </c>
      <c r="C5153" t="s">
        <v>104</v>
      </c>
      <c r="D5153">
        <v>20190331</v>
      </c>
      <c r="E5153">
        <v>83600000</v>
      </c>
      <c r="F5153" t="s">
        <v>20</v>
      </c>
      <c r="G5153">
        <v>1</v>
      </c>
      <c r="H5153" t="s">
        <v>56</v>
      </c>
      <c r="I5153">
        <v>1411579</v>
      </c>
      <c r="J5153">
        <v>260303916</v>
      </c>
      <c r="K5153">
        <v>7830</v>
      </c>
      <c r="L5153">
        <v>1231</v>
      </c>
      <c r="M5153" t="s">
        <v>22</v>
      </c>
      <c r="N5153">
        <v>2019</v>
      </c>
      <c r="O5153" t="s">
        <v>26</v>
      </c>
      <c r="P5153">
        <v>20190509</v>
      </c>
      <c r="Q5153" s="1">
        <v>43594.147916666669</v>
      </c>
    </row>
    <row r="5154" spans="1:17" x14ac:dyDescent="0.2">
      <c r="A5154" t="s">
        <v>503</v>
      </c>
      <c r="B5154" t="s">
        <v>18</v>
      </c>
      <c r="C5154" t="s">
        <v>105</v>
      </c>
      <c r="D5154">
        <v>20190331</v>
      </c>
      <c r="E5154">
        <v>2100000</v>
      </c>
      <c r="F5154" t="s">
        <v>20</v>
      </c>
      <c r="G5154">
        <v>1</v>
      </c>
      <c r="H5154" t="s">
        <v>503</v>
      </c>
      <c r="I5154">
        <v>1411579</v>
      </c>
      <c r="J5154">
        <v>260303916</v>
      </c>
      <c r="K5154">
        <v>7830</v>
      </c>
      <c r="L5154">
        <v>1231</v>
      </c>
      <c r="M5154" t="s">
        <v>22</v>
      </c>
      <c r="N5154">
        <v>2019</v>
      </c>
      <c r="O5154" t="s">
        <v>26</v>
      </c>
      <c r="P5154">
        <v>20190509</v>
      </c>
      <c r="Q5154" s="1">
        <v>43594.147916666669</v>
      </c>
    </row>
    <row r="5155" spans="1:17" x14ac:dyDescent="0.2">
      <c r="A5155" t="s">
        <v>503</v>
      </c>
      <c r="B5155" t="s">
        <v>18</v>
      </c>
      <c r="C5155" t="s">
        <v>106</v>
      </c>
      <c r="D5155">
        <v>20190331</v>
      </c>
      <c r="E5155">
        <v>71300000</v>
      </c>
      <c r="F5155" t="s">
        <v>20</v>
      </c>
      <c r="G5155">
        <v>1</v>
      </c>
      <c r="H5155" t="s">
        <v>56</v>
      </c>
      <c r="I5155">
        <v>1411579</v>
      </c>
      <c r="J5155">
        <v>260303916</v>
      </c>
      <c r="K5155">
        <v>7830</v>
      </c>
      <c r="L5155">
        <v>1231</v>
      </c>
      <c r="M5155" t="s">
        <v>22</v>
      </c>
      <c r="N5155">
        <v>2019</v>
      </c>
      <c r="O5155" t="s">
        <v>26</v>
      </c>
      <c r="P5155">
        <v>20190509</v>
      </c>
      <c r="Q5155" s="1">
        <v>43594.147916666669</v>
      </c>
    </row>
    <row r="5156" spans="1:17" x14ac:dyDescent="0.2">
      <c r="A5156" t="s">
        <v>503</v>
      </c>
      <c r="B5156" t="s">
        <v>18</v>
      </c>
      <c r="C5156" t="s">
        <v>107</v>
      </c>
      <c r="D5156">
        <v>20190331</v>
      </c>
      <c r="E5156">
        <v>38100000</v>
      </c>
      <c r="F5156" t="s">
        <v>20</v>
      </c>
      <c r="G5156">
        <v>1</v>
      </c>
      <c r="H5156" t="s">
        <v>56</v>
      </c>
      <c r="I5156">
        <v>1411579</v>
      </c>
      <c r="J5156">
        <v>260303916</v>
      </c>
      <c r="K5156">
        <v>7830</v>
      </c>
      <c r="L5156">
        <v>1231</v>
      </c>
      <c r="M5156" t="s">
        <v>22</v>
      </c>
      <c r="N5156">
        <v>2019</v>
      </c>
      <c r="O5156" t="s">
        <v>26</v>
      </c>
      <c r="P5156">
        <v>20190509</v>
      </c>
      <c r="Q5156" s="1">
        <v>43594.147916666669</v>
      </c>
    </row>
    <row r="5157" spans="1:17" x14ac:dyDescent="0.2">
      <c r="A5157" t="s">
        <v>503</v>
      </c>
      <c r="B5157" t="s">
        <v>18</v>
      </c>
      <c r="C5157" t="s">
        <v>108</v>
      </c>
      <c r="D5157">
        <v>20190331</v>
      </c>
      <c r="E5157">
        <v>300000</v>
      </c>
      <c r="F5157" t="s">
        <v>20</v>
      </c>
      <c r="G5157">
        <v>1</v>
      </c>
      <c r="H5157" t="s">
        <v>56</v>
      </c>
      <c r="I5157">
        <v>1411579</v>
      </c>
      <c r="J5157">
        <v>260303916</v>
      </c>
      <c r="K5157">
        <v>7830</v>
      </c>
      <c r="L5157">
        <v>1231</v>
      </c>
      <c r="M5157" t="s">
        <v>22</v>
      </c>
      <c r="N5157">
        <v>2019</v>
      </c>
      <c r="O5157" t="s">
        <v>26</v>
      </c>
      <c r="P5157">
        <v>20190509</v>
      </c>
      <c r="Q5157" s="1">
        <v>43594.147916666669</v>
      </c>
    </row>
    <row r="5158" spans="1:17" x14ac:dyDescent="0.2">
      <c r="A5158" t="s">
        <v>503</v>
      </c>
      <c r="B5158" t="s">
        <v>18</v>
      </c>
      <c r="C5158" t="s">
        <v>109</v>
      </c>
      <c r="D5158">
        <v>20190331</v>
      </c>
      <c r="E5158">
        <v>16100000</v>
      </c>
      <c r="F5158" t="s">
        <v>20</v>
      </c>
      <c r="G5158">
        <v>1</v>
      </c>
      <c r="H5158" t="s">
        <v>56</v>
      </c>
      <c r="I5158">
        <v>1411579</v>
      </c>
      <c r="J5158">
        <v>260303916</v>
      </c>
      <c r="K5158">
        <v>7830</v>
      </c>
      <c r="L5158">
        <v>1231</v>
      </c>
      <c r="M5158" t="s">
        <v>22</v>
      </c>
      <c r="N5158">
        <v>2019</v>
      </c>
      <c r="O5158" t="s">
        <v>26</v>
      </c>
      <c r="P5158">
        <v>20190509</v>
      </c>
      <c r="Q5158" s="1">
        <v>43594.147916666669</v>
      </c>
    </row>
    <row r="5159" spans="1:17" x14ac:dyDescent="0.2">
      <c r="A5159" t="s">
        <v>503</v>
      </c>
      <c r="B5159" t="s">
        <v>18</v>
      </c>
      <c r="C5159" t="s">
        <v>111</v>
      </c>
      <c r="D5159">
        <v>20190331</v>
      </c>
      <c r="E5159">
        <v>35200000</v>
      </c>
      <c r="F5159" t="s">
        <v>20</v>
      </c>
      <c r="G5159">
        <v>1</v>
      </c>
      <c r="H5159" t="s">
        <v>503</v>
      </c>
      <c r="I5159">
        <v>1411579</v>
      </c>
      <c r="J5159">
        <v>260303916</v>
      </c>
      <c r="K5159">
        <v>7830</v>
      </c>
      <c r="L5159">
        <v>1231</v>
      </c>
      <c r="M5159" t="s">
        <v>22</v>
      </c>
      <c r="N5159">
        <v>2019</v>
      </c>
      <c r="O5159" t="s">
        <v>26</v>
      </c>
      <c r="P5159">
        <v>20190509</v>
      </c>
      <c r="Q5159" s="1">
        <v>43594.147916666669</v>
      </c>
    </row>
    <row r="5160" spans="1:17" x14ac:dyDescent="0.2">
      <c r="A5160" t="s">
        <v>503</v>
      </c>
      <c r="B5160" t="s">
        <v>18</v>
      </c>
      <c r="C5160" t="s">
        <v>112</v>
      </c>
      <c r="D5160">
        <v>20190331</v>
      </c>
      <c r="E5160">
        <v>242000000</v>
      </c>
      <c r="F5160" t="s">
        <v>20</v>
      </c>
      <c r="G5160">
        <v>1</v>
      </c>
      <c r="H5160" t="s">
        <v>56</v>
      </c>
      <c r="I5160">
        <v>1411579</v>
      </c>
      <c r="J5160">
        <v>260303916</v>
      </c>
      <c r="K5160">
        <v>7830</v>
      </c>
      <c r="L5160">
        <v>1231</v>
      </c>
      <c r="M5160" t="s">
        <v>22</v>
      </c>
      <c r="N5160">
        <v>2019</v>
      </c>
      <c r="O5160" t="s">
        <v>26</v>
      </c>
      <c r="P5160">
        <v>20190509</v>
      </c>
      <c r="Q5160" s="1">
        <v>43594.147916666669</v>
      </c>
    </row>
    <row r="5161" spans="1:17" x14ac:dyDescent="0.2">
      <c r="A5161" t="s">
        <v>503</v>
      </c>
      <c r="B5161" t="s">
        <v>18</v>
      </c>
      <c r="C5161" t="s">
        <v>581</v>
      </c>
      <c r="D5161">
        <v>20190331</v>
      </c>
      <c r="E5161">
        <v>263900000</v>
      </c>
      <c r="F5161" t="s">
        <v>20</v>
      </c>
      <c r="G5161">
        <v>1</v>
      </c>
      <c r="H5161" t="s">
        <v>56</v>
      </c>
      <c r="I5161">
        <v>1411579</v>
      </c>
      <c r="J5161">
        <v>260303916</v>
      </c>
      <c r="K5161">
        <v>7830</v>
      </c>
      <c r="L5161">
        <v>1231</v>
      </c>
      <c r="M5161" t="s">
        <v>22</v>
      </c>
      <c r="N5161">
        <v>2019</v>
      </c>
      <c r="O5161" t="s">
        <v>26</v>
      </c>
      <c r="P5161">
        <v>20190509</v>
      </c>
      <c r="Q5161" s="1">
        <v>43594.147916666669</v>
      </c>
    </row>
    <row r="5162" spans="1:17" x14ac:dyDescent="0.2">
      <c r="A5162" t="s">
        <v>503</v>
      </c>
      <c r="B5162" t="s">
        <v>18</v>
      </c>
      <c r="C5162" t="s">
        <v>582</v>
      </c>
      <c r="D5162">
        <v>20190331</v>
      </c>
      <c r="E5162">
        <v>8051700000</v>
      </c>
      <c r="F5162" t="s">
        <v>20</v>
      </c>
      <c r="G5162">
        <v>0</v>
      </c>
      <c r="H5162" t="s">
        <v>56</v>
      </c>
      <c r="I5162">
        <v>1411579</v>
      </c>
      <c r="J5162">
        <v>260303916</v>
      </c>
      <c r="K5162">
        <v>7830</v>
      </c>
      <c r="L5162">
        <v>1231</v>
      </c>
      <c r="M5162" t="s">
        <v>22</v>
      </c>
      <c r="N5162">
        <v>2019</v>
      </c>
      <c r="O5162" t="s">
        <v>26</v>
      </c>
      <c r="P5162">
        <v>20190509</v>
      </c>
      <c r="Q5162" s="1">
        <v>43594.147916666669</v>
      </c>
    </row>
    <row r="5163" spans="1:17" x14ac:dyDescent="0.2">
      <c r="A5163" t="s">
        <v>503</v>
      </c>
      <c r="B5163" t="s">
        <v>18</v>
      </c>
      <c r="C5163" t="s">
        <v>583</v>
      </c>
      <c r="D5163">
        <v>20190331</v>
      </c>
      <c r="E5163">
        <v>3421300000</v>
      </c>
      <c r="F5163" t="s">
        <v>20</v>
      </c>
      <c r="G5163">
        <v>0</v>
      </c>
      <c r="H5163" t="s">
        <v>503</v>
      </c>
      <c r="I5163">
        <v>1411579</v>
      </c>
      <c r="J5163">
        <v>260303916</v>
      </c>
      <c r="K5163">
        <v>7830</v>
      </c>
      <c r="L5163">
        <v>1231</v>
      </c>
      <c r="M5163" t="s">
        <v>22</v>
      </c>
      <c r="N5163">
        <v>2019</v>
      </c>
      <c r="O5163" t="s">
        <v>26</v>
      </c>
      <c r="P5163">
        <v>20190509</v>
      </c>
      <c r="Q5163" s="1">
        <v>43594.147916666669</v>
      </c>
    </row>
    <row r="5164" spans="1:17" x14ac:dyDescent="0.2">
      <c r="A5164" t="s">
        <v>503</v>
      </c>
      <c r="B5164" t="s">
        <v>18</v>
      </c>
      <c r="C5164" t="s">
        <v>584</v>
      </c>
      <c r="D5164">
        <v>20190331</v>
      </c>
      <c r="E5164">
        <v>711800000</v>
      </c>
      <c r="F5164" t="s">
        <v>20</v>
      </c>
      <c r="G5164">
        <v>0</v>
      </c>
      <c r="H5164" t="s">
        <v>56</v>
      </c>
      <c r="I5164">
        <v>1411579</v>
      </c>
      <c r="J5164">
        <v>260303916</v>
      </c>
      <c r="K5164">
        <v>7830</v>
      </c>
      <c r="L5164">
        <v>1231</v>
      </c>
      <c r="M5164" t="s">
        <v>22</v>
      </c>
      <c r="N5164">
        <v>2019</v>
      </c>
      <c r="O5164" t="s">
        <v>26</v>
      </c>
      <c r="P5164">
        <v>20190509</v>
      </c>
      <c r="Q5164" s="1">
        <v>43594.147916666669</v>
      </c>
    </row>
    <row r="5165" spans="1:17" x14ac:dyDescent="0.2">
      <c r="A5165" t="s">
        <v>503</v>
      </c>
      <c r="B5165" t="s">
        <v>18</v>
      </c>
      <c r="C5165" t="s">
        <v>585</v>
      </c>
      <c r="D5165">
        <v>20190331</v>
      </c>
      <c r="E5165">
        <v>805700000</v>
      </c>
      <c r="F5165" t="s">
        <v>20</v>
      </c>
      <c r="G5165">
        <v>0</v>
      </c>
      <c r="H5165" t="s">
        <v>56</v>
      </c>
      <c r="I5165">
        <v>1411579</v>
      </c>
      <c r="J5165">
        <v>260303916</v>
      </c>
      <c r="K5165">
        <v>7830</v>
      </c>
      <c r="L5165">
        <v>1231</v>
      </c>
      <c r="M5165" t="s">
        <v>22</v>
      </c>
      <c r="N5165">
        <v>2019</v>
      </c>
      <c r="O5165" t="s">
        <v>26</v>
      </c>
      <c r="P5165">
        <v>20190509</v>
      </c>
      <c r="Q5165" s="1">
        <v>43594.147916666669</v>
      </c>
    </row>
    <row r="5166" spans="1:17" x14ac:dyDescent="0.2">
      <c r="A5166" t="s">
        <v>503</v>
      </c>
      <c r="B5166" t="s">
        <v>18</v>
      </c>
      <c r="C5166" t="s">
        <v>586</v>
      </c>
      <c r="D5166">
        <v>20190331</v>
      </c>
      <c r="E5166">
        <v>637700000</v>
      </c>
      <c r="F5166" t="s">
        <v>20</v>
      </c>
      <c r="G5166">
        <v>0</v>
      </c>
      <c r="H5166" t="s">
        <v>503</v>
      </c>
      <c r="I5166">
        <v>1411579</v>
      </c>
      <c r="J5166">
        <v>260303916</v>
      </c>
      <c r="K5166">
        <v>7830</v>
      </c>
      <c r="L5166">
        <v>1231</v>
      </c>
      <c r="M5166" t="s">
        <v>22</v>
      </c>
      <c r="N5166">
        <v>2019</v>
      </c>
      <c r="O5166" t="s">
        <v>26</v>
      </c>
      <c r="P5166">
        <v>20190509</v>
      </c>
      <c r="Q5166" s="1">
        <v>43594.147916666669</v>
      </c>
    </row>
    <row r="5167" spans="1:17" x14ac:dyDescent="0.2">
      <c r="A5167" t="s">
        <v>503</v>
      </c>
      <c r="B5167" t="s">
        <v>18</v>
      </c>
      <c r="C5167" t="s">
        <v>587</v>
      </c>
      <c r="D5167">
        <v>20190331</v>
      </c>
      <c r="E5167">
        <v>869700000</v>
      </c>
      <c r="F5167" t="s">
        <v>20</v>
      </c>
      <c r="G5167">
        <v>0</v>
      </c>
      <c r="H5167" t="s">
        <v>56</v>
      </c>
      <c r="I5167">
        <v>1411579</v>
      </c>
      <c r="J5167">
        <v>260303916</v>
      </c>
      <c r="K5167">
        <v>7830</v>
      </c>
      <c r="L5167">
        <v>1231</v>
      </c>
      <c r="M5167" t="s">
        <v>22</v>
      </c>
      <c r="N5167">
        <v>2019</v>
      </c>
      <c r="O5167" t="s">
        <v>26</v>
      </c>
      <c r="P5167">
        <v>20190509</v>
      </c>
      <c r="Q5167" s="1">
        <v>43594.147916666669</v>
      </c>
    </row>
    <row r="5168" spans="1:17" x14ac:dyDescent="0.2">
      <c r="A5168" t="s">
        <v>503</v>
      </c>
      <c r="B5168" t="s">
        <v>18</v>
      </c>
      <c r="C5168" t="s">
        <v>588</v>
      </c>
      <c r="D5168">
        <v>20190331</v>
      </c>
      <c r="E5168">
        <v>920300000</v>
      </c>
      <c r="F5168" t="s">
        <v>20</v>
      </c>
      <c r="G5168">
        <v>0</v>
      </c>
      <c r="H5168" t="s">
        <v>56</v>
      </c>
      <c r="I5168">
        <v>1411579</v>
      </c>
      <c r="J5168">
        <v>260303916</v>
      </c>
      <c r="K5168">
        <v>7830</v>
      </c>
      <c r="L5168">
        <v>1231</v>
      </c>
      <c r="M5168" t="s">
        <v>22</v>
      </c>
      <c r="N5168">
        <v>2019</v>
      </c>
      <c r="O5168" t="s">
        <v>26</v>
      </c>
      <c r="P5168">
        <v>20190509</v>
      </c>
      <c r="Q5168" s="1">
        <v>43594.147916666669</v>
      </c>
    </row>
    <row r="5169" spans="1:17" x14ac:dyDescent="0.2">
      <c r="A5169" t="s">
        <v>503</v>
      </c>
      <c r="B5169" t="s">
        <v>18</v>
      </c>
      <c r="C5169" t="s">
        <v>589</v>
      </c>
      <c r="D5169">
        <v>20190331</v>
      </c>
      <c r="E5169">
        <v>685200000</v>
      </c>
      <c r="F5169" t="s">
        <v>20</v>
      </c>
      <c r="G5169">
        <v>0</v>
      </c>
      <c r="H5169" t="s">
        <v>56</v>
      </c>
      <c r="I5169">
        <v>1411579</v>
      </c>
      <c r="J5169">
        <v>260303916</v>
      </c>
      <c r="K5169">
        <v>7830</v>
      </c>
      <c r="L5169">
        <v>1231</v>
      </c>
      <c r="M5169" t="s">
        <v>22</v>
      </c>
      <c r="N5169">
        <v>2019</v>
      </c>
      <c r="O5169" t="s">
        <v>26</v>
      </c>
      <c r="P5169">
        <v>20190509</v>
      </c>
      <c r="Q5169" s="1">
        <v>43594.147916666669</v>
      </c>
    </row>
    <row r="5170" spans="1:17" x14ac:dyDescent="0.2">
      <c r="A5170" t="s">
        <v>503</v>
      </c>
      <c r="B5170" t="s">
        <v>18</v>
      </c>
      <c r="C5170" t="s">
        <v>590</v>
      </c>
      <c r="D5170">
        <v>20190331</v>
      </c>
      <c r="E5170">
        <v>2301700000</v>
      </c>
      <c r="F5170" t="s">
        <v>20</v>
      </c>
      <c r="G5170">
        <v>0</v>
      </c>
      <c r="H5170" t="s">
        <v>56</v>
      </c>
      <c r="I5170">
        <v>1411579</v>
      </c>
      <c r="J5170">
        <v>260303916</v>
      </c>
      <c r="K5170">
        <v>7830</v>
      </c>
      <c r="L5170">
        <v>1231</v>
      </c>
      <c r="M5170" t="s">
        <v>22</v>
      </c>
      <c r="N5170">
        <v>2019</v>
      </c>
      <c r="O5170" t="s">
        <v>26</v>
      </c>
      <c r="P5170">
        <v>20190509</v>
      </c>
      <c r="Q5170" s="1">
        <v>43594.147916666669</v>
      </c>
    </row>
    <row r="5171" spans="1:17" x14ac:dyDescent="0.2">
      <c r="A5171" t="s">
        <v>503</v>
      </c>
      <c r="B5171" t="s">
        <v>18</v>
      </c>
      <c r="C5171" t="s">
        <v>113</v>
      </c>
      <c r="D5171">
        <v>20190331</v>
      </c>
      <c r="E5171">
        <v>12169700000</v>
      </c>
      <c r="F5171" t="s">
        <v>20</v>
      </c>
      <c r="G5171">
        <v>0</v>
      </c>
      <c r="H5171" t="s">
        <v>56</v>
      </c>
      <c r="I5171">
        <v>1411579</v>
      </c>
      <c r="J5171">
        <v>260303916</v>
      </c>
      <c r="K5171">
        <v>7830</v>
      </c>
      <c r="L5171">
        <v>1231</v>
      </c>
      <c r="M5171" t="s">
        <v>22</v>
      </c>
      <c r="N5171">
        <v>2019</v>
      </c>
      <c r="O5171" t="s">
        <v>26</v>
      </c>
      <c r="P5171">
        <v>20190509</v>
      </c>
      <c r="Q5171" s="1">
        <v>43594.147916666669</v>
      </c>
    </row>
    <row r="5172" spans="1:17" x14ac:dyDescent="0.2">
      <c r="A5172" t="s">
        <v>503</v>
      </c>
      <c r="B5172" t="s">
        <v>18</v>
      </c>
      <c r="C5172" t="s">
        <v>114</v>
      </c>
      <c r="D5172">
        <v>20190331</v>
      </c>
      <c r="E5172">
        <v>13473200000</v>
      </c>
      <c r="F5172" t="s">
        <v>20</v>
      </c>
      <c r="G5172">
        <v>0</v>
      </c>
      <c r="H5172" t="s">
        <v>56</v>
      </c>
      <c r="I5172">
        <v>1411579</v>
      </c>
      <c r="J5172">
        <v>260303916</v>
      </c>
      <c r="K5172">
        <v>7830</v>
      </c>
      <c r="L5172">
        <v>1231</v>
      </c>
      <c r="M5172" t="s">
        <v>22</v>
      </c>
      <c r="N5172">
        <v>2019</v>
      </c>
      <c r="O5172" t="s">
        <v>26</v>
      </c>
      <c r="P5172">
        <v>20190509</v>
      </c>
      <c r="Q5172" s="1">
        <v>43594.147916666669</v>
      </c>
    </row>
    <row r="5173" spans="1:17" x14ac:dyDescent="0.2">
      <c r="A5173" t="s">
        <v>503</v>
      </c>
      <c r="B5173" t="s">
        <v>18</v>
      </c>
      <c r="C5173" t="s">
        <v>115</v>
      </c>
      <c r="D5173">
        <v>20190331</v>
      </c>
      <c r="E5173">
        <v>1692800000</v>
      </c>
      <c r="F5173" t="s">
        <v>20</v>
      </c>
      <c r="G5173">
        <v>0</v>
      </c>
      <c r="H5173" t="s">
        <v>56</v>
      </c>
      <c r="I5173">
        <v>1411579</v>
      </c>
      <c r="J5173">
        <v>260303916</v>
      </c>
      <c r="K5173">
        <v>7830</v>
      </c>
      <c r="L5173">
        <v>1231</v>
      </c>
      <c r="M5173" t="s">
        <v>22</v>
      </c>
      <c r="N5173">
        <v>2019</v>
      </c>
      <c r="O5173" t="s">
        <v>26</v>
      </c>
      <c r="P5173">
        <v>20190509</v>
      </c>
      <c r="Q5173" s="1">
        <v>43594.147916666669</v>
      </c>
    </row>
    <row r="5174" spans="1:17" x14ac:dyDescent="0.2">
      <c r="A5174" t="s">
        <v>503</v>
      </c>
      <c r="B5174" t="s">
        <v>18</v>
      </c>
      <c r="C5174" t="s">
        <v>374</v>
      </c>
      <c r="D5174">
        <v>20190331</v>
      </c>
      <c r="E5174">
        <v>4854700000</v>
      </c>
      <c r="F5174" t="s">
        <v>20</v>
      </c>
      <c r="G5174">
        <v>0</v>
      </c>
      <c r="H5174" t="s">
        <v>503</v>
      </c>
      <c r="I5174">
        <v>1411579</v>
      </c>
      <c r="J5174">
        <v>260303916</v>
      </c>
      <c r="K5174">
        <v>7830</v>
      </c>
      <c r="L5174">
        <v>1231</v>
      </c>
      <c r="M5174" t="s">
        <v>22</v>
      </c>
      <c r="N5174">
        <v>2019</v>
      </c>
      <c r="O5174" t="s">
        <v>26</v>
      </c>
      <c r="P5174">
        <v>20190509</v>
      </c>
      <c r="Q5174" s="1">
        <v>43594.147916666669</v>
      </c>
    </row>
    <row r="5175" spans="1:17" x14ac:dyDescent="0.2">
      <c r="A5175" t="s">
        <v>503</v>
      </c>
      <c r="B5175" t="s">
        <v>18</v>
      </c>
      <c r="C5175" t="s">
        <v>375</v>
      </c>
      <c r="D5175">
        <v>20190331</v>
      </c>
      <c r="E5175">
        <v>4881500000</v>
      </c>
      <c r="F5175" t="s">
        <v>20</v>
      </c>
      <c r="G5175">
        <v>0</v>
      </c>
      <c r="H5175" t="s">
        <v>56</v>
      </c>
      <c r="I5175">
        <v>1411579</v>
      </c>
      <c r="J5175">
        <v>260303916</v>
      </c>
      <c r="K5175">
        <v>7830</v>
      </c>
      <c r="L5175">
        <v>1231</v>
      </c>
      <c r="M5175" t="s">
        <v>22</v>
      </c>
      <c r="N5175">
        <v>2019</v>
      </c>
      <c r="O5175" t="s">
        <v>26</v>
      </c>
      <c r="P5175">
        <v>20190509</v>
      </c>
      <c r="Q5175" s="1">
        <v>43594.147916666669</v>
      </c>
    </row>
    <row r="5176" spans="1:17" x14ac:dyDescent="0.2">
      <c r="A5176" t="s">
        <v>503</v>
      </c>
      <c r="B5176" t="s">
        <v>18</v>
      </c>
      <c r="C5176" t="s">
        <v>117</v>
      </c>
      <c r="D5176">
        <v>20190331</v>
      </c>
      <c r="E5176">
        <v>15200000</v>
      </c>
      <c r="F5176" t="s">
        <v>20</v>
      </c>
      <c r="G5176">
        <v>0</v>
      </c>
      <c r="H5176" t="s">
        <v>56</v>
      </c>
      <c r="I5176">
        <v>1411579</v>
      </c>
      <c r="J5176">
        <v>260303916</v>
      </c>
      <c r="K5176">
        <v>7830</v>
      </c>
      <c r="L5176">
        <v>1231</v>
      </c>
      <c r="M5176" t="s">
        <v>22</v>
      </c>
      <c r="N5176">
        <v>2019</v>
      </c>
      <c r="O5176" t="s">
        <v>26</v>
      </c>
      <c r="P5176">
        <v>20190509</v>
      </c>
      <c r="Q5176" s="1">
        <v>43594.147916666669</v>
      </c>
    </row>
    <row r="5177" spans="1:17" x14ac:dyDescent="0.2">
      <c r="A5177" t="s">
        <v>503</v>
      </c>
      <c r="B5177" t="s">
        <v>18</v>
      </c>
      <c r="C5177" t="s">
        <v>118</v>
      </c>
      <c r="D5177">
        <v>20190331</v>
      </c>
      <c r="E5177">
        <v>4737700000</v>
      </c>
      <c r="F5177" t="s">
        <v>20</v>
      </c>
      <c r="G5177">
        <v>0</v>
      </c>
      <c r="H5177" t="s">
        <v>56</v>
      </c>
      <c r="I5177">
        <v>1411579</v>
      </c>
      <c r="J5177">
        <v>260303916</v>
      </c>
      <c r="K5177">
        <v>7830</v>
      </c>
      <c r="L5177">
        <v>1231</v>
      </c>
      <c r="M5177" t="s">
        <v>22</v>
      </c>
      <c r="N5177">
        <v>2019</v>
      </c>
      <c r="O5177" t="s">
        <v>26</v>
      </c>
      <c r="P5177">
        <v>20190509</v>
      </c>
      <c r="Q5177" s="1">
        <v>43594.147916666669</v>
      </c>
    </row>
    <row r="5178" spans="1:17" x14ac:dyDescent="0.2">
      <c r="A5178" t="s">
        <v>503</v>
      </c>
      <c r="B5178" t="s">
        <v>18</v>
      </c>
      <c r="C5178" t="s">
        <v>119</v>
      </c>
      <c r="D5178">
        <v>20190331</v>
      </c>
      <c r="E5178">
        <v>3300000</v>
      </c>
      <c r="F5178" t="s">
        <v>20</v>
      </c>
      <c r="G5178">
        <v>1</v>
      </c>
      <c r="H5178" t="s">
        <v>503</v>
      </c>
      <c r="I5178">
        <v>1411579</v>
      </c>
      <c r="J5178">
        <v>260303916</v>
      </c>
      <c r="K5178">
        <v>7830</v>
      </c>
      <c r="L5178">
        <v>1231</v>
      </c>
      <c r="M5178" t="s">
        <v>22</v>
      </c>
      <c r="N5178">
        <v>2019</v>
      </c>
      <c r="O5178" t="s">
        <v>26</v>
      </c>
      <c r="P5178">
        <v>20190509</v>
      </c>
      <c r="Q5178" s="1">
        <v>43594.147916666669</v>
      </c>
    </row>
    <row r="5179" spans="1:17" x14ac:dyDescent="0.2">
      <c r="A5179" t="s">
        <v>503</v>
      </c>
      <c r="B5179" t="s">
        <v>18</v>
      </c>
      <c r="C5179" t="s">
        <v>520</v>
      </c>
      <c r="D5179">
        <v>20190331</v>
      </c>
      <c r="E5179">
        <v>94200000</v>
      </c>
      <c r="F5179" t="s">
        <v>20</v>
      </c>
      <c r="G5179">
        <v>0</v>
      </c>
      <c r="H5179" t="s">
        <v>503</v>
      </c>
      <c r="I5179">
        <v>1411579</v>
      </c>
      <c r="J5179">
        <v>260303916</v>
      </c>
      <c r="K5179">
        <v>7830</v>
      </c>
      <c r="L5179">
        <v>1231</v>
      </c>
      <c r="M5179" t="s">
        <v>22</v>
      </c>
      <c r="N5179">
        <v>2019</v>
      </c>
      <c r="O5179" t="s">
        <v>26</v>
      </c>
      <c r="P5179">
        <v>20190509</v>
      </c>
      <c r="Q5179" s="1">
        <v>43594.147916666669</v>
      </c>
    </row>
    <row r="5180" spans="1:17" x14ac:dyDescent="0.2">
      <c r="A5180" t="s">
        <v>503</v>
      </c>
      <c r="B5180" t="s">
        <v>18</v>
      </c>
      <c r="C5180" t="s">
        <v>521</v>
      </c>
      <c r="D5180">
        <v>20190331</v>
      </c>
      <c r="E5180">
        <v>3300000</v>
      </c>
      <c r="F5180" t="s">
        <v>20</v>
      </c>
      <c r="G5180">
        <v>0</v>
      </c>
      <c r="H5180" t="s">
        <v>503</v>
      </c>
      <c r="I5180">
        <v>1411579</v>
      </c>
      <c r="J5180">
        <v>260303916</v>
      </c>
      <c r="K5180">
        <v>7830</v>
      </c>
      <c r="L5180">
        <v>1231</v>
      </c>
      <c r="M5180" t="s">
        <v>22</v>
      </c>
      <c r="N5180">
        <v>2019</v>
      </c>
      <c r="O5180" t="s">
        <v>26</v>
      </c>
      <c r="P5180">
        <v>20190509</v>
      </c>
      <c r="Q5180" s="1">
        <v>43594.147916666669</v>
      </c>
    </row>
    <row r="5181" spans="1:17" x14ac:dyDescent="0.2">
      <c r="A5181" t="s">
        <v>503</v>
      </c>
      <c r="B5181" t="s">
        <v>18</v>
      </c>
      <c r="C5181" t="s">
        <v>480</v>
      </c>
      <c r="D5181">
        <v>20190331</v>
      </c>
      <c r="E5181">
        <v>300000</v>
      </c>
      <c r="F5181" t="s">
        <v>20</v>
      </c>
      <c r="G5181">
        <v>1</v>
      </c>
      <c r="H5181" t="s">
        <v>503</v>
      </c>
      <c r="I5181">
        <v>1411579</v>
      </c>
      <c r="J5181">
        <v>260303916</v>
      </c>
      <c r="K5181">
        <v>7830</v>
      </c>
      <c r="L5181">
        <v>1231</v>
      </c>
      <c r="M5181" t="s">
        <v>22</v>
      </c>
      <c r="N5181">
        <v>2019</v>
      </c>
      <c r="O5181" t="s">
        <v>26</v>
      </c>
      <c r="P5181">
        <v>20190509</v>
      </c>
      <c r="Q5181" s="1">
        <v>43594.147916666669</v>
      </c>
    </row>
    <row r="5182" spans="1:17" x14ac:dyDescent="0.2">
      <c r="A5182" t="s">
        <v>503</v>
      </c>
      <c r="B5182" t="s">
        <v>18</v>
      </c>
      <c r="C5182" t="s">
        <v>121</v>
      </c>
      <c r="D5182">
        <v>20190331</v>
      </c>
      <c r="E5182">
        <v>-33900000</v>
      </c>
      <c r="F5182" t="s">
        <v>20</v>
      </c>
      <c r="G5182">
        <v>1</v>
      </c>
      <c r="H5182" t="s">
        <v>56</v>
      </c>
      <c r="I5182">
        <v>1411579</v>
      </c>
      <c r="J5182">
        <v>260303916</v>
      </c>
      <c r="K5182">
        <v>7830</v>
      </c>
      <c r="L5182">
        <v>1231</v>
      </c>
      <c r="M5182" t="s">
        <v>22</v>
      </c>
      <c r="N5182">
        <v>2019</v>
      </c>
      <c r="O5182" t="s">
        <v>26</v>
      </c>
      <c r="P5182">
        <v>20190509</v>
      </c>
      <c r="Q5182" s="1">
        <v>43594.147916666669</v>
      </c>
    </row>
    <row r="5183" spans="1:17" x14ac:dyDescent="0.2">
      <c r="A5183" t="s">
        <v>503</v>
      </c>
      <c r="B5183" t="s">
        <v>18</v>
      </c>
      <c r="C5183" t="s">
        <v>123</v>
      </c>
      <c r="D5183">
        <v>20190331</v>
      </c>
      <c r="E5183">
        <v>-98500000</v>
      </c>
      <c r="F5183" t="s">
        <v>20</v>
      </c>
      <c r="G5183">
        <v>1</v>
      </c>
      <c r="H5183" t="s">
        <v>56</v>
      </c>
      <c r="I5183">
        <v>1411579</v>
      </c>
      <c r="J5183">
        <v>260303916</v>
      </c>
      <c r="K5183">
        <v>7830</v>
      </c>
      <c r="L5183">
        <v>1231</v>
      </c>
      <c r="M5183" t="s">
        <v>22</v>
      </c>
      <c r="N5183">
        <v>2019</v>
      </c>
      <c r="O5183" t="s">
        <v>26</v>
      </c>
      <c r="P5183">
        <v>20190509</v>
      </c>
      <c r="Q5183" s="1">
        <v>43594.147916666669</v>
      </c>
    </row>
    <row r="5184" spans="1:17" x14ac:dyDescent="0.2">
      <c r="A5184" t="s">
        <v>503</v>
      </c>
      <c r="B5184" t="s">
        <v>18</v>
      </c>
      <c r="C5184" t="s">
        <v>125</v>
      </c>
      <c r="D5184">
        <v>20190331</v>
      </c>
      <c r="E5184">
        <v>1400000</v>
      </c>
      <c r="F5184" t="s">
        <v>20</v>
      </c>
      <c r="G5184">
        <v>1</v>
      </c>
      <c r="H5184" t="s">
        <v>56</v>
      </c>
      <c r="I5184">
        <v>1411579</v>
      </c>
      <c r="J5184">
        <v>260303916</v>
      </c>
      <c r="K5184">
        <v>7830</v>
      </c>
      <c r="L5184">
        <v>1231</v>
      </c>
      <c r="M5184" t="s">
        <v>22</v>
      </c>
      <c r="N5184">
        <v>2019</v>
      </c>
      <c r="O5184" t="s">
        <v>26</v>
      </c>
      <c r="P5184">
        <v>20190509</v>
      </c>
      <c r="Q5184" s="1">
        <v>43594.147916666669</v>
      </c>
    </row>
    <row r="5185" spans="1:17" x14ac:dyDescent="0.2">
      <c r="A5185" t="s">
        <v>504</v>
      </c>
      <c r="B5185" t="s">
        <v>18</v>
      </c>
      <c r="C5185" t="s">
        <v>127</v>
      </c>
      <c r="D5185">
        <v>20190331</v>
      </c>
      <c r="E5185">
        <v>-130200000</v>
      </c>
      <c r="F5185" t="s">
        <v>20</v>
      </c>
      <c r="G5185">
        <v>1</v>
      </c>
      <c r="H5185" t="s">
        <v>505</v>
      </c>
      <c r="I5185">
        <v>1411579</v>
      </c>
      <c r="J5185">
        <v>260303916</v>
      </c>
      <c r="K5185">
        <v>7830</v>
      </c>
      <c r="L5185">
        <v>1231</v>
      </c>
      <c r="M5185" t="s">
        <v>22</v>
      </c>
      <c r="N5185">
        <v>2019</v>
      </c>
      <c r="O5185" t="s">
        <v>31</v>
      </c>
      <c r="P5185">
        <v>20190808</v>
      </c>
      <c r="Q5185" s="1">
        <v>43685.119444444441</v>
      </c>
    </row>
    <row r="5186" spans="1:17" x14ac:dyDescent="0.2">
      <c r="A5186" t="s">
        <v>503</v>
      </c>
      <c r="B5186" t="s">
        <v>18</v>
      </c>
      <c r="C5186" t="s">
        <v>127</v>
      </c>
      <c r="D5186">
        <v>20190331</v>
      </c>
      <c r="E5186">
        <v>-130200000</v>
      </c>
      <c r="F5186" t="s">
        <v>20</v>
      </c>
      <c r="G5186">
        <v>1</v>
      </c>
      <c r="H5186" t="s">
        <v>56</v>
      </c>
      <c r="I5186">
        <v>1411579</v>
      </c>
      <c r="J5186">
        <v>260303916</v>
      </c>
      <c r="K5186">
        <v>7830</v>
      </c>
      <c r="L5186">
        <v>1231</v>
      </c>
      <c r="M5186" t="s">
        <v>22</v>
      </c>
      <c r="N5186">
        <v>2019</v>
      </c>
      <c r="O5186" t="s">
        <v>26</v>
      </c>
      <c r="P5186">
        <v>20190509</v>
      </c>
      <c r="Q5186" s="1">
        <v>43594.147916666669</v>
      </c>
    </row>
    <row r="5187" spans="1:17" x14ac:dyDescent="0.2">
      <c r="A5187" t="s">
        <v>503</v>
      </c>
      <c r="B5187" t="s">
        <v>18</v>
      </c>
      <c r="C5187" t="s">
        <v>386</v>
      </c>
      <c r="D5187">
        <v>20190331</v>
      </c>
      <c r="E5187">
        <v>100000</v>
      </c>
      <c r="F5187" t="s">
        <v>20</v>
      </c>
      <c r="G5187">
        <v>1</v>
      </c>
      <c r="H5187" t="s">
        <v>503</v>
      </c>
      <c r="I5187">
        <v>1411579</v>
      </c>
      <c r="J5187">
        <v>260303916</v>
      </c>
      <c r="K5187">
        <v>7830</v>
      </c>
      <c r="L5187">
        <v>1231</v>
      </c>
      <c r="M5187" t="s">
        <v>22</v>
      </c>
      <c r="N5187">
        <v>2019</v>
      </c>
      <c r="O5187" t="s">
        <v>26</v>
      </c>
      <c r="P5187">
        <v>20190509</v>
      </c>
      <c r="Q5187" s="1">
        <v>43594.147916666669</v>
      </c>
    </row>
    <row r="5188" spans="1:17" x14ac:dyDescent="0.2">
      <c r="A5188" t="s">
        <v>503</v>
      </c>
      <c r="B5188" t="s">
        <v>18</v>
      </c>
      <c r="C5188" t="s">
        <v>453</v>
      </c>
      <c r="D5188">
        <v>20190331</v>
      </c>
      <c r="E5188">
        <v>1400000</v>
      </c>
      <c r="F5188" t="s">
        <v>20</v>
      </c>
      <c r="G5188">
        <v>1</v>
      </c>
      <c r="H5188" t="s">
        <v>503</v>
      </c>
      <c r="I5188">
        <v>1411579</v>
      </c>
      <c r="J5188">
        <v>260303916</v>
      </c>
      <c r="K5188">
        <v>7830</v>
      </c>
      <c r="L5188">
        <v>1231</v>
      </c>
      <c r="M5188" t="s">
        <v>22</v>
      </c>
      <c r="N5188">
        <v>2019</v>
      </c>
      <c r="O5188" t="s">
        <v>26</v>
      </c>
      <c r="P5188">
        <v>20190509</v>
      </c>
      <c r="Q5188" s="1">
        <v>43594.147916666669</v>
      </c>
    </row>
    <row r="5189" spans="1:17" x14ac:dyDescent="0.2">
      <c r="A5189" t="s">
        <v>503</v>
      </c>
      <c r="B5189" t="s">
        <v>18</v>
      </c>
      <c r="C5189" t="s">
        <v>129</v>
      </c>
      <c r="D5189">
        <v>20190331</v>
      </c>
      <c r="E5189">
        <v>12921600000</v>
      </c>
      <c r="F5189" t="s">
        <v>20</v>
      </c>
      <c r="G5189">
        <v>0</v>
      </c>
      <c r="H5189" t="s">
        <v>56</v>
      </c>
      <c r="I5189">
        <v>1411579</v>
      </c>
      <c r="J5189">
        <v>260303916</v>
      </c>
      <c r="K5189">
        <v>7830</v>
      </c>
      <c r="L5189">
        <v>1231</v>
      </c>
      <c r="M5189" t="s">
        <v>22</v>
      </c>
      <c r="N5189">
        <v>2019</v>
      </c>
      <c r="O5189" t="s">
        <v>26</v>
      </c>
      <c r="P5189">
        <v>20190509</v>
      </c>
      <c r="Q5189" s="1">
        <v>43594.147916666669</v>
      </c>
    </row>
    <row r="5190" spans="1:17" x14ac:dyDescent="0.2">
      <c r="A5190" t="s">
        <v>503</v>
      </c>
      <c r="B5190" t="s">
        <v>18</v>
      </c>
      <c r="C5190" t="s">
        <v>130</v>
      </c>
      <c r="D5190">
        <v>20190331</v>
      </c>
      <c r="E5190">
        <v>-90800000</v>
      </c>
      <c r="F5190" t="s">
        <v>20</v>
      </c>
      <c r="G5190">
        <v>1</v>
      </c>
      <c r="H5190" t="s">
        <v>503</v>
      </c>
      <c r="I5190">
        <v>1411579</v>
      </c>
      <c r="J5190">
        <v>260303916</v>
      </c>
      <c r="K5190">
        <v>7830</v>
      </c>
      <c r="L5190">
        <v>1231</v>
      </c>
      <c r="M5190" t="s">
        <v>22</v>
      </c>
      <c r="N5190">
        <v>2019</v>
      </c>
      <c r="O5190" t="s">
        <v>26</v>
      </c>
      <c r="P5190">
        <v>20190509</v>
      </c>
      <c r="Q5190" s="1">
        <v>43594.147916666669</v>
      </c>
    </row>
    <row r="5191" spans="1:17" x14ac:dyDescent="0.2">
      <c r="A5191" t="s">
        <v>503</v>
      </c>
      <c r="B5191" t="s">
        <v>18</v>
      </c>
      <c r="C5191" t="s">
        <v>194</v>
      </c>
      <c r="D5191">
        <v>20190331</v>
      </c>
      <c r="E5191">
        <v>2</v>
      </c>
      <c r="F5191" t="s">
        <v>195</v>
      </c>
      <c r="G5191">
        <v>1</v>
      </c>
      <c r="H5191" t="s">
        <v>56</v>
      </c>
      <c r="I5191">
        <v>1411579</v>
      </c>
      <c r="J5191">
        <v>260303916</v>
      </c>
      <c r="K5191">
        <v>7830</v>
      </c>
      <c r="L5191">
        <v>1231</v>
      </c>
      <c r="M5191" t="s">
        <v>22</v>
      </c>
      <c r="N5191">
        <v>2019</v>
      </c>
      <c r="O5191" t="s">
        <v>26</v>
      </c>
      <c r="P5191">
        <v>20190509</v>
      </c>
      <c r="Q5191" s="1">
        <v>43594.147916666669</v>
      </c>
    </row>
    <row r="5192" spans="1:17" x14ac:dyDescent="0.2">
      <c r="A5192" t="s">
        <v>503</v>
      </c>
      <c r="B5192" t="s">
        <v>18</v>
      </c>
      <c r="C5192" t="s">
        <v>131</v>
      </c>
      <c r="D5192">
        <v>20190331</v>
      </c>
      <c r="E5192">
        <v>2500000</v>
      </c>
      <c r="F5192" t="s">
        <v>20</v>
      </c>
      <c r="G5192">
        <v>1</v>
      </c>
      <c r="H5192" t="s">
        <v>56</v>
      </c>
      <c r="I5192">
        <v>1411579</v>
      </c>
      <c r="J5192">
        <v>260303916</v>
      </c>
      <c r="K5192">
        <v>7830</v>
      </c>
      <c r="L5192">
        <v>1231</v>
      </c>
      <c r="M5192" t="s">
        <v>22</v>
      </c>
      <c r="N5192">
        <v>2019</v>
      </c>
      <c r="O5192" t="s">
        <v>26</v>
      </c>
      <c r="P5192">
        <v>20190509</v>
      </c>
      <c r="Q5192" s="1">
        <v>43594.147916666669</v>
      </c>
    </row>
    <row r="5193" spans="1:17" x14ac:dyDescent="0.2">
      <c r="A5193" t="s">
        <v>503</v>
      </c>
      <c r="B5193" t="s">
        <v>18</v>
      </c>
      <c r="C5193" t="s">
        <v>132</v>
      </c>
      <c r="D5193">
        <v>20190331</v>
      </c>
      <c r="E5193">
        <v>-33700000</v>
      </c>
      <c r="F5193" t="s">
        <v>20</v>
      </c>
      <c r="G5193">
        <v>1</v>
      </c>
      <c r="H5193" t="s">
        <v>56</v>
      </c>
      <c r="I5193">
        <v>1411579</v>
      </c>
      <c r="J5193">
        <v>260303916</v>
      </c>
      <c r="K5193">
        <v>7830</v>
      </c>
      <c r="L5193">
        <v>1231</v>
      </c>
      <c r="M5193" t="s">
        <v>22</v>
      </c>
      <c r="N5193">
        <v>2019</v>
      </c>
      <c r="O5193" t="s">
        <v>26</v>
      </c>
      <c r="P5193">
        <v>20190509</v>
      </c>
      <c r="Q5193" s="1">
        <v>43594.147916666669</v>
      </c>
    </row>
    <row r="5194" spans="1:17" x14ac:dyDescent="0.2">
      <c r="A5194" t="s">
        <v>503</v>
      </c>
      <c r="B5194" t="s">
        <v>18</v>
      </c>
      <c r="C5194" t="s">
        <v>591</v>
      </c>
      <c r="D5194">
        <v>20190331</v>
      </c>
      <c r="E5194">
        <v>35200000</v>
      </c>
      <c r="F5194" t="s">
        <v>20</v>
      </c>
      <c r="G5194">
        <v>1</v>
      </c>
      <c r="H5194" t="s">
        <v>503</v>
      </c>
      <c r="I5194">
        <v>1411579</v>
      </c>
      <c r="J5194">
        <v>260303916</v>
      </c>
      <c r="K5194">
        <v>7830</v>
      </c>
      <c r="L5194">
        <v>1231</v>
      </c>
      <c r="M5194" t="s">
        <v>22</v>
      </c>
      <c r="N5194">
        <v>2019</v>
      </c>
      <c r="O5194" t="s">
        <v>26</v>
      </c>
      <c r="P5194">
        <v>20190509</v>
      </c>
      <c r="Q5194" s="1">
        <v>43594.147916666669</v>
      </c>
    </row>
    <row r="5195" spans="1:17" x14ac:dyDescent="0.2">
      <c r="A5195" t="s">
        <v>503</v>
      </c>
      <c r="B5195" t="s">
        <v>18</v>
      </c>
      <c r="C5195" t="s">
        <v>592</v>
      </c>
      <c r="D5195">
        <v>20190331</v>
      </c>
      <c r="E5195">
        <v>5750000000</v>
      </c>
      <c r="F5195" t="s">
        <v>20</v>
      </c>
      <c r="G5195">
        <v>0</v>
      </c>
      <c r="H5195" t="s">
        <v>56</v>
      </c>
      <c r="I5195">
        <v>1411579</v>
      </c>
      <c r="J5195">
        <v>260303916</v>
      </c>
      <c r="K5195">
        <v>7830</v>
      </c>
      <c r="L5195">
        <v>1231</v>
      </c>
      <c r="M5195" t="s">
        <v>22</v>
      </c>
      <c r="N5195">
        <v>2019</v>
      </c>
      <c r="O5195" t="s">
        <v>26</v>
      </c>
      <c r="P5195">
        <v>20190509</v>
      </c>
      <c r="Q5195" s="1">
        <v>43594.147916666669</v>
      </c>
    </row>
    <row r="5196" spans="1:17" x14ac:dyDescent="0.2">
      <c r="A5196" t="s">
        <v>503</v>
      </c>
      <c r="B5196" t="s">
        <v>18</v>
      </c>
      <c r="C5196" t="s">
        <v>593</v>
      </c>
      <c r="D5196">
        <v>20190331</v>
      </c>
      <c r="E5196">
        <v>570700000</v>
      </c>
      <c r="F5196" t="s">
        <v>20</v>
      </c>
      <c r="G5196">
        <v>0</v>
      </c>
      <c r="H5196" t="s">
        <v>56</v>
      </c>
      <c r="I5196">
        <v>1411579</v>
      </c>
      <c r="J5196">
        <v>260303916</v>
      </c>
      <c r="K5196">
        <v>7830</v>
      </c>
      <c r="L5196">
        <v>1231</v>
      </c>
      <c r="M5196" t="s">
        <v>22</v>
      </c>
      <c r="N5196">
        <v>2019</v>
      </c>
      <c r="O5196" t="s">
        <v>26</v>
      </c>
      <c r="P5196">
        <v>20190509</v>
      </c>
      <c r="Q5196" s="1">
        <v>43594.147916666669</v>
      </c>
    </row>
    <row r="5197" spans="1:17" x14ac:dyDescent="0.2">
      <c r="A5197" t="s">
        <v>503</v>
      </c>
      <c r="B5197" t="s">
        <v>18</v>
      </c>
      <c r="C5197" t="s">
        <v>594</v>
      </c>
      <c r="D5197">
        <v>20190331</v>
      </c>
      <c r="E5197">
        <v>4826600000</v>
      </c>
      <c r="F5197" t="s">
        <v>20</v>
      </c>
      <c r="G5197">
        <v>0</v>
      </c>
      <c r="H5197" t="s">
        <v>56</v>
      </c>
      <c r="I5197">
        <v>1411579</v>
      </c>
      <c r="J5197">
        <v>260303916</v>
      </c>
      <c r="K5197">
        <v>7830</v>
      </c>
      <c r="L5197">
        <v>1231</v>
      </c>
      <c r="M5197" t="s">
        <v>22</v>
      </c>
      <c r="N5197">
        <v>2019</v>
      </c>
      <c r="O5197" t="s">
        <v>26</v>
      </c>
      <c r="P5197">
        <v>20190509</v>
      </c>
      <c r="Q5197" s="1">
        <v>43594.147916666669</v>
      </c>
    </row>
    <row r="5198" spans="1:17" x14ac:dyDescent="0.2">
      <c r="A5198" t="s">
        <v>503</v>
      </c>
      <c r="B5198" t="s">
        <v>18</v>
      </c>
      <c r="C5198" t="s">
        <v>595</v>
      </c>
      <c r="D5198">
        <v>20190331</v>
      </c>
      <c r="E5198">
        <v>7600000</v>
      </c>
      <c r="F5198" t="s">
        <v>20</v>
      </c>
      <c r="G5198">
        <v>1</v>
      </c>
      <c r="H5198" t="s">
        <v>503</v>
      </c>
      <c r="I5198">
        <v>1411579</v>
      </c>
      <c r="J5198">
        <v>260303916</v>
      </c>
      <c r="K5198">
        <v>7830</v>
      </c>
      <c r="L5198">
        <v>1231</v>
      </c>
      <c r="M5198" t="s">
        <v>22</v>
      </c>
      <c r="N5198">
        <v>2019</v>
      </c>
      <c r="O5198" t="s">
        <v>26</v>
      </c>
      <c r="P5198">
        <v>20190509</v>
      </c>
      <c r="Q5198" s="1">
        <v>43594.147916666669</v>
      </c>
    </row>
    <row r="5199" spans="1:17" x14ac:dyDescent="0.2">
      <c r="A5199" t="s">
        <v>503</v>
      </c>
      <c r="B5199" t="s">
        <v>18</v>
      </c>
      <c r="C5199" t="s">
        <v>596</v>
      </c>
      <c r="D5199">
        <v>20190331</v>
      </c>
      <c r="E5199">
        <v>236000000</v>
      </c>
      <c r="F5199" t="s">
        <v>20</v>
      </c>
      <c r="G5199">
        <v>1</v>
      </c>
      <c r="H5199" t="s">
        <v>56</v>
      </c>
      <c r="I5199">
        <v>1411579</v>
      </c>
      <c r="J5199">
        <v>260303916</v>
      </c>
      <c r="K5199">
        <v>7830</v>
      </c>
      <c r="L5199">
        <v>1231</v>
      </c>
      <c r="M5199" t="s">
        <v>22</v>
      </c>
      <c r="N5199">
        <v>2019</v>
      </c>
      <c r="O5199" t="s">
        <v>26</v>
      </c>
      <c r="P5199">
        <v>20190509</v>
      </c>
      <c r="Q5199" s="1">
        <v>43594.147916666669</v>
      </c>
    </row>
    <row r="5200" spans="1:17" x14ac:dyDescent="0.2">
      <c r="A5200" t="s">
        <v>503</v>
      </c>
      <c r="B5200" t="s">
        <v>18</v>
      </c>
      <c r="C5200" t="s">
        <v>597</v>
      </c>
      <c r="D5200">
        <v>20190331</v>
      </c>
      <c r="E5200">
        <v>4809200000</v>
      </c>
      <c r="F5200" t="s">
        <v>20</v>
      </c>
      <c r="G5200">
        <v>0</v>
      </c>
      <c r="H5200" t="s">
        <v>56</v>
      </c>
      <c r="I5200">
        <v>1411579</v>
      </c>
      <c r="J5200">
        <v>260303916</v>
      </c>
      <c r="K5200">
        <v>7830</v>
      </c>
      <c r="L5200">
        <v>1231</v>
      </c>
      <c r="M5200" t="s">
        <v>22</v>
      </c>
      <c r="N5200">
        <v>2019</v>
      </c>
      <c r="O5200" t="s">
        <v>26</v>
      </c>
      <c r="P5200">
        <v>20190509</v>
      </c>
      <c r="Q5200" s="1">
        <v>43594.147916666669</v>
      </c>
    </row>
    <row r="5201" spans="1:17" x14ac:dyDescent="0.2">
      <c r="A5201" t="s">
        <v>503</v>
      </c>
      <c r="B5201" t="s">
        <v>18</v>
      </c>
      <c r="C5201" t="s">
        <v>598</v>
      </c>
      <c r="D5201">
        <v>20190331</v>
      </c>
      <c r="E5201">
        <v>7.2999999999999995E-2</v>
      </c>
      <c r="F5201" t="s">
        <v>30</v>
      </c>
      <c r="G5201">
        <v>0</v>
      </c>
      <c r="H5201" t="s">
        <v>56</v>
      </c>
      <c r="I5201">
        <v>1411579</v>
      </c>
      <c r="J5201">
        <v>260303916</v>
      </c>
      <c r="K5201">
        <v>7830</v>
      </c>
      <c r="L5201">
        <v>1231</v>
      </c>
      <c r="M5201" t="s">
        <v>22</v>
      </c>
      <c r="N5201">
        <v>2019</v>
      </c>
      <c r="O5201" t="s">
        <v>26</v>
      </c>
      <c r="P5201">
        <v>20190509</v>
      </c>
      <c r="Q5201" s="1">
        <v>43594.147916666669</v>
      </c>
    </row>
    <row r="5202" spans="1:17" x14ac:dyDescent="0.2">
      <c r="A5202" t="s">
        <v>503</v>
      </c>
      <c r="B5202" t="s">
        <v>18</v>
      </c>
      <c r="C5202" t="s">
        <v>133</v>
      </c>
      <c r="D5202">
        <v>20190331</v>
      </c>
      <c r="E5202">
        <v>342400000</v>
      </c>
      <c r="F5202" t="s">
        <v>20</v>
      </c>
      <c r="G5202">
        <v>0</v>
      </c>
      <c r="H5202" t="s">
        <v>56</v>
      </c>
      <c r="I5202">
        <v>1411579</v>
      </c>
      <c r="J5202">
        <v>260303916</v>
      </c>
      <c r="K5202">
        <v>7830</v>
      </c>
      <c r="L5202">
        <v>1231</v>
      </c>
      <c r="M5202" t="s">
        <v>22</v>
      </c>
      <c r="N5202">
        <v>2019</v>
      </c>
      <c r="O5202" t="s">
        <v>26</v>
      </c>
      <c r="P5202">
        <v>20190509</v>
      </c>
      <c r="Q5202" s="1">
        <v>43594.147916666669</v>
      </c>
    </row>
    <row r="5203" spans="1:17" x14ac:dyDescent="0.2">
      <c r="A5203" t="s">
        <v>503</v>
      </c>
      <c r="B5203" t="s">
        <v>18</v>
      </c>
      <c r="C5203" t="s">
        <v>134</v>
      </c>
      <c r="D5203">
        <v>20190331</v>
      </c>
      <c r="E5203">
        <v>162600000</v>
      </c>
      <c r="F5203" t="s">
        <v>20</v>
      </c>
      <c r="G5203">
        <v>0</v>
      </c>
      <c r="H5203" t="s">
        <v>56</v>
      </c>
      <c r="I5203">
        <v>1411579</v>
      </c>
      <c r="J5203">
        <v>260303916</v>
      </c>
      <c r="K5203">
        <v>7830</v>
      </c>
      <c r="L5203">
        <v>1231</v>
      </c>
      <c r="M5203" t="s">
        <v>22</v>
      </c>
      <c r="N5203">
        <v>2019</v>
      </c>
      <c r="O5203" t="s">
        <v>26</v>
      </c>
      <c r="P5203">
        <v>20190509</v>
      </c>
      <c r="Q5203" s="1">
        <v>43594.147916666669</v>
      </c>
    </row>
    <row r="5204" spans="1:17" x14ac:dyDescent="0.2">
      <c r="A5204" t="s">
        <v>503</v>
      </c>
      <c r="B5204" t="s">
        <v>18</v>
      </c>
      <c r="C5204" t="s">
        <v>135</v>
      </c>
      <c r="D5204">
        <v>20190331</v>
      </c>
      <c r="E5204">
        <v>493700000</v>
      </c>
      <c r="F5204" t="s">
        <v>20</v>
      </c>
      <c r="G5204">
        <v>0</v>
      </c>
      <c r="H5204" t="s">
        <v>56</v>
      </c>
      <c r="I5204">
        <v>1411579</v>
      </c>
      <c r="J5204">
        <v>260303916</v>
      </c>
      <c r="K5204">
        <v>7830</v>
      </c>
      <c r="L5204">
        <v>1231</v>
      </c>
      <c r="M5204" t="s">
        <v>22</v>
      </c>
      <c r="N5204">
        <v>2019</v>
      </c>
      <c r="O5204" t="s">
        <v>26</v>
      </c>
      <c r="P5204">
        <v>20190509</v>
      </c>
      <c r="Q5204" s="1">
        <v>43594.147916666669</v>
      </c>
    </row>
    <row r="5205" spans="1:17" x14ac:dyDescent="0.2">
      <c r="A5205" t="s">
        <v>503</v>
      </c>
      <c r="B5205" t="s">
        <v>18</v>
      </c>
      <c r="C5205" t="s">
        <v>406</v>
      </c>
      <c r="D5205">
        <v>20190331</v>
      </c>
      <c r="E5205">
        <v>100000</v>
      </c>
      <c r="F5205" t="s">
        <v>20</v>
      </c>
      <c r="G5205">
        <v>1</v>
      </c>
      <c r="H5205" t="s">
        <v>56</v>
      </c>
      <c r="I5205">
        <v>1411579</v>
      </c>
      <c r="J5205">
        <v>260303916</v>
      </c>
      <c r="K5205">
        <v>7830</v>
      </c>
      <c r="L5205">
        <v>1231</v>
      </c>
      <c r="M5205" t="s">
        <v>22</v>
      </c>
      <c r="N5205">
        <v>2019</v>
      </c>
      <c r="O5205" t="s">
        <v>26</v>
      </c>
      <c r="P5205">
        <v>20190509</v>
      </c>
      <c r="Q5205" s="1">
        <v>43594.147916666669</v>
      </c>
    </row>
    <row r="5206" spans="1:17" x14ac:dyDescent="0.2">
      <c r="A5206" t="s">
        <v>503</v>
      </c>
      <c r="B5206" t="s">
        <v>18</v>
      </c>
      <c r="C5206" t="s">
        <v>136</v>
      </c>
      <c r="D5206">
        <v>20190331</v>
      </c>
      <c r="E5206">
        <v>-25400000</v>
      </c>
      <c r="F5206" t="s">
        <v>20</v>
      </c>
      <c r="G5206">
        <v>1</v>
      </c>
      <c r="H5206" t="s">
        <v>56</v>
      </c>
      <c r="I5206">
        <v>1411579</v>
      </c>
      <c r="J5206">
        <v>260303916</v>
      </c>
      <c r="K5206">
        <v>7830</v>
      </c>
      <c r="L5206">
        <v>1231</v>
      </c>
      <c r="M5206" t="s">
        <v>22</v>
      </c>
      <c r="N5206">
        <v>2019</v>
      </c>
      <c r="O5206" t="s">
        <v>26</v>
      </c>
      <c r="P5206">
        <v>20190509</v>
      </c>
      <c r="Q5206" s="1">
        <v>43594.147916666669</v>
      </c>
    </row>
    <row r="5207" spans="1:17" x14ac:dyDescent="0.2">
      <c r="A5207" t="s">
        <v>503</v>
      </c>
      <c r="B5207" t="s">
        <v>18</v>
      </c>
      <c r="C5207" t="s">
        <v>137</v>
      </c>
      <c r="D5207">
        <v>20190331</v>
      </c>
      <c r="E5207">
        <v>500000</v>
      </c>
      <c r="F5207" t="s">
        <v>20</v>
      </c>
      <c r="G5207">
        <v>1</v>
      </c>
      <c r="H5207" t="s">
        <v>56</v>
      </c>
      <c r="I5207">
        <v>1411579</v>
      </c>
      <c r="J5207">
        <v>260303916</v>
      </c>
      <c r="K5207">
        <v>7830</v>
      </c>
      <c r="L5207">
        <v>1231</v>
      </c>
      <c r="M5207" t="s">
        <v>22</v>
      </c>
      <c r="N5207">
        <v>2019</v>
      </c>
      <c r="O5207" t="s">
        <v>26</v>
      </c>
      <c r="P5207">
        <v>20190509</v>
      </c>
      <c r="Q5207" s="1">
        <v>43594.147916666669</v>
      </c>
    </row>
    <row r="5208" spans="1:17" x14ac:dyDescent="0.2">
      <c r="A5208" t="s">
        <v>503</v>
      </c>
      <c r="B5208" t="s">
        <v>18</v>
      </c>
      <c r="C5208" t="s">
        <v>561</v>
      </c>
      <c r="D5208">
        <v>20190331</v>
      </c>
      <c r="E5208">
        <v>500000</v>
      </c>
      <c r="F5208" t="s">
        <v>20</v>
      </c>
      <c r="G5208">
        <v>1</v>
      </c>
      <c r="H5208" t="s">
        <v>56</v>
      </c>
      <c r="I5208">
        <v>1411579</v>
      </c>
      <c r="J5208">
        <v>260303916</v>
      </c>
      <c r="K5208">
        <v>7830</v>
      </c>
      <c r="L5208">
        <v>1231</v>
      </c>
      <c r="M5208" t="s">
        <v>22</v>
      </c>
      <c r="N5208">
        <v>2019</v>
      </c>
      <c r="O5208" t="s">
        <v>26</v>
      </c>
      <c r="P5208">
        <v>20190509</v>
      </c>
      <c r="Q5208" s="1">
        <v>43594.147916666669</v>
      </c>
    </row>
    <row r="5209" spans="1:17" x14ac:dyDescent="0.2">
      <c r="A5209" t="s">
        <v>503</v>
      </c>
      <c r="B5209" t="s">
        <v>18</v>
      </c>
      <c r="C5209" t="s">
        <v>138</v>
      </c>
      <c r="D5209">
        <v>20190331</v>
      </c>
      <c r="E5209">
        <v>-24900000</v>
      </c>
      <c r="F5209" t="s">
        <v>20</v>
      </c>
      <c r="G5209">
        <v>1</v>
      </c>
      <c r="H5209" t="s">
        <v>56</v>
      </c>
      <c r="I5209">
        <v>1411579</v>
      </c>
      <c r="J5209">
        <v>260303916</v>
      </c>
      <c r="K5209">
        <v>7830</v>
      </c>
      <c r="L5209">
        <v>1231</v>
      </c>
      <c r="M5209" t="s">
        <v>22</v>
      </c>
      <c r="N5209">
        <v>2019</v>
      </c>
      <c r="O5209" t="s">
        <v>26</v>
      </c>
      <c r="P5209">
        <v>20190509</v>
      </c>
      <c r="Q5209" s="1">
        <v>43594.147916666669</v>
      </c>
    </row>
    <row r="5210" spans="1:17" x14ac:dyDescent="0.2">
      <c r="A5210" t="s">
        <v>503</v>
      </c>
      <c r="B5210" t="s">
        <v>18</v>
      </c>
      <c r="C5210" t="s">
        <v>407</v>
      </c>
      <c r="D5210">
        <v>20190331</v>
      </c>
      <c r="E5210">
        <v>-100000</v>
      </c>
      <c r="F5210" t="s">
        <v>20</v>
      </c>
      <c r="G5210">
        <v>1</v>
      </c>
      <c r="H5210" t="s">
        <v>56</v>
      </c>
      <c r="I5210">
        <v>1411579</v>
      </c>
      <c r="J5210">
        <v>260303916</v>
      </c>
      <c r="K5210">
        <v>7830</v>
      </c>
      <c r="L5210">
        <v>1231</v>
      </c>
      <c r="M5210" t="s">
        <v>22</v>
      </c>
      <c r="N5210">
        <v>2019</v>
      </c>
      <c r="O5210" t="s">
        <v>26</v>
      </c>
      <c r="P5210">
        <v>20190509</v>
      </c>
      <c r="Q5210" s="1">
        <v>43594.147916666669</v>
      </c>
    </row>
    <row r="5211" spans="1:17" x14ac:dyDescent="0.2">
      <c r="A5211" t="s">
        <v>504</v>
      </c>
      <c r="B5211" t="s">
        <v>18</v>
      </c>
      <c r="C5211" t="s">
        <v>139</v>
      </c>
      <c r="D5211">
        <v>20190331</v>
      </c>
      <c r="E5211">
        <v>-24900000</v>
      </c>
      <c r="F5211" t="s">
        <v>20</v>
      </c>
      <c r="G5211">
        <v>1</v>
      </c>
      <c r="H5211" t="s">
        <v>505</v>
      </c>
      <c r="I5211">
        <v>1411579</v>
      </c>
      <c r="J5211">
        <v>260303916</v>
      </c>
      <c r="K5211">
        <v>7830</v>
      </c>
      <c r="L5211">
        <v>1231</v>
      </c>
      <c r="M5211" t="s">
        <v>22</v>
      </c>
      <c r="N5211">
        <v>2019</v>
      </c>
      <c r="O5211" t="s">
        <v>31</v>
      </c>
      <c r="P5211">
        <v>20190808</v>
      </c>
      <c r="Q5211" s="1">
        <v>43685.119444444441</v>
      </c>
    </row>
    <row r="5212" spans="1:17" x14ac:dyDescent="0.2">
      <c r="A5212" t="s">
        <v>503</v>
      </c>
      <c r="B5212" t="s">
        <v>18</v>
      </c>
      <c r="C5212" t="s">
        <v>139</v>
      </c>
      <c r="D5212">
        <v>20190331</v>
      </c>
      <c r="E5212">
        <v>-24900000</v>
      </c>
      <c r="F5212" t="s">
        <v>20</v>
      </c>
      <c r="G5212">
        <v>1</v>
      </c>
      <c r="H5212" t="s">
        <v>56</v>
      </c>
      <c r="I5212">
        <v>1411579</v>
      </c>
      <c r="J5212">
        <v>260303916</v>
      </c>
      <c r="K5212">
        <v>7830</v>
      </c>
      <c r="L5212">
        <v>1231</v>
      </c>
      <c r="M5212" t="s">
        <v>22</v>
      </c>
      <c r="N5212">
        <v>2019</v>
      </c>
      <c r="O5212" t="s">
        <v>26</v>
      </c>
      <c r="P5212">
        <v>20190509</v>
      </c>
      <c r="Q5212" s="1">
        <v>43594.147916666669</v>
      </c>
    </row>
    <row r="5213" spans="1:17" x14ac:dyDescent="0.2">
      <c r="A5213" t="s">
        <v>503</v>
      </c>
      <c r="B5213" t="s">
        <v>18</v>
      </c>
      <c r="C5213" t="s">
        <v>146</v>
      </c>
      <c r="D5213">
        <v>20190331</v>
      </c>
      <c r="E5213">
        <v>402800000</v>
      </c>
      <c r="F5213" t="s">
        <v>20</v>
      </c>
      <c r="G5213">
        <v>1</v>
      </c>
      <c r="H5213" t="s">
        <v>56</v>
      </c>
      <c r="I5213">
        <v>1411579</v>
      </c>
      <c r="J5213">
        <v>260303916</v>
      </c>
      <c r="K5213">
        <v>7830</v>
      </c>
      <c r="L5213">
        <v>1231</v>
      </c>
      <c r="M5213" t="s">
        <v>22</v>
      </c>
      <c r="N5213">
        <v>2019</v>
      </c>
      <c r="O5213" t="s">
        <v>26</v>
      </c>
      <c r="P5213">
        <v>20190509</v>
      </c>
      <c r="Q5213" s="1">
        <v>43594.147916666669</v>
      </c>
    </row>
    <row r="5214" spans="1:17" x14ac:dyDescent="0.2">
      <c r="A5214" t="s">
        <v>503</v>
      </c>
      <c r="B5214" t="s">
        <v>18</v>
      </c>
      <c r="C5214" t="s">
        <v>148</v>
      </c>
      <c r="D5214">
        <v>20190331</v>
      </c>
      <c r="E5214">
        <v>46200000</v>
      </c>
      <c r="F5214" t="s">
        <v>20</v>
      </c>
      <c r="G5214">
        <v>1</v>
      </c>
      <c r="H5214" t="s">
        <v>56</v>
      </c>
      <c r="I5214">
        <v>1411579</v>
      </c>
      <c r="J5214">
        <v>260303916</v>
      </c>
      <c r="K5214">
        <v>7830</v>
      </c>
      <c r="L5214">
        <v>1231</v>
      </c>
      <c r="M5214" t="s">
        <v>22</v>
      </c>
      <c r="N5214">
        <v>2019</v>
      </c>
      <c r="O5214" t="s">
        <v>26</v>
      </c>
      <c r="P5214">
        <v>20190509</v>
      </c>
      <c r="Q5214" s="1">
        <v>43594.147916666669</v>
      </c>
    </row>
    <row r="5215" spans="1:17" x14ac:dyDescent="0.2">
      <c r="A5215" t="s">
        <v>503</v>
      </c>
      <c r="B5215" t="s">
        <v>18</v>
      </c>
      <c r="C5215" t="s">
        <v>149</v>
      </c>
      <c r="D5215">
        <v>20190331</v>
      </c>
      <c r="E5215">
        <v>188200000</v>
      </c>
      <c r="F5215" t="s">
        <v>20</v>
      </c>
      <c r="G5215">
        <v>0</v>
      </c>
      <c r="H5215" t="s">
        <v>56</v>
      </c>
      <c r="I5215">
        <v>1411579</v>
      </c>
      <c r="J5215">
        <v>260303916</v>
      </c>
      <c r="K5215">
        <v>7830</v>
      </c>
      <c r="L5215">
        <v>1231</v>
      </c>
      <c r="M5215" t="s">
        <v>22</v>
      </c>
      <c r="N5215">
        <v>2019</v>
      </c>
      <c r="O5215" t="s">
        <v>26</v>
      </c>
      <c r="P5215">
        <v>20190509</v>
      </c>
      <c r="Q5215" s="1">
        <v>43594.147916666669</v>
      </c>
    </row>
    <row r="5216" spans="1:17" x14ac:dyDescent="0.2">
      <c r="A5216" t="s">
        <v>503</v>
      </c>
      <c r="B5216" t="s">
        <v>18</v>
      </c>
      <c r="C5216" t="s">
        <v>197</v>
      </c>
      <c r="D5216">
        <v>20190331</v>
      </c>
      <c r="E5216">
        <v>-29800000</v>
      </c>
      <c r="F5216" t="s">
        <v>20</v>
      </c>
      <c r="G5216">
        <v>1</v>
      </c>
      <c r="H5216" t="s">
        <v>56</v>
      </c>
      <c r="I5216">
        <v>1411579</v>
      </c>
      <c r="J5216">
        <v>260303916</v>
      </c>
      <c r="K5216">
        <v>7830</v>
      </c>
      <c r="L5216">
        <v>1231</v>
      </c>
      <c r="M5216" t="s">
        <v>22</v>
      </c>
      <c r="N5216">
        <v>2019</v>
      </c>
      <c r="O5216" t="s">
        <v>26</v>
      </c>
      <c r="P5216">
        <v>20190509</v>
      </c>
      <c r="Q5216" s="1">
        <v>43594.147916666669</v>
      </c>
    </row>
    <row r="5217" spans="1:17" x14ac:dyDescent="0.2">
      <c r="A5217" t="s">
        <v>503</v>
      </c>
      <c r="B5217" t="s">
        <v>18</v>
      </c>
      <c r="C5217" t="s">
        <v>198</v>
      </c>
      <c r="D5217">
        <v>20190331</v>
      </c>
      <c r="E5217">
        <v>29900000</v>
      </c>
      <c r="F5217" t="s">
        <v>20</v>
      </c>
      <c r="G5217">
        <v>1</v>
      </c>
      <c r="H5217" t="s">
        <v>503</v>
      </c>
      <c r="I5217">
        <v>1411579</v>
      </c>
      <c r="J5217">
        <v>260303916</v>
      </c>
      <c r="K5217">
        <v>7830</v>
      </c>
      <c r="L5217">
        <v>1231</v>
      </c>
      <c r="M5217" t="s">
        <v>22</v>
      </c>
      <c r="N5217">
        <v>2019</v>
      </c>
      <c r="O5217" t="s">
        <v>26</v>
      </c>
      <c r="P5217">
        <v>20190509</v>
      </c>
      <c r="Q5217" s="1">
        <v>43594.147916666669</v>
      </c>
    </row>
    <row r="5218" spans="1:17" x14ac:dyDescent="0.2">
      <c r="A5218" t="s">
        <v>503</v>
      </c>
      <c r="B5218" t="s">
        <v>18</v>
      </c>
      <c r="C5218" t="s">
        <v>151</v>
      </c>
      <c r="D5218">
        <v>20190331</v>
      </c>
      <c r="E5218">
        <v>900000</v>
      </c>
      <c r="F5218" t="s">
        <v>20</v>
      </c>
      <c r="G5218">
        <v>1</v>
      </c>
      <c r="H5218" t="s">
        <v>56</v>
      </c>
      <c r="I5218">
        <v>1411579</v>
      </c>
      <c r="J5218">
        <v>260303916</v>
      </c>
      <c r="K5218">
        <v>7830</v>
      </c>
      <c r="L5218">
        <v>1231</v>
      </c>
      <c r="M5218" t="s">
        <v>22</v>
      </c>
      <c r="N5218">
        <v>2019</v>
      </c>
      <c r="O5218" t="s">
        <v>26</v>
      </c>
      <c r="P5218">
        <v>20190509</v>
      </c>
      <c r="Q5218" s="1">
        <v>43594.147916666669</v>
      </c>
    </row>
    <row r="5219" spans="1:17" x14ac:dyDescent="0.2">
      <c r="A5219" t="s">
        <v>503</v>
      </c>
      <c r="B5219" t="s">
        <v>18</v>
      </c>
      <c r="C5219" t="s">
        <v>199</v>
      </c>
      <c r="D5219">
        <v>20190331</v>
      </c>
      <c r="E5219">
        <v>-100000</v>
      </c>
      <c r="F5219" t="s">
        <v>20</v>
      </c>
      <c r="G5219">
        <v>1</v>
      </c>
      <c r="H5219" t="s">
        <v>56</v>
      </c>
      <c r="I5219">
        <v>1411579</v>
      </c>
      <c r="J5219">
        <v>260303916</v>
      </c>
      <c r="K5219">
        <v>7830</v>
      </c>
      <c r="L5219">
        <v>1231</v>
      </c>
      <c r="M5219" t="s">
        <v>22</v>
      </c>
      <c r="N5219">
        <v>2019</v>
      </c>
      <c r="O5219" t="s">
        <v>26</v>
      </c>
      <c r="P5219">
        <v>20190509</v>
      </c>
      <c r="Q5219" s="1">
        <v>43594.147916666669</v>
      </c>
    </row>
    <row r="5220" spans="1:17" x14ac:dyDescent="0.2">
      <c r="A5220" t="s">
        <v>503</v>
      </c>
      <c r="B5220" t="s">
        <v>18</v>
      </c>
      <c r="C5220" t="s">
        <v>152</v>
      </c>
      <c r="D5220">
        <v>20190331</v>
      </c>
      <c r="E5220">
        <v>21800000</v>
      </c>
      <c r="F5220" t="s">
        <v>20</v>
      </c>
      <c r="G5220">
        <v>1</v>
      </c>
      <c r="H5220" t="s">
        <v>56</v>
      </c>
      <c r="I5220">
        <v>1411579</v>
      </c>
      <c r="J5220">
        <v>260303916</v>
      </c>
      <c r="K5220">
        <v>7830</v>
      </c>
      <c r="L5220">
        <v>1231</v>
      </c>
      <c r="M5220" t="s">
        <v>22</v>
      </c>
      <c r="N5220">
        <v>2019</v>
      </c>
      <c r="O5220" t="s">
        <v>26</v>
      </c>
      <c r="P5220">
        <v>20190509</v>
      </c>
      <c r="Q5220" s="1">
        <v>43594.147916666669</v>
      </c>
    </row>
    <row r="5221" spans="1:17" x14ac:dyDescent="0.2">
      <c r="A5221" t="s">
        <v>503</v>
      </c>
      <c r="B5221" t="s">
        <v>18</v>
      </c>
      <c r="C5221" t="s">
        <v>455</v>
      </c>
      <c r="D5221">
        <v>20190331</v>
      </c>
      <c r="E5221">
        <v>1100000</v>
      </c>
      <c r="F5221" t="s">
        <v>20</v>
      </c>
      <c r="G5221">
        <v>1</v>
      </c>
      <c r="H5221" t="s">
        <v>56</v>
      </c>
      <c r="I5221">
        <v>1411579</v>
      </c>
      <c r="J5221">
        <v>260303916</v>
      </c>
      <c r="K5221">
        <v>7830</v>
      </c>
      <c r="L5221">
        <v>1231</v>
      </c>
      <c r="M5221" t="s">
        <v>22</v>
      </c>
      <c r="N5221">
        <v>2019</v>
      </c>
      <c r="O5221" t="s">
        <v>26</v>
      </c>
      <c r="P5221">
        <v>20190509</v>
      </c>
      <c r="Q5221" s="1">
        <v>43594.147916666669</v>
      </c>
    </row>
    <row r="5222" spans="1:17" x14ac:dyDescent="0.2">
      <c r="A5222" t="s">
        <v>503</v>
      </c>
      <c r="B5222" t="s">
        <v>18</v>
      </c>
      <c r="C5222" t="s">
        <v>156</v>
      </c>
      <c r="D5222">
        <v>20190331</v>
      </c>
      <c r="E5222">
        <v>114800000</v>
      </c>
      <c r="F5222" t="s">
        <v>20</v>
      </c>
      <c r="G5222">
        <v>1</v>
      </c>
      <c r="H5222" t="s">
        <v>56</v>
      </c>
      <c r="I5222">
        <v>1411579</v>
      </c>
      <c r="J5222">
        <v>260303916</v>
      </c>
      <c r="K5222">
        <v>7830</v>
      </c>
      <c r="L5222">
        <v>1231</v>
      </c>
      <c r="M5222" t="s">
        <v>22</v>
      </c>
      <c r="N5222">
        <v>2019</v>
      </c>
      <c r="O5222" t="s">
        <v>26</v>
      </c>
      <c r="P5222">
        <v>20190509</v>
      </c>
      <c r="Q5222" s="1">
        <v>43594.147916666669</v>
      </c>
    </row>
    <row r="5223" spans="1:17" x14ac:dyDescent="0.2">
      <c r="A5223" t="s">
        <v>503</v>
      </c>
      <c r="B5223" t="s">
        <v>18</v>
      </c>
      <c r="C5223" t="s">
        <v>157</v>
      </c>
      <c r="D5223">
        <v>20190331</v>
      </c>
      <c r="E5223">
        <v>-3800000</v>
      </c>
      <c r="F5223" t="s">
        <v>20</v>
      </c>
      <c r="G5223">
        <v>1</v>
      </c>
      <c r="H5223" t="s">
        <v>56</v>
      </c>
      <c r="I5223">
        <v>1411579</v>
      </c>
      <c r="J5223">
        <v>260303916</v>
      </c>
      <c r="K5223">
        <v>7830</v>
      </c>
      <c r="L5223">
        <v>1231</v>
      </c>
      <c r="M5223" t="s">
        <v>22</v>
      </c>
      <c r="N5223">
        <v>2019</v>
      </c>
      <c r="O5223" t="s">
        <v>26</v>
      </c>
      <c r="P5223">
        <v>20190509</v>
      </c>
      <c r="Q5223" s="1">
        <v>43594.147916666669</v>
      </c>
    </row>
    <row r="5224" spans="1:17" x14ac:dyDescent="0.2">
      <c r="A5224" t="s">
        <v>503</v>
      </c>
      <c r="B5224" t="s">
        <v>18</v>
      </c>
      <c r="C5224" t="s">
        <v>158</v>
      </c>
      <c r="D5224">
        <v>20190331</v>
      </c>
      <c r="E5224">
        <v>17300000</v>
      </c>
      <c r="F5224" t="s">
        <v>20</v>
      </c>
      <c r="G5224">
        <v>1</v>
      </c>
      <c r="H5224" t="s">
        <v>56</v>
      </c>
      <c r="I5224">
        <v>1411579</v>
      </c>
      <c r="J5224">
        <v>260303916</v>
      </c>
      <c r="K5224">
        <v>7830</v>
      </c>
      <c r="L5224">
        <v>1231</v>
      </c>
      <c r="M5224" t="s">
        <v>22</v>
      </c>
      <c r="N5224">
        <v>2019</v>
      </c>
      <c r="O5224" t="s">
        <v>26</v>
      </c>
      <c r="P5224">
        <v>20190509</v>
      </c>
      <c r="Q5224" s="1">
        <v>43594.147916666669</v>
      </c>
    </row>
    <row r="5225" spans="1:17" x14ac:dyDescent="0.2">
      <c r="A5225" t="s">
        <v>503</v>
      </c>
      <c r="B5225" t="s">
        <v>18</v>
      </c>
      <c r="C5225" t="s">
        <v>422</v>
      </c>
      <c r="D5225">
        <v>20190331</v>
      </c>
      <c r="E5225">
        <v>-130200000</v>
      </c>
      <c r="F5225" t="s">
        <v>20</v>
      </c>
      <c r="G5225">
        <v>1</v>
      </c>
      <c r="H5225" t="s">
        <v>56</v>
      </c>
      <c r="I5225">
        <v>1411579</v>
      </c>
      <c r="J5225">
        <v>260303916</v>
      </c>
      <c r="K5225">
        <v>7830</v>
      </c>
      <c r="L5225">
        <v>1231</v>
      </c>
      <c r="M5225" t="s">
        <v>22</v>
      </c>
      <c r="N5225">
        <v>2019</v>
      </c>
      <c r="O5225" t="s">
        <v>26</v>
      </c>
      <c r="P5225">
        <v>20190509</v>
      </c>
      <c r="Q5225" s="1">
        <v>43594.147916666669</v>
      </c>
    </row>
    <row r="5226" spans="1:17" x14ac:dyDescent="0.2">
      <c r="A5226" t="s">
        <v>503</v>
      </c>
      <c r="B5226" t="s">
        <v>18</v>
      </c>
      <c r="C5226" t="s">
        <v>159</v>
      </c>
      <c r="D5226">
        <v>20190331</v>
      </c>
      <c r="E5226">
        <v>2600800000</v>
      </c>
      <c r="F5226" t="s">
        <v>20</v>
      </c>
      <c r="G5226">
        <v>0</v>
      </c>
      <c r="H5226" t="s">
        <v>56</v>
      </c>
      <c r="I5226">
        <v>1411579</v>
      </c>
      <c r="J5226">
        <v>260303916</v>
      </c>
      <c r="K5226">
        <v>7830</v>
      </c>
      <c r="L5226">
        <v>1231</v>
      </c>
      <c r="M5226" t="s">
        <v>22</v>
      </c>
      <c r="N5226">
        <v>2019</v>
      </c>
      <c r="O5226" t="s">
        <v>26</v>
      </c>
      <c r="P5226">
        <v>20190509</v>
      </c>
      <c r="Q5226" s="1">
        <v>43594.147916666669</v>
      </c>
    </row>
    <row r="5227" spans="1:17" x14ac:dyDescent="0.2">
      <c r="A5227" t="s">
        <v>503</v>
      </c>
      <c r="B5227" t="s">
        <v>18</v>
      </c>
      <c r="C5227" t="s">
        <v>160</v>
      </c>
      <c r="D5227">
        <v>20190331</v>
      </c>
      <c r="E5227">
        <v>193800000</v>
      </c>
      <c r="F5227" t="s">
        <v>20</v>
      </c>
      <c r="G5227">
        <v>0</v>
      </c>
      <c r="H5227" t="s">
        <v>56</v>
      </c>
      <c r="I5227">
        <v>1411579</v>
      </c>
      <c r="J5227">
        <v>260303916</v>
      </c>
      <c r="K5227">
        <v>7830</v>
      </c>
      <c r="L5227">
        <v>1231</v>
      </c>
      <c r="M5227" t="s">
        <v>22</v>
      </c>
      <c r="N5227">
        <v>2019</v>
      </c>
      <c r="O5227" t="s">
        <v>26</v>
      </c>
      <c r="P5227">
        <v>20190509</v>
      </c>
      <c r="Q5227" s="1">
        <v>43594.147916666669</v>
      </c>
    </row>
    <row r="5228" spans="1:17" x14ac:dyDescent="0.2">
      <c r="A5228" t="s">
        <v>504</v>
      </c>
      <c r="B5228" t="s">
        <v>18</v>
      </c>
      <c r="C5228" t="s">
        <v>161</v>
      </c>
      <c r="D5228">
        <v>20190331</v>
      </c>
      <c r="E5228">
        <v>400000</v>
      </c>
      <c r="F5228" t="s">
        <v>20</v>
      </c>
      <c r="G5228">
        <v>1</v>
      </c>
      <c r="H5228" t="s">
        <v>505</v>
      </c>
      <c r="I5228">
        <v>1411579</v>
      </c>
      <c r="J5228">
        <v>260303916</v>
      </c>
      <c r="K5228">
        <v>7830</v>
      </c>
      <c r="L5228">
        <v>1231</v>
      </c>
      <c r="M5228" t="s">
        <v>22</v>
      </c>
      <c r="N5228">
        <v>2019</v>
      </c>
      <c r="O5228" t="s">
        <v>31</v>
      </c>
      <c r="P5228">
        <v>20190808</v>
      </c>
      <c r="Q5228" s="1">
        <v>43685.119444444441</v>
      </c>
    </row>
    <row r="5229" spans="1:17" x14ac:dyDescent="0.2">
      <c r="A5229" t="s">
        <v>503</v>
      </c>
      <c r="B5229" t="s">
        <v>18</v>
      </c>
      <c r="C5229" t="s">
        <v>161</v>
      </c>
      <c r="D5229">
        <v>20190331</v>
      </c>
      <c r="E5229">
        <v>400000</v>
      </c>
      <c r="F5229" t="s">
        <v>20</v>
      </c>
      <c r="G5229">
        <v>1</v>
      </c>
      <c r="H5229" t="s">
        <v>56</v>
      </c>
      <c r="I5229">
        <v>1411579</v>
      </c>
      <c r="J5229">
        <v>260303916</v>
      </c>
      <c r="K5229">
        <v>7830</v>
      </c>
      <c r="L5229">
        <v>1231</v>
      </c>
      <c r="M5229" t="s">
        <v>22</v>
      </c>
      <c r="N5229">
        <v>2019</v>
      </c>
      <c r="O5229" t="s">
        <v>26</v>
      </c>
      <c r="P5229">
        <v>20190509</v>
      </c>
      <c r="Q5229" s="1">
        <v>43594.147916666669</v>
      </c>
    </row>
    <row r="5230" spans="1:17" x14ac:dyDescent="0.2">
      <c r="A5230" t="s">
        <v>503</v>
      </c>
      <c r="B5230" t="s">
        <v>18</v>
      </c>
      <c r="C5230" t="s">
        <v>163</v>
      </c>
      <c r="D5230">
        <v>20190331</v>
      </c>
      <c r="E5230">
        <v>3800000</v>
      </c>
      <c r="F5230" t="s">
        <v>20</v>
      </c>
      <c r="G5230">
        <v>1</v>
      </c>
      <c r="H5230" t="s">
        <v>503</v>
      </c>
      <c r="I5230">
        <v>1411579</v>
      </c>
      <c r="J5230">
        <v>260303916</v>
      </c>
      <c r="K5230">
        <v>7830</v>
      </c>
      <c r="L5230">
        <v>1231</v>
      </c>
      <c r="M5230" t="s">
        <v>22</v>
      </c>
      <c r="N5230">
        <v>2019</v>
      </c>
      <c r="O5230" t="s">
        <v>26</v>
      </c>
      <c r="P5230">
        <v>20190509</v>
      </c>
      <c r="Q5230" s="1">
        <v>43594.147916666669</v>
      </c>
    </row>
    <row r="5231" spans="1:17" x14ac:dyDescent="0.2">
      <c r="A5231" t="s">
        <v>503</v>
      </c>
      <c r="B5231" t="s">
        <v>18</v>
      </c>
      <c r="C5231" t="s">
        <v>164</v>
      </c>
      <c r="D5231">
        <v>20190331</v>
      </c>
      <c r="E5231">
        <v>3400000</v>
      </c>
      <c r="F5231" t="s">
        <v>20</v>
      </c>
      <c r="G5231">
        <v>1</v>
      </c>
      <c r="H5231" t="s">
        <v>56</v>
      </c>
      <c r="I5231">
        <v>1411579</v>
      </c>
      <c r="J5231">
        <v>260303916</v>
      </c>
      <c r="K5231">
        <v>7830</v>
      </c>
      <c r="L5231">
        <v>1231</v>
      </c>
      <c r="M5231" t="s">
        <v>22</v>
      </c>
      <c r="N5231">
        <v>2019</v>
      </c>
      <c r="O5231" t="s">
        <v>26</v>
      </c>
      <c r="P5231">
        <v>20190509</v>
      </c>
      <c r="Q5231" s="1">
        <v>43594.147916666669</v>
      </c>
    </row>
    <row r="5232" spans="1:17" x14ac:dyDescent="0.2">
      <c r="A5232" t="s">
        <v>503</v>
      </c>
      <c r="B5232" t="s">
        <v>18</v>
      </c>
      <c r="C5232" t="s">
        <v>427</v>
      </c>
      <c r="D5232">
        <v>20190331</v>
      </c>
      <c r="E5232">
        <v>10600000</v>
      </c>
      <c r="F5232" t="s">
        <v>20</v>
      </c>
      <c r="G5232">
        <v>0</v>
      </c>
      <c r="H5232" t="s">
        <v>56</v>
      </c>
      <c r="I5232">
        <v>1411579</v>
      </c>
      <c r="J5232">
        <v>260303916</v>
      </c>
      <c r="K5232">
        <v>7830</v>
      </c>
      <c r="L5232">
        <v>1231</v>
      </c>
      <c r="M5232" t="s">
        <v>22</v>
      </c>
      <c r="N5232">
        <v>2019</v>
      </c>
      <c r="O5232" t="s">
        <v>26</v>
      </c>
      <c r="P5232">
        <v>20190509</v>
      </c>
      <c r="Q5232" s="1">
        <v>43594.147916666669</v>
      </c>
    </row>
    <row r="5233" spans="1:17" x14ac:dyDescent="0.2">
      <c r="A5233" t="s">
        <v>503</v>
      </c>
      <c r="B5233" t="s">
        <v>18</v>
      </c>
      <c r="C5233" t="s">
        <v>170</v>
      </c>
      <c r="D5233">
        <v>20190331</v>
      </c>
      <c r="E5233">
        <v>-623400000</v>
      </c>
      <c r="F5233" t="s">
        <v>20</v>
      </c>
      <c r="G5233">
        <v>0</v>
      </c>
      <c r="H5233" t="s">
        <v>56</v>
      </c>
      <c r="I5233">
        <v>1411579</v>
      </c>
      <c r="J5233">
        <v>260303916</v>
      </c>
      <c r="K5233">
        <v>7830</v>
      </c>
      <c r="L5233">
        <v>1231</v>
      </c>
      <c r="M5233" t="s">
        <v>22</v>
      </c>
      <c r="N5233">
        <v>2019</v>
      </c>
      <c r="O5233" t="s">
        <v>26</v>
      </c>
      <c r="P5233">
        <v>20190509</v>
      </c>
      <c r="Q5233" s="1">
        <v>43594.147916666669</v>
      </c>
    </row>
    <row r="5234" spans="1:17" x14ac:dyDescent="0.2">
      <c r="A5234" t="s">
        <v>503</v>
      </c>
      <c r="B5234" t="s">
        <v>18</v>
      </c>
      <c r="C5234" t="s">
        <v>429</v>
      </c>
      <c r="D5234">
        <v>20190331</v>
      </c>
      <c r="E5234">
        <v>1200400000</v>
      </c>
      <c r="F5234" t="s">
        <v>20</v>
      </c>
      <c r="G5234">
        <v>1</v>
      </c>
      <c r="H5234" t="s">
        <v>56</v>
      </c>
      <c r="I5234">
        <v>1411579</v>
      </c>
      <c r="J5234">
        <v>260303916</v>
      </c>
      <c r="K5234">
        <v>7830</v>
      </c>
      <c r="L5234">
        <v>1231</v>
      </c>
      <c r="M5234" t="s">
        <v>22</v>
      </c>
      <c r="N5234">
        <v>2019</v>
      </c>
      <c r="O5234" t="s">
        <v>26</v>
      </c>
      <c r="P5234">
        <v>20190509</v>
      </c>
      <c r="Q5234" s="1">
        <v>43594.147916666669</v>
      </c>
    </row>
    <row r="5235" spans="1:17" x14ac:dyDescent="0.2">
      <c r="A5235" t="s">
        <v>503</v>
      </c>
      <c r="B5235" t="s">
        <v>18</v>
      </c>
      <c r="C5235" t="s">
        <v>599</v>
      </c>
      <c r="D5235">
        <v>20190331</v>
      </c>
      <c r="E5235">
        <v>21000000</v>
      </c>
      <c r="F5235" t="s">
        <v>20</v>
      </c>
      <c r="G5235">
        <v>1</v>
      </c>
      <c r="H5235" t="s">
        <v>56</v>
      </c>
      <c r="I5235">
        <v>1411579</v>
      </c>
      <c r="J5235">
        <v>260303916</v>
      </c>
      <c r="K5235">
        <v>7830</v>
      </c>
      <c r="L5235">
        <v>1231</v>
      </c>
      <c r="M5235" t="s">
        <v>22</v>
      </c>
      <c r="N5235">
        <v>2019</v>
      </c>
      <c r="O5235" t="s">
        <v>26</v>
      </c>
      <c r="P5235">
        <v>20190509</v>
      </c>
      <c r="Q5235" s="1">
        <v>43594.147916666669</v>
      </c>
    </row>
    <row r="5236" spans="1:17" x14ac:dyDescent="0.2">
      <c r="A5236" t="s">
        <v>503</v>
      </c>
      <c r="B5236" t="s">
        <v>18</v>
      </c>
      <c r="C5236" t="s">
        <v>172</v>
      </c>
      <c r="D5236">
        <v>20190331</v>
      </c>
      <c r="E5236">
        <v>4000000</v>
      </c>
      <c r="F5236" t="s">
        <v>20</v>
      </c>
      <c r="G5236">
        <v>1</v>
      </c>
      <c r="H5236" t="s">
        <v>56</v>
      </c>
      <c r="I5236">
        <v>1411579</v>
      </c>
      <c r="J5236">
        <v>260303916</v>
      </c>
      <c r="K5236">
        <v>7830</v>
      </c>
      <c r="L5236">
        <v>1231</v>
      </c>
      <c r="M5236" t="s">
        <v>22</v>
      </c>
      <c r="N5236">
        <v>2019</v>
      </c>
      <c r="O5236" t="s">
        <v>26</v>
      </c>
      <c r="P5236">
        <v>20190509</v>
      </c>
      <c r="Q5236" s="1">
        <v>43594.147916666669</v>
      </c>
    </row>
    <row r="5237" spans="1:17" x14ac:dyDescent="0.2">
      <c r="A5237" t="s">
        <v>503</v>
      </c>
      <c r="B5237" t="s">
        <v>18</v>
      </c>
      <c r="C5237" t="s">
        <v>173</v>
      </c>
      <c r="D5237">
        <v>20190331</v>
      </c>
      <c r="E5237">
        <v>4000000</v>
      </c>
      <c r="F5237" t="s">
        <v>20</v>
      </c>
      <c r="G5237">
        <v>1</v>
      </c>
      <c r="H5237" t="s">
        <v>503</v>
      </c>
      <c r="I5237">
        <v>1411579</v>
      </c>
      <c r="J5237">
        <v>260303916</v>
      </c>
      <c r="K5237">
        <v>7830</v>
      </c>
      <c r="L5237">
        <v>1231</v>
      </c>
      <c r="M5237" t="s">
        <v>22</v>
      </c>
      <c r="N5237">
        <v>2019</v>
      </c>
      <c r="O5237" t="s">
        <v>26</v>
      </c>
      <c r="P5237">
        <v>20190509</v>
      </c>
      <c r="Q5237" s="1">
        <v>43594.147916666669</v>
      </c>
    </row>
    <row r="5238" spans="1:17" x14ac:dyDescent="0.2">
      <c r="A5238" t="s">
        <v>503</v>
      </c>
      <c r="B5238" t="s">
        <v>18</v>
      </c>
      <c r="C5238" t="s">
        <v>535</v>
      </c>
      <c r="D5238">
        <v>20190331</v>
      </c>
      <c r="E5238">
        <v>4000000</v>
      </c>
      <c r="F5238" t="s">
        <v>20</v>
      </c>
      <c r="G5238">
        <v>1</v>
      </c>
      <c r="H5238" t="s">
        <v>503</v>
      </c>
      <c r="I5238">
        <v>1411579</v>
      </c>
      <c r="J5238">
        <v>260303916</v>
      </c>
      <c r="K5238">
        <v>7830</v>
      </c>
      <c r="L5238">
        <v>1231</v>
      </c>
      <c r="M5238" t="s">
        <v>22</v>
      </c>
      <c r="N5238">
        <v>2019</v>
      </c>
      <c r="O5238" t="s">
        <v>26</v>
      </c>
      <c r="P5238">
        <v>20190509</v>
      </c>
      <c r="Q5238" s="1">
        <v>43594.147916666669</v>
      </c>
    </row>
    <row r="5239" spans="1:17" x14ac:dyDescent="0.2">
      <c r="A5239" t="s">
        <v>504</v>
      </c>
      <c r="B5239" t="s">
        <v>18</v>
      </c>
      <c r="C5239" t="s">
        <v>600</v>
      </c>
      <c r="D5239">
        <v>20190331</v>
      </c>
      <c r="E5239">
        <v>4000000</v>
      </c>
      <c r="F5239" t="s">
        <v>63</v>
      </c>
      <c r="G5239">
        <v>1</v>
      </c>
      <c r="H5239" t="s">
        <v>505</v>
      </c>
      <c r="I5239">
        <v>1411579</v>
      </c>
      <c r="J5239">
        <v>260303916</v>
      </c>
      <c r="K5239">
        <v>7830</v>
      </c>
      <c r="L5239">
        <v>1231</v>
      </c>
      <c r="M5239" t="s">
        <v>22</v>
      </c>
      <c r="N5239">
        <v>2019</v>
      </c>
      <c r="O5239" t="s">
        <v>31</v>
      </c>
      <c r="P5239">
        <v>20190808</v>
      </c>
      <c r="Q5239" s="1">
        <v>43685.119444444441</v>
      </c>
    </row>
    <row r="5240" spans="1:17" x14ac:dyDescent="0.2">
      <c r="A5240" t="s">
        <v>503</v>
      </c>
      <c r="B5240" t="s">
        <v>18</v>
      </c>
      <c r="C5240" t="s">
        <v>600</v>
      </c>
      <c r="D5240">
        <v>20190331</v>
      </c>
      <c r="E5240">
        <v>4000000</v>
      </c>
      <c r="F5240" t="s">
        <v>63</v>
      </c>
      <c r="G5240">
        <v>1</v>
      </c>
      <c r="H5240" t="s">
        <v>56</v>
      </c>
      <c r="I5240">
        <v>1411579</v>
      </c>
      <c r="J5240">
        <v>260303916</v>
      </c>
      <c r="K5240">
        <v>7830</v>
      </c>
      <c r="L5240">
        <v>1231</v>
      </c>
      <c r="M5240" t="s">
        <v>22</v>
      </c>
      <c r="N5240">
        <v>2019</v>
      </c>
      <c r="O5240" t="s">
        <v>26</v>
      </c>
      <c r="P5240">
        <v>20190509</v>
      </c>
      <c r="Q5240" s="1">
        <v>43594.147916666669</v>
      </c>
    </row>
    <row r="5241" spans="1:17" x14ac:dyDescent="0.2">
      <c r="A5241" t="s">
        <v>504</v>
      </c>
      <c r="B5241" t="s">
        <v>18</v>
      </c>
      <c r="C5241" t="s">
        <v>174</v>
      </c>
      <c r="D5241">
        <v>20190331</v>
      </c>
      <c r="E5241">
        <v>1303500000</v>
      </c>
      <c r="F5241" t="s">
        <v>20</v>
      </c>
      <c r="G5241">
        <v>0</v>
      </c>
      <c r="H5241" t="s">
        <v>505</v>
      </c>
      <c r="I5241">
        <v>1411579</v>
      </c>
      <c r="J5241">
        <v>260303916</v>
      </c>
      <c r="K5241">
        <v>7830</v>
      </c>
      <c r="L5241">
        <v>1231</v>
      </c>
      <c r="M5241" t="s">
        <v>22</v>
      </c>
      <c r="N5241">
        <v>2019</v>
      </c>
      <c r="O5241" t="s">
        <v>31</v>
      </c>
      <c r="P5241">
        <v>20190808</v>
      </c>
      <c r="Q5241" s="1">
        <v>43685.119444444441</v>
      </c>
    </row>
    <row r="5242" spans="1:17" x14ac:dyDescent="0.2">
      <c r="A5242" t="s">
        <v>503</v>
      </c>
      <c r="B5242" t="s">
        <v>18</v>
      </c>
      <c r="C5242" t="s">
        <v>174</v>
      </c>
      <c r="D5242">
        <v>20190331</v>
      </c>
      <c r="E5242">
        <v>1303500000</v>
      </c>
      <c r="F5242" t="s">
        <v>20</v>
      </c>
      <c r="G5242">
        <v>0</v>
      </c>
      <c r="H5242" t="s">
        <v>56</v>
      </c>
      <c r="I5242">
        <v>1411579</v>
      </c>
      <c r="J5242">
        <v>260303916</v>
      </c>
      <c r="K5242">
        <v>7830</v>
      </c>
      <c r="L5242">
        <v>1231</v>
      </c>
      <c r="M5242" t="s">
        <v>22</v>
      </c>
      <c r="N5242">
        <v>2019</v>
      </c>
      <c r="O5242" t="s">
        <v>26</v>
      </c>
      <c r="P5242">
        <v>20190509</v>
      </c>
      <c r="Q5242" s="1">
        <v>43594.147916666669</v>
      </c>
    </row>
    <row r="5243" spans="1:17" x14ac:dyDescent="0.2">
      <c r="A5243" t="s">
        <v>503</v>
      </c>
      <c r="B5243" t="s">
        <v>18</v>
      </c>
      <c r="C5243" t="s">
        <v>175</v>
      </c>
      <c r="D5243">
        <v>20190331</v>
      </c>
      <c r="E5243">
        <v>1</v>
      </c>
      <c r="F5243" t="s">
        <v>30</v>
      </c>
      <c r="G5243">
        <v>1</v>
      </c>
      <c r="H5243" t="s">
        <v>503</v>
      </c>
      <c r="I5243">
        <v>1411579</v>
      </c>
      <c r="J5243">
        <v>260303916</v>
      </c>
      <c r="K5243">
        <v>7830</v>
      </c>
      <c r="L5243">
        <v>1231</v>
      </c>
      <c r="M5243" t="s">
        <v>22</v>
      </c>
      <c r="N5243">
        <v>2019</v>
      </c>
      <c r="O5243" t="s">
        <v>26</v>
      </c>
      <c r="P5243">
        <v>20190509</v>
      </c>
      <c r="Q5243" s="1">
        <v>43594.147916666669</v>
      </c>
    </row>
    <row r="5244" spans="1:17" x14ac:dyDescent="0.2">
      <c r="A5244" t="s">
        <v>503</v>
      </c>
      <c r="B5244" t="s">
        <v>18</v>
      </c>
      <c r="C5244" t="s">
        <v>205</v>
      </c>
      <c r="D5244">
        <v>20190331</v>
      </c>
      <c r="E5244">
        <v>0.01</v>
      </c>
      <c r="F5244" t="s">
        <v>20</v>
      </c>
      <c r="G5244">
        <v>0</v>
      </c>
      <c r="H5244" t="s">
        <v>56</v>
      </c>
      <c r="I5244">
        <v>1411579</v>
      </c>
      <c r="J5244">
        <v>260303916</v>
      </c>
      <c r="K5244">
        <v>7830</v>
      </c>
      <c r="L5244">
        <v>1231</v>
      </c>
      <c r="M5244" t="s">
        <v>22</v>
      </c>
      <c r="N5244">
        <v>2019</v>
      </c>
      <c r="O5244" t="s">
        <v>26</v>
      </c>
      <c r="P5244">
        <v>20190509</v>
      </c>
      <c r="Q5244" s="1">
        <v>43594.147916666669</v>
      </c>
    </row>
    <row r="5245" spans="1:17" x14ac:dyDescent="0.2">
      <c r="A5245" t="s">
        <v>503</v>
      </c>
      <c r="B5245" t="s">
        <v>18</v>
      </c>
      <c r="C5245" t="s">
        <v>206</v>
      </c>
      <c r="D5245">
        <v>20190331</v>
      </c>
      <c r="E5245">
        <v>0</v>
      </c>
      <c r="F5245" t="s">
        <v>63</v>
      </c>
      <c r="G5245">
        <v>0</v>
      </c>
      <c r="H5245" t="s">
        <v>56</v>
      </c>
      <c r="I5245">
        <v>1411579</v>
      </c>
      <c r="J5245">
        <v>260303916</v>
      </c>
      <c r="K5245">
        <v>7830</v>
      </c>
      <c r="L5245">
        <v>1231</v>
      </c>
      <c r="M5245" t="s">
        <v>22</v>
      </c>
      <c r="N5245">
        <v>2019</v>
      </c>
      <c r="O5245" t="s">
        <v>26</v>
      </c>
      <c r="P5245">
        <v>20190509</v>
      </c>
      <c r="Q5245" s="1">
        <v>43594.147916666669</v>
      </c>
    </row>
    <row r="5246" spans="1:17" x14ac:dyDescent="0.2">
      <c r="A5246" t="s">
        <v>503</v>
      </c>
      <c r="B5246" t="s">
        <v>18</v>
      </c>
      <c r="C5246" t="s">
        <v>207</v>
      </c>
      <c r="D5246">
        <v>20190331</v>
      </c>
      <c r="E5246">
        <v>0</v>
      </c>
      <c r="F5246" t="s">
        <v>63</v>
      </c>
      <c r="G5246">
        <v>0</v>
      </c>
      <c r="H5246" t="s">
        <v>56</v>
      </c>
      <c r="I5246">
        <v>1411579</v>
      </c>
      <c r="J5246">
        <v>260303916</v>
      </c>
      <c r="K5246">
        <v>7830</v>
      </c>
      <c r="L5246">
        <v>1231</v>
      </c>
      <c r="M5246" t="s">
        <v>22</v>
      </c>
      <c r="N5246">
        <v>2019</v>
      </c>
      <c r="O5246" t="s">
        <v>26</v>
      </c>
      <c r="P5246">
        <v>20190509</v>
      </c>
      <c r="Q5246" s="1">
        <v>43594.147916666669</v>
      </c>
    </row>
    <row r="5247" spans="1:17" x14ac:dyDescent="0.2">
      <c r="A5247" t="s">
        <v>503</v>
      </c>
      <c r="B5247" t="s">
        <v>18</v>
      </c>
      <c r="C5247" t="s">
        <v>601</v>
      </c>
      <c r="D5247">
        <v>20190331</v>
      </c>
      <c r="E5247">
        <v>5397300000</v>
      </c>
      <c r="F5247" t="s">
        <v>20</v>
      </c>
      <c r="G5247">
        <v>0</v>
      </c>
      <c r="H5247" t="s">
        <v>503</v>
      </c>
      <c r="I5247">
        <v>1411579</v>
      </c>
      <c r="J5247">
        <v>260303916</v>
      </c>
      <c r="K5247">
        <v>7830</v>
      </c>
      <c r="L5247">
        <v>1231</v>
      </c>
      <c r="M5247" t="s">
        <v>22</v>
      </c>
      <c r="N5247">
        <v>2019</v>
      </c>
      <c r="O5247" t="s">
        <v>26</v>
      </c>
      <c r="P5247">
        <v>20190509</v>
      </c>
      <c r="Q5247" s="1">
        <v>43594.147916666669</v>
      </c>
    </row>
    <row r="5248" spans="1:17" x14ac:dyDescent="0.2">
      <c r="A5248" t="s">
        <v>503</v>
      </c>
      <c r="B5248" t="s">
        <v>18</v>
      </c>
      <c r="C5248" t="s">
        <v>602</v>
      </c>
      <c r="D5248">
        <v>20190331</v>
      </c>
      <c r="E5248">
        <v>5525900000</v>
      </c>
      <c r="F5248" t="s">
        <v>20</v>
      </c>
      <c r="G5248">
        <v>0</v>
      </c>
      <c r="H5248" t="s">
        <v>503</v>
      </c>
      <c r="I5248">
        <v>1411579</v>
      </c>
      <c r="J5248">
        <v>260303916</v>
      </c>
      <c r="K5248">
        <v>7830</v>
      </c>
      <c r="L5248">
        <v>1231</v>
      </c>
      <c r="M5248" t="s">
        <v>22</v>
      </c>
      <c r="N5248">
        <v>2019</v>
      </c>
      <c r="O5248" t="s">
        <v>26</v>
      </c>
      <c r="P5248">
        <v>20190509</v>
      </c>
      <c r="Q5248" s="1">
        <v>43594.147916666669</v>
      </c>
    </row>
    <row r="5249" spans="1:17" x14ac:dyDescent="0.2">
      <c r="A5249" t="s">
        <v>503</v>
      </c>
      <c r="B5249" t="s">
        <v>18</v>
      </c>
      <c r="C5249" t="s">
        <v>603</v>
      </c>
      <c r="D5249">
        <v>20190331</v>
      </c>
      <c r="E5249">
        <v>4906200000</v>
      </c>
      <c r="F5249" t="s">
        <v>20</v>
      </c>
      <c r="G5249">
        <v>0</v>
      </c>
      <c r="H5249" t="s">
        <v>503</v>
      </c>
      <c r="I5249">
        <v>1411579</v>
      </c>
      <c r="J5249">
        <v>260303916</v>
      </c>
      <c r="K5249">
        <v>7830</v>
      </c>
      <c r="L5249">
        <v>1231</v>
      </c>
      <c r="M5249" t="s">
        <v>22</v>
      </c>
      <c r="N5249">
        <v>2019</v>
      </c>
      <c r="O5249" t="s">
        <v>26</v>
      </c>
      <c r="P5249">
        <v>20190509</v>
      </c>
      <c r="Q5249" s="1">
        <v>43594.147916666669</v>
      </c>
    </row>
    <row r="5250" spans="1:17" x14ac:dyDescent="0.2">
      <c r="A5250" t="s">
        <v>503</v>
      </c>
      <c r="B5250" t="s">
        <v>18</v>
      </c>
      <c r="C5250" t="s">
        <v>212</v>
      </c>
      <c r="D5250">
        <v>20190331</v>
      </c>
      <c r="E5250">
        <v>3732625</v>
      </c>
      <c r="F5250" t="s">
        <v>63</v>
      </c>
      <c r="G5250">
        <v>0</v>
      </c>
      <c r="H5250" t="s">
        <v>56</v>
      </c>
      <c r="I5250">
        <v>1411579</v>
      </c>
      <c r="J5250">
        <v>260303916</v>
      </c>
      <c r="K5250">
        <v>7830</v>
      </c>
      <c r="L5250">
        <v>1231</v>
      </c>
      <c r="M5250" t="s">
        <v>22</v>
      </c>
      <c r="N5250">
        <v>2019</v>
      </c>
      <c r="O5250" t="s">
        <v>26</v>
      </c>
      <c r="P5250">
        <v>20190509</v>
      </c>
      <c r="Q5250" s="1">
        <v>43594.147916666669</v>
      </c>
    </row>
    <row r="5251" spans="1:17" x14ac:dyDescent="0.2">
      <c r="A5251" t="s">
        <v>503</v>
      </c>
      <c r="B5251" t="s">
        <v>18</v>
      </c>
      <c r="C5251" t="s">
        <v>213</v>
      </c>
      <c r="D5251">
        <v>20190331</v>
      </c>
      <c r="E5251">
        <v>56400000</v>
      </c>
      <c r="F5251" t="s">
        <v>20</v>
      </c>
      <c r="G5251">
        <v>0</v>
      </c>
      <c r="H5251" t="s">
        <v>56</v>
      </c>
      <c r="I5251">
        <v>1411579</v>
      </c>
      <c r="J5251">
        <v>260303916</v>
      </c>
      <c r="K5251">
        <v>7830</v>
      </c>
      <c r="L5251">
        <v>1231</v>
      </c>
      <c r="M5251" t="s">
        <v>22</v>
      </c>
      <c r="N5251">
        <v>2019</v>
      </c>
      <c r="O5251" t="s">
        <v>26</v>
      </c>
      <c r="P5251">
        <v>20190509</v>
      </c>
      <c r="Q5251" s="1">
        <v>43594.147916666669</v>
      </c>
    </row>
    <row r="5252" spans="1:17" x14ac:dyDescent="0.2">
      <c r="A5252" t="s">
        <v>503</v>
      </c>
      <c r="B5252" t="s">
        <v>18</v>
      </c>
      <c r="C5252" t="s">
        <v>435</v>
      </c>
      <c r="D5252">
        <v>20190331</v>
      </c>
      <c r="E5252">
        <v>-130200000</v>
      </c>
      <c r="F5252" t="s">
        <v>20</v>
      </c>
      <c r="G5252">
        <v>1</v>
      </c>
      <c r="H5252" t="s">
        <v>56</v>
      </c>
      <c r="I5252">
        <v>1411579</v>
      </c>
      <c r="J5252">
        <v>260303916</v>
      </c>
      <c r="K5252">
        <v>7830</v>
      </c>
      <c r="L5252">
        <v>1231</v>
      </c>
      <c r="M5252" t="s">
        <v>22</v>
      </c>
      <c r="N5252">
        <v>2019</v>
      </c>
      <c r="O5252" t="s">
        <v>26</v>
      </c>
      <c r="P5252">
        <v>20190509</v>
      </c>
      <c r="Q5252" s="1">
        <v>43594.147916666669</v>
      </c>
    </row>
    <row r="5253" spans="1:17" x14ac:dyDescent="0.2">
      <c r="A5253" t="s">
        <v>503</v>
      </c>
      <c r="B5253" t="s">
        <v>18</v>
      </c>
      <c r="C5253" t="s">
        <v>181</v>
      </c>
      <c r="D5253">
        <v>20190331</v>
      </c>
      <c r="E5253">
        <v>561600000</v>
      </c>
      <c r="F5253" t="s">
        <v>20</v>
      </c>
      <c r="G5253">
        <v>0</v>
      </c>
      <c r="H5253" t="s">
        <v>503</v>
      </c>
      <c r="I5253">
        <v>1411579</v>
      </c>
      <c r="J5253">
        <v>260303916</v>
      </c>
      <c r="K5253">
        <v>7830</v>
      </c>
      <c r="L5253">
        <v>1231</v>
      </c>
      <c r="M5253" t="s">
        <v>22</v>
      </c>
      <c r="N5253">
        <v>2019</v>
      </c>
      <c r="O5253" t="s">
        <v>26</v>
      </c>
      <c r="P5253">
        <v>20190509</v>
      </c>
      <c r="Q5253" s="1">
        <v>43594.147916666669</v>
      </c>
    </row>
    <row r="5254" spans="1:17" x14ac:dyDescent="0.2">
      <c r="A5254" t="s">
        <v>503</v>
      </c>
      <c r="B5254" t="s">
        <v>18</v>
      </c>
      <c r="C5254" t="s">
        <v>536</v>
      </c>
      <c r="D5254">
        <v>20190331</v>
      </c>
      <c r="E5254">
        <v>32600000</v>
      </c>
      <c r="F5254" t="s">
        <v>20</v>
      </c>
      <c r="G5254">
        <v>1</v>
      </c>
      <c r="H5254" t="s">
        <v>503</v>
      </c>
      <c r="I5254">
        <v>1411579</v>
      </c>
      <c r="J5254">
        <v>260303916</v>
      </c>
      <c r="K5254">
        <v>7830</v>
      </c>
      <c r="L5254">
        <v>1231</v>
      </c>
      <c r="M5254" t="s">
        <v>22</v>
      </c>
      <c r="N5254">
        <v>2019</v>
      </c>
      <c r="O5254" t="s">
        <v>26</v>
      </c>
      <c r="P5254">
        <v>20190509</v>
      </c>
      <c r="Q5254" s="1">
        <v>43594.147916666669</v>
      </c>
    </row>
    <row r="5255" spans="1:17" x14ac:dyDescent="0.2">
      <c r="A5255" t="s">
        <v>503</v>
      </c>
      <c r="B5255" t="s">
        <v>18</v>
      </c>
      <c r="C5255" t="s">
        <v>182</v>
      </c>
      <c r="D5255">
        <v>20190331</v>
      </c>
      <c r="E5255">
        <v>103783000</v>
      </c>
      <c r="F5255" t="s">
        <v>63</v>
      </c>
      <c r="G5255">
        <v>1</v>
      </c>
      <c r="H5255" t="s">
        <v>56</v>
      </c>
      <c r="I5255">
        <v>1411579</v>
      </c>
      <c r="J5255">
        <v>260303916</v>
      </c>
      <c r="K5255">
        <v>7830</v>
      </c>
      <c r="L5255">
        <v>1231</v>
      </c>
      <c r="M5255" t="s">
        <v>22</v>
      </c>
      <c r="N5255">
        <v>2019</v>
      </c>
      <c r="O5255" t="s">
        <v>26</v>
      </c>
      <c r="P5255">
        <v>20190509</v>
      </c>
      <c r="Q5255" s="1">
        <v>43594.147916666669</v>
      </c>
    </row>
    <row r="5256" spans="1:17" x14ac:dyDescent="0.2">
      <c r="A5256" t="s">
        <v>503</v>
      </c>
      <c r="B5256" t="s">
        <v>18</v>
      </c>
      <c r="C5256" t="s">
        <v>183</v>
      </c>
      <c r="D5256">
        <v>20190331</v>
      </c>
      <c r="E5256">
        <v>103783000</v>
      </c>
      <c r="F5256" t="s">
        <v>63</v>
      </c>
      <c r="G5256">
        <v>1</v>
      </c>
      <c r="H5256" t="s">
        <v>56</v>
      </c>
      <c r="I5256">
        <v>1411579</v>
      </c>
      <c r="J5256">
        <v>260303916</v>
      </c>
      <c r="K5256">
        <v>7830</v>
      </c>
      <c r="L5256">
        <v>1231</v>
      </c>
      <c r="M5256" t="s">
        <v>22</v>
      </c>
      <c r="N5256">
        <v>2019</v>
      </c>
      <c r="O5256" t="s">
        <v>26</v>
      </c>
      <c r="P5256">
        <v>20190509</v>
      </c>
      <c r="Q5256" s="1">
        <v>43594.147916666669</v>
      </c>
    </row>
    <row r="5257" spans="1:17" x14ac:dyDescent="0.2">
      <c r="A5257" t="s">
        <v>504</v>
      </c>
      <c r="B5257" t="s">
        <v>18</v>
      </c>
      <c r="C5257" t="s">
        <v>57</v>
      </c>
      <c r="D5257">
        <v>20190430</v>
      </c>
      <c r="E5257">
        <v>0.2</v>
      </c>
      <c r="F5257" t="s">
        <v>20</v>
      </c>
      <c r="G5257">
        <v>0</v>
      </c>
      <c r="H5257" t="s">
        <v>505</v>
      </c>
      <c r="I5257">
        <v>1411579</v>
      </c>
      <c r="J5257">
        <v>260303916</v>
      </c>
      <c r="K5257">
        <v>7830</v>
      </c>
      <c r="L5257">
        <v>1231</v>
      </c>
      <c r="M5257" t="s">
        <v>22</v>
      </c>
      <c r="N5257">
        <v>2019</v>
      </c>
      <c r="O5257" t="s">
        <v>31</v>
      </c>
      <c r="P5257">
        <v>20190808</v>
      </c>
      <c r="Q5257" s="1">
        <v>43685.119444444441</v>
      </c>
    </row>
    <row r="5258" spans="1:17" x14ac:dyDescent="0.2">
      <c r="A5258" t="s">
        <v>504</v>
      </c>
      <c r="B5258" t="s">
        <v>18</v>
      </c>
      <c r="C5258" t="s">
        <v>19</v>
      </c>
      <c r="D5258">
        <v>20190430</v>
      </c>
      <c r="E5258">
        <v>21300000</v>
      </c>
      <c r="F5258" t="s">
        <v>20</v>
      </c>
      <c r="G5258">
        <v>0</v>
      </c>
      <c r="H5258" t="s">
        <v>505</v>
      </c>
      <c r="I5258">
        <v>1411579</v>
      </c>
      <c r="J5258">
        <v>260303916</v>
      </c>
      <c r="K5258">
        <v>7830</v>
      </c>
      <c r="L5258">
        <v>1231</v>
      </c>
      <c r="M5258" t="s">
        <v>22</v>
      </c>
      <c r="N5258">
        <v>2019</v>
      </c>
      <c r="O5258" t="s">
        <v>31</v>
      </c>
      <c r="P5258">
        <v>20190808</v>
      </c>
      <c r="Q5258" s="1">
        <v>43685.119444444441</v>
      </c>
    </row>
    <row r="5259" spans="1:17" x14ac:dyDescent="0.2">
      <c r="A5259" t="s">
        <v>504</v>
      </c>
      <c r="B5259" t="s">
        <v>18</v>
      </c>
      <c r="C5259" t="s">
        <v>34</v>
      </c>
      <c r="D5259">
        <v>20190630</v>
      </c>
      <c r="E5259">
        <v>423200000</v>
      </c>
      <c r="F5259" t="s">
        <v>20</v>
      </c>
      <c r="G5259">
        <v>0</v>
      </c>
      <c r="H5259" t="s">
        <v>505</v>
      </c>
      <c r="I5259">
        <v>1411579</v>
      </c>
      <c r="J5259">
        <v>260303916</v>
      </c>
      <c r="K5259">
        <v>7830</v>
      </c>
      <c r="L5259">
        <v>1231</v>
      </c>
      <c r="M5259" t="s">
        <v>22</v>
      </c>
      <c r="N5259">
        <v>2019</v>
      </c>
      <c r="O5259" t="s">
        <v>31</v>
      </c>
      <c r="P5259">
        <v>20190808</v>
      </c>
      <c r="Q5259" s="1">
        <v>43685.119444444441</v>
      </c>
    </row>
    <row r="5260" spans="1:17" x14ac:dyDescent="0.2">
      <c r="A5260" t="s">
        <v>504</v>
      </c>
      <c r="B5260" t="s">
        <v>18</v>
      </c>
      <c r="C5260" t="s">
        <v>222</v>
      </c>
      <c r="D5260">
        <v>20190630</v>
      </c>
      <c r="E5260">
        <v>1626900000</v>
      </c>
      <c r="F5260" t="s">
        <v>20</v>
      </c>
      <c r="G5260">
        <v>0</v>
      </c>
      <c r="H5260" t="s">
        <v>505</v>
      </c>
      <c r="I5260">
        <v>1411579</v>
      </c>
      <c r="J5260">
        <v>260303916</v>
      </c>
      <c r="K5260">
        <v>7830</v>
      </c>
      <c r="L5260">
        <v>1231</v>
      </c>
      <c r="M5260" t="s">
        <v>22</v>
      </c>
      <c r="N5260">
        <v>2019</v>
      </c>
      <c r="O5260" t="s">
        <v>31</v>
      </c>
      <c r="P5260">
        <v>20190808</v>
      </c>
      <c r="Q5260" s="1">
        <v>43685.119444444441</v>
      </c>
    </row>
    <row r="5261" spans="1:17" x14ac:dyDescent="0.2">
      <c r="A5261" t="s">
        <v>504</v>
      </c>
      <c r="B5261" t="s">
        <v>18</v>
      </c>
      <c r="C5261" t="s">
        <v>35</v>
      </c>
      <c r="D5261">
        <v>20190630</v>
      </c>
      <c r="E5261">
        <v>-28600000</v>
      </c>
      <c r="F5261" t="s">
        <v>20</v>
      </c>
      <c r="G5261">
        <v>0</v>
      </c>
      <c r="H5261" t="s">
        <v>505</v>
      </c>
      <c r="I5261">
        <v>1411579</v>
      </c>
      <c r="J5261">
        <v>260303916</v>
      </c>
      <c r="K5261">
        <v>7830</v>
      </c>
      <c r="L5261">
        <v>1231</v>
      </c>
      <c r="M5261" t="s">
        <v>22</v>
      </c>
      <c r="N5261">
        <v>2019</v>
      </c>
      <c r="O5261" t="s">
        <v>31</v>
      </c>
      <c r="P5261">
        <v>20190808</v>
      </c>
      <c r="Q5261" s="1">
        <v>43685.119444444441</v>
      </c>
    </row>
    <row r="5262" spans="1:17" x14ac:dyDescent="0.2">
      <c r="A5262" t="s">
        <v>504</v>
      </c>
      <c r="B5262" t="s">
        <v>18</v>
      </c>
      <c r="C5262" t="s">
        <v>36</v>
      </c>
      <c r="D5262">
        <v>20190630</v>
      </c>
      <c r="E5262">
        <v>2006800000</v>
      </c>
      <c r="F5262" t="s">
        <v>20</v>
      </c>
      <c r="G5262">
        <v>0</v>
      </c>
      <c r="H5262" t="s">
        <v>505</v>
      </c>
      <c r="I5262">
        <v>1411579</v>
      </c>
      <c r="J5262">
        <v>260303916</v>
      </c>
      <c r="K5262">
        <v>7830</v>
      </c>
      <c r="L5262">
        <v>1231</v>
      </c>
      <c r="M5262" t="s">
        <v>22</v>
      </c>
      <c r="N5262">
        <v>2019</v>
      </c>
      <c r="O5262" t="s">
        <v>31</v>
      </c>
      <c r="P5262">
        <v>20190808</v>
      </c>
      <c r="Q5262" s="1">
        <v>43685.119444444441</v>
      </c>
    </row>
    <row r="5263" spans="1:17" x14ac:dyDescent="0.2">
      <c r="A5263" t="s">
        <v>504</v>
      </c>
      <c r="B5263" t="s">
        <v>18</v>
      </c>
      <c r="C5263" t="s">
        <v>37</v>
      </c>
      <c r="D5263">
        <v>20190630</v>
      </c>
      <c r="E5263">
        <v>345800000</v>
      </c>
      <c r="F5263" t="s">
        <v>20</v>
      </c>
      <c r="G5263">
        <v>2</v>
      </c>
      <c r="H5263" t="s">
        <v>504</v>
      </c>
      <c r="I5263">
        <v>1411579</v>
      </c>
      <c r="J5263">
        <v>260303916</v>
      </c>
      <c r="K5263">
        <v>7830</v>
      </c>
      <c r="L5263">
        <v>1231</v>
      </c>
      <c r="M5263" t="s">
        <v>22</v>
      </c>
      <c r="N5263">
        <v>2019</v>
      </c>
      <c r="O5263" t="s">
        <v>31</v>
      </c>
      <c r="P5263">
        <v>20190808</v>
      </c>
      <c r="Q5263" s="1">
        <v>43685.119444444441</v>
      </c>
    </row>
    <row r="5264" spans="1:17" x14ac:dyDescent="0.2">
      <c r="A5264" t="s">
        <v>504</v>
      </c>
      <c r="B5264" t="s">
        <v>18</v>
      </c>
      <c r="C5264" t="s">
        <v>37</v>
      </c>
      <c r="D5264">
        <v>20190630</v>
      </c>
      <c r="E5264">
        <v>237600000</v>
      </c>
      <c r="F5264" t="s">
        <v>20</v>
      </c>
      <c r="G5264">
        <v>1</v>
      </c>
      <c r="H5264" t="s">
        <v>504</v>
      </c>
      <c r="I5264">
        <v>1411579</v>
      </c>
      <c r="J5264">
        <v>260303916</v>
      </c>
      <c r="K5264">
        <v>7830</v>
      </c>
      <c r="L5264">
        <v>1231</v>
      </c>
      <c r="M5264" t="s">
        <v>22</v>
      </c>
      <c r="N5264">
        <v>2019</v>
      </c>
      <c r="O5264" t="s">
        <v>31</v>
      </c>
      <c r="P5264">
        <v>20190808</v>
      </c>
      <c r="Q5264" s="1">
        <v>43685.119444444441</v>
      </c>
    </row>
    <row r="5265" spans="1:17" x14ac:dyDescent="0.2">
      <c r="A5265" t="s">
        <v>504</v>
      </c>
      <c r="B5265" t="s">
        <v>18</v>
      </c>
      <c r="C5265" t="s">
        <v>185</v>
      </c>
      <c r="D5265">
        <v>20190630</v>
      </c>
      <c r="E5265">
        <v>300000</v>
      </c>
      <c r="F5265" t="s">
        <v>20</v>
      </c>
      <c r="G5265">
        <v>1</v>
      </c>
      <c r="H5265" t="s">
        <v>505</v>
      </c>
      <c r="I5265">
        <v>1411579</v>
      </c>
      <c r="J5265">
        <v>260303916</v>
      </c>
      <c r="K5265">
        <v>7830</v>
      </c>
      <c r="L5265">
        <v>1231</v>
      </c>
      <c r="M5265" t="s">
        <v>22</v>
      </c>
      <c r="N5265">
        <v>2019</v>
      </c>
      <c r="O5265" t="s">
        <v>31</v>
      </c>
      <c r="P5265">
        <v>20190808</v>
      </c>
      <c r="Q5265" s="1">
        <v>43685.119444444441</v>
      </c>
    </row>
    <row r="5266" spans="1:17" x14ac:dyDescent="0.2">
      <c r="A5266" t="s">
        <v>504</v>
      </c>
      <c r="B5266" t="s">
        <v>18</v>
      </c>
      <c r="C5266" t="s">
        <v>41</v>
      </c>
      <c r="D5266">
        <v>20190630</v>
      </c>
      <c r="E5266">
        <v>5000000</v>
      </c>
      <c r="F5266" t="s">
        <v>20</v>
      </c>
      <c r="G5266">
        <v>2</v>
      </c>
      <c r="H5266" t="s">
        <v>505</v>
      </c>
      <c r="I5266">
        <v>1411579</v>
      </c>
      <c r="J5266">
        <v>260303916</v>
      </c>
      <c r="K5266">
        <v>7830</v>
      </c>
      <c r="L5266">
        <v>1231</v>
      </c>
      <c r="M5266" t="s">
        <v>22</v>
      </c>
      <c r="N5266">
        <v>2019</v>
      </c>
      <c r="O5266" t="s">
        <v>31</v>
      </c>
      <c r="P5266">
        <v>20190808</v>
      </c>
      <c r="Q5266" s="1">
        <v>43685.119444444441</v>
      </c>
    </row>
    <row r="5267" spans="1:17" x14ac:dyDescent="0.2">
      <c r="A5267" t="s">
        <v>504</v>
      </c>
      <c r="B5267" t="s">
        <v>18</v>
      </c>
      <c r="C5267" t="s">
        <v>186</v>
      </c>
      <c r="D5267">
        <v>20190630</v>
      </c>
      <c r="E5267">
        <v>7800000</v>
      </c>
      <c r="F5267" t="s">
        <v>20</v>
      </c>
      <c r="G5267">
        <v>2</v>
      </c>
      <c r="H5267" t="s">
        <v>504</v>
      </c>
      <c r="I5267">
        <v>1411579</v>
      </c>
      <c r="J5267">
        <v>260303916</v>
      </c>
      <c r="K5267">
        <v>7830</v>
      </c>
      <c r="L5267">
        <v>1231</v>
      </c>
      <c r="M5267" t="s">
        <v>22</v>
      </c>
      <c r="N5267">
        <v>2019</v>
      </c>
      <c r="O5267" t="s">
        <v>31</v>
      </c>
      <c r="P5267">
        <v>20190808</v>
      </c>
      <c r="Q5267" s="1">
        <v>43685.119444444441</v>
      </c>
    </row>
    <row r="5268" spans="1:17" x14ac:dyDescent="0.2">
      <c r="A5268" t="s">
        <v>504</v>
      </c>
      <c r="B5268" t="s">
        <v>18</v>
      </c>
      <c r="C5268" t="s">
        <v>43</v>
      </c>
      <c r="D5268">
        <v>20190630</v>
      </c>
      <c r="E5268">
        <v>13514900000</v>
      </c>
      <c r="F5268" t="s">
        <v>20</v>
      </c>
      <c r="G5268">
        <v>0</v>
      </c>
      <c r="H5268" t="s">
        <v>505</v>
      </c>
      <c r="I5268">
        <v>1411579</v>
      </c>
      <c r="J5268">
        <v>260303916</v>
      </c>
      <c r="K5268">
        <v>7830</v>
      </c>
      <c r="L5268">
        <v>1231</v>
      </c>
      <c r="M5268" t="s">
        <v>22</v>
      </c>
      <c r="N5268">
        <v>2019</v>
      </c>
      <c r="O5268" t="s">
        <v>31</v>
      </c>
      <c r="P5268">
        <v>20190808</v>
      </c>
      <c r="Q5268" s="1">
        <v>43685.119444444441</v>
      </c>
    </row>
    <row r="5269" spans="1:17" x14ac:dyDescent="0.2">
      <c r="A5269" t="s">
        <v>504</v>
      </c>
      <c r="B5269" t="s">
        <v>18</v>
      </c>
      <c r="C5269" t="s">
        <v>44</v>
      </c>
      <c r="D5269">
        <v>20190630</v>
      </c>
      <c r="E5269">
        <v>590000000</v>
      </c>
      <c r="F5269" t="s">
        <v>20</v>
      </c>
      <c r="G5269">
        <v>0</v>
      </c>
      <c r="H5269" t="s">
        <v>505</v>
      </c>
      <c r="I5269">
        <v>1411579</v>
      </c>
      <c r="J5269">
        <v>260303916</v>
      </c>
      <c r="K5269">
        <v>7830</v>
      </c>
      <c r="L5269">
        <v>1231</v>
      </c>
      <c r="M5269" t="s">
        <v>22</v>
      </c>
      <c r="N5269">
        <v>2019</v>
      </c>
      <c r="O5269" t="s">
        <v>31</v>
      </c>
      <c r="P5269">
        <v>20190808</v>
      </c>
      <c r="Q5269" s="1">
        <v>43685.119444444441</v>
      </c>
    </row>
    <row r="5270" spans="1:17" x14ac:dyDescent="0.2">
      <c r="A5270" t="s">
        <v>504</v>
      </c>
      <c r="B5270" t="s">
        <v>18</v>
      </c>
      <c r="C5270" t="s">
        <v>461</v>
      </c>
      <c r="D5270">
        <v>20190630</v>
      </c>
      <c r="E5270">
        <v>2000000</v>
      </c>
      <c r="F5270" t="s">
        <v>20</v>
      </c>
      <c r="G5270">
        <v>1</v>
      </c>
      <c r="H5270" t="s">
        <v>504</v>
      </c>
      <c r="I5270">
        <v>1411579</v>
      </c>
      <c r="J5270">
        <v>260303916</v>
      </c>
      <c r="K5270">
        <v>7830</v>
      </c>
      <c r="L5270">
        <v>1231</v>
      </c>
      <c r="M5270" t="s">
        <v>22</v>
      </c>
      <c r="N5270">
        <v>2019</v>
      </c>
      <c r="O5270" t="s">
        <v>31</v>
      </c>
      <c r="P5270">
        <v>20190808</v>
      </c>
      <c r="Q5270" s="1">
        <v>43685.119444444441</v>
      </c>
    </row>
    <row r="5271" spans="1:17" x14ac:dyDescent="0.2">
      <c r="A5271" t="s">
        <v>504</v>
      </c>
      <c r="B5271" t="s">
        <v>18</v>
      </c>
      <c r="C5271" t="s">
        <v>461</v>
      </c>
      <c r="D5271">
        <v>20190630</v>
      </c>
      <c r="E5271">
        <v>2900000</v>
      </c>
      <c r="F5271" t="s">
        <v>20</v>
      </c>
      <c r="G5271">
        <v>2</v>
      </c>
      <c r="H5271" t="s">
        <v>504</v>
      </c>
      <c r="I5271">
        <v>1411579</v>
      </c>
      <c r="J5271">
        <v>260303916</v>
      </c>
      <c r="K5271">
        <v>7830</v>
      </c>
      <c r="L5271">
        <v>1231</v>
      </c>
      <c r="M5271" t="s">
        <v>22</v>
      </c>
      <c r="N5271">
        <v>2019</v>
      </c>
      <c r="O5271" t="s">
        <v>31</v>
      </c>
      <c r="P5271">
        <v>20190808</v>
      </c>
      <c r="Q5271" s="1">
        <v>43685.119444444441</v>
      </c>
    </row>
    <row r="5272" spans="1:17" x14ac:dyDescent="0.2">
      <c r="A5272" t="s">
        <v>504</v>
      </c>
      <c r="B5272" t="s">
        <v>18</v>
      </c>
      <c r="C5272" t="s">
        <v>46</v>
      </c>
      <c r="D5272">
        <v>20190630</v>
      </c>
      <c r="E5272">
        <v>190500000</v>
      </c>
      <c r="F5272" t="s">
        <v>20</v>
      </c>
      <c r="G5272">
        <v>0</v>
      </c>
      <c r="H5272" t="s">
        <v>505</v>
      </c>
      <c r="I5272">
        <v>1411579</v>
      </c>
      <c r="J5272">
        <v>260303916</v>
      </c>
      <c r="K5272">
        <v>7830</v>
      </c>
      <c r="L5272">
        <v>1231</v>
      </c>
      <c r="M5272" t="s">
        <v>22</v>
      </c>
      <c r="N5272">
        <v>2019</v>
      </c>
      <c r="O5272" t="s">
        <v>31</v>
      </c>
      <c r="P5272">
        <v>20190808</v>
      </c>
      <c r="Q5272" s="1">
        <v>43685.119444444441</v>
      </c>
    </row>
    <row r="5273" spans="1:17" x14ac:dyDescent="0.2">
      <c r="A5273" t="s">
        <v>504</v>
      </c>
      <c r="B5273" t="s">
        <v>18</v>
      </c>
      <c r="C5273" t="s">
        <v>261</v>
      </c>
      <c r="D5273">
        <v>20190630</v>
      </c>
      <c r="E5273">
        <v>201200000</v>
      </c>
      <c r="F5273" t="s">
        <v>20</v>
      </c>
      <c r="G5273">
        <v>0</v>
      </c>
      <c r="H5273" t="s">
        <v>505</v>
      </c>
      <c r="I5273">
        <v>1411579</v>
      </c>
      <c r="J5273">
        <v>260303916</v>
      </c>
      <c r="K5273">
        <v>7830</v>
      </c>
      <c r="L5273">
        <v>1231</v>
      </c>
      <c r="M5273" t="s">
        <v>22</v>
      </c>
      <c r="N5273">
        <v>2019</v>
      </c>
      <c r="O5273" t="s">
        <v>31</v>
      </c>
      <c r="P5273">
        <v>20190808</v>
      </c>
      <c r="Q5273" s="1">
        <v>43685.119444444441</v>
      </c>
    </row>
    <row r="5274" spans="1:17" x14ac:dyDescent="0.2">
      <c r="A5274" t="s">
        <v>504</v>
      </c>
      <c r="B5274" t="s">
        <v>18</v>
      </c>
      <c r="C5274" t="s">
        <v>264</v>
      </c>
      <c r="D5274">
        <v>20190630</v>
      </c>
      <c r="E5274">
        <v>-122800000</v>
      </c>
      <c r="F5274" t="s">
        <v>20</v>
      </c>
      <c r="G5274">
        <v>2</v>
      </c>
      <c r="H5274" t="s">
        <v>505</v>
      </c>
      <c r="I5274">
        <v>1411579</v>
      </c>
      <c r="J5274">
        <v>260303916</v>
      </c>
      <c r="K5274">
        <v>7830</v>
      </c>
      <c r="L5274">
        <v>1231</v>
      </c>
      <c r="M5274" t="s">
        <v>22</v>
      </c>
      <c r="N5274">
        <v>2019</v>
      </c>
      <c r="O5274" t="s">
        <v>31</v>
      </c>
      <c r="P5274">
        <v>20190808</v>
      </c>
      <c r="Q5274" s="1">
        <v>43685.119444444441</v>
      </c>
    </row>
    <row r="5275" spans="1:17" x14ac:dyDescent="0.2">
      <c r="A5275" t="s">
        <v>504</v>
      </c>
      <c r="B5275" t="s">
        <v>18</v>
      </c>
      <c r="C5275" t="s">
        <v>48</v>
      </c>
      <c r="D5275">
        <v>20190630</v>
      </c>
      <c r="F5275" t="s">
        <v>20</v>
      </c>
      <c r="G5275">
        <v>0</v>
      </c>
      <c r="H5275" t="s">
        <v>505</v>
      </c>
      <c r="I5275">
        <v>1411579</v>
      </c>
      <c r="J5275">
        <v>260303916</v>
      </c>
      <c r="K5275">
        <v>7830</v>
      </c>
      <c r="L5275">
        <v>1231</v>
      </c>
      <c r="M5275" t="s">
        <v>22</v>
      </c>
      <c r="N5275">
        <v>2019</v>
      </c>
      <c r="O5275" t="s">
        <v>31</v>
      </c>
      <c r="P5275">
        <v>20190808</v>
      </c>
      <c r="Q5275" s="1">
        <v>43685.119444444441</v>
      </c>
    </row>
    <row r="5276" spans="1:17" x14ac:dyDescent="0.2">
      <c r="A5276" t="s">
        <v>504</v>
      </c>
      <c r="B5276" t="s">
        <v>18</v>
      </c>
      <c r="C5276" t="s">
        <v>58</v>
      </c>
      <c r="D5276">
        <v>20190630</v>
      </c>
      <c r="E5276">
        <v>-114900000</v>
      </c>
      <c r="F5276" t="s">
        <v>20</v>
      </c>
      <c r="G5276">
        <v>2</v>
      </c>
      <c r="H5276" t="s">
        <v>505</v>
      </c>
      <c r="I5276">
        <v>1411579</v>
      </c>
      <c r="J5276">
        <v>260303916</v>
      </c>
      <c r="K5276">
        <v>7830</v>
      </c>
      <c r="L5276">
        <v>1231</v>
      </c>
      <c r="M5276" t="s">
        <v>22</v>
      </c>
      <c r="N5276">
        <v>2019</v>
      </c>
      <c r="O5276" t="s">
        <v>31</v>
      </c>
      <c r="P5276">
        <v>20190808</v>
      </c>
      <c r="Q5276" s="1">
        <v>43685.119444444441</v>
      </c>
    </row>
    <row r="5277" spans="1:17" x14ac:dyDescent="0.2">
      <c r="A5277" t="s">
        <v>504</v>
      </c>
      <c r="B5277" t="s">
        <v>18</v>
      </c>
      <c r="C5277" t="s">
        <v>58</v>
      </c>
      <c r="D5277">
        <v>20190630</v>
      </c>
      <c r="E5277">
        <v>40200000</v>
      </c>
      <c r="F5277" t="s">
        <v>20</v>
      </c>
      <c r="G5277">
        <v>1</v>
      </c>
      <c r="H5277" t="s">
        <v>505</v>
      </c>
      <c r="I5277">
        <v>1411579</v>
      </c>
      <c r="J5277">
        <v>260303916</v>
      </c>
      <c r="K5277">
        <v>7830</v>
      </c>
      <c r="L5277">
        <v>1231</v>
      </c>
      <c r="M5277" t="s">
        <v>22</v>
      </c>
      <c r="N5277">
        <v>2019</v>
      </c>
      <c r="O5277" t="s">
        <v>31</v>
      </c>
      <c r="P5277">
        <v>20190808</v>
      </c>
      <c r="Q5277" s="1">
        <v>43685.119444444441</v>
      </c>
    </row>
    <row r="5278" spans="1:17" x14ac:dyDescent="0.2">
      <c r="A5278" t="s">
        <v>504</v>
      </c>
      <c r="B5278" t="s">
        <v>18</v>
      </c>
      <c r="C5278" t="s">
        <v>265</v>
      </c>
      <c r="D5278">
        <v>20190630</v>
      </c>
      <c r="E5278">
        <v>87400000</v>
      </c>
      <c r="F5278" t="s">
        <v>20</v>
      </c>
      <c r="G5278">
        <v>0</v>
      </c>
      <c r="H5278" t="s">
        <v>505</v>
      </c>
      <c r="I5278">
        <v>1411579</v>
      </c>
      <c r="J5278">
        <v>260303916</v>
      </c>
      <c r="K5278">
        <v>7830</v>
      </c>
      <c r="L5278">
        <v>1231</v>
      </c>
      <c r="M5278" t="s">
        <v>22</v>
      </c>
      <c r="N5278">
        <v>2019</v>
      </c>
      <c r="O5278" t="s">
        <v>31</v>
      </c>
      <c r="P5278">
        <v>20190808</v>
      </c>
      <c r="Q5278" s="1">
        <v>43685.119444444441</v>
      </c>
    </row>
    <row r="5279" spans="1:17" x14ac:dyDescent="0.2">
      <c r="A5279" t="s">
        <v>504</v>
      </c>
      <c r="B5279" t="s">
        <v>18</v>
      </c>
      <c r="C5279" t="s">
        <v>507</v>
      </c>
      <c r="D5279">
        <v>20190630</v>
      </c>
      <c r="E5279">
        <v>123300000</v>
      </c>
      <c r="F5279" t="s">
        <v>20</v>
      </c>
      <c r="G5279">
        <v>0</v>
      </c>
      <c r="H5279" t="s">
        <v>505</v>
      </c>
      <c r="I5279">
        <v>1411579</v>
      </c>
      <c r="J5279">
        <v>260303916</v>
      </c>
      <c r="K5279">
        <v>7830</v>
      </c>
      <c r="L5279">
        <v>1231</v>
      </c>
      <c r="M5279" t="s">
        <v>22</v>
      </c>
      <c r="N5279">
        <v>2019</v>
      </c>
      <c r="O5279" t="s">
        <v>31</v>
      </c>
      <c r="P5279">
        <v>20190808</v>
      </c>
      <c r="Q5279" s="1">
        <v>43685.119444444441</v>
      </c>
    </row>
    <row r="5280" spans="1:17" x14ac:dyDescent="0.2">
      <c r="A5280" t="s">
        <v>504</v>
      </c>
      <c r="B5280" t="s">
        <v>18</v>
      </c>
      <c r="C5280" t="s">
        <v>508</v>
      </c>
      <c r="D5280">
        <v>20190630</v>
      </c>
      <c r="E5280">
        <v>369800000</v>
      </c>
      <c r="F5280" t="s">
        <v>20</v>
      </c>
      <c r="G5280">
        <v>0</v>
      </c>
      <c r="H5280" t="s">
        <v>505</v>
      </c>
      <c r="I5280">
        <v>1411579</v>
      </c>
      <c r="J5280">
        <v>260303916</v>
      </c>
      <c r="K5280">
        <v>7830</v>
      </c>
      <c r="L5280">
        <v>1231</v>
      </c>
      <c r="M5280" t="s">
        <v>22</v>
      </c>
      <c r="N5280">
        <v>2019</v>
      </c>
      <c r="O5280" t="s">
        <v>31</v>
      </c>
      <c r="P5280">
        <v>20190808</v>
      </c>
      <c r="Q5280" s="1">
        <v>43685.119444444441</v>
      </c>
    </row>
    <row r="5281" spans="1:17" x14ac:dyDescent="0.2">
      <c r="A5281" t="s">
        <v>504</v>
      </c>
      <c r="B5281" t="s">
        <v>18</v>
      </c>
      <c r="C5281" t="s">
        <v>266</v>
      </c>
      <c r="D5281">
        <v>20190630</v>
      </c>
      <c r="E5281">
        <v>29400000</v>
      </c>
      <c r="F5281" t="s">
        <v>20</v>
      </c>
      <c r="G5281">
        <v>2</v>
      </c>
      <c r="H5281" t="s">
        <v>505</v>
      </c>
      <c r="I5281">
        <v>1411579</v>
      </c>
      <c r="J5281">
        <v>260303916</v>
      </c>
      <c r="K5281">
        <v>7830</v>
      </c>
      <c r="L5281">
        <v>1231</v>
      </c>
      <c r="M5281" t="s">
        <v>22</v>
      </c>
      <c r="N5281">
        <v>2019</v>
      </c>
      <c r="O5281" t="s">
        <v>31</v>
      </c>
      <c r="P5281">
        <v>20190808</v>
      </c>
      <c r="Q5281" s="1">
        <v>43685.119444444441</v>
      </c>
    </row>
    <row r="5282" spans="1:17" x14ac:dyDescent="0.2">
      <c r="A5282" t="s">
        <v>504</v>
      </c>
      <c r="B5282" t="s">
        <v>18</v>
      </c>
      <c r="C5282" t="s">
        <v>509</v>
      </c>
      <c r="D5282">
        <v>20190630</v>
      </c>
      <c r="E5282">
        <v>366500000</v>
      </c>
      <c r="F5282" t="s">
        <v>20</v>
      </c>
      <c r="G5282">
        <v>0</v>
      </c>
      <c r="H5282" t="s">
        <v>504</v>
      </c>
      <c r="I5282">
        <v>1411579</v>
      </c>
      <c r="J5282">
        <v>260303916</v>
      </c>
      <c r="K5282">
        <v>7830</v>
      </c>
      <c r="L5282">
        <v>1231</v>
      </c>
      <c r="M5282" t="s">
        <v>22</v>
      </c>
      <c r="N5282">
        <v>2019</v>
      </c>
      <c r="O5282" t="s">
        <v>31</v>
      </c>
      <c r="P5282">
        <v>20190808</v>
      </c>
      <c r="Q5282" s="1">
        <v>43685.119444444441</v>
      </c>
    </row>
    <row r="5283" spans="1:17" x14ac:dyDescent="0.2">
      <c r="A5283" t="s">
        <v>504</v>
      </c>
      <c r="B5283" t="s">
        <v>18</v>
      </c>
      <c r="C5283" t="s">
        <v>59</v>
      </c>
      <c r="D5283">
        <v>20190630</v>
      </c>
      <c r="E5283">
        <v>1400600000</v>
      </c>
      <c r="F5283" t="s">
        <v>20</v>
      </c>
      <c r="G5283">
        <v>1</v>
      </c>
      <c r="H5283" t="s">
        <v>505</v>
      </c>
      <c r="I5283">
        <v>1411579</v>
      </c>
      <c r="J5283">
        <v>260303916</v>
      </c>
      <c r="K5283">
        <v>7830</v>
      </c>
      <c r="L5283">
        <v>1231</v>
      </c>
      <c r="M5283" t="s">
        <v>22</v>
      </c>
      <c r="N5283">
        <v>2019</v>
      </c>
      <c r="O5283" t="s">
        <v>31</v>
      </c>
      <c r="P5283">
        <v>20190808</v>
      </c>
      <c r="Q5283" s="1">
        <v>43685.119444444441</v>
      </c>
    </row>
    <row r="5284" spans="1:17" x14ac:dyDescent="0.2">
      <c r="A5284" t="s">
        <v>504</v>
      </c>
      <c r="B5284" t="s">
        <v>18</v>
      </c>
      <c r="C5284" t="s">
        <v>59</v>
      </c>
      <c r="D5284">
        <v>20190630</v>
      </c>
      <c r="E5284">
        <v>2634700000</v>
      </c>
      <c r="F5284" t="s">
        <v>20</v>
      </c>
      <c r="G5284">
        <v>2</v>
      </c>
      <c r="H5284" t="s">
        <v>505</v>
      </c>
      <c r="I5284">
        <v>1411579</v>
      </c>
      <c r="J5284">
        <v>260303916</v>
      </c>
      <c r="K5284">
        <v>7830</v>
      </c>
      <c r="L5284">
        <v>1231</v>
      </c>
      <c r="M5284" t="s">
        <v>22</v>
      </c>
      <c r="N5284">
        <v>2019</v>
      </c>
      <c r="O5284" t="s">
        <v>31</v>
      </c>
      <c r="P5284">
        <v>20190808</v>
      </c>
      <c r="Q5284" s="1">
        <v>43685.119444444441</v>
      </c>
    </row>
    <row r="5285" spans="1:17" x14ac:dyDescent="0.2">
      <c r="A5285" t="s">
        <v>504</v>
      </c>
      <c r="B5285" t="s">
        <v>18</v>
      </c>
      <c r="C5285" t="s">
        <v>510</v>
      </c>
      <c r="D5285">
        <v>20190630</v>
      </c>
      <c r="E5285">
        <v>-2600000</v>
      </c>
      <c r="F5285" t="s">
        <v>20</v>
      </c>
      <c r="G5285">
        <v>0</v>
      </c>
      <c r="H5285" t="s">
        <v>505</v>
      </c>
      <c r="I5285">
        <v>1411579</v>
      </c>
      <c r="J5285">
        <v>260303916</v>
      </c>
      <c r="K5285">
        <v>7830</v>
      </c>
      <c r="L5285">
        <v>1231</v>
      </c>
      <c r="M5285" t="s">
        <v>22</v>
      </c>
      <c r="N5285">
        <v>2019</v>
      </c>
      <c r="O5285" t="s">
        <v>31</v>
      </c>
      <c r="P5285">
        <v>20190808</v>
      </c>
      <c r="Q5285" s="1">
        <v>43685.119444444441</v>
      </c>
    </row>
    <row r="5286" spans="1:17" x14ac:dyDescent="0.2">
      <c r="A5286" t="s">
        <v>504</v>
      </c>
      <c r="B5286" t="s">
        <v>18</v>
      </c>
      <c r="C5286" t="s">
        <v>476</v>
      </c>
      <c r="D5286">
        <v>20190630</v>
      </c>
      <c r="E5286">
        <v>16600000</v>
      </c>
      <c r="F5286" t="s">
        <v>20</v>
      </c>
      <c r="G5286">
        <v>0</v>
      </c>
      <c r="H5286" t="s">
        <v>505</v>
      </c>
      <c r="I5286">
        <v>1411579</v>
      </c>
      <c r="J5286">
        <v>260303916</v>
      </c>
      <c r="K5286">
        <v>7830</v>
      </c>
      <c r="L5286">
        <v>1231</v>
      </c>
      <c r="M5286" t="s">
        <v>22</v>
      </c>
      <c r="N5286">
        <v>2019</v>
      </c>
      <c r="O5286" t="s">
        <v>31</v>
      </c>
      <c r="P5286">
        <v>20190808</v>
      </c>
      <c r="Q5286" s="1">
        <v>43685.119444444441</v>
      </c>
    </row>
    <row r="5287" spans="1:17" x14ac:dyDescent="0.2">
      <c r="A5287" t="s">
        <v>504</v>
      </c>
      <c r="B5287" t="s">
        <v>18</v>
      </c>
      <c r="C5287" t="s">
        <v>287</v>
      </c>
      <c r="D5287">
        <v>20190630</v>
      </c>
      <c r="E5287">
        <v>75700000</v>
      </c>
      <c r="F5287" t="s">
        <v>20</v>
      </c>
      <c r="G5287">
        <v>0</v>
      </c>
      <c r="H5287" t="s">
        <v>505</v>
      </c>
      <c r="I5287">
        <v>1411579</v>
      </c>
      <c r="J5287">
        <v>260303916</v>
      </c>
      <c r="K5287">
        <v>7830</v>
      </c>
      <c r="L5287">
        <v>1231</v>
      </c>
      <c r="M5287" t="s">
        <v>22</v>
      </c>
      <c r="N5287">
        <v>2019</v>
      </c>
      <c r="O5287" t="s">
        <v>31</v>
      </c>
      <c r="P5287">
        <v>20190808</v>
      </c>
      <c r="Q5287" s="1">
        <v>43685.119444444441</v>
      </c>
    </row>
    <row r="5288" spans="1:17" x14ac:dyDescent="0.2">
      <c r="A5288" t="s">
        <v>504</v>
      </c>
      <c r="B5288" t="s">
        <v>18</v>
      </c>
      <c r="C5288" t="s">
        <v>290</v>
      </c>
      <c r="D5288">
        <v>20190630</v>
      </c>
      <c r="E5288">
        <v>94500000</v>
      </c>
      <c r="F5288" t="s">
        <v>20</v>
      </c>
      <c r="G5288">
        <v>0</v>
      </c>
      <c r="H5288" t="s">
        <v>505</v>
      </c>
      <c r="I5288">
        <v>1411579</v>
      </c>
      <c r="J5288">
        <v>260303916</v>
      </c>
      <c r="K5288">
        <v>7830</v>
      </c>
      <c r="L5288">
        <v>1231</v>
      </c>
      <c r="M5288" t="s">
        <v>22</v>
      </c>
      <c r="N5288">
        <v>2019</v>
      </c>
      <c r="O5288" t="s">
        <v>31</v>
      </c>
      <c r="P5288">
        <v>20190808</v>
      </c>
      <c r="Q5288" s="1">
        <v>43685.119444444441</v>
      </c>
    </row>
    <row r="5289" spans="1:17" x14ac:dyDescent="0.2">
      <c r="A5289" t="s">
        <v>504</v>
      </c>
      <c r="B5289" t="s">
        <v>18</v>
      </c>
      <c r="C5289" t="s">
        <v>209</v>
      </c>
      <c r="D5289">
        <v>20190630</v>
      </c>
      <c r="E5289">
        <v>31100000</v>
      </c>
      <c r="F5289" t="s">
        <v>20</v>
      </c>
      <c r="G5289">
        <v>0</v>
      </c>
      <c r="H5289" t="s">
        <v>505</v>
      </c>
      <c r="I5289">
        <v>1411579</v>
      </c>
      <c r="J5289">
        <v>260303916</v>
      </c>
      <c r="K5289">
        <v>7830</v>
      </c>
      <c r="L5289">
        <v>1231</v>
      </c>
      <c r="M5289" t="s">
        <v>22</v>
      </c>
      <c r="N5289">
        <v>2019</v>
      </c>
      <c r="O5289" t="s">
        <v>31</v>
      </c>
      <c r="P5289">
        <v>20190808</v>
      </c>
      <c r="Q5289" s="1">
        <v>43685.119444444441</v>
      </c>
    </row>
    <row r="5290" spans="1:17" x14ac:dyDescent="0.2">
      <c r="A5290" t="s">
        <v>504</v>
      </c>
      <c r="B5290" t="s">
        <v>18</v>
      </c>
      <c r="C5290" t="s">
        <v>64</v>
      </c>
      <c r="D5290">
        <v>20190630</v>
      </c>
      <c r="E5290">
        <v>8900000</v>
      </c>
      <c r="F5290" t="s">
        <v>20</v>
      </c>
      <c r="G5290">
        <v>2</v>
      </c>
      <c r="H5290" t="s">
        <v>505</v>
      </c>
      <c r="I5290">
        <v>1411579</v>
      </c>
      <c r="J5290">
        <v>260303916</v>
      </c>
      <c r="K5290">
        <v>7830</v>
      </c>
      <c r="L5290">
        <v>1231</v>
      </c>
      <c r="M5290" t="s">
        <v>22</v>
      </c>
      <c r="N5290">
        <v>2019</v>
      </c>
      <c r="O5290" t="s">
        <v>31</v>
      </c>
      <c r="P5290">
        <v>20190808</v>
      </c>
      <c r="Q5290" s="1">
        <v>43685.119444444441</v>
      </c>
    </row>
    <row r="5291" spans="1:17" x14ac:dyDescent="0.2">
      <c r="A5291" t="s">
        <v>504</v>
      </c>
      <c r="B5291" t="s">
        <v>18</v>
      </c>
      <c r="C5291" t="s">
        <v>293</v>
      </c>
      <c r="D5291">
        <v>20190630</v>
      </c>
      <c r="E5291">
        <v>51700000</v>
      </c>
      <c r="F5291" t="s">
        <v>20</v>
      </c>
      <c r="G5291">
        <v>0</v>
      </c>
      <c r="H5291" t="s">
        <v>505</v>
      </c>
      <c r="I5291">
        <v>1411579</v>
      </c>
      <c r="J5291">
        <v>260303916</v>
      </c>
      <c r="K5291">
        <v>7830</v>
      </c>
      <c r="L5291">
        <v>1231</v>
      </c>
      <c r="M5291" t="s">
        <v>22</v>
      </c>
      <c r="N5291">
        <v>2019</v>
      </c>
      <c r="O5291" t="s">
        <v>31</v>
      </c>
      <c r="P5291">
        <v>20190808</v>
      </c>
      <c r="Q5291" s="1">
        <v>43685.119444444441</v>
      </c>
    </row>
    <row r="5292" spans="1:17" x14ac:dyDescent="0.2">
      <c r="A5292" t="s">
        <v>504</v>
      </c>
      <c r="B5292" t="s">
        <v>18</v>
      </c>
      <c r="C5292" t="s">
        <v>302</v>
      </c>
      <c r="D5292">
        <v>20190630</v>
      </c>
      <c r="E5292">
        <v>20600000</v>
      </c>
      <c r="F5292" t="s">
        <v>20</v>
      </c>
      <c r="G5292">
        <v>0</v>
      </c>
      <c r="H5292" t="s">
        <v>505</v>
      </c>
      <c r="I5292">
        <v>1411579</v>
      </c>
      <c r="J5292">
        <v>260303916</v>
      </c>
      <c r="K5292">
        <v>7830</v>
      </c>
      <c r="L5292">
        <v>1231</v>
      </c>
      <c r="M5292" t="s">
        <v>22</v>
      </c>
      <c r="N5292">
        <v>2019</v>
      </c>
      <c r="O5292" t="s">
        <v>31</v>
      </c>
      <c r="P5292">
        <v>20190808</v>
      </c>
      <c r="Q5292" s="1">
        <v>43685.119444444441</v>
      </c>
    </row>
    <row r="5293" spans="1:17" x14ac:dyDescent="0.2">
      <c r="A5293" t="s">
        <v>504</v>
      </c>
      <c r="B5293" t="s">
        <v>18</v>
      </c>
      <c r="C5293" t="s">
        <v>68</v>
      </c>
      <c r="D5293">
        <v>20190630</v>
      </c>
      <c r="E5293">
        <v>600000</v>
      </c>
      <c r="F5293" t="s">
        <v>20</v>
      </c>
      <c r="G5293">
        <v>2</v>
      </c>
      <c r="H5293" t="s">
        <v>505</v>
      </c>
      <c r="I5293">
        <v>1411579</v>
      </c>
      <c r="J5293">
        <v>260303916</v>
      </c>
      <c r="K5293">
        <v>7830</v>
      </c>
      <c r="L5293">
        <v>1231</v>
      </c>
      <c r="M5293" t="s">
        <v>22</v>
      </c>
      <c r="N5293">
        <v>2019</v>
      </c>
      <c r="O5293" t="s">
        <v>31</v>
      </c>
      <c r="P5293">
        <v>20190808</v>
      </c>
      <c r="Q5293" s="1">
        <v>43685.119444444441</v>
      </c>
    </row>
    <row r="5294" spans="1:17" x14ac:dyDescent="0.2">
      <c r="A5294" t="s">
        <v>504</v>
      </c>
      <c r="B5294" t="s">
        <v>18</v>
      </c>
      <c r="C5294" t="s">
        <v>69</v>
      </c>
      <c r="D5294">
        <v>20190630</v>
      </c>
      <c r="E5294">
        <v>225000000</v>
      </c>
      <c r="F5294" t="s">
        <v>20</v>
      </c>
      <c r="G5294">
        <v>2</v>
      </c>
      <c r="H5294" t="s">
        <v>505</v>
      </c>
      <c r="I5294">
        <v>1411579</v>
      </c>
      <c r="J5294">
        <v>260303916</v>
      </c>
      <c r="K5294">
        <v>7830</v>
      </c>
      <c r="L5294">
        <v>1231</v>
      </c>
      <c r="M5294" t="s">
        <v>22</v>
      </c>
      <c r="N5294">
        <v>2019</v>
      </c>
      <c r="O5294" t="s">
        <v>31</v>
      </c>
      <c r="P5294">
        <v>20190808</v>
      </c>
      <c r="Q5294" s="1">
        <v>43685.119444444441</v>
      </c>
    </row>
    <row r="5295" spans="1:17" x14ac:dyDescent="0.2">
      <c r="A5295" t="s">
        <v>504</v>
      </c>
      <c r="B5295" t="s">
        <v>18</v>
      </c>
      <c r="C5295" t="s">
        <v>69</v>
      </c>
      <c r="D5295">
        <v>20190630</v>
      </c>
      <c r="E5295">
        <v>112000000</v>
      </c>
      <c r="F5295" t="s">
        <v>20</v>
      </c>
      <c r="G5295">
        <v>1</v>
      </c>
      <c r="H5295" t="s">
        <v>505</v>
      </c>
      <c r="I5295">
        <v>1411579</v>
      </c>
      <c r="J5295">
        <v>260303916</v>
      </c>
      <c r="K5295">
        <v>7830</v>
      </c>
      <c r="L5295">
        <v>1231</v>
      </c>
      <c r="M5295" t="s">
        <v>22</v>
      </c>
      <c r="N5295">
        <v>2019</v>
      </c>
      <c r="O5295" t="s">
        <v>31</v>
      </c>
      <c r="P5295">
        <v>20190808</v>
      </c>
      <c r="Q5295" s="1">
        <v>43685.119444444441</v>
      </c>
    </row>
    <row r="5296" spans="1:17" x14ac:dyDescent="0.2">
      <c r="A5296" t="s">
        <v>504</v>
      </c>
      <c r="B5296" t="s">
        <v>18</v>
      </c>
      <c r="C5296" t="s">
        <v>563</v>
      </c>
      <c r="D5296">
        <v>20190630</v>
      </c>
      <c r="E5296">
        <v>7100000</v>
      </c>
      <c r="F5296" t="s">
        <v>20</v>
      </c>
      <c r="G5296">
        <v>1</v>
      </c>
      <c r="H5296" t="s">
        <v>504</v>
      </c>
      <c r="I5296">
        <v>1411579</v>
      </c>
      <c r="J5296">
        <v>260303916</v>
      </c>
      <c r="K5296">
        <v>7830</v>
      </c>
      <c r="L5296">
        <v>1231</v>
      </c>
      <c r="M5296" t="s">
        <v>22</v>
      </c>
      <c r="N5296">
        <v>2019</v>
      </c>
      <c r="O5296" t="s">
        <v>31</v>
      </c>
      <c r="P5296">
        <v>20190808</v>
      </c>
      <c r="Q5296" s="1">
        <v>43685.119444444441</v>
      </c>
    </row>
    <row r="5297" spans="1:17" x14ac:dyDescent="0.2">
      <c r="A5297" t="s">
        <v>504</v>
      </c>
      <c r="B5297" t="s">
        <v>18</v>
      </c>
      <c r="C5297" t="s">
        <v>563</v>
      </c>
      <c r="D5297">
        <v>20190630</v>
      </c>
      <c r="E5297">
        <v>8000000</v>
      </c>
      <c r="F5297" t="s">
        <v>20</v>
      </c>
      <c r="G5297">
        <v>2</v>
      </c>
      <c r="H5297" t="s">
        <v>504</v>
      </c>
      <c r="I5297">
        <v>1411579</v>
      </c>
      <c r="J5297">
        <v>260303916</v>
      </c>
      <c r="K5297">
        <v>7830</v>
      </c>
      <c r="L5297">
        <v>1231</v>
      </c>
      <c r="M5297" t="s">
        <v>22</v>
      </c>
      <c r="N5297">
        <v>2019</v>
      </c>
      <c r="O5297" t="s">
        <v>31</v>
      </c>
      <c r="P5297">
        <v>20190808</v>
      </c>
      <c r="Q5297" s="1">
        <v>43685.119444444441</v>
      </c>
    </row>
    <row r="5298" spans="1:17" x14ac:dyDescent="0.2">
      <c r="A5298" t="s">
        <v>504</v>
      </c>
      <c r="B5298" t="s">
        <v>18</v>
      </c>
      <c r="C5298" t="s">
        <v>553</v>
      </c>
      <c r="D5298">
        <v>20190630</v>
      </c>
      <c r="E5298">
        <v>-7100000</v>
      </c>
      <c r="F5298" t="s">
        <v>20</v>
      </c>
      <c r="G5298">
        <v>1</v>
      </c>
      <c r="H5298" t="s">
        <v>504</v>
      </c>
      <c r="I5298">
        <v>1411579</v>
      </c>
      <c r="J5298">
        <v>260303916</v>
      </c>
      <c r="K5298">
        <v>7830</v>
      </c>
      <c r="L5298">
        <v>1231</v>
      </c>
      <c r="M5298" t="s">
        <v>22</v>
      </c>
      <c r="N5298">
        <v>2019</v>
      </c>
      <c r="O5298" t="s">
        <v>31</v>
      </c>
      <c r="P5298">
        <v>20190808</v>
      </c>
      <c r="Q5298" s="1">
        <v>43685.119444444441</v>
      </c>
    </row>
    <row r="5299" spans="1:17" x14ac:dyDescent="0.2">
      <c r="A5299" t="s">
        <v>504</v>
      </c>
      <c r="B5299" t="s">
        <v>18</v>
      </c>
      <c r="C5299" t="s">
        <v>553</v>
      </c>
      <c r="D5299">
        <v>20190630</v>
      </c>
      <c r="E5299">
        <v>8000000</v>
      </c>
      <c r="F5299" t="s">
        <v>20</v>
      </c>
      <c r="G5299">
        <v>2</v>
      </c>
      <c r="H5299" t="s">
        <v>504</v>
      </c>
      <c r="I5299">
        <v>1411579</v>
      </c>
      <c r="J5299">
        <v>260303916</v>
      </c>
      <c r="K5299">
        <v>7830</v>
      </c>
      <c r="L5299">
        <v>1231</v>
      </c>
      <c r="M5299" t="s">
        <v>22</v>
      </c>
      <c r="N5299">
        <v>2019</v>
      </c>
      <c r="O5299" t="s">
        <v>31</v>
      </c>
      <c r="P5299">
        <v>20190808</v>
      </c>
      <c r="Q5299" s="1">
        <v>43685.119444444441</v>
      </c>
    </row>
    <row r="5300" spans="1:17" x14ac:dyDescent="0.2">
      <c r="A5300" t="s">
        <v>504</v>
      </c>
      <c r="B5300" t="s">
        <v>18</v>
      </c>
      <c r="C5300" t="s">
        <v>555</v>
      </c>
      <c r="D5300">
        <v>20190630</v>
      </c>
      <c r="E5300">
        <v>-33900000</v>
      </c>
      <c r="F5300" t="s">
        <v>20</v>
      </c>
      <c r="G5300">
        <v>1</v>
      </c>
      <c r="H5300" t="s">
        <v>505</v>
      </c>
      <c r="I5300">
        <v>1411579</v>
      </c>
      <c r="J5300">
        <v>260303916</v>
      </c>
      <c r="K5300">
        <v>7830</v>
      </c>
      <c r="L5300">
        <v>1231</v>
      </c>
      <c r="M5300" t="s">
        <v>22</v>
      </c>
      <c r="N5300">
        <v>2019</v>
      </c>
      <c r="O5300" t="s">
        <v>31</v>
      </c>
      <c r="P5300">
        <v>20190808</v>
      </c>
      <c r="Q5300" s="1">
        <v>43685.119444444441</v>
      </c>
    </row>
    <row r="5301" spans="1:17" x14ac:dyDescent="0.2">
      <c r="A5301" t="s">
        <v>504</v>
      </c>
      <c r="B5301" t="s">
        <v>18</v>
      </c>
      <c r="C5301" t="s">
        <v>556</v>
      </c>
      <c r="D5301">
        <v>20190630</v>
      </c>
      <c r="E5301">
        <v>12600000</v>
      </c>
      <c r="F5301" t="s">
        <v>20</v>
      </c>
      <c r="G5301">
        <v>2</v>
      </c>
      <c r="H5301" t="s">
        <v>505</v>
      </c>
      <c r="I5301">
        <v>1411579</v>
      </c>
      <c r="J5301">
        <v>260303916</v>
      </c>
      <c r="K5301">
        <v>7830</v>
      </c>
      <c r="L5301">
        <v>1231</v>
      </c>
      <c r="M5301" t="s">
        <v>22</v>
      </c>
      <c r="N5301">
        <v>2019</v>
      </c>
      <c r="O5301" t="s">
        <v>31</v>
      </c>
      <c r="P5301">
        <v>20190808</v>
      </c>
      <c r="Q5301" s="1">
        <v>43685.119444444441</v>
      </c>
    </row>
    <row r="5302" spans="1:17" x14ac:dyDescent="0.2">
      <c r="A5302" t="s">
        <v>504</v>
      </c>
      <c r="B5302" t="s">
        <v>18</v>
      </c>
      <c r="C5302" t="s">
        <v>537</v>
      </c>
      <c r="D5302">
        <v>20190630</v>
      </c>
      <c r="E5302">
        <v>1000000</v>
      </c>
      <c r="F5302" t="s">
        <v>20</v>
      </c>
      <c r="G5302">
        <v>2</v>
      </c>
      <c r="H5302" t="s">
        <v>505</v>
      </c>
      <c r="I5302">
        <v>1411579</v>
      </c>
      <c r="J5302">
        <v>260303916</v>
      </c>
      <c r="K5302">
        <v>7830</v>
      </c>
      <c r="L5302">
        <v>1231</v>
      </c>
      <c r="M5302" t="s">
        <v>22</v>
      </c>
      <c r="N5302">
        <v>2019</v>
      </c>
      <c r="O5302" t="s">
        <v>31</v>
      </c>
      <c r="P5302">
        <v>20190808</v>
      </c>
      <c r="Q5302" s="1">
        <v>43685.119444444441</v>
      </c>
    </row>
    <row r="5303" spans="1:17" x14ac:dyDescent="0.2">
      <c r="A5303" t="s">
        <v>504</v>
      </c>
      <c r="B5303" t="s">
        <v>18</v>
      </c>
      <c r="C5303" t="s">
        <v>537</v>
      </c>
      <c r="D5303">
        <v>20190630</v>
      </c>
      <c r="E5303">
        <v>700000</v>
      </c>
      <c r="F5303" t="s">
        <v>20</v>
      </c>
      <c r="G5303">
        <v>1</v>
      </c>
      <c r="H5303" t="s">
        <v>505</v>
      </c>
      <c r="I5303">
        <v>1411579</v>
      </c>
      <c r="J5303">
        <v>260303916</v>
      </c>
      <c r="K5303">
        <v>7830</v>
      </c>
      <c r="L5303">
        <v>1231</v>
      </c>
      <c r="M5303" t="s">
        <v>22</v>
      </c>
      <c r="N5303">
        <v>2019</v>
      </c>
      <c r="O5303" t="s">
        <v>31</v>
      </c>
      <c r="P5303">
        <v>20190808</v>
      </c>
      <c r="Q5303" s="1">
        <v>43685.119444444441</v>
      </c>
    </row>
    <row r="5304" spans="1:17" x14ac:dyDescent="0.2">
      <c r="A5304" t="s">
        <v>504</v>
      </c>
      <c r="B5304" t="s">
        <v>18</v>
      </c>
      <c r="C5304" t="s">
        <v>545</v>
      </c>
      <c r="D5304">
        <v>20190630</v>
      </c>
      <c r="E5304">
        <v>3400000</v>
      </c>
      <c r="F5304" t="s">
        <v>20</v>
      </c>
      <c r="G5304">
        <v>0</v>
      </c>
      <c r="H5304" t="s">
        <v>505</v>
      </c>
      <c r="I5304">
        <v>1411579</v>
      </c>
      <c r="J5304">
        <v>260303916</v>
      </c>
      <c r="K5304">
        <v>7830</v>
      </c>
      <c r="L5304">
        <v>1231</v>
      </c>
      <c r="M5304" t="s">
        <v>22</v>
      </c>
      <c r="N5304">
        <v>2019</v>
      </c>
      <c r="O5304" t="s">
        <v>31</v>
      </c>
      <c r="P5304">
        <v>20190808</v>
      </c>
      <c r="Q5304" s="1">
        <v>43685.119444444441</v>
      </c>
    </row>
    <row r="5305" spans="1:17" x14ac:dyDescent="0.2">
      <c r="A5305" t="s">
        <v>504</v>
      </c>
      <c r="B5305" t="s">
        <v>18</v>
      </c>
      <c r="C5305" t="s">
        <v>557</v>
      </c>
      <c r="D5305">
        <v>20190630</v>
      </c>
      <c r="E5305">
        <v>-33900000</v>
      </c>
      <c r="F5305" t="s">
        <v>20</v>
      </c>
      <c r="G5305">
        <v>1</v>
      </c>
      <c r="H5305" t="s">
        <v>504</v>
      </c>
      <c r="I5305">
        <v>1411579</v>
      </c>
      <c r="J5305">
        <v>260303916</v>
      </c>
      <c r="K5305">
        <v>7830</v>
      </c>
      <c r="L5305">
        <v>1231</v>
      </c>
      <c r="M5305" t="s">
        <v>22</v>
      </c>
      <c r="N5305">
        <v>2019</v>
      </c>
      <c r="O5305" t="s">
        <v>31</v>
      </c>
      <c r="P5305">
        <v>20190808</v>
      </c>
      <c r="Q5305" s="1">
        <v>43685.119444444441</v>
      </c>
    </row>
    <row r="5306" spans="1:17" x14ac:dyDescent="0.2">
      <c r="A5306" t="s">
        <v>504</v>
      </c>
      <c r="B5306" t="s">
        <v>18</v>
      </c>
      <c r="C5306" t="s">
        <v>557</v>
      </c>
      <c r="D5306">
        <v>20190630</v>
      </c>
      <c r="E5306">
        <v>-20600000</v>
      </c>
      <c r="F5306" t="s">
        <v>20</v>
      </c>
      <c r="G5306">
        <v>2</v>
      </c>
      <c r="H5306" t="s">
        <v>504</v>
      </c>
      <c r="I5306">
        <v>1411579</v>
      </c>
      <c r="J5306">
        <v>260303916</v>
      </c>
      <c r="K5306">
        <v>7830</v>
      </c>
      <c r="L5306">
        <v>1231</v>
      </c>
      <c r="M5306" t="s">
        <v>22</v>
      </c>
      <c r="N5306">
        <v>2019</v>
      </c>
      <c r="O5306" t="s">
        <v>31</v>
      </c>
      <c r="P5306">
        <v>20190808</v>
      </c>
      <c r="Q5306" s="1">
        <v>43685.119444444441</v>
      </c>
    </row>
    <row r="5307" spans="1:17" x14ac:dyDescent="0.2">
      <c r="A5307" t="s">
        <v>504</v>
      </c>
      <c r="B5307" t="s">
        <v>18</v>
      </c>
      <c r="C5307" t="s">
        <v>71</v>
      </c>
      <c r="D5307">
        <v>20190630</v>
      </c>
      <c r="E5307">
        <v>-0.78</v>
      </c>
      <c r="F5307" t="s">
        <v>20</v>
      </c>
      <c r="G5307">
        <v>2</v>
      </c>
      <c r="H5307" t="s">
        <v>505</v>
      </c>
      <c r="I5307">
        <v>1411579</v>
      </c>
      <c r="J5307">
        <v>260303916</v>
      </c>
      <c r="K5307">
        <v>7830</v>
      </c>
      <c r="L5307">
        <v>1231</v>
      </c>
      <c r="M5307" t="s">
        <v>22</v>
      </c>
      <c r="N5307">
        <v>2019</v>
      </c>
      <c r="O5307" t="s">
        <v>31</v>
      </c>
      <c r="P5307">
        <v>20190808</v>
      </c>
      <c r="Q5307" s="1">
        <v>43685.119444444441</v>
      </c>
    </row>
    <row r="5308" spans="1:17" x14ac:dyDescent="0.2">
      <c r="A5308" t="s">
        <v>504</v>
      </c>
      <c r="B5308" t="s">
        <v>18</v>
      </c>
      <c r="C5308" t="s">
        <v>71</v>
      </c>
      <c r="D5308">
        <v>20190630</v>
      </c>
      <c r="E5308">
        <v>0.48</v>
      </c>
      <c r="F5308" t="s">
        <v>20</v>
      </c>
      <c r="G5308">
        <v>1</v>
      </c>
      <c r="H5308" t="s">
        <v>505</v>
      </c>
      <c r="I5308">
        <v>1411579</v>
      </c>
      <c r="J5308">
        <v>260303916</v>
      </c>
      <c r="K5308">
        <v>7830</v>
      </c>
      <c r="L5308">
        <v>1231</v>
      </c>
      <c r="M5308" t="s">
        <v>22</v>
      </c>
      <c r="N5308">
        <v>2019</v>
      </c>
      <c r="O5308" t="s">
        <v>31</v>
      </c>
      <c r="P5308">
        <v>20190808</v>
      </c>
      <c r="Q5308" s="1">
        <v>43685.119444444441</v>
      </c>
    </row>
    <row r="5309" spans="1:17" x14ac:dyDescent="0.2">
      <c r="A5309" t="s">
        <v>504</v>
      </c>
      <c r="B5309" t="s">
        <v>18</v>
      </c>
      <c r="C5309" t="s">
        <v>72</v>
      </c>
      <c r="D5309">
        <v>20190630</v>
      </c>
      <c r="E5309">
        <v>-0.78</v>
      </c>
      <c r="F5309" t="s">
        <v>20</v>
      </c>
      <c r="G5309">
        <v>2</v>
      </c>
      <c r="H5309" t="s">
        <v>505</v>
      </c>
      <c r="I5309">
        <v>1411579</v>
      </c>
      <c r="J5309">
        <v>260303916</v>
      </c>
      <c r="K5309">
        <v>7830</v>
      </c>
      <c r="L5309">
        <v>1231</v>
      </c>
      <c r="M5309" t="s">
        <v>22</v>
      </c>
      <c r="N5309">
        <v>2019</v>
      </c>
      <c r="O5309" t="s">
        <v>31</v>
      </c>
      <c r="P5309">
        <v>20190808</v>
      </c>
      <c r="Q5309" s="1">
        <v>43685.119444444441</v>
      </c>
    </row>
    <row r="5310" spans="1:17" x14ac:dyDescent="0.2">
      <c r="A5310" t="s">
        <v>504</v>
      </c>
      <c r="B5310" t="s">
        <v>18</v>
      </c>
      <c r="C5310" t="s">
        <v>72</v>
      </c>
      <c r="D5310">
        <v>20190630</v>
      </c>
      <c r="E5310">
        <v>0.17</v>
      </c>
      <c r="F5310" t="s">
        <v>20</v>
      </c>
      <c r="G5310">
        <v>1</v>
      </c>
      <c r="H5310" t="s">
        <v>505</v>
      </c>
      <c r="I5310">
        <v>1411579</v>
      </c>
      <c r="J5310">
        <v>260303916</v>
      </c>
      <c r="K5310">
        <v>7830</v>
      </c>
      <c r="L5310">
        <v>1231</v>
      </c>
      <c r="M5310" t="s">
        <v>22</v>
      </c>
      <c r="N5310">
        <v>2019</v>
      </c>
      <c r="O5310" t="s">
        <v>31</v>
      </c>
      <c r="P5310">
        <v>20190808</v>
      </c>
      <c r="Q5310" s="1">
        <v>43685.119444444441</v>
      </c>
    </row>
    <row r="5311" spans="1:17" x14ac:dyDescent="0.2">
      <c r="A5311" t="s">
        <v>504</v>
      </c>
      <c r="B5311" t="s">
        <v>18</v>
      </c>
      <c r="C5311" t="s">
        <v>73</v>
      </c>
      <c r="D5311">
        <v>20190630</v>
      </c>
      <c r="E5311">
        <v>-600000</v>
      </c>
      <c r="F5311" t="s">
        <v>20</v>
      </c>
      <c r="G5311">
        <v>2</v>
      </c>
      <c r="H5311" t="s">
        <v>505</v>
      </c>
      <c r="I5311">
        <v>1411579</v>
      </c>
      <c r="J5311">
        <v>260303916</v>
      </c>
      <c r="K5311">
        <v>7830</v>
      </c>
      <c r="L5311">
        <v>1231</v>
      </c>
      <c r="M5311" t="s">
        <v>22</v>
      </c>
      <c r="N5311">
        <v>2019</v>
      </c>
      <c r="O5311" t="s">
        <v>31</v>
      </c>
      <c r="P5311">
        <v>20190808</v>
      </c>
      <c r="Q5311" s="1">
        <v>43685.119444444441</v>
      </c>
    </row>
    <row r="5312" spans="1:17" x14ac:dyDescent="0.2">
      <c r="A5312" t="s">
        <v>504</v>
      </c>
      <c r="B5312" t="s">
        <v>18</v>
      </c>
      <c r="C5312" t="s">
        <v>75</v>
      </c>
      <c r="D5312">
        <v>20190630</v>
      </c>
      <c r="E5312">
        <v>-0.16</v>
      </c>
      <c r="F5312" t="s">
        <v>30</v>
      </c>
      <c r="G5312">
        <v>2</v>
      </c>
      <c r="H5312" t="s">
        <v>505</v>
      </c>
      <c r="I5312">
        <v>1411579</v>
      </c>
      <c r="J5312">
        <v>260303916</v>
      </c>
      <c r="K5312">
        <v>7830</v>
      </c>
      <c r="L5312">
        <v>1231</v>
      </c>
      <c r="M5312" t="s">
        <v>22</v>
      </c>
      <c r="N5312">
        <v>2019</v>
      </c>
      <c r="O5312" t="s">
        <v>31</v>
      </c>
      <c r="P5312">
        <v>20190808</v>
      </c>
      <c r="Q5312" s="1">
        <v>43685.119444444441</v>
      </c>
    </row>
    <row r="5313" spans="1:17" x14ac:dyDescent="0.2">
      <c r="A5313" t="s">
        <v>504</v>
      </c>
      <c r="B5313" t="s">
        <v>18</v>
      </c>
      <c r="C5313" t="s">
        <v>77</v>
      </c>
      <c r="D5313">
        <v>20190630</v>
      </c>
      <c r="E5313">
        <v>1800000</v>
      </c>
      <c r="F5313" t="s">
        <v>20</v>
      </c>
      <c r="G5313">
        <v>1</v>
      </c>
      <c r="H5313" t="s">
        <v>505</v>
      </c>
      <c r="I5313">
        <v>1411579</v>
      </c>
      <c r="J5313">
        <v>260303916</v>
      </c>
      <c r="K5313">
        <v>7830</v>
      </c>
      <c r="L5313">
        <v>1231</v>
      </c>
      <c r="M5313" t="s">
        <v>22</v>
      </c>
      <c r="N5313">
        <v>2019</v>
      </c>
      <c r="O5313" t="s">
        <v>31</v>
      </c>
      <c r="P5313">
        <v>20190808</v>
      </c>
      <c r="Q5313" s="1">
        <v>43685.119444444441</v>
      </c>
    </row>
    <row r="5314" spans="1:17" x14ac:dyDescent="0.2">
      <c r="A5314" t="s">
        <v>504</v>
      </c>
      <c r="B5314" t="s">
        <v>18</v>
      </c>
      <c r="C5314" t="s">
        <v>77</v>
      </c>
      <c r="D5314">
        <v>20190630</v>
      </c>
      <c r="E5314">
        <v>12300000</v>
      </c>
      <c r="F5314" t="s">
        <v>20</v>
      </c>
      <c r="G5314">
        <v>2</v>
      </c>
      <c r="H5314" t="s">
        <v>505</v>
      </c>
      <c r="I5314">
        <v>1411579</v>
      </c>
      <c r="J5314">
        <v>260303916</v>
      </c>
      <c r="K5314">
        <v>7830</v>
      </c>
      <c r="L5314">
        <v>1231</v>
      </c>
      <c r="M5314" t="s">
        <v>22</v>
      </c>
      <c r="N5314">
        <v>2019</v>
      </c>
      <c r="O5314" t="s">
        <v>31</v>
      </c>
      <c r="P5314">
        <v>20190808</v>
      </c>
      <c r="Q5314" s="1">
        <v>43685.119444444441</v>
      </c>
    </row>
    <row r="5315" spans="1:17" x14ac:dyDescent="0.2">
      <c r="A5315" t="s">
        <v>504</v>
      </c>
      <c r="B5315" t="s">
        <v>18</v>
      </c>
      <c r="C5315" t="s">
        <v>78</v>
      </c>
      <c r="D5315">
        <v>20190630</v>
      </c>
      <c r="E5315">
        <v>38700000</v>
      </c>
      <c r="F5315" t="s">
        <v>20</v>
      </c>
      <c r="G5315">
        <v>2</v>
      </c>
      <c r="H5315" t="s">
        <v>504</v>
      </c>
      <c r="I5315">
        <v>1411579</v>
      </c>
      <c r="J5315">
        <v>260303916</v>
      </c>
      <c r="K5315">
        <v>7830</v>
      </c>
      <c r="L5315">
        <v>1231</v>
      </c>
      <c r="M5315" t="s">
        <v>22</v>
      </c>
      <c r="N5315">
        <v>2019</v>
      </c>
      <c r="O5315" t="s">
        <v>31</v>
      </c>
      <c r="P5315">
        <v>20190808</v>
      </c>
      <c r="Q5315" s="1">
        <v>43685.119444444441</v>
      </c>
    </row>
    <row r="5316" spans="1:17" x14ac:dyDescent="0.2">
      <c r="A5316" t="s">
        <v>504</v>
      </c>
      <c r="B5316" t="s">
        <v>18</v>
      </c>
      <c r="C5316" t="s">
        <v>78</v>
      </c>
      <c r="D5316">
        <v>20190630</v>
      </c>
      <c r="E5316">
        <v>19500000</v>
      </c>
      <c r="F5316" t="s">
        <v>20</v>
      </c>
      <c r="G5316">
        <v>1</v>
      </c>
      <c r="H5316" t="s">
        <v>504</v>
      </c>
      <c r="I5316">
        <v>1411579</v>
      </c>
      <c r="J5316">
        <v>260303916</v>
      </c>
      <c r="K5316">
        <v>7830</v>
      </c>
      <c r="L5316">
        <v>1231</v>
      </c>
      <c r="M5316" t="s">
        <v>22</v>
      </c>
      <c r="N5316">
        <v>2019</v>
      </c>
      <c r="O5316" t="s">
        <v>31</v>
      </c>
      <c r="P5316">
        <v>20190808</v>
      </c>
      <c r="Q5316" s="1">
        <v>43685.119444444441</v>
      </c>
    </row>
    <row r="5317" spans="1:17" x14ac:dyDescent="0.2">
      <c r="A5317" t="s">
        <v>504</v>
      </c>
      <c r="B5317" t="s">
        <v>18</v>
      </c>
      <c r="C5317" t="s">
        <v>79</v>
      </c>
      <c r="D5317">
        <v>20190630</v>
      </c>
      <c r="E5317">
        <v>47000000</v>
      </c>
      <c r="F5317" t="s">
        <v>20</v>
      </c>
      <c r="G5317">
        <v>2</v>
      </c>
      <c r="H5317" t="s">
        <v>505</v>
      </c>
      <c r="I5317">
        <v>1411579</v>
      </c>
      <c r="J5317">
        <v>260303916</v>
      </c>
      <c r="K5317">
        <v>7830</v>
      </c>
      <c r="L5317">
        <v>1231</v>
      </c>
      <c r="M5317" t="s">
        <v>22</v>
      </c>
      <c r="N5317">
        <v>2019</v>
      </c>
      <c r="O5317" t="s">
        <v>31</v>
      </c>
      <c r="P5317">
        <v>20190808</v>
      </c>
      <c r="Q5317" s="1">
        <v>43685.119444444441</v>
      </c>
    </row>
    <row r="5318" spans="1:17" x14ac:dyDescent="0.2">
      <c r="A5318" t="s">
        <v>504</v>
      </c>
      <c r="B5318" t="s">
        <v>18</v>
      </c>
      <c r="C5318" t="s">
        <v>79</v>
      </c>
      <c r="D5318">
        <v>20190630</v>
      </c>
      <c r="E5318">
        <v>28500000</v>
      </c>
      <c r="F5318" t="s">
        <v>20</v>
      </c>
      <c r="G5318">
        <v>1</v>
      </c>
      <c r="H5318" t="s">
        <v>505</v>
      </c>
      <c r="I5318">
        <v>1411579</v>
      </c>
      <c r="J5318">
        <v>260303916</v>
      </c>
      <c r="K5318">
        <v>7830</v>
      </c>
      <c r="L5318">
        <v>1231</v>
      </c>
      <c r="M5318" t="s">
        <v>22</v>
      </c>
      <c r="N5318">
        <v>2019</v>
      </c>
      <c r="O5318" t="s">
        <v>31</v>
      </c>
      <c r="P5318">
        <v>20190808</v>
      </c>
      <c r="Q5318" s="1">
        <v>43685.119444444441</v>
      </c>
    </row>
    <row r="5319" spans="1:17" x14ac:dyDescent="0.2">
      <c r="A5319" t="s">
        <v>504</v>
      </c>
      <c r="B5319" t="s">
        <v>18</v>
      </c>
      <c r="C5319" t="s">
        <v>80</v>
      </c>
      <c r="D5319">
        <v>20190630</v>
      </c>
      <c r="E5319">
        <v>85700000</v>
      </c>
      <c r="F5319" t="s">
        <v>20</v>
      </c>
      <c r="G5319">
        <v>2</v>
      </c>
      <c r="H5319" t="s">
        <v>505</v>
      </c>
      <c r="I5319">
        <v>1411579</v>
      </c>
      <c r="J5319">
        <v>260303916</v>
      </c>
      <c r="K5319">
        <v>7830</v>
      </c>
      <c r="L5319">
        <v>1231</v>
      </c>
      <c r="M5319" t="s">
        <v>22</v>
      </c>
      <c r="N5319">
        <v>2019</v>
      </c>
      <c r="O5319" t="s">
        <v>31</v>
      </c>
      <c r="P5319">
        <v>20190808</v>
      </c>
      <c r="Q5319" s="1">
        <v>43685.119444444441</v>
      </c>
    </row>
    <row r="5320" spans="1:17" x14ac:dyDescent="0.2">
      <c r="A5320" t="s">
        <v>504</v>
      </c>
      <c r="B5320" t="s">
        <v>18</v>
      </c>
      <c r="C5320" t="s">
        <v>80</v>
      </c>
      <c r="D5320">
        <v>20190630</v>
      </c>
      <c r="E5320">
        <v>48000000</v>
      </c>
      <c r="F5320" t="s">
        <v>20</v>
      </c>
      <c r="G5320">
        <v>1</v>
      </c>
      <c r="H5320" t="s">
        <v>505</v>
      </c>
      <c r="I5320">
        <v>1411579</v>
      </c>
      <c r="J5320">
        <v>260303916</v>
      </c>
      <c r="K5320">
        <v>7830</v>
      </c>
      <c r="L5320">
        <v>1231</v>
      </c>
      <c r="M5320" t="s">
        <v>22</v>
      </c>
      <c r="N5320">
        <v>2019</v>
      </c>
      <c r="O5320" t="s">
        <v>31</v>
      </c>
      <c r="P5320">
        <v>20190808</v>
      </c>
      <c r="Q5320" s="1">
        <v>43685.119444444441</v>
      </c>
    </row>
    <row r="5321" spans="1:17" x14ac:dyDescent="0.2">
      <c r="A5321" t="s">
        <v>504</v>
      </c>
      <c r="B5321" t="s">
        <v>18</v>
      </c>
      <c r="C5321" t="s">
        <v>530</v>
      </c>
      <c r="D5321">
        <v>20190630</v>
      </c>
      <c r="E5321">
        <v>20300000</v>
      </c>
      <c r="F5321" t="s">
        <v>20</v>
      </c>
      <c r="G5321">
        <v>2</v>
      </c>
      <c r="H5321" t="s">
        <v>504</v>
      </c>
      <c r="I5321">
        <v>1411579</v>
      </c>
      <c r="J5321">
        <v>260303916</v>
      </c>
      <c r="K5321">
        <v>7830</v>
      </c>
      <c r="L5321">
        <v>1231</v>
      </c>
      <c r="M5321" t="s">
        <v>22</v>
      </c>
      <c r="N5321">
        <v>2019</v>
      </c>
      <c r="O5321" t="s">
        <v>31</v>
      </c>
      <c r="P5321">
        <v>20190808</v>
      </c>
      <c r="Q5321" s="1">
        <v>43685.119444444441</v>
      </c>
    </row>
    <row r="5322" spans="1:17" x14ac:dyDescent="0.2">
      <c r="A5322" t="s">
        <v>504</v>
      </c>
      <c r="B5322" t="s">
        <v>18</v>
      </c>
      <c r="C5322" t="s">
        <v>530</v>
      </c>
      <c r="D5322">
        <v>20190630</v>
      </c>
      <c r="E5322">
        <v>10100000</v>
      </c>
      <c r="F5322" t="s">
        <v>20</v>
      </c>
      <c r="G5322">
        <v>1</v>
      </c>
      <c r="H5322" t="s">
        <v>504</v>
      </c>
      <c r="I5322">
        <v>1411579</v>
      </c>
      <c r="J5322">
        <v>260303916</v>
      </c>
      <c r="K5322">
        <v>7830</v>
      </c>
      <c r="L5322">
        <v>1231</v>
      </c>
      <c r="M5322" t="s">
        <v>22</v>
      </c>
      <c r="N5322">
        <v>2019</v>
      </c>
      <c r="O5322" t="s">
        <v>31</v>
      </c>
      <c r="P5322">
        <v>20190808</v>
      </c>
      <c r="Q5322" s="1">
        <v>43685.119444444441</v>
      </c>
    </row>
    <row r="5323" spans="1:17" x14ac:dyDescent="0.2">
      <c r="A5323" t="s">
        <v>504</v>
      </c>
      <c r="B5323" t="s">
        <v>18</v>
      </c>
      <c r="C5323" t="s">
        <v>604</v>
      </c>
      <c r="D5323">
        <v>20190630</v>
      </c>
      <c r="E5323">
        <v>15900000</v>
      </c>
      <c r="F5323" t="s">
        <v>20</v>
      </c>
      <c r="G5323">
        <v>2</v>
      </c>
      <c r="H5323" t="s">
        <v>504</v>
      </c>
      <c r="I5323">
        <v>1411579</v>
      </c>
      <c r="J5323">
        <v>260303916</v>
      </c>
      <c r="K5323">
        <v>7830</v>
      </c>
      <c r="L5323">
        <v>1231</v>
      </c>
      <c r="M5323" t="s">
        <v>22</v>
      </c>
      <c r="N5323">
        <v>2019</v>
      </c>
      <c r="O5323" t="s">
        <v>31</v>
      </c>
      <c r="P5323">
        <v>20190808</v>
      </c>
      <c r="Q5323" s="1">
        <v>43685.119444444441</v>
      </c>
    </row>
    <row r="5324" spans="1:17" x14ac:dyDescent="0.2">
      <c r="A5324" t="s">
        <v>504</v>
      </c>
      <c r="B5324" t="s">
        <v>18</v>
      </c>
      <c r="C5324" t="s">
        <v>564</v>
      </c>
      <c r="D5324">
        <v>20190630</v>
      </c>
      <c r="E5324">
        <v>4200000</v>
      </c>
      <c r="F5324" t="s">
        <v>20</v>
      </c>
      <c r="G5324">
        <v>2</v>
      </c>
      <c r="H5324" t="s">
        <v>505</v>
      </c>
      <c r="I5324">
        <v>1411579</v>
      </c>
      <c r="J5324">
        <v>260303916</v>
      </c>
      <c r="K5324">
        <v>7830</v>
      </c>
      <c r="L5324">
        <v>1231</v>
      </c>
      <c r="M5324" t="s">
        <v>22</v>
      </c>
      <c r="N5324">
        <v>2019</v>
      </c>
      <c r="O5324" t="s">
        <v>31</v>
      </c>
      <c r="P5324">
        <v>20190808</v>
      </c>
      <c r="Q5324" s="1">
        <v>43685.119444444441</v>
      </c>
    </row>
    <row r="5325" spans="1:17" x14ac:dyDescent="0.2">
      <c r="A5325" t="s">
        <v>504</v>
      </c>
      <c r="B5325" t="s">
        <v>18</v>
      </c>
      <c r="C5325" t="s">
        <v>564</v>
      </c>
      <c r="D5325">
        <v>20190630</v>
      </c>
      <c r="E5325">
        <v>2100000</v>
      </c>
      <c r="F5325" t="s">
        <v>20</v>
      </c>
      <c r="G5325">
        <v>1</v>
      </c>
      <c r="H5325" t="s">
        <v>505</v>
      </c>
      <c r="I5325">
        <v>1411579</v>
      </c>
      <c r="J5325">
        <v>260303916</v>
      </c>
      <c r="K5325">
        <v>7830</v>
      </c>
      <c r="L5325">
        <v>1231</v>
      </c>
      <c r="M5325" t="s">
        <v>22</v>
      </c>
      <c r="N5325">
        <v>2019</v>
      </c>
      <c r="O5325" t="s">
        <v>31</v>
      </c>
      <c r="P5325">
        <v>20190808</v>
      </c>
      <c r="Q5325" s="1">
        <v>43685.119444444441</v>
      </c>
    </row>
    <row r="5326" spans="1:17" x14ac:dyDescent="0.2">
      <c r="A5326" t="s">
        <v>504</v>
      </c>
      <c r="B5326" t="s">
        <v>18</v>
      </c>
      <c r="C5326" t="s">
        <v>565</v>
      </c>
      <c r="D5326">
        <v>20190630</v>
      </c>
      <c r="E5326">
        <v>4200000</v>
      </c>
      <c r="F5326" t="s">
        <v>20</v>
      </c>
      <c r="G5326">
        <v>2</v>
      </c>
      <c r="H5326" t="s">
        <v>505</v>
      </c>
      <c r="I5326">
        <v>1411579</v>
      </c>
      <c r="J5326">
        <v>260303916</v>
      </c>
      <c r="K5326">
        <v>7830</v>
      </c>
      <c r="L5326">
        <v>1231</v>
      </c>
      <c r="M5326" t="s">
        <v>22</v>
      </c>
      <c r="N5326">
        <v>2019</v>
      </c>
      <c r="O5326" t="s">
        <v>31</v>
      </c>
      <c r="P5326">
        <v>20190808</v>
      </c>
      <c r="Q5326" s="1">
        <v>43685.119444444441</v>
      </c>
    </row>
    <row r="5327" spans="1:17" x14ac:dyDescent="0.2">
      <c r="A5327" t="s">
        <v>504</v>
      </c>
      <c r="B5327" t="s">
        <v>18</v>
      </c>
      <c r="C5327" t="s">
        <v>566</v>
      </c>
      <c r="D5327">
        <v>20190630</v>
      </c>
      <c r="E5327">
        <v>120300000</v>
      </c>
      <c r="F5327" t="s">
        <v>20</v>
      </c>
      <c r="G5327">
        <v>0</v>
      </c>
      <c r="H5327" t="s">
        <v>505</v>
      </c>
      <c r="I5327">
        <v>1411579</v>
      </c>
      <c r="J5327">
        <v>260303916</v>
      </c>
      <c r="K5327">
        <v>7830</v>
      </c>
      <c r="L5327">
        <v>1231</v>
      </c>
      <c r="M5327" t="s">
        <v>22</v>
      </c>
      <c r="N5327">
        <v>2019</v>
      </c>
      <c r="O5327" t="s">
        <v>31</v>
      </c>
      <c r="P5327">
        <v>20190808</v>
      </c>
      <c r="Q5327" s="1">
        <v>43685.119444444441</v>
      </c>
    </row>
    <row r="5328" spans="1:17" x14ac:dyDescent="0.2">
      <c r="A5328" t="s">
        <v>504</v>
      </c>
      <c r="B5328" t="s">
        <v>18</v>
      </c>
      <c r="C5328" t="s">
        <v>567</v>
      </c>
      <c r="D5328">
        <v>20190630</v>
      </c>
      <c r="E5328">
        <v>10900000</v>
      </c>
      <c r="F5328" t="s">
        <v>20</v>
      </c>
      <c r="G5328">
        <v>0</v>
      </c>
      <c r="H5328" t="s">
        <v>505</v>
      </c>
      <c r="I5328">
        <v>1411579</v>
      </c>
      <c r="J5328">
        <v>260303916</v>
      </c>
      <c r="K5328">
        <v>7830</v>
      </c>
      <c r="L5328">
        <v>1231</v>
      </c>
      <c r="M5328" t="s">
        <v>22</v>
      </c>
      <c r="N5328">
        <v>2019</v>
      </c>
      <c r="O5328" t="s">
        <v>31</v>
      </c>
      <c r="P5328">
        <v>20190808</v>
      </c>
      <c r="Q5328" s="1">
        <v>43685.119444444441</v>
      </c>
    </row>
    <row r="5329" spans="1:17" x14ac:dyDescent="0.2">
      <c r="A5329" t="s">
        <v>504</v>
      </c>
      <c r="B5329" t="s">
        <v>18</v>
      </c>
      <c r="C5329" t="s">
        <v>558</v>
      </c>
      <c r="D5329">
        <v>20190630</v>
      </c>
      <c r="E5329">
        <v>109400000</v>
      </c>
      <c r="F5329" t="s">
        <v>20</v>
      </c>
      <c r="G5329">
        <v>0</v>
      </c>
      <c r="H5329" t="s">
        <v>505</v>
      </c>
      <c r="I5329">
        <v>1411579</v>
      </c>
      <c r="J5329">
        <v>260303916</v>
      </c>
      <c r="K5329">
        <v>7830</v>
      </c>
      <c r="L5329">
        <v>1231</v>
      </c>
      <c r="M5329" t="s">
        <v>22</v>
      </c>
      <c r="N5329">
        <v>2019</v>
      </c>
      <c r="O5329" t="s">
        <v>31</v>
      </c>
      <c r="P5329">
        <v>20190808</v>
      </c>
      <c r="Q5329" s="1">
        <v>43685.119444444441</v>
      </c>
    </row>
    <row r="5330" spans="1:17" x14ac:dyDescent="0.2">
      <c r="A5330" t="s">
        <v>504</v>
      </c>
      <c r="B5330" t="s">
        <v>18</v>
      </c>
      <c r="C5330" t="s">
        <v>568</v>
      </c>
      <c r="D5330">
        <v>20190630</v>
      </c>
      <c r="E5330">
        <v>179700000</v>
      </c>
      <c r="F5330" t="s">
        <v>20</v>
      </c>
      <c r="G5330">
        <v>0</v>
      </c>
      <c r="H5330" t="s">
        <v>505</v>
      </c>
      <c r="I5330">
        <v>1411579</v>
      </c>
      <c r="J5330">
        <v>260303916</v>
      </c>
      <c r="K5330">
        <v>7830</v>
      </c>
      <c r="L5330">
        <v>1231</v>
      </c>
      <c r="M5330" t="s">
        <v>22</v>
      </c>
      <c r="N5330">
        <v>2019</v>
      </c>
      <c r="O5330" t="s">
        <v>31</v>
      </c>
      <c r="P5330">
        <v>20190808</v>
      </c>
      <c r="Q5330" s="1">
        <v>43685.119444444441</v>
      </c>
    </row>
    <row r="5331" spans="1:17" x14ac:dyDescent="0.2">
      <c r="A5331" t="s">
        <v>504</v>
      </c>
      <c r="B5331" t="s">
        <v>18</v>
      </c>
      <c r="C5331" t="s">
        <v>569</v>
      </c>
      <c r="D5331">
        <v>20190630</v>
      </c>
      <c r="E5331">
        <v>92100000</v>
      </c>
      <c r="F5331" t="s">
        <v>20</v>
      </c>
      <c r="G5331">
        <v>0</v>
      </c>
      <c r="H5331" t="s">
        <v>504</v>
      </c>
      <c r="I5331">
        <v>1411579</v>
      </c>
      <c r="J5331">
        <v>260303916</v>
      </c>
      <c r="K5331">
        <v>7830</v>
      </c>
      <c r="L5331">
        <v>1231</v>
      </c>
      <c r="M5331" t="s">
        <v>22</v>
      </c>
      <c r="N5331">
        <v>2019</v>
      </c>
      <c r="O5331" t="s">
        <v>31</v>
      </c>
      <c r="P5331">
        <v>20190808</v>
      </c>
      <c r="Q5331" s="1">
        <v>43685.119444444441</v>
      </c>
    </row>
    <row r="5332" spans="1:17" x14ac:dyDescent="0.2">
      <c r="A5332" t="s">
        <v>504</v>
      </c>
      <c r="B5332" t="s">
        <v>18</v>
      </c>
      <c r="C5332" t="s">
        <v>570</v>
      </c>
      <c r="D5332">
        <v>20190630</v>
      </c>
      <c r="E5332">
        <v>13700000</v>
      </c>
      <c r="F5332" t="s">
        <v>20</v>
      </c>
      <c r="G5332">
        <v>0</v>
      </c>
      <c r="H5332" t="s">
        <v>505</v>
      </c>
      <c r="I5332">
        <v>1411579</v>
      </c>
      <c r="J5332">
        <v>260303916</v>
      </c>
      <c r="K5332">
        <v>7830</v>
      </c>
      <c r="L5332">
        <v>1231</v>
      </c>
      <c r="M5332" t="s">
        <v>22</v>
      </c>
      <c r="N5332">
        <v>2019</v>
      </c>
      <c r="O5332" t="s">
        <v>31</v>
      </c>
      <c r="P5332">
        <v>20190808</v>
      </c>
      <c r="Q5332" s="1">
        <v>43685.119444444441</v>
      </c>
    </row>
    <row r="5333" spans="1:17" x14ac:dyDescent="0.2">
      <c r="A5333" t="s">
        <v>504</v>
      </c>
      <c r="B5333" t="s">
        <v>18</v>
      </c>
      <c r="C5333" t="s">
        <v>571</v>
      </c>
      <c r="D5333">
        <v>20190630</v>
      </c>
      <c r="E5333">
        <v>12500000</v>
      </c>
      <c r="F5333" t="s">
        <v>20</v>
      </c>
      <c r="G5333">
        <v>0</v>
      </c>
      <c r="H5333" t="s">
        <v>504</v>
      </c>
      <c r="I5333">
        <v>1411579</v>
      </c>
      <c r="J5333">
        <v>260303916</v>
      </c>
      <c r="K5333">
        <v>7830</v>
      </c>
      <c r="L5333">
        <v>1231</v>
      </c>
      <c r="M5333" t="s">
        <v>22</v>
      </c>
      <c r="N5333">
        <v>2019</v>
      </c>
      <c r="O5333" t="s">
        <v>31</v>
      </c>
      <c r="P5333">
        <v>20190808</v>
      </c>
      <c r="Q5333" s="1">
        <v>43685.119444444441</v>
      </c>
    </row>
    <row r="5334" spans="1:17" x14ac:dyDescent="0.2">
      <c r="A5334" t="s">
        <v>504</v>
      </c>
      <c r="B5334" t="s">
        <v>18</v>
      </c>
      <c r="C5334" t="s">
        <v>572</v>
      </c>
      <c r="D5334">
        <v>20190630</v>
      </c>
      <c r="E5334">
        <v>16800000</v>
      </c>
      <c r="F5334" t="s">
        <v>20</v>
      </c>
      <c r="G5334">
        <v>0</v>
      </c>
      <c r="H5334" t="s">
        <v>505</v>
      </c>
      <c r="I5334">
        <v>1411579</v>
      </c>
      <c r="J5334">
        <v>260303916</v>
      </c>
      <c r="K5334">
        <v>7830</v>
      </c>
      <c r="L5334">
        <v>1231</v>
      </c>
      <c r="M5334" t="s">
        <v>22</v>
      </c>
      <c r="N5334">
        <v>2019</v>
      </c>
      <c r="O5334" t="s">
        <v>31</v>
      </c>
      <c r="P5334">
        <v>20190808</v>
      </c>
      <c r="Q5334" s="1">
        <v>43685.119444444441</v>
      </c>
    </row>
    <row r="5335" spans="1:17" x14ac:dyDescent="0.2">
      <c r="A5335" t="s">
        <v>504</v>
      </c>
      <c r="B5335" t="s">
        <v>18</v>
      </c>
      <c r="C5335" t="s">
        <v>573</v>
      </c>
      <c r="D5335">
        <v>20190630</v>
      </c>
      <c r="E5335">
        <v>17200000</v>
      </c>
      <c r="F5335" t="s">
        <v>20</v>
      </c>
      <c r="G5335">
        <v>0</v>
      </c>
      <c r="H5335" t="s">
        <v>505</v>
      </c>
      <c r="I5335">
        <v>1411579</v>
      </c>
      <c r="J5335">
        <v>260303916</v>
      </c>
      <c r="K5335">
        <v>7830</v>
      </c>
      <c r="L5335">
        <v>1231</v>
      </c>
      <c r="M5335" t="s">
        <v>22</v>
      </c>
      <c r="N5335">
        <v>2019</v>
      </c>
      <c r="O5335" t="s">
        <v>31</v>
      </c>
      <c r="P5335">
        <v>20190808</v>
      </c>
      <c r="Q5335" s="1">
        <v>43685.119444444441</v>
      </c>
    </row>
    <row r="5336" spans="1:17" x14ac:dyDescent="0.2">
      <c r="A5336" t="s">
        <v>504</v>
      </c>
      <c r="B5336" t="s">
        <v>18</v>
      </c>
      <c r="C5336" t="s">
        <v>574</v>
      </c>
      <c r="D5336">
        <v>20190630</v>
      </c>
      <c r="E5336">
        <v>18300000</v>
      </c>
      <c r="F5336" t="s">
        <v>20</v>
      </c>
      <c r="G5336">
        <v>0</v>
      </c>
      <c r="H5336" t="s">
        <v>505</v>
      </c>
      <c r="I5336">
        <v>1411579</v>
      </c>
      <c r="J5336">
        <v>260303916</v>
      </c>
      <c r="K5336">
        <v>7830</v>
      </c>
      <c r="L5336">
        <v>1231</v>
      </c>
      <c r="M5336" t="s">
        <v>22</v>
      </c>
      <c r="N5336">
        <v>2019</v>
      </c>
      <c r="O5336" t="s">
        <v>31</v>
      </c>
      <c r="P5336">
        <v>20190808</v>
      </c>
      <c r="Q5336" s="1">
        <v>43685.119444444441</v>
      </c>
    </row>
    <row r="5337" spans="1:17" x14ac:dyDescent="0.2">
      <c r="A5337" t="s">
        <v>504</v>
      </c>
      <c r="B5337" t="s">
        <v>18</v>
      </c>
      <c r="C5337" t="s">
        <v>575</v>
      </c>
      <c r="D5337">
        <v>20190630</v>
      </c>
      <c r="E5337">
        <v>9100000</v>
      </c>
      <c r="F5337" t="s">
        <v>20</v>
      </c>
      <c r="G5337">
        <v>0</v>
      </c>
      <c r="H5337" t="s">
        <v>505</v>
      </c>
      <c r="I5337">
        <v>1411579</v>
      </c>
      <c r="J5337">
        <v>260303916</v>
      </c>
      <c r="K5337">
        <v>7830</v>
      </c>
      <c r="L5337">
        <v>1231</v>
      </c>
      <c r="M5337" t="s">
        <v>22</v>
      </c>
      <c r="N5337">
        <v>2019</v>
      </c>
      <c r="O5337" t="s">
        <v>31</v>
      </c>
      <c r="P5337">
        <v>20190808</v>
      </c>
      <c r="Q5337" s="1">
        <v>43685.119444444441</v>
      </c>
    </row>
    <row r="5338" spans="1:17" x14ac:dyDescent="0.2">
      <c r="A5338" t="s">
        <v>504</v>
      </c>
      <c r="B5338" t="s">
        <v>18</v>
      </c>
      <c r="C5338" t="s">
        <v>576</v>
      </c>
      <c r="D5338">
        <v>20190630</v>
      </c>
      <c r="E5338">
        <v>59400000</v>
      </c>
      <c r="F5338" t="s">
        <v>20</v>
      </c>
      <c r="G5338">
        <v>0</v>
      </c>
      <c r="H5338" t="s">
        <v>505</v>
      </c>
      <c r="I5338">
        <v>1411579</v>
      </c>
      <c r="J5338">
        <v>260303916</v>
      </c>
      <c r="K5338">
        <v>7830</v>
      </c>
      <c r="L5338">
        <v>1231</v>
      </c>
      <c r="M5338" t="s">
        <v>22</v>
      </c>
      <c r="N5338">
        <v>2019</v>
      </c>
      <c r="O5338" t="s">
        <v>31</v>
      </c>
      <c r="P5338">
        <v>20190808</v>
      </c>
      <c r="Q5338" s="1">
        <v>43685.119444444441</v>
      </c>
    </row>
    <row r="5339" spans="1:17" x14ac:dyDescent="0.2">
      <c r="A5339" t="s">
        <v>504</v>
      </c>
      <c r="B5339" t="s">
        <v>18</v>
      </c>
      <c r="C5339" t="s">
        <v>577</v>
      </c>
      <c r="D5339">
        <v>20190630</v>
      </c>
      <c r="E5339">
        <v>6100000</v>
      </c>
      <c r="F5339" t="s">
        <v>20</v>
      </c>
      <c r="G5339">
        <v>2</v>
      </c>
      <c r="H5339" t="s">
        <v>505</v>
      </c>
      <c r="I5339">
        <v>1411579</v>
      </c>
      <c r="J5339">
        <v>260303916</v>
      </c>
      <c r="K5339">
        <v>7830</v>
      </c>
      <c r="L5339">
        <v>1231</v>
      </c>
      <c r="M5339" t="s">
        <v>22</v>
      </c>
      <c r="N5339">
        <v>2019</v>
      </c>
      <c r="O5339" t="s">
        <v>31</v>
      </c>
      <c r="P5339">
        <v>20190808</v>
      </c>
      <c r="Q5339" s="1">
        <v>43685.119444444441</v>
      </c>
    </row>
    <row r="5340" spans="1:17" x14ac:dyDescent="0.2">
      <c r="A5340" t="s">
        <v>504</v>
      </c>
      <c r="B5340" t="s">
        <v>18</v>
      </c>
      <c r="C5340" t="s">
        <v>578</v>
      </c>
      <c r="D5340">
        <v>20190630</v>
      </c>
      <c r="E5340">
        <v>92800000</v>
      </c>
      <c r="F5340" t="s">
        <v>20</v>
      </c>
      <c r="G5340">
        <v>0</v>
      </c>
      <c r="H5340" t="s">
        <v>505</v>
      </c>
      <c r="I5340">
        <v>1411579</v>
      </c>
      <c r="J5340">
        <v>260303916</v>
      </c>
      <c r="K5340">
        <v>7830</v>
      </c>
      <c r="L5340">
        <v>1231</v>
      </c>
      <c r="M5340" t="s">
        <v>22</v>
      </c>
      <c r="N5340">
        <v>2019</v>
      </c>
      <c r="O5340" t="s">
        <v>31</v>
      </c>
      <c r="P5340">
        <v>20190808</v>
      </c>
      <c r="Q5340" s="1">
        <v>43685.119444444441</v>
      </c>
    </row>
    <row r="5341" spans="1:17" x14ac:dyDescent="0.2">
      <c r="A5341" t="s">
        <v>504</v>
      </c>
      <c r="B5341" t="s">
        <v>18</v>
      </c>
      <c r="C5341" t="s">
        <v>579</v>
      </c>
      <c r="D5341">
        <v>20190630</v>
      </c>
      <c r="E5341">
        <v>2500000</v>
      </c>
      <c r="F5341" t="s">
        <v>20</v>
      </c>
      <c r="G5341">
        <v>1</v>
      </c>
      <c r="H5341" t="s">
        <v>505</v>
      </c>
      <c r="I5341">
        <v>1411579</v>
      </c>
      <c r="J5341">
        <v>260303916</v>
      </c>
      <c r="K5341">
        <v>7830</v>
      </c>
      <c r="L5341">
        <v>1231</v>
      </c>
      <c r="M5341" t="s">
        <v>22</v>
      </c>
      <c r="N5341">
        <v>2019</v>
      </c>
      <c r="O5341" t="s">
        <v>31</v>
      </c>
      <c r="P5341">
        <v>20190808</v>
      </c>
      <c r="Q5341" s="1">
        <v>43685.119444444441</v>
      </c>
    </row>
    <row r="5342" spans="1:17" x14ac:dyDescent="0.2">
      <c r="A5342" t="s">
        <v>504</v>
      </c>
      <c r="B5342" t="s">
        <v>18</v>
      </c>
      <c r="C5342" t="s">
        <v>579</v>
      </c>
      <c r="D5342">
        <v>20190630</v>
      </c>
      <c r="E5342">
        <v>5200000</v>
      </c>
      <c r="F5342" t="s">
        <v>20</v>
      </c>
      <c r="G5342">
        <v>2</v>
      </c>
      <c r="H5342" t="s">
        <v>505</v>
      </c>
      <c r="I5342">
        <v>1411579</v>
      </c>
      <c r="J5342">
        <v>260303916</v>
      </c>
      <c r="K5342">
        <v>7830</v>
      </c>
      <c r="L5342">
        <v>1231</v>
      </c>
      <c r="M5342" t="s">
        <v>22</v>
      </c>
      <c r="N5342">
        <v>2019</v>
      </c>
      <c r="O5342" t="s">
        <v>31</v>
      </c>
      <c r="P5342">
        <v>20190808</v>
      </c>
      <c r="Q5342" s="1">
        <v>43685.119444444441</v>
      </c>
    </row>
    <row r="5343" spans="1:17" x14ac:dyDescent="0.2">
      <c r="A5343" t="s">
        <v>504</v>
      </c>
      <c r="B5343" t="s">
        <v>18</v>
      </c>
      <c r="C5343" t="s">
        <v>580</v>
      </c>
      <c r="D5343">
        <v>20190630</v>
      </c>
      <c r="E5343">
        <v>6.4000000000000001E-2</v>
      </c>
      <c r="F5343" t="s">
        <v>30</v>
      </c>
      <c r="G5343">
        <v>0</v>
      </c>
      <c r="H5343" t="s">
        <v>505</v>
      </c>
      <c r="I5343">
        <v>1411579</v>
      </c>
      <c r="J5343">
        <v>260303916</v>
      </c>
      <c r="K5343">
        <v>7830</v>
      </c>
      <c r="L5343">
        <v>1231</v>
      </c>
      <c r="M5343" t="s">
        <v>22</v>
      </c>
      <c r="N5343">
        <v>2019</v>
      </c>
      <c r="O5343" t="s">
        <v>31</v>
      </c>
      <c r="P5343">
        <v>20190808</v>
      </c>
      <c r="Q5343" s="1">
        <v>43685.119444444441</v>
      </c>
    </row>
    <row r="5344" spans="1:17" x14ac:dyDescent="0.2">
      <c r="A5344" t="s">
        <v>504</v>
      </c>
      <c r="B5344" t="s">
        <v>18</v>
      </c>
      <c r="C5344" t="s">
        <v>333</v>
      </c>
      <c r="D5344">
        <v>20190630</v>
      </c>
      <c r="E5344">
        <v>20300000</v>
      </c>
      <c r="F5344" t="s">
        <v>20</v>
      </c>
      <c r="G5344">
        <v>0</v>
      </c>
      <c r="H5344" t="s">
        <v>505</v>
      </c>
      <c r="I5344">
        <v>1411579</v>
      </c>
      <c r="J5344">
        <v>260303916</v>
      </c>
      <c r="K5344">
        <v>7830</v>
      </c>
      <c r="L5344">
        <v>1231</v>
      </c>
      <c r="M5344" t="s">
        <v>22</v>
      </c>
      <c r="N5344">
        <v>2019</v>
      </c>
      <c r="O5344" t="s">
        <v>31</v>
      </c>
      <c r="P5344">
        <v>20190808</v>
      </c>
      <c r="Q5344" s="1">
        <v>43685.119444444441</v>
      </c>
    </row>
    <row r="5345" spans="1:17" x14ac:dyDescent="0.2">
      <c r="A5345" t="s">
        <v>504</v>
      </c>
      <c r="B5345" t="s">
        <v>18</v>
      </c>
      <c r="C5345" t="s">
        <v>449</v>
      </c>
      <c r="D5345">
        <v>20190630</v>
      </c>
      <c r="E5345">
        <v>-100000</v>
      </c>
      <c r="F5345" t="s">
        <v>20</v>
      </c>
      <c r="G5345">
        <v>1</v>
      </c>
      <c r="H5345" t="s">
        <v>505</v>
      </c>
      <c r="I5345">
        <v>1411579</v>
      </c>
      <c r="J5345">
        <v>260303916</v>
      </c>
      <c r="K5345">
        <v>7830</v>
      </c>
      <c r="L5345">
        <v>1231</v>
      </c>
      <c r="M5345" t="s">
        <v>22</v>
      </c>
      <c r="N5345">
        <v>2019</v>
      </c>
      <c r="O5345" t="s">
        <v>31</v>
      </c>
      <c r="P5345">
        <v>20190808</v>
      </c>
      <c r="Q5345" s="1">
        <v>43685.119444444441</v>
      </c>
    </row>
    <row r="5346" spans="1:17" x14ac:dyDescent="0.2">
      <c r="A5346" t="s">
        <v>504</v>
      </c>
      <c r="B5346" t="s">
        <v>18</v>
      </c>
      <c r="C5346" t="s">
        <v>449</v>
      </c>
      <c r="D5346">
        <v>20190630</v>
      </c>
      <c r="E5346">
        <v>-600000</v>
      </c>
      <c r="F5346" t="s">
        <v>20</v>
      </c>
      <c r="G5346">
        <v>2</v>
      </c>
      <c r="H5346" t="s">
        <v>505</v>
      </c>
      <c r="I5346">
        <v>1411579</v>
      </c>
      <c r="J5346">
        <v>260303916</v>
      </c>
      <c r="K5346">
        <v>7830</v>
      </c>
      <c r="L5346">
        <v>1231</v>
      </c>
      <c r="M5346" t="s">
        <v>22</v>
      </c>
      <c r="N5346">
        <v>2019</v>
      </c>
      <c r="O5346" t="s">
        <v>31</v>
      </c>
      <c r="P5346">
        <v>20190808</v>
      </c>
      <c r="Q5346" s="1">
        <v>43685.119444444441</v>
      </c>
    </row>
    <row r="5347" spans="1:17" x14ac:dyDescent="0.2">
      <c r="A5347" t="s">
        <v>504</v>
      </c>
      <c r="B5347" t="s">
        <v>18</v>
      </c>
      <c r="C5347" t="s">
        <v>85</v>
      </c>
      <c r="D5347">
        <v>20190630</v>
      </c>
      <c r="E5347">
        <v>16000000</v>
      </c>
      <c r="F5347" t="s">
        <v>20</v>
      </c>
      <c r="G5347">
        <v>2</v>
      </c>
      <c r="H5347" t="s">
        <v>505</v>
      </c>
      <c r="I5347">
        <v>1411579</v>
      </c>
      <c r="J5347">
        <v>260303916</v>
      </c>
      <c r="K5347">
        <v>7830</v>
      </c>
      <c r="L5347">
        <v>1231</v>
      </c>
      <c r="M5347" t="s">
        <v>22</v>
      </c>
      <c r="N5347">
        <v>2019</v>
      </c>
      <c r="O5347" t="s">
        <v>31</v>
      </c>
      <c r="P5347">
        <v>20190808</v>
      </c>
      <c r="Q5347" s="1">
        <v>43685.119444444441</v>
      </c>
    </row>
    <row r="5348" spans="1:17" x14ac:dyDescent="0.2">
      <c r="A5348" t="s">
        <v>504</v>
      </c>
      <c r="B5348" t="s">
        <v>18</v>
      </c>
      <c r="C5348" t="s">
        <v>478</v>
      </c>
      <c r="D5348">
        <v>20190630</v>
      </c>
      <c r="E5348">
        <v>-16600000</v>
      </c>
      <c r="F5348" t="s">
        <v>20</v>
      </c>
      <c r="G5348">
        <v>2</v>
      </c>
      <c r="H5348" t="s">
        <v>505</v>
      </c>
      <c r="I5348">
        <v>1411579</v>
      </c>
      <c r="J5348">
        <v>260303916</v>
      </c>
      <c r="K5348">
        <v>7830</v>
      </c>
      <c r="L5348">
        <v>1231</v>
      </c>
      <c r="M5348" t="s">
        <v>22</v>
      </c>
      <c r="N5348">
        <v>2019</v>
      </c>
      <c r="O5348" t="s">
        <v>31</v>
      </c>
      <c r="P5348">
        <v>20190808</v>
      </c>
      <c r="Q5348" s="1">
        <v>43685.119444444441</v>
      </c>
    </row>
    <row r="5349" spans="1:17" x14ac:dyDescent="0.2">
      <c r="A5349" t="s">
        <v>504</v>
      </c>
      <c r="B5349" t="s">
        <v>18</v>
      </c>
      <c r="C5349" t="s">
        <v>479</v>
      </c>
      <c r="D5349">
        <v>20190630</v>
      </c>
      <c r="E5349">
        <v>16600000</v>
      </c>
      <c r="F5349" t="s">
        <v>20</v>
      </c>
      <c r="G5349">
        <v>1</v>
      </c>
      <c r="H5349" t="s">
        <v>505</v>
      </c>
      <c r="I5349">
        <v>1411579</v>
      </c>
      <c r="J5349">
        <v>260303916</v>
      </c>
      <c r="K5349">
        <v>7830</v>
      </c>
      <c r="L5349">
        <v>1231</v>
      </c>
      <c r="M5349" t="s">
        <v>22</v>
      </c>
      <c r="N5349">
        <v>2019</v>
      </c>
      <c r="O5349" t="s">
        <v>31</v>
      </c>
      <c r="P5349">
        <v>20190808</v>
      </c>
      <c r="Q5349" s="1">
        <v>43685.119444444441</v>
      </c>
    </row>
    <row r="5350" spans="1:17" x14ac:dyDescent="0.2">
      <c r="A5350" t="s">
        <v>504</v>
      </c>
      <c r="B5350" t="s">
        <v>18</v>
      </c>
      <c r="C5350" t="s">
        <v>479</v>
      </c>
      <c r="D5350">
        <v>20190630</v>
      </c>
      <c r="E5350">
        <v>16600000</v>
      </c>
      <c r="F5350" t="s">
        <v>20</v>
      </c>
      <c r="G5350">
        <v>2</v>
      </c>
      <c r="H5350" t="s">
        <v>505</v>
      </c>
      <c r="I5350">
        <v>1411579</v>
      </c>
      <c r="J5350">
        <v>260303916</v>
      </c>
      <c r="K5350">
        <v>7830</v>
      </c>
      <c r="L5350">
        <v>1231</v>
      </c>
      <c r="M5350" t="s">
        <v>22</v>
      </c>
      <c r="N5350">
        <v>2019</v>
      </c>
      <c r="O5350" t="s">
        <v>31</v>
      </c>
      <c r="P5350">
        <v>20190808</v>
      </c>
      <c r="Q5350" s="1">
        <v>43685.119444444441</v>
      </c>
    </row>
    <row r="5351" spans="1:17" x14ac:dyDescent="0.2">
      <c r="A5351" t="s">
        <v>504</v>
      </c>
      <c r="B5351" t="s">
        <v>18</v>
      </c>
      <c r="C5351" t="s">
        <v>86</v>
      </c>
      <c r="D5351">
        <v>20190630</v>
      </c>
      <c r="E5351">
        <v>4763000000</v>
      </c>
      <c r="F5351" t="s">
        <v>20</v>
      </c>
      <c r="G5351">
        <v>0</v>
      </c>
      <c r="H5351" t="s">
        <v>505</v>
      </c>
      <c r="I5351">
        <v>1411579</v>
      </c>
      <c r="J5351">
        <v>260303916</v>
      </c>
      <c r="K5351">
        <v>7830</v>
      </c>
      <c r="L5351">
        <v>1231</v>
      </c>
      <c r="M5351" t="s">
        <v>22</v>
      </c>
      <c r="N5351">
        <v>2019</v>
      </c>
      <c r="O5351" t="s">
        <v>31</v>
      </c>
      <c r="P5351">
        <v>20190808</v>
      </c>
      <c r="Q5351" s="1">
        <v>43685.119444444441</v>
      </c>
    </row>
    <row r="5352" spans="1:17" x14ac:dyDescent="0.2">
      <c r="A5352" t="s">
        <v>504</v>
      </c>
      <c r="B5352" t="s">
        <v>18</v>
      </c>
      <c r="C5352" t="s">
        <v>344</v>
      </c>
      <c r="D5352">
        <v>20190630</v>
      </c>
      <c r="E5352">
        <v>-25700000</v>
      </c>
      <c r="F5352" t="s">
        <v>20</v>
      </c>
      <c r="G5352">
        <v>2</v>
      </c>
      <c r="H5352" t="s">
        <v>505</v>
      </c>
      <c r="I5352">
        <v>1411579</v>
      </c>
      <c r="J5352">
        <v>260303916</v>
      </c>
      <c r="K5352">
        <v>7830</v>
      </c>
      <c r="L5352">
        <v>1231</v>
      </c>
      <c r="M5352" t="s">
        <v>22</v>
      </c>
      <c r="N5352">
        <v>2019</v>
      </c>
      <c r="O5352" t="s">
        <v>31</v>
      </c>
      <c r="P5352">
        <v>20190808</v>
      </c>
      <c r="Q5352" s="1">
        <v>43685.119444444441</v>
      </c>
    </row>
    <row r="5353" spans="1:17" x14ac:dyDescent="0.2">
      <c r="A5353" t="s">
        <v>504</v>
      </c>
      <c r="B5353" t="s">
        <v>18</v>
      </c>
      <c r="C5353" t="s">
        <v>89</v>
      </c>
      <c r="D5353">
        <v>20190630</v>
      </c>
      <c r="E5353">
        <v>54800000</v>
      </c>
      <c r="F5353" t="s">
        <v>20</v>
      </c>
      <c r="G5353">
        <v>1</v>
      </c>
      <c r="H5353" t="s">
        <v>505</v>
      </c>
      <c r="I5353">
        <v>1411579</v>
      </c>
      <c r="J5353">
        <v>260303916</v>
      </c>
      <c r="K5353">
        <v>7830</v>
      </c>
      <c r="L5353">
        <v>1231</v>
      </c>
      <c r="M5353" t="s">
        <v>22</v>
      </c>
      <c r="N5353">
        <v>2019</v>
      </c>
      <c r="O5353" t="s">
        <v>31</v>
      </c>
      <c r="P5353">
        <v>20190808</v>
      </c>
      <c r="Q5353" s="1">
        <v>43685.119444444441</v>
      </c>
    </row>
    <row r="5354" spans="1:17" x14ac:dyDescent="0.2">
      <c r="A5354" t="s">
        <v>504</v>
      </c>
      <c r="B5354" t="s">
        <v>18</v>
      </c>
      <c r="C5354" t="s">
        <v>89</v>
      </c>
      <c r="D5354">
        <v>20190630</v>
      </c>
      <c r="E5354">
        <v>-69700000</v>
      </c>
      <c r="F5354" t="s">
        <v>20</v>
      </c>
      <c r="G5354">
        <v>2</v>
      </c>
      <c r="H5354" t="s">
        <v>505</v>
      </c>
      <c r="I5354">
        <v>1411579</v>
      </c>
      <c r="J5354">
        <v>260303916</v>
      </c>
      <c r="K5354">
        <v>7830</v>
      </c>
      <c r="L5354">
        <v>1231</v>
      </c>
      <c r="M5354" t="s">
        <v>22</v>
      </c>
      <c r="N5354">
        <v>2019</v>
      </c>
      <c r="O5354" t="s">
        <v>31</v>
      </c>
      <c r="P5354">
        <v>20190808</v>
      </c>
      <c r="Q5354" s="1">
        <v>43685.119444444441</v>
      </c>
    </row>
    <row r="5355" spans="1:17" x14ac:dyDescent="0.2">
      <c r="A5355" t="s">
        <v>504</v>
      </c>
      <c r="B5355" t="s">
        <v>18</v>
      </c>
      <c r="C5355" t="s">
        <v>90</v>
      </c>
      <c r="D5355">
        <v>20190630</v>
      </c>
      <c r="E5355">
        <v>0.48</v>
      </c>
      <c r="F5355" t="s">
        <v>20</v>
      </c>
      <c r="G5355">
        <v>1</v>
      </c>
      <c r="H5355" t="s">
        <v>505</v>
      </c>
      <c r="I5355">
        <v>1411579</v>
      </c>
      <c r="J5355">
        <v>260303916</v>
      </c>
      <c r="K5355">
        <v>7830</v>
      </c>
      <c r="L5355">
        <v>1231</v>
      </c>
      <c r="M5355" t="s">
        <v>22</v>
      </c>
      <c r="N5355">
        <v>2019</v>
      </c>
      <c r="O5355" t="s">
        <v>31</v>
      </c>
      <c r="P5355">
        <v>20190808</v>
      </c>
      <c r="Q5355" s="1">
        <v>43685.119444444441</v>
      </c>
    </row>
    <row r="5356" spans="1:17" x14ac:dyDescent="0.2">
      <c r="A5356" t="s">
        <v>504</v>
      </c>
      <c r="B5356" t="s">
        <v>18</v>
      </c>
      <c r="C5356" t="s">
        <v>90</v>
      </c>
      <c r="D5356">
        <v>20190630</v>
      </c>
      <c r="E5356">
        <v>-0.78</v>
      </c>
      <c r="F5356" t="s">
        <v>20</v>
      </c>
      <c r="G5356">
        <v>2</v>
      </c>
      <c r="H5356" t="s">
        <v>505</v>
      </c>
      <c r="I5356">
        <v>1411579</v>
      </c>
      <c r="J5356">
        <v>260303916</v>
      </c>
      <c r="K5356">
        <v>7830</v>
      </c>
      <c r="L5356">
        <v>1231</v>
      </c>
      <c r="M5356" t="s">
        <v>22</v>
      </c>
      <c r="N5356">
        <v>2019</v>
      </c>
      <c r="O5356" t="s">
        <v>31</v>
      </c>
      <c r="P5356">
        <v>20190808</v>
      </c>
      <c r="Q5356" s="1">
        <v>43685.119444444441</v>
      </c>
    </row>
    <row r="5357" spans="1:17" x14ac:dyDescent="0.2">
      <c r="A5357" t="s">
        <v>504</v>
      </c>
      <c r="B5357" t="s">
        <v>18</v>
      </c>
      <c r="C5357" t="s">
        <v>91</v>
      </c>
      <c r="D5357">
        <v>20190630</v>
      </c>
      <c r="E5357">
        <v>0.17</v>
      </c>
      <c r="F5357" t="s">
        <v>20</v>
      </c>
      <c r="G5357">
        <v>1</v>
      </c>
      <c r="H5357" t="s">
        <v>505</v>
      </c>
      <c r="I5357">
        <v>1411579</v>
      </c>
      <c r="J5357">
        <v>260303916</v>
      </c>
      <c r="K5357">
        <v>7830</v>
      </c>
      <c r="L5357">
        <v>1231</v>
      </c>
      <c r="M5357" t="s">
        <v>22</v>
      </c>
      <c r="N5357">
        <v>2019</v>
      </c>
      <c r="O5357" t="s">
        <v>31</v>
      </c>
      <c r="P5357">
        <v>20190808</v>
      </c>
      <c r="Q5357" s="1">
        <v>43685.119444444441</v>
      </c>
    </row>
    <row r="5358" spans="1:17" x14ac:dyDescent="0.2">
      <c r="A5358" t="s">
        <v>504</v>
      </c>
      <c r="B5358" t="s">
        <v>18</v>
      </c>
      <c r="C5358" t="s">
        <v>91</v>
      </c>
      <c r="D5358">
        <v>20190630</v>
      </c>
      <c r="E5358">
        <v>-0.78</v>
      </c>
      <c r="F5358" t="s">
        <v>20</v>
      </c>
      <c r="G5358">
        <v>2</v>
      </c>
      <c r="H5358" t="s">
        <v>505</v>
      </c>
      <c r="I5358">
        <v>1411579</v>
      </c>
      <c r="J5358">
        <v>260303916</v>
      </c>
      <c r="K5358">
        <v>7830</v>
      </c>
      <c r="L5358">
        <v>1231</v>
      </c>
      <c r="M5358" t="s">
        <v>22</v>
      </c>
      <c r="N5358">
        <v>2019</v>
      </c>
      <c r="O5358" t="s">
        <v>31</v>
      </c>
      <c r="P5358">
        <v>20190808</v>
      </c>
      <c r="Q5358" s="1">
        <v>43685.119444444441</v>
      </c>
    </row>
    <row r="5359" spans="1:17" x14ac:dyDescent="0.2">
      <c r="A5359" t="s">
        <v>504</v>
      </c>
      <c r="B5359" t="s">
        <v>18</v>
      </c>
      <c r="C5359" t="s">
        <v>92</v>
      </c>
      <c r="D5359">
        <v>20190630</v>
      </c>
      <c r="E5359">
        <v>16700000</v>
      </c>
      <c r="F5359" t="s">
        <v>20</v>
      </c>
      <c r="G5359">
        <v>2</v>
      </c>
      <c r="H5359" t="s">
        <v>505</v>
      </c>
      <c r="I5359">
        <v>1411579</v>
      </c>
      <c r="J5359">
        <v>260303916</v>
      </c>
      <c r="K5359">
        <v>7830</v>
      </c>
      <c r="L5359">
        <v>1231</v>
      </c>
      <c r="M5359" t="s">
        <v>22</v>
      </c>
      <c r="N5359">
        <v>2019</v>
      </c>
      <c r="O5359" t="s">
        <v>31</v>
      </c>
      <c r="P5359">
        <v>20190808</v>
      </c>
      <c r="Q5359" s="1">
        <v>43685.119444444441</v>
      </c>
    </row>
    <row r="5360" spans="1:17" x14ac:dyDescent="0.2">
      <c r="A5360" t="s">
        <v>504</v>
      </c>
      <c r="B5360" t="s">
        <v>18</v>
      </c>
      <c r="C5360" t="s">
        <v>92</v>
      </c>
      <c r="D5360">
        <v>20190630</v>
      </c>
      <c r="E5360">
        <v>10200000</v>
      </c>
      <c r="F5360" t="s">
        <v>20</v>
      </c>
      <c r="G5360">
        <v>1</v>
      </c>
      <c r="H5360" t="s">
        <v>505</v>
      </c>
      <c r="I5360">
        <v>1411579</v>
      </c>
      <c r="J5360">
        <v>260303916</v>
      </c>
      <c r="K5360">
        <v>7830</v>
      </c>
      <c r="L5360">
        <v>1231</v>
      </c>
      <c r="M5360" t="s">
        <v>22</v>
      </c>
      <c r="N5360">
        <v>2019</v>
      </c>
      <c r="O5360" t="s">
        <v>31</v>
      </c>
      <c r="P5360">
        <v>20190808</v>
      </c>
      <c r="Q5360" s="1">
        <v>43685.119444444441</v>
      </c>
    </row>
    <row r="5361" spans="1:17" x14ac:dyDescent="0.2">
      <c r="A5361" t="s">
        <v>504</v>
      </c>
      <c r="B5361" t="s">
        <v>18</v>
      </c>
      <c r="C5361" t="s">
        <v>93</v>
      </c>
      <c r="D5361">
        <v>20190630</v>
      </c>
      <c r="E5361">
        <v>7800000</v>
      </c>
      <c r="F5361" t="s">
        <v>20</v>
      </c>
      <c r="G5361">
        <v>2</v>
      </c>
      <c r="H5361" t="s">
        <v>505</v>
      </c>
      <c r="I5361">
        <v>1411579</v>
      </c>
      <c r="J5361">
        <v>260303916</v>
      </c>
      <c r="K5361">
        <v>7830</v>
      </c>
      <c r="L5361">
        <v>1231</v>
      </c>
      <c r="M5361" t="s">
        <v>22</v>
      </c>
      <c r="N5361">
        <v>2019</v>
      </c>
      <c r="O5361" t="s">
        <v>31</v>
      </c>
      <c r="P5361">
        <v>20190808</v>
      </c>
      <c r="Q5361" s="1">
        <v>43685.119444444441</v>
      </c>
    </row>
    <row r="5362" spans="1:17" x14ac:dyDescent="0.2">
      <c r="A5362" t="s">
        <v>504</v>
      </c>
      <c r="B5362" t="s">
        <v>18</v>
      </c>
      <c r="C5362" t="s">
        <v>94</v>
      </c>
      <c r="D5362">
        <v>20190630</v>
      </c>
      <c r="E5362">
        <v>5400000</v>
      </c>
      <c r="F5362" t="s">
        <v>20</v>
      </c>
      <c r="G5362">
        <v>1</v>
      </c>
      <c r="H5362" t="s">
        <v>505</v>
      </c>
      <c r="I5362">
        <v>1411579</v>
      </c>
      <c r="J5362">
        <v>260303916</v>
      </c>
      <c r="K5362">
        <v>7830</v>
      </c>
      <c r="L5362">
        <v>1231</v>
      </c>
      <c r="M5362" t="s">
        <v>22</v>
      </c>
      <c r="N5362">
        <v>2019</v>
      </c>
      <c r="O5362" t="s">
        <v>31</v>
      </c>
      <c r="P5362">
        <v>20190808</v>
      </c>
      <c r="Q5362" s="1">
        <v>43685.119444444441</v>
      </c>
    </row>
    <row r="5363" spans="1:17" x14ac:dyDescent="0.2">
      <c r="A5363" t="s">
        <v>504</v>
      </c>
      <c r="B5363" t="s">
        <v>18</v>
      </c>
      <c r="C5363" t="s">
        <v>94</v>
      </c>
      <c r="D5363">
        <v>20190630</v>
      </c>
      <c r="E5363">
        <v>11100000</v>
      </c>
      <c r="F5363" t="s">
        <v>20</v>
      </c>
      <c r="G5363">
        <v>2</v>
      </c>
      <c r="H5363" t="s">
        <v>505</v>
      </c>
      <c r="I5363">
        <v>1411579</v>
      </c>
      <c r="J5363">
        <v>260303916</v>
      </c>
      <c r="K5363">
        <v>7830</v>
      </c>
      <c r="L5363">
        <v>1231</v>
      </c>
      <c r="M5363" t="s">
        <v>22</v>
      </c>
      <c r="N5363">
        <v>2019</v>
      </c>
      <c r="O5363" t="s">
        <v>31</v>
      </c>
      <c r="P5363">
        <v>20190808</v>
      </c>
      <c r="Q5363" s="1">
        <v>43685.119444444441</v>
      </c>
    </row>
    <row r="5364" spans="1:17" x14ac:dyDescent="0.2">
      <c r="A5364" t="s">
        <v>504</v>
      </c>
      <c r="B5364" t="s">
        <v>18</v>
      </c>
      <c r="C5364" t="s">
        <v>95</v>
      </c>
      <c r="D5364">
        <v>20190630</v>
      </c>
      <c r="E5364">
        <v>-2000000</v>
      </c>
      <c r="F5364" t="s">
        <v>20</v>
      </c>
      <c r="G5364">
        <v>2</v>
      </c>
      <c r="H5364" t="s">
        <v>505</v>
      </c>
      <c r="I5364">
        <v>1411579</v>
      </c>
      <c r="J5364">
        <v>260303916</v>
      </c>
      <c r="K5364">
        <v>7830</v>
      </c>
      <c r="L5364">
        <v>1231</v>
      </c>
      <c r="M5364" t="s">
        <v>22</v>
      </c>
      <c r="N5364">
        <v>2019</v>
      </c>
      <c r="O5364" t="s">
        <v>31</v>
      </c>
      <c r="P5364">
        <v>20190808</v>
      </c>
      <c r="Q5364" s="1">
        <v>43685.119444444441</v>
      </c>
    </row>
    <row r="5365" spans="1:17" x14ac:dyDescent="0.2">
      <c r="A5365" t="s">
        <v>504</v>
      </c>
      <c r="B5365" t="s">
        <v>18</v>
      </c>
      <c r="C5365" t="s">
        <v>96</v>
      </c>
      <c r="D5365">
        <v>20190630</v>
      </c>
      <c r="E5365">
        <v>-35700000</v>
      </c>
      <c r="F5365" t="s">
        <v>20</v>
      </c>
      <c r="G5365">
        <v>2</v>
      </c>
      <c r="H5365" t="s">
        <v>505</v>
      </c>
      <c r="I5365">
        <v>1411579</v>
      </c>
      <c r="J5365">
        <v>260303916</v>
      </c>
      <c r="K5365">
        <v>7830</v>
      </c>
      <c r="L5365">
        <v>1231</v>
      </c>
      <c r="M5365" t="s">
        <v>22</v>
      </c>
      <c r="N5365">
        <v>2019</v>
      </c>
      <c r="O5365" t="s">
        <v>31</v>
      </c>
      <c r="P5365">
        <v>20190808</v>
      </c>
      <c r="Q5365" s="1">
        <v>43685.119444444441</v>
      </c>
    </row>
    <row r="5366" spans="1:17" x14ac:dyDescent="0.2">
      <c r="A5366" t="s">
        <v>504</v>
      </c>
      <c r="B5366" t="s">
        <v>18</v>
      </c>
      <c r="C5366" t="s">
        <v>97</v>
      </c>
      <c r="D5366">
        <v>20190630</v>
      </c>
      <c r="E5366">
        <v>-64000000</v>
      </c>
      <c r="F5366" t="s">
        <v>20</v>
      </c>
      <c r="G5366">
        <v>2</v>
      </c>
      <c r="H5366" t="s">
        <v>505</v>
      </c>
      <c r="I5366">
        <v>1411579</v>
      </c>
      <c r="J5366">
        <v>260303916</v>
      </c>
      <c r="K5366">
        <v>7830</v>
      </c>
      <c r="L5366">
        <v>1231</v>
      </c>
      <c r="M5366" t="s">
        <v>22</v>
      </c>
      <c r="N5366">
        <v>2019</v>
      </c>
      <c r="O5366" t="s">
        <v>31</v>
      </c>
      <c r="P5366">
        <v>20190808</v>
      </c>
      <c r="Q5366" s="1">
        <v>43685.119444444441</v>
      </c>
    </row>
    <row r="5367" spans="1:17" x14ac:dyDescent="0.2">
      <c r="A5367" t="s">
        <v>504</v>
      </c>
      <c r="B5367" t="s">
        <v>18</v>
      </c>
      <c r="C5367" t="s">
        <v>98</v>
      </c>
      <c r="D5367">
        <v>20190630</v>
      </c>
      <c r="E5367">
        <v>-18600000</v>
      </c>
      <c r="F5367" t="s">
        <v>20</v>
      </c>
      <c r="G5367">
        <v>2</v>
      </c>
      <c r="H5367" t="s">
        <v>505</v>
      </c>
      <c r="I5367">
        <v>1411579</v>
      </c>
      <c r="J5367">
        <v>260303916</v>
      </c>
      <c r="K5367">
        <v>7830</v>
      </c>
      <c r="L5367">
        <v>1231</v>
      </c>
      <c r="M5367" t="s">
        <v>22</v>
      </c>
      <c r="N5367">
        <v>2019</v>
      </c>
      <c r="O5367" t="s">
        <v>31</v>
      </c>
      <c r="P5367">
        <v>20190808</v>
      </c>
      <c r="Q5367" s="1">
        <v>43685.119444444441</v>
      </c>
    </row>
    <row r="5368" spans="1:17" x14ac:dyDescent="0.2">
      <c r="A5368" t="s">
        <v>504</v>
      </c>
      <c r="B5368" t="s">
        <v>18</v>
      </c>
      <c r="C5368" t="s">
        <v>99</v>
      </c>
      <c r="D5368">
        <v>20190630</v>
      </c>
      <c r="E5368">
        <v>2200000</v>
      </c>
      <c r="F5368" t="s">
        <v>20</v>
      </c>
      <c r="G5368">
        <v>2</v>
      </c>
      <c r="H5368" t="s">
        <v>505</v>
      </c>
      <c r="I5368">
        <v>1411579</v>
      </c>
      <c r="J5368">
        <v>260303916</v>
      </c>
      <c r="K5368">
        <v>7830</v>
      </c>
      <c r="L5368">
        <v>1231</v>
      </c>
      <c r="M5368" t="s">
        <v>22</v>
      </c>
      <c r="N5368">
        <v>2019</v>
      </c>
      <c r="O5368" t="s">
        <v>31</v>
      </c>
      <c r="P5368">
        <v>20190808</v>
      </c>
      <c r="Q5368" s="1">
        <v>43685.119444444441</v>
      </c>
    </row>
    <row r="5369" spans="1:17" x14ac:dyDescent="0.2">
      <c r="A5369" t="s">
        <v>504</v>
      </c>
      <c r="B5369" t="s">
        <v>18</v>
      </c>
      <c r="C5369" t="s">
        <v>100</v>
      </c>
      <c r="D5369">
        <v>20190630</v>
      </c>
      <c r="E5369">
        <v>-32000000</v>
      </c>
      <c r="F5369" t="s">
        <v>20</v>
      </c>
      <c r="G5369">
        <v>2</v>
      </c>
      <c r="H5369" t="s">
        <v>505</v>
      </c>
      <c r="I5369">
        <v>1411579</v>
      </c>
      <c r="J5369">
        <v>260303916</v>
      </c>
      <c r="K5369">
        <v>7830</v>
      </c>
      <c r="L5369">
        <v>1231</v>
      </c>
      <c r="M5369" t="s">
        <v>22</v>
      </c>
      <c r="N5369">
        <v>2019</v>
      </c>
      <c r="O5369" t="s">
        <v>31</v>
      </c>
      <c r="P5369">
        <v>20190808</v>
      </c>
      <c r="Q5369" s="1">
        <v>43685.119444444441</v>
      </c>
    </row>
    <row r="5370" spans="1:17" x14ac:dyDescent="0.2">
      <c r="A5370" t="s">
        <v>504</v>
      </c>
      <c r="B5370" t="s">
        <v>18</v>
      </c>
      <c r="C5370" t="s">
        <v>559</v>
      </c>
      <c r="D5370">
        <v>20190630</v>
      </c>
      <c r="E5370">
        <v>31662000</v>
      </c>
      <c r="F5370" t="s">
        <v>63</v>
      </c>
      <c r="G5370">
        <v>1</v>
      </c>
      <c r="H5370" t="s">
        <v>505</v>
      </c>
      <c r="I5370">
        <v>1411579</v>
      </c>
      <c r="J5370">
        <v>260303916</v>
      </c>
      <c r="K5370">
        <v>7830</v>
      </c>
      <c r="L5370">
        <v>1231</v>
      </c>
      <c r="M5370" t="s">
        <v>22</v>
      </c>
      <c r="N5370">
        <v>2019</v>
      </c>
      <c r="O5370" t="s">
        <v>31</v>
      </c>
      <c r="P5370">
        <v>20190808</v>
      </c>
      <c r="Q5370" s="1">
        <v>43685.119444444441</v>
      </c>
    </row>
    <row r="5371" spans="1:17" x14ac:dyDescent="0.2">
      <c r="A5371" t="s">
        <v>504</v>
      </c>
      <c r="B5371" t="s">
        <v>18</v>
      </c>
      <c r="C5371" t="s">
        <v>102</v>
      </c>
      <c r="D5371">
        <v>20190630</v>
      </c>
      <c r="E5371">
        <v>21000</v>
      </c>
      <c r="F5371" t="s">
        <v>63</v>
      </c>
      <c r="G5371">
        <v>1</v>
      </c>
      <c r="H5371" t="s">
        <v>505</v>
      </c>
      <c r="I5371">
        <v>1411579</v>
      </c>
      <c r="J5371">
        <v>260303916</v>
      </c>
      <c r="K5371">
        <v>7830</v>
      </c>
      <c r="L5371">
        <v>1231</v>
      </c>
      <c r="M5371" t="s">
        <v>22</v>
      </c>
      <c r="N5371">
        <v>2019</v>
      </c>
      <c r="O5371" t="s">
        <v>31</v>
      </c>
      <c r="P5371">
        <v>20190808</v>
      </c>
      <c r="Q5371" s="1">
        <v>43685.119444444441</v>
      </c>
    </row>
    <row r="5372" spans="1:17" x14ac:dyDescent="0.2">
      <c r="A5372" t="s">
        <v>504</v>
      </c>
      <c r="B5372" t="s">
        <v>18</v>
      </c>
      <c r="C5372" t="s">
        <v>103</v>
      </c>
      <c r="D5372">
        <v>20190630</v>
      </c>
      <c r="E5372">
        <v>197600000</v>
      </c>
      <c r="F5372" t="s">
        <v>20</v>
      </c>
      <c r="G5372">
        <v>0</v>
      </c>
      <c r="H5372" t="s">
        <v>505</v>
      </c>
      <c r="I5372">
        <v>1411579</v>
      </c>
      <c r="J5372">
        <v>260303916</v>
      </c>
      <c r="K5372">
        <v>7830</v>
      </c>
      <c r="L5372">
        <v>1231</v>
      </c>
      <c r="M5372" t="s">
        <v>22</v>
      </c>
      <c r="N5372">
        <v>2019</v>
      </c>
      <c r="O5372" t="s">
        <v>31</v>
      </c>
      <c r="P5372">
        <v>20190808</v>
      </c>
      <c r="Q5372" s="1">
        <v>43685.119444444441</v>
      </c>
    </row>
    <row r="5373" spans="1:17" x14ac:dyDescent="0.2">
      <c r="A5373" t="s">
        <v>504</v>
      </c>
      <c r="B5373" t="s">
        <v>18</v>
      </c>
      <c r="C5373" t="s">
        <v>370</v>
      </c>
      <c r="D5373">
        <v>20190630</v>
      </c>
      <c r="E5373">
        <v>25600000</v>
      </c>
      <c r="F5373" t="s">
        <v>20</v>
      </c>
      <c r="G5373">
        <v>0</v>
      </c>
      <c r="H5373" t="s">
        <v>504</v>
      </c>
      <c r="I5373">
        <v>1411579</v>
      </c>
      <c r="J5373">
        <v>260303916</v>
      </c>
      <c r="K5373">
        <v>7830</v>
      </c>
      <c r="L5373">
        <v>1231</v>
      </c>
      <c r="M5373" t="s">
        <v>22</v>
      </c>
      <c r="N5373">
        <v>2019</v>
      </c>
      <c r="O5373" t="s">
        <v>31</v>
      </c>
      <c r="P5373">
        <v>20190808</v>
      </c>
      <c r="Q5373" s="1">
        <v>43685.119444444441</v>
      </c>
    </row>
    <row r="5374" spans="1:17" x14ac:dyDescent="0.2">
      <c r="A5374" t="s">
        <v>504</v>
      </c>
      <c r="B5374" t="s">
        <v>18</v>
      </c>
      <c r="C5374" t="s">
        <v>104</v>
      </c>
      <c r="D5374">
        <v>20190630</v>
      </c>
      <c r="E5374">
        <v>86400000</v>
      </c>
      <c r="F5374" t="s">
        <v>20</v>
      </c>
      <c r="G5374">
        <v>1</v>
      </c>
      <c r="H5374" t="s">
        <v>505</v>
      </c>
      <c r="I5374">
        <v>1411579</v>
      </c>
      <c r="J5374">
        <v>260303916</v>
      </c>
      <c r="K5374">
        <v>7830</v>
      </c>
      <c r="L5374">
        <v>1231</v>
      </c>
      <c r="M5374" t="s">
        <v>22</v>
      </c>
      <c r="N5374">
        <v>2019</v>
      </c>
      <c r="O5374" t="s">
        <v>31</v>
      </c>
      <c r="P5374">
        <v>20190808</v>
      </c>
      <c r="Q5374" s="1">
        <v>43685.119444444441</v>
      </c>
    </row>
    <row r="5375" spans="1:17" x14ac:dyDescent="0.2">
      <c r="A5375" t="s">
        <v>504</v>
      </c>
      <c r="B5375" t="s">
        <v>18</v>
      </c>
      <c r="C5375" t="s">
        <v>104</v>
      </c>
      <c r="D5375">
        <v>20190630</v>
      </c>
      <c r="E5375">
        <v>170000000</v>
      </c>
      <c r="F5375" t="s">
        <v>20</v>
      </c>
      <c r="G5375">
        <v>2</v>
      </c>
      <c r="H5375" t="s">
        <v>505</v>
      </c>
      <c r="I5375">
        <v>1411579</v>
      </c>
      <c r="J5375">
        <v>260303916</v>
      </c>
      <c r="K5375">
        <v>7830</v>
      </c>
      <c r="L5375">
        <v>1231</v>
      </c>
      <c r="M5375" t="s">
        <v>22</v>
      </c>
      <c r="N5375">
        <v>2019</v>
      </c>
      <c r="O5375" t="s">
        <v>31</v>
      </c>
      <c r="P5375">
        <v>20190808</v>
      </c>
      <c r="Q5375" s="1">
        <v>43685.119444444441</v>
      </c>
    </row>
    <row r="5376" spans="1:17" x14ac:dyDescent="0.2">
      <c r="A5376" t="s">
        <v>504</v>
      </c>
      <c r="B5376" t="s">
        <v>18</v>
      </c>
      <c r="C5376" t="s">
        <v>105</v>
      </c>
      <c r="D5376">
        <v>20190630</v>
      </c>
      <c r="E5376">
        <v>4200000</v>
      </c>
      <c r="F5376" t="s">
        <v>20</v>
      </c>
      <c r="G5376">
        <v>2</v>
      </c>
      <c r="H5376" t="s">
        <v>504</v>
      </c>
      <c r="I5376">
        <v>1411579</v>
      </c>
      <c r="J5376">
        <v>260303916</v>
      </c>
      <c r="K5376">
        <v>7830</v>
      </c>
      <c r="L5376">
        <v>1231</v>
      </c>
      <c r="M5376" t="s">
        <v>22</v>
      </c>
      <c r="N5376">
        <v>2019</v>
      </c>
      <c r="O5376" t="s">
        <v>31</v>
      </c>
      <c r="P5376">
        <v>20190808</v>
      </c>
      <c r="Q5376" s="1">
        <v>43685.119444444441</v>
      </c>
    </row>
    <row r="5377" spans="1:17" x14ac:dyDescent="0.2">
      <c r="A5377" t="s">
        <v>504</v>
      </c>
      <c r="B5377" t="s">
        <v>18</v>
      </c>
      <c r="C5377" t="s">
        <v>105</v>
      </c>
      <c r="D5377">
        <v>20190630</v>
      </c>
      <c r="E5377">
        <v>2100000</v>
      </c>
      <c r="F5377" t="s">
        <v>20</v>
      </c>
      <c r="G5377">
        <v>1</v>
      </c>
      <c r="H5377" t="s">
        <v>504</v>
      </c>
      <c r="I5377">
        <v>1411579</v>
      </c>
      <c r="J5377">
        <v>260303916</v>
      </c>
      <c r="K5377">
        <v>7830</v>
      </c>
      <c r="L5377">
        <v>1231</v>
      </c>
      <c r="M5377" t="s">
        <v>22</v>
      </c>
      <c r="N5377">
        <v>2019</v>
      </c>
      <c r="O5377" t="s">
        <v>31</v>
      </c>
      <c r="P5377">
        <v>20190808</v>
      </c>
      <c r="Q5377" s="1">
        <v>43685.119444444441</v>
      </c>
    </row>
    <row r="5378" spans="1:17" x14ac:dyDescent="0.2">
      <c r="A5378" t="s">
        <v>504</v>
      </c>
      <c r="B5378" t="s">
        <v>18</v>
      </c>
      <c r="C5378" t="s">
        <v>106</v>
      </c>
      <c r="D5378">
        <v>20190630</v>
      </c>
      <c r="E5378">
        <v>145500000</v>
      </c>
      <c r="F5378" t="s">
        <v>20</v>
      </c>
      <c r="G5378">
        <v>2</v>
      </c>
      <c r="H5378" t="s">
        <v>505</v>
      </c>
      <c r="I5378">
        <v>1411579</v>
      </c>
      <c r="J5378">
        <v>260303916</v>
      </c>
      <c r="K5378">
        <v>7830</v>
      </c>
      <c r="L5378">
        <v>1231</v>
      </c>
      <c r="M5378" t="s">
        <v>22</v>
      </c>
      <c r="N5378">
        <v>2019</v>
      </c>
      <c r="O5378" t="s">
        <v>31</v>
      </c>
      <c r="P5378">
        <v>20190808</v>
      </c>
      <c r="Q5378" s="1">
        <v>43685.119444444441</v>
      </c>
    </row>
    <row r="5379" spans="1:17" x14ac:dyDescent="0.2">
      <c r="A5379" t="s">
        <v>504</v>
      </c>
      <c r="B5379" t="s">
        <v>18</v>
      </c>
      <c r="C5379" t="s">
        <v>106</v>
      </c>
      <c r="D5379">
        <v>20190630</v>
      </c>
      <c r="E5379">
        <v>74200000</v>
      </c>
      <c r="F5379" t="s">
        <v>20</v>
      </c>
      <c r="G5379">
        <v>1</v>
      </c>
      <c r="H5379" t="s">
        <v>505</v>
      </c>
      <c r="I5379">
        <v>1411579</v>
      </c>
      <c r="J5379">
        <v>260303916</v>
      </c>
      <c r="K5379">
        <v>7830</v>
      </c>
      <c r="L5379">
        <v>1231</v>
      </c>
      <c r="M5379" t="s">
        <v>22</v>
      </c>
      <c r="N5379">
        <v>2019</v>
      </c>
      <c r="O5379" t="s">
        <v>31</v>
      </c>
      <c r="P5379">
        <v>20190808</v>
      </c>
      <c r="Q5379" s="1">
        <v>43685.119444444441</v>
      </c>
    </row>
    <row r="5380" spans="1:17" x14ac:dyDescent="0.2">
      <c r="A5380" t="s">
        <v>504</v>
      </c>
      <c r="B5380" t="s">
        <v>18</v>
      </c>
      <c r="C5380" t="s">
        <v>560</v>
      </c>
      <c r="D5380">
        <v>20190630</v>
      </c>
      <c r="E5380">
        <v>8100000</v>
      </c>
      <c r="F5380" t="s">
        <v>20</v>
      </c>
      <c r="G5380">
        <v>1</v>
      </c>
      <c r="H5380" t="s">
        <v>505</v>
      </c>
      <c r="I5380">
        <v>1411579</v>
      </c>
      <c r="J5380">
        <v>260303916</v>
      </c>
      <c r="K5380">
        <v>7830</v>
      </c>
      <c r="L5380">
        <v>1231</v>
      </c>
      <c r="M5380" t="s">
        <v>22</v>
      </c>
      <c r="N5380">
        <v>2019</v>
      </c>
      <c r="O5380" t="s">
        <v>31</v>
      </c>
      <c r="P5380">
        <v>20190808</v>
      </c>
      <c r="Q5380" s="1">
        <v>43685.119444444441</v>
      </c>
    </row>
    <row r="5381" spans="1:17" x14ac:dyDescent="0.2">
      <c r="A5381" t="s">
        <v>504</v>
      </c>
      <c r="B5381" t="s">
        <v>18</v>
      </c>
      <c r="C5381" t="s">
        <v>107</v>
      </c>
      <c r="D5381">
        <v>20190630</v>
      </c>
      <c r="E5381">
        <v>146200000</v>
      </c>
      <c r="F5381" t="s">
        <v>20</v>
      </c>
      <c r="G5381">
        <v>2</v>
      </c>
      <c r="H5381" t="s">
        <v>505</v>
      </c>
      <c r="I5381">
        <v>1411579</v>
      </c>
      <c r="J5381">
        <v>260303916</v>
      </c>
      <c r="K5381">
        <v>7830</v>
      </c>
      <c r="L5381">
        <v>1231</v>
      </c>
      <c r="M5381" t="s">
        <v>22</v>
      </c>
      <c r="N5381">
        <v>2019</v>
      </c>
      <c r="O5381" t="s">
        <v>31</v>
      </c>
      <c r="P5381">
        <v>20190808</v>
      </c>
      <c r="Q5381" s="1">
        <v>43685.119444444441</v>
      </c>
    </row>
    <row r="5382" spans="1:17" x14ac:dyDescent="0.2">
      <c r="A5382" t="s">
        <v>504</v>
      </c>
      <c r="B5382" t="s">
        <v>18</v>
      </c>
      <c r="C5382" t="s">
        <v>108</v>
      </c>
      <c r="D5382">
        <v>20190630</v>
      </c>
      <c r="E5382">
        <v>400000</v>
      </c>
      <c r="F5382" t="s">
        <v>20</v>
      </c>
      <c r="G5382">
        <v>2</v>
      </c>
      <c r="H5382" t="s">
        <v>505</v>
      </c>
      <c r="I5382">
        <v>1411579</v>
      </c>
      <c r="J5382">
        <v>260303916</v>
      </c>
      <c r="K5382">
        <v>7830</v>
      </c>
      <c r="L5382">
        <v>1231</v>
      </c>
      <c r="M5382" t="s">
        <v>22</v>
      </c>
      <c r="N5382">
        <v>2019</v>
      </c>
      <c r="O5382" t="s">
        <v>31</v>
      </c>
      <c r="P5382">
        <v>20190808</v>
      </c>
      <c r="Q5382" s="1">
        <v>43685.119444444441</v>
      </c>
    </row>
    <row r="5383" spans="1:17" x14ac:dyDescent="0.2">
      <c r="A5383" t="s">
        <v>504</v>
      </c>
      <c r="B5383" t="s">
        <v>18</v>
      </c>
      <c r="C5383" t="s">
        <v>109</v>
      </c>
      <c r="D5383">
        <v>20190630</v>
      </c>
      <c r="E5383">
        <v>2100000</v>
      </c>
      <c r="F5383" t="s">
        <v>20</v>
      </c>
      <c r="G5383">
        <v>1</v>
      </c>
      <c r="H5383" t="s">
        <v>505</v>
      </c>
      <c r="I5383">
        <v>1411579</v>
      </c>
      <c r="J5383">
        <v>260303916</v>
      </c>
      <c r="K5383">
        <v>7830</v>
      </c>
      <c r="L5383">
        <v>1231</v>
      </c>
      <c r="M5383" t="s">
        <v>22</v>
      </c>
      <c r="N5383">
        <v>2019</v>
      </c>
      <c r="O5383" t="s">
        <v>31</v>
      </c>
      <c r="P5383">
        <v>20190808</v>
      </c>
      <c r="Q5383" s="1">
        <v>43685.119444444441</v>
      </c>
    </row>
    <row r="5384" spans="1:17" x14ac:dyDescent="0.2">
      <c r="A5384" t="s">
        <v>504</v>
      </c>
      <c r="B5384" t="s">
        <v>18</v>
      </c>
      <c r="C5384" t="s">
        <v>109</v>
      </c>
      <c r="D5384">
        <v>20190630</v>
      </c>
      <c r="E5384">
        <v>18200000</v>
      </c>
      <c r="F5384" t="s">
        <v>20</v>
      </c>
      <c r="G5384">
        <v>2</v>
      </c>
      <c r="H5384" t="s">
        <v>505</v>
      </c>
      <c r="I5384">
        <v>1411579</v>
      </c>
      <c r="J5384">
        <v>260303916</v>
      </c>
      <c r="K5384">
        <v>7830</v>
      </c>
      <c r="L5384">
        <v>1231</v>
      </c>
      <c r="M5384" t="s">
        <v>22</v>
      </c>
      <c r="N5384">
        <v>2019</v>
      </c>
      <c r="O5384" t="s">
        <v>31</v>
      </c>
      <c r="P5384">
        <v>20190808</v>
      </c>
      <c r="Q5384" s="1">
        <v>43685.119444444441</v>
      </c>
    </row>
    <row r="5385" spans="1:17" x14ac:dyDescent="0.2">
      <c r="A5385" t="s">
        <v>504</v>
      </c>
      <c r="B5385" t="s">
        <v>18</v>
      </c>
      <c r="C5385" t="s">
        <v>111</v>
      </c>
      <c r="D5385">
        <v>20190630</v>
      </c>
      <c r="E5385">
        <v>64800000</v>
      </c>
      <c r="F5385" t="s">
        <v>20</v>
      </c>
      <c r="G5385">
        <v>2</v>
      </c>
      <c r="H5385" t="s">
        <v>504</v>
      </c>
      <c r="I5385">
        <v>1411579</v>
      </c>
      <c r="J5385">
        <v>260303916</v>
      </c>
      <c r="K5385">
        <v>7830</v>
      </c>
      <c r="L5385">
        <v>1231</v>
      </c>
      <c r="M5385" t="s">
        <v>22</v>
      </c>
      <c r="N5385">
        <v>2019</v>
      </c>
      <c r="O5385" t="s">
        <v>31</v>
      </c>
      <c r="P5385">
        <v>20190808</v>
      </c>
      <c r="Q5385" s="1">
        <v>43685.119444444441</v>
      </c>
    </row>
    <row r="5386" spans="1:17" x14ac:dyDescent="0.2">
      <c r="A5386" t="s">
        <v>504</v>
      </c>
      <c r="B5386" t="s">
        <v>18</v>
      </c>
      <c r="C5386" t="s">
        <v>581</v>
      </c>
      <c r="D5386">
        <v>20190630</v>
      </c>
      <c r="E5386">
        <v>539700000</v>
      </c>
      <c r="F5386" t="s">
        <v>20</v>
      </c>
      <c r="G5386">
        <v>2</v>
      </c>
      <c r="H5386" t="s">
        <v>505</v>
      </c>
      <c r="I5386">
        <v>1411579</v>
      </c>
      <c r="J5386">
        <v>260303916</v>
      </c>
      <c r="K5386">
        <v>7830</v>
      </c>
      <c r="L5386">
        <v>1231</v>
      </c>
      <c r="M5386" t="s">
        <v>22</v>
      </c>
      <c r="N5386">
        <v>2019</v>
      </c>
      <c r="O5386" t="s">
        <v>31</v>
      </c>
      <c r="P5386">
        <v>20190808</v>
      </c>
      <c r="Q5386" s="1">
        <v>43685.119444444441</v>
      </c>
    </row>
    <row r="5387" spans="1:17" x14ac:dyDescent="0.2">
      <c r="A5387" t="s">
        <v>504</v>
      </c>
      <c r="B5387" t="s">
        <v>18</v>
      </c>
      <c r="C5387" t="s">
        <v>581</v>
      </c>
      <c r="D5387">
        <v>20190630</v>
      </c>
      <c r="E5387">
        <v>275700000</v>
      </c>
      <c r="F5387" t="s">
        <v>20</v>
      </c>
      <c r="G5387">
        <v>1</v>
      </c>
      <c r="H5387" t="s">
        <v>505</v>
      </c>
      <c r="I5387">
        <v>1411579</v>
      </c>
      <c r="J5387">
        <v>260303916</v>
      </c>
      <c r="K5387">
        <v>7830</v>
      </c>
      <c r="L5387">
        <v>1231</v>
      </c>
      <c r="M5387" t="s">
        <v>22</v>
      </c>
      <c r="N5387">
        <v>2019</v>
      </c>
      <c r="O5387" t="s">
        <v>31</v>
      </c>
      <c r="P5387">
        <v>20190808</v>
      </c>
      <c r="Q5387" s="1">
        <v>43685.119444444441</v>
      </c>
    </row>
    <row r="5388" spans="1:17" x14ac:dyDescent="0.2">
      <c r="A5388" t="s">
        <v>504</v>
      </c>
      <c r="B5388" t="s">
        <v>18</v>
      </c>
      <c r="C5388" t="s">
        <v>582</v>
      </c>
      <c r="D5388">
        <v>20190630</v>
      </c>
      <c r="E5388">
        <v>7724900000</v>
      </c>
      <c r="F5388" t="s">
        <v>20</v>
      </c>
      <c r="G5388">
        <v>0</v>
      </c>
      <c r="H5388" t="s">
        <v>505</v>
      </c>
      <c r="I5388">
        <v>1411579</v>
      </c>
      <c r="J5388">
        <v>260303916</v>
      </c>
      <c r="K5388">
        <v>7830</v>
      </c>
      <c r="L5388">
        <v>1231</v>
      </c>
      <c r="M5388" t="s">
        <v>22</v>
      </c>
      <c r="N5388">
        <v>2019</v>
      </c>
      <c r="O5388" t="s">
        <v>31</v>
      </c>
      <c r="P5388">
        <v>20190808</v>
      </c>
      <c r="Q5388" s="1">
        <v>43685.119444444441</v>
      </c>
    </row>
    <row r="5389" spans="1:17" x14ac:dyDescent="0.2">
      <c r="A5389" t="s">
        <v>504</v>
      </c>
      <c r="B5389" t="s">
        <v>18</v>
      </c>
      <c r="C5389" t="s">
        <v>583</v>
      </c>
      <c r="D5389">
        <v>20190630</v>
      </c>
      <c r="E5389">
        <v>3321200000</v>
      </c>
      <c r="F5389" t="s">
        <v>20</v>
      </c>
      <c r="G5389">
        <v>0</v>
      </c>
      <c r="H5389" t="s">
        <v>504</v>
      </c>
      <c r="I5389">
        <v>1411579</v>
      </c>
      <c r="J5389">
        <v>260303916</v>
      </c>
      <c r="K5389">
        <v>7830</v>
      </c>
      <c r="L5389">
        <v>1231</v>
      </c>
      <c r="M5389" t="s">
        <v>22</v>
      </c>
      <c r="N5389">
        <v>2019</v>
      </c>
      <c r="O5389" t="s">
        <v>31</v>
      </c>
      <c r="P5389">
        <v>20190808</v>
      </c>
      <c r="Q5389" s="1">
        <v>43685.119444444441</v>
      </c>
    </row>
    <row r="5390" spans="1:17" x14ac:dyDescent="0.2">
      <c r="A5390" t="s">
        <v>504</v>
      </c>
      <c r="B5390" t="s">
        <v>18</v>
      </c>
      <c r="C5390" t="s">
        <v>584</v>
      </c>
      <c r="D5390">
        <v>20190630</v>
      </c>
      <c r="E5390">
        <v>709600000</v>
      </c>
      <c r="F5390" t="s">
        <v>20</v>
      </c>
      <c r="G5390">
        <v>0</v>
      </c>
      <c r="H5390" t="s">
        <v>505</v>
      </c>
      <c r="I5390">
        <v>1411579</v>
      </c>
      <c r="J5390">
        <v>260303916</v>
      </c>
      <c r="K5390">
        <v>7830</v>
      </c>
      <c r="L5390">
        <v>1231</v>
      </c>
      <c r="M5390" t="s">
        <v>22</v>
      </c>
      <c r="N5390">
        <v>2019</v>
      </c>
      <c r="O5390" t="s">
        <v>31</v>
      </c>
      <c r="P5390">
        <v>20190808</v>
      </c>
      <c r="Q5390" s="1">
        <v>43685.119444444441</v>
      </c>
    </row>
    <row r="5391" spans="1:17" x14ac:dyDescent="0.2">
      <c r="A5391" t="s">
        <v>504</v>
      </c>
      <c r="B5391" t="s">
        <v>18</v>
      </c>
      <c r="C5391" t="s">
        <v>585</v>
      </c>
      <c r="D5391">
        <v>20190630</v>
      </c>
      <c r="E5391">
        <v>803500000</v>
      </c>
      <c r="F5391" t="s">
        <v>20</v>
      </c>
      <c r="G5391">
        <v>0</v>
      </c>
      <c r="H5391" t="s">
        <v>505</v>
      </c>
      <c r="I5391">
        <v>1411579</v>
      </c>
      <c r="J5391">
        <v>260303916</v>
      </c>
      <c r="K5391">
        <v>7830</v>
      </c>
      <c r="L5391">
        <v>1231</v>
      </c>
      <c r="M5391" t="s">
        <v>22</v>
      </c>
      <c r="N5391">
        <v>2019</v>
      </c>
      <c r="O5391" t="s">
        <v>31</v>
      </c>
      <c r="P5391">
        <v>20190808</v>
      </c>
      <c r="Q5391" s="1">
        <v>43685.119444444441</v>
      </c>
    </row>
    <row r="5392" spans="1:17" x14ac:dyDescent="0.2">
      <c r="A5392" t="s">
        <v>504</v>
      </c>
      <c r="B5392" t="s">
        <v>18</v>
      </c>
      <c r="C5392" t="s">
        <v>586</v>
      </c>
      <c r="D5392">
        <v>20190630</v>
      </c>
      <c r="E5392">
        <v>633800000</v>
      </c>
      <c r="F5392" t="s">
        <v>20</v>
      </c>
      <c r="G5392">
        <v>0</v>
      </c>
      <c r="H5392" t="s">
        <v>504</v>
      </c>
      <c r="I5392">
        <v>1411579</v>
      </c>
      <c r="J5392">
        <v>260303916</v>
      </c>
      <c r="K5392">
        <v>7830</v>
      </c>
      <c r="L5392">
        <v>1231</v>
      </c>
      <c r="M5392" t="s">
        <v>22</v>
      </c>
      <c r="N5392">
        <v>2019</v>
      </c>
      <c r="O5392" t="s">
        <v>31</v>
      </c>
      <c r="P5392">
        <v>20190808</v>
      </c>
      <c r="Q5392" s="1">
        <v>43685.119444444441</v>
      </c>
    </row>
    <row r="5393" spans="1:17" x14ac:dyDescent="0.2">
      <c r="A5393" t="s">
        <v>504</v>
      </c>
      <c r="B5393" t="s">
        <v>18</v>
      </c>
      <c r="C5393" t="s">
        <v>587</v>
      </c>
      <c r="D5393">
        <v>20190630</v>
      </c>
      <c r="E5393">
        <v>863200000</v>
      </c>
      <c r="F5393" t="s">
        <v>20</v>
      </c>
      <c r="G5393">
        <v>0</v>
      </c>
      <c r="H5393" t="s">
        <v>505</v>
      </c>
      <c r="I5393">
        <v>1411579</v>
      </c>
      <c r="J5393">
        <v>260303916</v>
      </c>
      <c r="K5393">
        <v>7830</v>
      </c>
      <c r="L5393">
        <v>1231</v>
      </c>
      <c r="M5393" t="s">
        <v>22</v>
      </c>
      <c r="N5393">
        <v>2019</v>
      </c>
      <c r="O5393" t="s">
        <v>31</v>
      </c>
      <c r="P5393">
        <v>20190808</v>
      </c>
      <c r="Q5393" s="1">
        <v>43685.119444444441</v>
      </c>
    </row>
    <row r="5394" spans="1:17" x14ac:dyDescent="0.2">
      <c r="A5394" t="s">
        <v>504</v>
      </c>
      <c r="B5394" t="s">
        <v>18</v>
      </c>
      <c r="C5394" t="s">
        <v>588</v>
      </c>
      <c r="D5394">
        <v>20190630</v>
      </c>
      <c r="E5394">
        <v>922800000</v>
      </c>
      <c r="F5394" t="s">
        <v>20</v>
      </c>
      <c r="G5394">
        <v>0</v>
      </c>
      <c r="H5394" t="s">
        <v>505</v>
      </c>
      <c r="I5394">
        <v>1411579</v>
      </c>
      <c r="J5394">
        <v>260303916</v>
      </c>
      <c r="K5394">
        <v>7830</v>
      </c>
      <c r="L5394">
        <v>1231</v>
      </c>
      <c r="M5394" t="s">
        <v>22</v>
      </c>
      <c r="N5394">
        <v>2019</v>
      </c>
      <c r="O5394" t="s">
        <v>31</v>
      </c>
      <c r="P5394">
        <v>20190808</v>
      </c>
      <c r="Q5394" s="1">
        <v>43685.119444444441</v>
      </c>
    </row>
    <row r="5395" spans="1:17" x14ac:dyDescent="0.2">
      <c r="A5395" t="s">
        <v>504</v>
      </c>
      <c r="B5395" t="s">
        <v>18</v>
      </c>
      <c r="C5395" t="s">
        <v>589</v>
      </c>
      <c r="D5395">
        <v>20190630</v>
      </c>
      <c r="E5395">
        <v>470800000</v>
      </c>
      <c r="F5395" t="s">
        <v>20</v>
      </c>
      <c r="G5395">
        <v>0</v>
      </c>
      <c r="H5395" t="s">
        <v>505</v>
      </c>
      <c r="I5395">
        <v>1411579</v>
      </c>
      <c r="J5395">
        <v>260303916</v>
      </c>
      <c r="K5395">
        <v>7830</v>
      </c>
      <c r="L5395">
        <v>1231</v>
      </c>
      <c r="M5395" t="s">
        <v>22</v>
      </c>
      <c r="N5395">
        <v>2019</v>
      </c>
      <c r="O5395" t="s">
        <v>31</v>
      </c>
      <c r="P5395">
        <v>20190808</v>
      </c>
      <c r="Q5395" s="1">
        <v>43685.119444444441</v>
      </c>
    </row>
    <row r="5396" spans="1:17" x14ac:dyDescent="0.2">
      <c r="A5396" t="s">
        <v>504</v>
      </c>
      <c r="B5396" t="s">
        <v>18</v>
      </c>
      <c r="C5396" t="s">
        <v>590</v>
      </c>
      <c r="D5396">
        <v>20190630</v>
      </c>
      <c r="E5396">
        <v>2302100000</v>
      </c>
      <c r="F5396" t="s">
        <v>20</v>
      </c>
      <c r="G5396">
        <v>0</v>
      </c>
      <c r="H5396" t="s">
        <v>505</v>
      </c>
      <c r="I5396">
        <v>1411579</v>
      </c>
      <c r="J5396">
        <v>260303916</v>
      </c>
      <c r="K5396">
        <v>7830</v>
      </c>
      <c r="L5396">
        <v>1231</v>
      </c>
      <c r="M5396" t="s">
        <v>22</v>
      </c>
      <c r="N5396">
        <v>2019</v>
      </c>
      <c r="O5396" t="s">
        <v>31</v>
      </c>
      <c r="P5396">
        <v>20190808</v>
      </c>
      <c r="Q5396" s="1">
        <v>43685.119444444441</v>
      </c>
    </row>
    <row r="5397" spans="1:17" x14ac:dyDescent="0.2">
      <c r="A5397" t="s">
        <v>504</v>
      </c>
      <c r="B5397" t="s">
        <v>18</v>
      </c>
      <c r="C5397" t="s">
        <v>113</v>
      </c>
      <c r="D5397">
        <v>20190630</v>
      </c>
      <c r="E5397">
        <v>12189800000</v>
      </c>
      <c r="F5397" t="s">
        <v>20</v>
      </c>
      <c r="G5397">
        <v>0</v>
      </c>
      <c r="H5397" t="s">
        <v>505</v>
      </c>
      <c r="I5397">
        <v>1411579</v>
      </c>
      <c r="J5397">
        <v>260303916</v>
      </c>
      <c r="K5397">
        <v>7830</v>
      </c>
      <c r="L5397">
        <v>1231</v>
      </c>
      <c r="M5397" t="s">
        <v>22</v>
      </c>
      <c r="N5397">
        <v>2019</v>
      </c>
      <c r="O5397" t="s">
        <v>31</v>
      </c>
      <c r="P5397">
        <v>20190808</v>
      </c>
      <c r="Q5397" s="1">
        <v>43685.119444444441</v>
      </c>
    </row>
    <row r="5398" spans="1:17" x14ac:dyDescent="0.2">
      <c r="A5398" t="s">
        <v>504</v>
      </c>
      <c r="B5398" t="s">
        <v>18</v>
      </c>
      <c r="C5398" t="s">
        <v>114</v>
      </c>
      <c r="D5398">
        <v>20190630</v>
      </c>
      <c r="E5398">
        <v>13514900000</v>
      </c>
      <c r="F5398" t="s">
        <v>20</v>
      </c>
      <c r="G5398">
        <v>0</v>
      </c>
      <c r="H5398" t="s">
        <v>505</v>
      </c>
      <c r="I5398">
        <v>1411579</v>
      </c>
      <c r="J5398">
        <v>260303916</v>
      </c>
      <c r="K5398">
        <v>7830</v>
      </c>
      <c r="L5398">
        <v>1231</v>
      </c>
      <c r="M5398" t="s">
        <v>22</v>
      </c>
      <c r="N5398">
        <v>2019</v>
      </c>
      <c r="O5398" t="s">
        <v>31</v>
      </c>
      <c r="P5398">
        <v>20190808</v>
      </c>
      <c r="Q5398" s="1">
        <v>43685.119444444441</v>
      </c>
    </row>
    <row r="5399" spans="1:17" x14ac:dyDescent="0.2">
      <c r="A5399" t="s">
        <v>504</v>
      </c>
      <c r="B5399" t="s">
        <v>18</v>
      </c>
      <c r="C5399" t="s">
        <v>115</v>
      </c>
      <c r="D5399">
        <v>20190630</v>
      </c>
      <c r="E5399">
        <v>1713900000</v>
      </c>
      <c r="F5399" t="s">
        <v>20</v>
      </c>
      <c r="G5399">
        <v>0</v>
      </c>
      <c r="H5399" t="s">
        <v>505</v>
      </c>
      <c r="I5399">
        <v>1411579</v>
      </c>
      <c r="J5399">
        <v>260303916</v>
      </c>
      <c r="K5399">
        <v>7830</v>
      </c>
      <c r="L5399">
        <v>1231</v>
      </c>
      <c r="M5399" t="s">
        <v>22</v>
      </c>
      <c r="N5399">
        <v>2019</v>
      </c>
      <c r="O5399" t="s">
        <v>31</v>
      </c>
      <c r="P5399">
        <v>20190808</v>
      </c>
      <c r="Q5399" s="1">
        <v>43685.119444444441</v>
      </c>
    </row>
    <row r="5400" spans="1:17" x14ac:dyDescent="0.2">
      <c r="A5400" t="s">
        <v>504</v>
      </c>
      <c r="B5400" t="s">
        <v>18</v>
      </c>
      <c r="C5400" t="s">
        <v>374</v>
      </c>
      <c r="D5400">
        <v>20190630</v>
      </c>
      <c r="E5400">
        <v>4822500000</v>
      </c>
      <c r="F5400" t="s">
        <v>20</v>
      </c>
      <c r="G5400">
        <v>0</v>
      </c>
      <c r="H5400" t="s">
        <v>504</v>
      </c>
      <c r="I5400">
        <v>1411579</v>
      </c>
      <c r="J5400">
        <v>260303916</v>
      </c>
      <c r="K5400">
        <v>7830</v>
      </c>
      <c r="L5400">
        <v>1231</v>
      </c>
      <c r="M5400" t="s">
        <v>22</v>
      </c>
      <c r="N5400">
        <v>2019</v>
      </c>
      <c r="O5400" t="s">
        <v>31</v>
      </c>
      <c r="P5400">
        <v>20190808</v>
      </c>
      <c r="Q5400" s="1">
        <v>43685.119444444441</v>
      </c>
    </row>
    <row r="5401" spans="1:17" x14ac:dyDescent="0.2">
      <c r="A5401" t="s">
        <v>504</v>
      </c>
      <c r="B5401" t="s">
        <v>18</v>
      </c>
      <c r="C5401" t="s">
        <v>375</v>
      </c>
      <c r="D5401">
        <v>20190630</v>
      </c>
      <c r="E5401">
        <v>4854800000</v>
      </c>
      <c r="F5401" t="s">
        <v>20</v>
      </c>
      <c r="G5401">
        <v>0</v>
      </c>
      <c r="H5401" t="s">
        <v>505</v>
      </c>
      <c r="I5401">
        <v>1411579</v>
      </c>
      <c r="J5401">
        <v>260303916</v>
      </c>
      <c r="K5401">
        <v>7830</v>
      </c>
      <c r="L5401">
        <v>1231</v>
      </c>
      <c r="M5401" t="s">
        <v>22</v>
      </c>
      <c r="N5401">
        <v>2019</v>
      </c>
      <c r="O5401" t="s">
        <v>31</v>
      </c>
      <c r="P5401">
        <v>20190808</v>
      </c>
      <c r="Q5401" s="1">
        <v>43685.119444444441</v>
      </c>
    </row>
    <row r="5402" spans="1:17" x14ac:dyDescent="0.2">
      <c r="A5402" t="s">
        <v>504</v>
      </c>
      <c r="B5402" t="s">
        <v>18</v>
      </c>
      <c r="C5402" t="s">
        <v>117</v>
      </c>
      <c r="D5402">
        <v>20190630</v>
      </c>
      <c r="E5402">
        <v>21400000</v>
      </c>
      <c r="F5402" t="s">
        <v>20</v>
      </c>
      <c r="G5402">
        <v>0</v>
      </c>
      <c r="H5402" t="s">
        <v>505</v>
      </c>
      <c r="I5402">
        <v>1411579</v>
      </c>
      <c r="J5402">
        <v>260303916</v>
      </c>
      <c r="K5402">
        <v>7830</v>
      </c>
      <c r="L5402">
        <v>1231</v>
      </c>
      <c r="M5402" t="s">
        <v>22</v>
      </c>
      <c r="N5402">
        <v>2019</v>
      </c>
      <c r="O5402" t="s">
        <v>31</v>
      </c>
      <c r="P5402">
        <v>20190808</v>
      </c>
      <c r="Q5402" s="1">
        <v>43685.119444444441</v>
      </c>
    </row>
    <row r="5403" spans="1:17" x14ac:dyDescent="0.2">
      <c r="A5403" t="s">
        <v>504</v>
      </c>
      <c r="B5403" t="s">
        <v>18</v>
      </c>
      <c r="C5403" t="s">
        <v>118</v>
      </c>
      <c r="D5403">
        <v>20190630</v>
      </c>
      <c r="E5403">
        <v>4713100000</v>
      </c>
      <c r="F5403" t="s">
        <v>20</v>
      </c>
      <c r="G5403">
        <v>0</v>
      </c>
      <c r="H5403" t="s">
        <v>505</v>
      </c>
      <c r="I5403">
        <v>1411579</v>
      </c>
      <c r="J5403">
        <v>260303916</v>
      </c>
      <c r="K5403">
        <v>7830</v>
      </c>
      <c r="L5403">
        <v>1231</v>
      </c>
      <c r="M5403" t="s">
        <v>22</v>
      </c>
      <c r="N5403">
        <v>2019</v>
      </c>
      <c r="O5403" t="s">
        <v>31</v>
      </c>
      <c r="P5403">
        <v>20190808</v>
      </c>
      <c r="Q5403" s="1">
        <v>43685.119444444441</v>
      </c>
    </row>
    <row r="5404" spans="1:17" x14ac:dyDescent="0.2">
      <c r="A5404" t="s">
        <v>504</v>
      </c>
      <c r="B5404" t="s">
        <v>18</v>
      </c>
      <c r="C5404" t="s">
        <v>119</v>
      </c>
      <c r="D5404">
        <v>20190630</v>
      </c>
      <c r="E5404">
        <v>3200000</v>
      </c>
      <c r="F5404" t="s">
        <v>20</v>
      </c>
      <c r="G5404">
        <v>1</v>
      </c>
      <c r="H5404" t="s">
        <v>504</v>
      </c>
      <c r="I5404">
        <v>1411579</v>
      </c>
      <c r="J5404">
        <v>260303916</v>
      </c>
      <c r="K5404">
        <v>7830</v>
      </c>
      <c r="L5404">
        <v>1231</v>
      </c>
      <c r="M5404" t="s">
        <v>22</v>
      </c>
      <c r="N5404">
        <v>2019</v>
      </c>
      <c r="O5404" t="s">
        <v>31</v>
      </c>
      <c r="P5404">
        <v>20190808</v>
      </c>
      <c r="Q5404" s="1">
        <v>43685.119444444441</v>
      </c>
    </row>
    <row r="5405" spans="1:17" x14ac:dyDescent="0.2">
      <c r="A5405" t="s">
        <v>504</v>
      </c>
      <c r="B5405" t="s">
        <v>18</v>
      </c>
      <c r="C5405" t="s">
        <v>119</v>
      </c>
      <c r="D5405">
        <v>20190630</v>
      </c>
      <c r="E5405">
        <v>6500000</v>
      </c>
      <c r="F5405" t="s">
        <v>20</v>
      </c>
      <c r="G5405">
        <v>2</v>
      </c>
      <c r="H5405" t="s">
        <v>504</v>
      </c>
      <c r="I5405">
        <v>1411579</v>
      </c>
      <c r="J5405">
        <v>260303916</v>
      </c>
      <c r="K5405">
        <v>7830</v>
      </c>
      <c r="L5405">
        <v>1231</v>
      </c>
      <c r="M5405" t="s">
        <v>22</v>
      </c>
      <c r="N5405">
        <v>2019</v>
      </c>
      <c r="O5405" t="s">
        <v>31</v>
      </c>
      <c r="P5405">
        <v>20190808</v>
      </c>
      <c r="Q5405" s="1">
        <v>43685.119444444441</v>
      </c>
    </row>
    <row r="5406" spans="1:17" x14ac:dyDescent="0.2">
      <c r="A5406" t="s">
        <v>504</v>
      </c>
      <c r="B5406" t="s">
        <v>18</v>
      </c>
      <c r="C5406" t="s">
        <v>520</v>
      </c>
      <c r="D5406">
        <v>20190630</v>
      </c>
      <c r="E5406">
        <v>105200000</v>
      </c>
      <c r="F5406" t="s">
        <v>20</v>
      </c>
      <c r="G5406">
        <v>0</v>
      </c>
      <c r="H5406" t="s">
        <v>504</v>
      </c>
      <c r="I5406">
        <v>1411579</v>
      </c>
      <c r="J5406">
        <v>260303916</v>
      </c>
      <c r="K5406">
        <v>7830</v>
      </c>
      <c r="L5406">
        <v>1231</v>
      </c>
      <c r="M5406" t="s">
        <v>22</v>
      </c>
      <c r="N5406">
        <v>2019</v>
      </c>
      <c r="O5406" t="s">
        <v>31</v>
      </c>
      <c r="P5406">
        <v>20190808</v>
      </c>
      <c r="Q5406" s="1">
        <v>43685.119444444441</v>
      </c>
    </row>
    <row r="5407" spans="1:17" x14ac:dyDescent="0.2">
      <c r="A5407" t="s">
        <v>504</v>
      </c>
      <c r="B5407" t="s">
        <v>18</v>
      </c>
      <c r="C5407" t="s">
        <v>521</v>
      </c>
      <c r="D5407">
        <v>20190630</v>
      </c>
      <c r="E5407">
        <v>3300000</v>
      </c>
      <c r="F5407" t="s">
        <v>20</v>
      </c>
      <c r="G5407">
        <v>0</v>
      </c>
      <c r="H5407" t="s">
        <v>504</v>
      </c>
      <c r="I5407">
        <v>1411579</v>
      </c>
      <c r="J5407">
        <v>260303916</v>
      </c>
      <c r="K5407">
        <v>7830</v>
      </c>
      <c r="L5407">
        <v>1231</v>
      </c>
      <c r="M5407" t="s">
        <v>22</v>
      </c>
      <c r="N5407">
        <v>2019</v>
      </c>
      <c r="O5407" t="s">
        <v>31</v>
      </c>
      <c r="P5407">
        <v>20190808</v>
      </c>
      <c r="Q5407" s="1">
        <v>43685.119444444441</v>
      </c>
    </row>
    <row r="5408" spans="1:17" x14ac:dyDescent="0.2">
      <c r="A5408" t="s">
        <v>504</v>
      </c>
      <c r="B5408" t="s">
        <v>18</v>
      </c>
      <c r="C5408" t="s">
        <v>480</v>
      </c>
      <c r="D5408">
        <v>20190630</v>
      </c>
      <c r="E5408">
        <v>-200000</v>
      </c>
      <c r="F5408" t="s">
        <v>20</v>
      </c>
      <c r="G5408">
        <v>1</v>
      </c>
      <c r="H5408" t="s">
        <v>504</v>
      </c>
      <c r="I5408">
        <v>1411579</v>
      </c>
      <c r="J5408">
        <v>260303916</v>
      </c>
      <c r="K5408">
        <v>7830</v>
      </c>
      <c r="L5408">
        <v>1231</v>
      </c>
      <c r="M5408" t="s">
        <v>22</v>
      </c>
      <c r="N5408">
        <v>2019</v>
      </c>
      <c r="O5408" t="s">
        <v>31</v>
      </c>
      <c r="P5408">
        <v>20190808</v>
      </c>
      <c r="Q5408" s="1">
        <v>43685.119444444441</v>
      </c>
    </row>
    <row r="5409" spans="1:17" x14ac:dyDescent="0.2">
      <c r="A5409" t="s">
        <v>504</v>
      </c>
      <c r="B5409" t="s">
        <v>18</v>
      </c>
      <c r="C5409" t="s">
        <v>480</v>
      </c>
      <c r="D5409">
        <v>20190630</v>
      </c>
      <c r="E5409">
        <v>300000</v>
      </c>
      <c r="F5409" t="s">
        <v>20</v>
      </c>
      <c r="G5409">
        <v>2</v>
      </c>
      <c r="H5409" t="s">
        <v>504</v>
      </c>
      <c r="I5409">
        <v>1411579</v>
      </c>
      <c r="J5409">
        <v>260303916</v>
      </c>
      <c r="K5409">
        <v>7830</v>
      </c>
      <c r="L5409">
        <v>1231</v>
      </c>
      <c r="M5409" t="s">
        <v>22</v>
      </c>
      <c r="N5409">
        <v>2019</v>
      </c>
      <c r="O5409" t="s">
        <v>31</v>
      </c>
      <c r="P5409">
        <v>20190808</v>
      </c>
      <c r="Q5409" s="1">
        <v>43685.119444444441</v>
      </c>
    </row>
    <row r="5410" spans="1:17" x14ac:dyDescent="0.2">
      <c r="A5410" t="s">
        <v>504</v>
      </c>
      <c r="B5410" t="s">
        <v>18</v>
      </c>
      <c r="C5410" t="s">
        <v>121</v>
      </c>
      <c r="D5410">
        <v>20190630</v>
      </c>
      <c r="E5410">
        <v>-54500000</v>
      </c>
      <c r="F5410" t="s">
        <v>20</v>
      </c>
      <c r="G5410">
        <v>2</v>
      </c>
      <c r="H5410" t="s">
        <v>505</v>
      </c>
      <c r="I5410">
        <v>1411579</v>
      </c>
      <c r="J5410">
        <v>260303916</v>
      </c>
      <c r="K5410">
        <v>7830</v>
      </c>
      <c r="L5410">
        <v>1231</v>
      </c>
      <c r="M5410" t="s">
        <v>22</v>
      </c>
      <c r="N5410">
        <v>2019</v>
      </c>
      <c r="O5410" t="s">
        <v>31</v>
      </c>
      <c r="P5410">
        <v>20190808</v>
      </c>
      <c r="Q5410" s="1">
        <v>43685.119444444441</v>
      </c>
    </row>
    <row r="5411" spans="1:17" x14ac:dyDescent="0.2">
      <c r="A5411" t="s">
        <v>504</v>
      </c>
      <c r="B5411" t="s">
        <v>18</v>
      </c>
      <c r="C5411" t="s">
        <v>123</v>
      </c>
      <c r="D5411">
        <v>20190630</v>
      </c>
      <c r="E5411">
        <v>-221300000</v>
      </c>
      <c r="F5411" t="s">
        <v>20</v>
      </c>
      <c r="G5411">
        <v>2</v>
      </c>
      <c r="H5411" t="s">
        <v>505</v>
      </c>
      <c r="I5411">
        <v>1411579</v>
      </c>
      <c r="J5411">
        <v>260303916</v>
      </c>
      <c r="K5411">
        <v>7830</v>
      </c>
      <c r="L5411">
        <v>1231</v>
      </c>
      <c r="M5411" t="s">
        <v>22</v>
      </c>
      <c r="N5411">
        <v>2019</v>
      </c>
      <c r="O5411" t="s">
        <v>31</v>
      </c>
      <c r="P5411">
        <v>20190808</v>
      </c>
      <c r="Q5411" s="1">
        <v>43685.119444444441</v>
      </c>
    </row>
    <row r="5412" spans="1:17" x14ac:dyDescent="0.2">
      <c r="A5412" t="s">
        <v>504</v>
      </c>
      <c r="B5412" t="s">
        <v>18</v>
      </c>
      <c r="C5412" t="s">
        <v>125</v>
      </c>
      <c r="D5412">
        <v>20190630</v>
      </c>
      <c r="E5412">
        <v>153600000</v>
      </c>
      <c r="F5412" t="s">
        <v>20</v>
      </c>
      <c r="G5412">
        <v>2</v>
      </c>
      <c r="H5412" t="s">
        <v>505</v>
      </c>
      <c r="I5412">
        <v>1411579</v>
      </c>
      <c r="J5412">
        <v>260303916</v>
      </c>
      <c r="K5412">
        <v>7830</v>
      </c>
      <c r="L5412">
        <v>1231</v>
      </c>
      <c r="M5412" t="s">
        <v>22</v>
      </c>
      <c r="N5412">
        <v>2019</v>
      </c>
      <c r="O5412" t="s">
        <v>31</v>
      </c>
      <c r="P5412">
        <v>20190808</v>
      </c>
      <c r="Q5412" s="1">
        <v>43685.119444444441</v>
      </c>
    </row>
    <row r="5413" spans="1:17" x14ac:dyDescent="0.2">
      <c r="A5413" t="s">
        <v>504</v>
      </c>
      <c r="B5413" t="s">
        <v>18</v>
      </c>
      <c r="C5413" t="s">
        <v>127</v>
      </c>
      <c r="D5413">
        <v>20190630</v>
      </c>
      <c r="E5413">
        <v>49400000</v>
      </c>
      <c r="F5413" t="s">
        <v>20</v>
      </c>
      <c r="G5413">
        <v>1</v>
      </c>
      <c r="H5413" t="s">
        <v>505</v>
      </c>
      <c r="I5413">
        <v>1411579</v>
      </c>
      <c r="J5413">
        <v>260303916</v>
      </c>
      <c r="K5413">
        <v>7830</v>
      </c>
      <c r="L5413">
        <v>1231</v>
      </c>
      <c r="M5413" t="s">
        <v>22</v>
      </c>
      <c r="N5413">
        <v>2019</v>
      </c>
      <c r="O5413" t="s">
        <v>31</v>
      </c>
      <c r="P5413">
        <v>20190808</v>
      </c>
      <c r="Q5413" s="1">
        <v>43685.119444444441</v>
      </c>
    </row>
    <row r="5414" spans="1:17" x14ac:dyDescent="0.2">
      <c r="A5414" t="s">
        <v>504</v>
      </c>
      <c r="B5414" t="s">
        <v>18</v>
      </c>
      <c r="C5414" t="s">
        <v>127</v>
      </c>
      <c r="D5414">
        <v>20190630</v>
      </c>
      <c r="E5414">
        <v>-80800000</v>
      </c>
      <c r="F5414" t="s">
        <v>20</v>
      </c>
      <c r="G5414">
        <v>2</v>
      </c>
      <c r="H5414" t="s">
        <v>505</v>
      </c>
      <c r="I5414">
        <v>1411579</v>
      </c>
      <c r="J5414">
        <v>260303916</v>
      </c>
      <c r="K5414">
        <v>7830</v>
      </c>
      <c r="L5414">
        <v>1231</v>
      </c>
      <c r="M5414" t="s">
        <v>22</v>
      </c>
      <c r="N5414">
        <v>2019</v>
      </c>
      <c r="O5414" t="s">
        <v>31</v>
      </c>
      <c r="P5414">
        <v>20190808</v>
      </c>
      <c r="Q5414" s="1">
        <v>43685.119444444441</v>
      </c>
    </row>
    <row r="5415" spans="1:17" x14ac:dyDescent="0.2">
      <c r="A5415" t="s">
        <v>504</v>
      </c>
      <c r="B5415" t="s">
        <v>18</v>
      </c>
      <c r="C5415" t="s">
        <v>386</v>
      </c>
      <c r="D5415">
        <v>20190630</v>
      </c>
      <c r="E5415">
        <v>400000</v>
      </c>
      <c r="F5415" t="s">
        <v>20</v>
      </c>
      <c r="G5415">
        <v>1</v>
      </c>
      <c r="H5415" t="s">
        <v>504</v>
      </c>
      <c r="I5415">
        <v>1411579</v>
      </c>
      <c r="J5415">
        <v>260303916</v>
      </c>
      <c r="K5415">
        <v>7830</v>
      </c>
      <c r="L5415">
        <v>1231</v>
      </c>
      <c r="M5415" t="s">
        <v>22</v>
      </c>
      <c r="N5415">
        <v>2019</v>
      </c>
      <c r="O5415" t="s">
        <v>31</v>
      </c>
      <c r="P5415">
        <v>20190808</v>
      </c>
      <c r="Q5415" s="1">
        <v>43685.119444444441</v>
      </c>
    </row>
    <row r="5416" spans="1:17" x14ac:dyDescent="0.2">
      <c r="A5416" t="s">
        <v>504</v>
      </c>
      <c r="B5416" t="s">
        <v>18</v>
      </c>
      <c r="C5416" t="s">
        <v>386</v>
      </c>
      <c r="D5416">
        <v>20190630</v>
      </c>
      <c r="E5416">
        <v>500000</v>
      </c>
      <c r="F5416" t="s">
        <v>20</v>
      </c>
      <c r="G5416">
        <v>2</v>
      </c>
      <c r="H5416" t="s">
        <v>504</v>
      </c>
      <c r="I5416">
        <v>1411579</v>
      </c>
      <c r="J5416">
        <v>260303916</v>
      </c>
      <c r="K5416">
        <v>7830</v>
      </c>
      <c r="L5416">
        <v>1231</v>
      </c>
      <c r="M5416" t="s">
        <v>22</v>
      </c>
      <c r="N5416">
        <v>2019</v>
      </c>
      <c r="O5416" t="s">
        <v>31</v>
      </c>
      <c r="P5416">
        <v>20190808</v>
      </c>
      <c r="Q5416" s="1">
        <v>43685.119444444441</v>
      </c>
    </row>
    <row r="5417" spans="1:17" x14ac:dyDescent="0.2">
      <c r="A5417" t="s">
        <v>504</v>
      </c>
      <c r="B5417" t="s">
        <v>18</v>
      </c>
      <c r="C5417" t="s">
        <v>453</v>
      </c>
      <c r="D5417">
        <v>20190630</v>
      </c>
      <c r="E5417">
        <v>1300000</v>
      </c>
      <c r="F5417" t="s">
        <v>20</v>
      </c>
      <c r="G5417">
        <v>2</v>
      </c>
      <c r="H5417" t="s">
        <v>504</v>
      </c>
      <c r="I5417">
        <v>1411579</v>
      </c>
      <c r="J5417">
        <v>260303916</v>
      </c>
      <c r="K5417">
        <v>7830</v>
      </c>
      <c r="L5417">
        <v>1231</v>
      </c>
      <c r="M5417" t="s">
        <v>22</v>
      </c>
      <c r="N5417">
        <v>2019</v>
      </c>
      <c r="O5417" t="s">
        <v>31</v>
      </c>
      <c r="P5417">
        <v>20190808</v>
      </c>
      <c r="Q5417" s="1">
        <v>43685.119444444441</v>
      </c>
    </row>
    <row r="5418" spans="1:17" x14ac:dyDescent="0.2">
      <c r="A5418" t="s">
        <v>504</v>
      </c>
      <c r="B5418" t="s">
        <v>18</v>
      </c>
      <c r="C5418" t="s">
        <v>129</v>
      </c>
      <c r="D5418">
        <v>20190630</v>
      </c>
      <c r="E5418">
        <v>12924900000</v>
      </c>
      <c r="F5418" t="s">
        <v>20</v>
      </c>
      <c r="G5418">
        <v>0</v>
      </c>
      <c r="H5418" t="s">
        <v>505</v>
      </c>
      <c r="I5418">
        <v>1411579</v>
      </c>
      <c r="J5418">
        <v>260303916</v>
      </c>
      <c r="K5418">
        <v>7830</v>
      </c>
      <c r="L5418">
        <v>1231</v>
      </c>
      <c r="M5418" t="s">
        <v>22</v>
      </c>
      <c r="N5418">
        <v>2019</v>
      </c>
      <c r="O5418" t="s">
        <v>31</v>
      </c>
      <c r="P5418">
        <v>20190808</v>
      </c>
      <c r="Q5418" s="1">
        <v>43685.119444444441</v>
      </c>
    </row>
    <row r="5419" spans="1:17" x14ac:dyDescent="0.2">
      <c r="A5419" t="s">
        <v>504</v>
      </c>
      <c r="B5419" t="s">
        <v>18</v>
      </c>
      <c r="C5419" t="s">
        <v>130</v>
      </c>
      <c r="D5419">
        <v>20190630</v>
      </c>
      <c r="E5419">
        <v>-50700000</v>
      </c>
      <c r="F5419" t="s">
        <v>20</v>
      </c>
      <c r="G5419">
        <v>1</v>
      </c>
      <c r="H5419" t="s">
        <v>504</v>
      </c>
      <c r="I5419">
        <v>1411579</v>
      </c>
      <c r="J5419">
        <v>260303916</v>
      </c>
      <c r="K5419">
        <v>7830</v>
      </c>
      <c r="L5419">
        <v>1231</v>
      </c>
      <c r="M5419" t="s">
        <v>22</v>
      </c>
      <c r="N5419">
        <v>2019</v>
      </c>
      <c r="O5419" t="s">
        <v>31</v>
      </c>
      <c r="P5419">
        <v>20190808</v>
      </c>
      <c r="Q5419" s="1">
        <v>43685.119444444441</v>
      </c>
    </row>
    <row r="5420" spans="1:17" x14ac:dyDescent="0.2">
      <c r="A5420" t="s">
        <v>504</v>
      </c>
      <c r="B5420" t="s">
        <v>18</v>
      </c>
      <c r="C5420" t="s">
        <v>130</v>
      </c>
      <c r="D5420">
        <v>20190630</v>
      </c>
      <c r="E5420">
        <v>-141500000</v>
      </c>
      <c r="F5420" t="s">
        <v>20</v>
      </c>
      <c r="G5420">
        <v>2</v>
      </c>
      <c r="H5420" t="s">
        <v>504</v>
      </c>
      <c r="I5420">
        <v>1411579</v>
      </c>
      <c r="J5420">
        <v>260303916</v>
      </c>
      <c r="K5420">
        <v>7830</v>
      </c>
      <c r="L5420">
        <v>1231</v>
      </c>
      <c r="M5420" t="s">
        <v>22</v>
      </c>
      <c r="N5420">
        <v>2019</v>
      </c>
      <c r="O5420" t="s">
        <v>31</v>
      </c>
      <c r="P5420">
        <v>20190808</v>
      </c>
      <c r="Q5420" s="1">
        <v>43685.119444444441</v>
      </c>
    </row>
    <row r="5421" spans="1:17" x14ac:dyDescent="0.2">
      <c r="A5421" t="s">
        <v>504</v>
      </c>
      <c r="B5421" t="s">
        <v>18</v>
      </c>
      <c r="C5421" t="s">
        <v>194</v>
      </c>
      <c r="D5421">
        <v>20190630</v>
      </c>
      <c r="E5421">
        <v>2</v>
      </c>
      <c r="F5421" t="s">
        <v>195</v>
      </c>
      <c r="G5421">
        <v>2</v>
      </c>
      <c r="H5421" t="s">
        <v>505</v>
      </c>
      <c r="I5421">
        <v>1411579</v>
      </c>
      <c r="J5421">
        <v>260303916</v>
      </c>
      <c r="K5421">
        <v>7830</v>
      </c>
      <c r="L5421">
        <v>1231</v>
      </c>
      <c r="M5421" t="s">
        <v>22</v>
      </c>
      <c r="N5421">
        <v>2019</v>
      </c>
      <c r="O5421" t="s">
        <v>31</v>
      </c>
      <c r="P5421">
        <v>20190808</v>
      </c>
      <c r="Q5421" s="1">
        <v>43685.119444444441</v>
      </c>
    </row>
    <row r="5422" spans="1:17" x14ac:dyDescent="0.2">
      <c r="A5422" t="s">
        <v>504</v>
      </c>
      <c r="B5422" t="s">
        <v>18</v>
      </c>
      <c r="C5422" t="s">
        <v>131</v>
      </c>
      <c r="D5422">
        <v>20190630</v>
      </c>
      <c r="E5422">
        <v>4800000</v>
      </c>
      <c r="F5422" t="s">
        <v>20</v>
      </c>
      <c r="G5422">
        <v>2</v>
      </c>
      <c r="H5422" t="s">
        <v>505</v>
      </c>
      <c r="I5422">
        <v>1411579</v>
      </c>
      <c r="J5422">
        <v>260303916</v>
      </c>
      <c r="K5422">
        <v>7830</v>
      </c>
      <c r="L5422">
        <v>1231</v>
      </c>
      <c r="M5422" t="s">
        <v>22</v>
      </c>
      <c r="N5422">
        <v>2019</v>
      </c>
      <c r="O5422" t="s">
        <v>31</v>
      </c>
      <c r="P5422">
        <v>20190808</v>
      </c>
      <c r="Q5422" s="1">
        <v>43685.119444444441</v>
      </c>
    </row>
    <row r="5423" spans="1:17" x14ac:dyDescent="0.2">
      <c r="A5423" t="s">
        <v>504</v>
      </c>
      <c r="B5423" t="s">
        <v>18</v>
      </c>
      <c r="C5423" t="s">
        <v>131</v>
      </c>
      <c r="D5423">
        <v>20190630</v>
      </c>
      <c r="E5423">
        <v>2300000</v>
      </c>
      <c r="F5423" t="s">
        <v>20</v>
      </c>
      <c r="G5423">
        <v>1</v>
      </c>
      <c r="H5423" t="s">
        <v>505</v>
      </c>
      <c r="I5423">
        <v>1411579</v>
      </c>
      <c r="J5423">
        <v>260303916</v>
      </c>
      <c r="K5423">
        <v>7830</v>
      </c>
      <c r="L5423">
        <v>1231</v>
      </c>
      <c r="M5423" t="s">
        <v>22</v>
      </c>
      <c r="N5423">
        <v>2019</v>
      </c>
      <c r="O5423" t="s">
        <v>31</v>
      </c>
      <c r="P5423">
        <v>20190808</v>
      </c>
      <c r="Q5423" s="1">
        <v>43685.119444444441</v>
      </c>
    </row>
    <row r="5424" spans="1:17" x14ac:dyDescent="0.2">
      <c r="A5424" t="s">
        <v>504</v>
      </c>
      <c r="B5424" t="s">
        <v>18</v>
      </c>
      <c r="C5424" t="s">
        <v>132</v>
      </c>
      <c r="D5424">
        <v>20190630</v>
      </c>
      <c r="E5424">
        <v>71800000</v>
      </c>
      <c r="F5424" t="s">
        <v>20</v>
      </c>
      <c r="G5424">
        <v>2</v>
      </c>
      <c r="H5424" t="s">
        <v>505</v>
      </c>
      <c r="I5424">
        <v>1411579</v>
      </c>
      <c r="J5424">
        <v>260303916</v>
      </c>
      <c r="K5424">
        <v>7830</v>
      </c>
      <c r="L5424">
        <v>1231</v>
      </c>
      <c r="M5424" t="s">
        <v>22</v>
      </c>
      <c r="N5424">
        <v>2019</v>
      </c>
      <c r="O5424" t="s">
        <v>31</v>
      </c>
      <c r="P5424">
        <v>20190808</v>
      </c>
      <c r="Q5424" s="1">
        <v>43685.119444444441</v>
      </c>
    </row>
    <row r="5425" spans="1:17" x14ac:dyDescent="0.2">
      <c r="A5425" t="s">
        <v>504</v>
      </c>
      <c r="B5425" t="s">
        <v>18</v>
      </c>
      <c r="C5425" t="s">
        <v>132</v>
      </c>
      <c r="D5425">
        <v>20190630</v>
      </c>
      <c r="E5425">
        <v>105500000</v>
      </c>
      <c r="F5425" t="s">
        <v>20</v>
      </c>
      <c r="G5425">
        <v>1</v>
      </c>
      <c r="H5425" t="s">
        <v>505</v>
      </c>
      <c r="I5425">
        <v>1411579</v>
      </c>
      <c r="J5425">
        <v>260303916</v>
      </c>
      <c r="K5425">
        <v>7830</v>
      </c>
      <c r="L5425">
        <v>1231</v>
      </c>
      <c r="M5425" t="s">
        <v>22</v>
      </c>
      <c r="N5425">
        <v>2019</v>
      </c>
      <c r="O5425" t="s">
        <v>31</v>
      </c>
      <c r="P5425">
        <v>20190808</v>
      </c>
      <c r="Q5425" s="1">
        <v>43685.119444444441</v>
      </c>
    </row>
    <row r="5426" spans="1:17" x14ac:dyDescent="0.2">
      <c r="A5426" t="s">
        <v>504</v>
      </c>
      <c r="B5426" t="s">
        <v>18</v>
      </c>
      <c r="C5426" t="s">
        <v>605</v>
      </c>
      <c r="D5426">
        <v>20190630</v>
      </c>
      <c r="E5426">
        <v>417000000</v>
      </c>
      <c r="F5426" t="s">
        <v>20</v>
      </c>
      <c r="G5426">
        <v>2</v>
      </c>
      <c r="H5426" t="s">
        <v>504</v>
      </c>
      <c r="I5426">
        <v>1411579</v>
      </c>
      <c r="J5426">
        <v>260303916</v>
      </c>
      <c r="K5426">
        <v>7830</v>
      </c>
      <c r="L5426">
        <v>1231</v>
      </c>
      <c r="M5426" t="s">
        <v>22</v>
      </c>
      <c r="N5426">
        <v>2019</v>
      </c>
      <c r="O5426" t="s">
        <v>31</v>
      </c>
      <c r="P5426">
        <v>20190808</v>
      </c>
      <c r="Q5426" s="1">
        <v>43685.119444444441</v>
      </c>
    </row>
    <row r="5427" spans="1:17" x14ac:dyDescent="0.2">
      <c r="A5427" t="s">
        <v>504</v>
      </c>
      <c r="B5427" t="s">
        <v>18</v>
      </c>
      <c r="C5427" t="s">
        <v>540</v>
      </c>
      <c r="D5427">
        <v>20190630</v>
      </c>
      <c r="E5427">
        <v>245900000</v>
      </c>
      <c r="F5427" t="s">
        <v>20</v>
      </c>
      <c r="G5427">
        <v>1</v>
      </c>
      <c r="H5427" t="s">
        <v>505</v>
      </c>
      <c r="I5427">
        <v>1411579</v>
      </c>
      <c r="J5427">
        <v>260303916</v>
      </c>
      <c r="K5427">
        <v>7830</v>
      </c>
      <c r="L5427">
        <v>1231</v>
      </c>
      <c r="M5427" t="s">
        <v>22</v>
      </c>
      <c r="N5427">
        <v>2019</v>
      </c>
      <c r="O5427" t="s">
        <v>31</v>
      </c>
      <c r="P5427">
        <v>20190808</v>
      </c>
      <c r="Q5427" s="1">
        <v>43685.119444444441</v>
      </c>
    </row>
    <row r="5428" spans="1:17" x14ac:dyDescent="0.2">
      <c r="A5428" t="s">
        <v>504</v>
      </c>
      <c r="B5428" t="s">
        <v>18</v>
      </c>
      <c r="C5428" t="s">
        <v>540</v>
      </c>
      <c r="D5428">
        <v>20190630</v>
      </c>
      <c r="E5428">
        <v>487900000</v>
      </c>
      <c r="F5428" t="s">
        <v>20</v>
      </c>
      <c r="G5428">
        <v>2</v>
      </c>
      <c r="H5428" t="s">
        <v>505</v>
      </c>
      <c r="I5428">
        <v>1411579</v>
      </c>
      <c r="J5428">
        <v>260303916</v>
      </c>
      <c r="K5428">
        <v>7830</v>
      </c>
      <c r="L5428">
        <v>1231</v>
      </c>
      <c r="M5428" t="s">
        <v>22</v>
      </c>
      <c r="N5428">
        <v>2019</v>
      </c>
      <c r="O5428" t="s">
        <v>31</v>
      </c>
      <c r="P5428">
        <v>20190808</v>
      </c>
      <c r="Q5428" s="1">
        <v>43685.119444444441</v>
      </c>
    </row>
    <row r="5429" spans="1:17" x14ac:dyDescent="0.2">
      <c r="A5429" t="s">
        <v>504</v>
      </c>
      <c r="B5429" t="s">
        <v>18</v>
      </c>
      <c r="C5429" t="s">
        <v>591</v>
      </c>
      <c r="D5429">
        <v>20190630</v>
      </c>
      <c r="E5429">
        <v>64800000</v>
      </c>
      <c r="F5429" t="s">
        <v>20</v>
      </c>
      <c r="G5429">
        <v>2</v>
      </c>
      <c r="H5429" t="s">
        <v>504</v>
      </c>
      <c r="I5429">
        <v>1411579</v>
      </c>
      <c r="J5429">
        <v>260303916</v>
      </c>
      <c r="K5429">
        <v>7830</v>
      </c>
      <c r="L5429">
        <v>1231</v>
      </c>
      <c r="M5429" t="s">
        <v>22</v>
      </c>
      <c r="N5429">
        <v>2019</v>
      </c>
      <c r="O5429" t="s">
        <v>31</v>
      </c>
      <c r="P5429">
        <v>20190808</v>
      </c>
      <c r="Q5429" s="1">
        <v>43685.119444444441</v>
      </c>
    </row>
    <row r="5430" spans="1:17" x14ac:dyDescent="0.2">
      <c r="A5430" t="s">
        <v>504</v>
      </c>
      <c r="B5430" t="s">
        <v>18</v>
      </c>
      <c r="C5430" t="s">
        <v>592</v>
      </c>
      <c r="D5430">
        <v>20190630</v>
      </c>
      <c r="E5430">
        <v>5422800000</v>
      </c>
      <c r="F5430" t="s">
        <v>20</v>
      </c>
      <c r="G5430">
        <v>0</v>
      </c>
      <c r="H5430" t="s">
        <v>505</v>
      </c>
      <c r="I5430">
        <v>1411579</v>
      </c>
      <c r="J5430">
        <v>260303916</v>
      </c>
      <c r="K5430">
        <v>7830</v>
      </c>
      <c r="L5430">
        <v>1231</v>
      </c>
      <c r="M5430" t="s">
        <v>22</v>
      </c>
      <c r="N5430">
        <v>2019</v>
      </c>
      <c r="O5430" t="s">
        <v>31</v>
      </c>
      <c r="P5430">
        <v>20190808</v>
      </c>
      <c r="Q5430" s="1">
        <v>43685.119444444441</v>
      </c>
    </row>
    <row r="5431" spans="1:17" x14ac:dyDescent="0.2">
      <c r="A5431" t="s">
        <v>504</v>
      </c>
      <c r="B5431" t="s">
        <v>18</v>
      </c>
      <c r="C5431" t="s">
        <v>593</v>
      </c>
      <c r="D5431">
        <v>20190630</v>
      </c>
      <c r="E5431">
        <v>570800000</v>
      </c>
      <c r="F5431" t="s">
        <v>20</v>
      </c>
      <c r="G5431">
        <v>0</v>
      </c>
      <c r="H5431" t="s">
        <v>505</v>
      </c>
      <c r="I5431">
        <v>1411579</v>
      </c>
      <c r="J5431">
        <v>260303916</v>
      </c>
      <c r="K5431">
        <v>7830</v>
      </c>
      <c r="L5431">
        <v>1231</v>
      </c>
      <c r="M5431" t="s">
        <v>22</v>
      </c>
      <c r="N5431">
        <v>2019</v>
      </c>
      <c r="O5431" t="s">
        <v>31</v>
      </c>
      <c r="P5431">
        <v>20190808</v>
      </c>
      <c r="Q5431" s="1">
        <v>43685.119444444441</v>
      </c>
    </row>
    <row r="5432" spans="1:17" x14ac:dyDescent="0.2">
      <c r="A5432" t="s">
        <v>504</v>
      </c>
      <c r="B5432" t="s">
        <v>18</v>
      </c>
      <c r="C5432" t="s">
        <v>594</v>
      </c>
      <c r="D5432">
        <v>20190630</v>
      </c>
      <c r="E5432">
        <v>4852000000</v>
      </c>
      <c r="F5432" t="s">
        <v>20</v>
      </c>
      <c r="G5432">
        <v>0</v>
      </c>
      <c r="H5432" t="s">
        <v>505</v>
      </c>
      <c r="I5432">
        <v>1411579</v>
      </c>
      <c r="J5432">
        <v>260303916</v>
      </c>
      <c r="K5432">
        <v>7830</v>
      </c>
      <c r="L5432">
        <v>1231</v>
      </c>
      <c r="M5432" t="s">
        <v>22</v>
      </c>
      <c r="N5432">
        <v>2019</v>
      </c>
      <c r="O5432" t="s">
        <v>31</v>
      </c>
      <c r="P5432">
        <v>20190808</v>
      </c>
      <c r="Q5432" s="1">
        <v>43685.119444444441</v>
      </c>
    </row>
    <row r="5433" spans="1:17" x14ac:dyDescent="0.2">
      <c r="A5433" t="s">
        <v>504</v>
      </c>
      <c r="B5433" t="s">
        <v>18</v>
      </c>
      <c r="C5433" t="s">
        <v>595</v>
      </c>
      <c r="D5433">
        <v>20190630</v>
      </c>
      <c r="E5433">
        <v>13400000</v>
      </c>
      <c r="F5433" t="s">
        <v>20</v>
      </c>
      <c r="G5433">
        <v>2</v>
      </c>
      <c r="H5433" t="s">
        <v>504</v>
      </c>
      <c r="I5433">
        <v>1411579</v>
      </c>
      <c r="J5433">
        <v>260303916</v>
      </c>
      <c r="K5433">
        <v>7830</v>
      </c>
      <c r="L5433">
        <v>1231</v>
      </c>
      <c r="M5433" t="s">
        <v>22</v>
      </c>
      <c r="N5433">
        <v>2019</v>
      </c>
      <c r="O5433" t="s">
        <v>31</v>
      </c>
      <c r="P5433">
        <v>20190808</v>
      </c>
      <c r="Q5433" s="1">
        <v>43685.119444444441</v>
      </c>
    </row>
    <row r="5434" spans="1:17" x14ac:dyDescent="0.2">
      <c r="A5434" t="s">
        <v>504</v>
      </c>
      <c r="B5434" t="s">
        <v>18</v>
      </c>
      <c r="C5434" t="s">
        <v>595</v>
      </c>
      <c r="D5434">
        <v>20190630</v>
      </c>
      <c r="E5434">
        <v>5800000</v>
      </c>
      <c r="F5434" t="s">
        <v>20</v>
      </c>
      <c r="G5434">
        <v>1</v>
      </c>
      <c r="H5434" t="s">
        <v>504</v>
      </c>
      <c r="I5434">
        <v>1411579</v>
      </c>
      <c r="J5434">
        <v>260303916</v>
      </c>
      <c r="K5434">
        <v>7830</v>
      </c>
      <c r="L5434">
        <v>1231</v>
      </c>
      <c r="M5434" t="s">
        <v>22</v>
      </c>
      <c r="N5434">
        <v>2019</v>
      </c>
      <c r="O5434" t="s">
        <v>31</v>
      </c>
      <c r="P5434">
        <v>20190808</v>
      </c>
      <c r="Q5434" s="1">
        <v>43685.119444444441</v>
      </c>
    </row>
    <row r="5435" spans="1:17" x14ac:dyDescent="0.2">
      <c r="A5435" t="s">
        <v>504</v>
      </c>
      <c r="B5435" t="s">
        <v>18</v>
      </c>
      <c r="C5435" t="s">
        <v>596</v>
      </c>
      <c r="D5435">
        <v>20190630</v>
      </c>
      <c r="E5435">
        <v>468200000</v>
      </c>
      <c r="F5435" t="s">
        <v>20</v>
      </c>
      <c r="G5435">
        <v>2</v>
      </c>
      <c r="H5435" t="s">
        <v>505</v>
      </c>
      <c r="I5435">
        <v>1411579</v>
      </c>
      <c r="J5435">
        <v>260303916</v>
      </c>
      <c r="K5435">
        <v>7830</v>
      </c>
      <c r="L5435">
        <v>1231</v>
      </c>
      <c r="M5435" t="s">
        <v>22</v>
      </c>
      <c r="N5435">
        <v>2019</v>
      </c>
      <c r="O5435" t="s">
        <v>31</v>
      </c>
      <c r="P5435">
        <v>20190808</v>
      </c>
      <c r="Q5435" s="1">
        <v>43685.119444444441</v>
      </c>
    </row>
    <row r="5436" spans="1:17" x14ac:dyDescent="0.2">
      <c r="A5436" t="s">
        <v>504</v>
      </c>
      <c r="B5436" t="s">
        <v>18</v>
      </c>
      <c r="C5436" t="s">
        <v>597</v>
      </c>
      <c r="D5436">
        <v>20190630</v>
      </c>
      <c r="E5436">
        <v>4798900000</v>
      </c>
      <c r="F5436" t="s">
        <v>20</v>
      </c>
      <c r="G5436">
        <v>0</v>
      </c>
      <c r="H5436" t="s">
        <v>505</v>
      </c>
      <c r="I5436">
        <v>1411579</v>
      </c>
      <c r="J5436">
        <v>260303916</v>
      </c>
      <c r="K5436">
        <v>7830</v>
      </c>
      <c r="L5436">
        <v>1231</v>
      </c>
      <c r="M5436" t="s">
        <v>22</v>
      </c>
      <c r="N5436">
        <v>2019</v>
      </c>
      <c r="O5436" t="s">
        <v>31</v>
      </c>
      <c r="P5436">
        <v>20190808</v>
      </c>
      <c r="Q5436" s="1">
        <v>43685.119444444441</v>
      </c>
    </row>
    <row r="5437" spans="1:17" x14ac:dyDescent="0.2">
      <c r="A5437" t="s">
        <v>504</v>
      </c>
      <c r="B5437" t="s">
        <v>18</v>
      </c>
      <c r="C5437" t="s">
        <v>598</v>
      </c>
      <c r="D5437">
        <v>20190630</v>
      </c>
      <c r="E5437">
        <v>7.2999999999999995E-2</v>
      </c>
      <c r="F5437" t="s">
        <v>30</v>
      </c>
      <c r="G5437">
        <v>0</v>
      </c>
      <c r="H5437" t="s">
        <v>505</v>
      </c>
      <c r="I5437">
        <v>1411579</v>
      </c>
      <c r="J5437">
        <v>260303916</v>
      </c>
      <c r="K5437">
        <v>7830</v>
      </c>
      <c r="L5437">
        <v>1231</v>
      </c>
      <c r="M5437" t="s">
        <v>22</v>
      </c>
      <c r="N5437">
        <v>2019</v>
      </c>
      <c r="O5437" t="s">
        <v>31</v>
      </c>
      <c r="P5437">
        <v>20190808</v>
      </c>
      <c r="Q5437" s="1">
        <v>43685.119444444441</v>
      </c>
    </row>
    <row r="5438" spans="1:17" x14ac:dyDescent="0.2">
      <c r="A5438" t="s">
        <v>504</v>
      </c>
      <c r="B5438" t="s">
        <v>18</v>
      </c>
      <c r="C5438" t="s">
        <v>133</v>
      </c>
      <c r="D5438">
        <v>20190630</v>
      </c>
      <c r="E5438">
        <v>317800000</v>
      </c>
      <c r="F5438" t="s">
        <v>20</v>
      </c>
      <c r="G5438">
        <v>0</v>
      </c>
      <c r="H5438" t="s">
        <v>505</v>
      </c>
      <c r="I5438">
        <v>1411579</v>
      </c>
      <c r="J5438">
        <v>260303916</v>
      </c>
      <c r="K5438">
        <v>7830</v>
      </c>
      <c r="L5438">
        <v>1231</v>
      </c>
      <c r="M5438" t="s">
        <v>22</v>
      </c>
      <c r="N5438">
        <v>2019</v>
      </c>
      <c r="O5438" t="s">
        <v>31</v>
      </c>
      <c r="P5438">
        <v>20190808</v>
      </c>
      <c r="Q5438" s="1">
        <v>43685.119444444441</v>
      </c>
    </row>
    <row r="5439" spans="1:17" x14ac:dyDescent="0.2">
      <c r="A5439" t="s">
        <v>504</v>
      </c>
      <c r="B5439" t="s">
        <v>18</v>
      </c>
      <c r="C5439" t="s">
        <v>134</v>
      </c>
      <c r="D5439">
        <v>20190630</v>
      </c>
      <c r="E5439">
        <v>160300000</v>
      </c>
      <c r="F5439" t="s">
        <v>20</v>
      </c>
      <c r="G5439">
        <v>0</v>
      </c>
      <c r="H5439" t="s">
        <v>505</v>
      </c>
      <c r="I5439">
        <v>1411579</v>
      </c>
      <c r="J5439">
        <v>260303916</v>
      </c>
      <c r="K5439">
        <v>7830</v>
      </c>
      <c r="L5439">
        <v>1231</v>
      </c>
      <c r="M5439" t="s">
        <v>22</v>
      </c>
      <c r="N5439">
        <v>2019</v>
      </c>
      <c r="O5439" t="s">
        <v>31</v>
      </c>
      <c r="P5439">
        <v>20190808</v>
      </c>
      <c r="Q5439" s="1">
        <v>43685.119444444441</v>
      </c>
    </row>
    <row r="5440" spans="1:17" x14ac:dyDescent="0.2">
      <c r="A5440" t="s">
        <v>504</v>
      </c>
      <c r="B5440" t="s">
        <v>18</v>
      </c>
      <c r="C5440" t="s">
        <v>135</v>
      </c>
      <c r="D5440">
        <v>20190630</v>
      </c>
      <c r="E5440">
        <v>520400000</v>
      </c>
      <c r="F5440" t="s">
        <v>20</v>
      </c>
      <c r="G5440">
        <v>0</v>
      </c>
      <c r="H5440" t="s">
        <v>505</v>
      </c>
      <c r="I5440">
        <v>1411579</v>
      </c>
      <c r="J5440">
        <v>260303916</v>
      </c>
      <c r="K5440">
        <v>7830</v>
      </c>
      <c r="L5440">
        <v>1231</v>
      </c>
      <c r="M5440" t="s">
        <v>22</v>
      </c>
      <c r="N5440">
        <v>2019</v>
      </c>
      <c r="O5440" t="s">
        <v>31</v>
      </c>
      <c r="P5440">
        <v>20190808</v>
      </c>
      <c r="Q5440" s="1">
        <v>43685.119444444441</v>
      </c>
    </row>
    <row r="5441" spans="1:17" x14ac:dyDescent="0.2">
      <c r="A5441" t="s">
        <v>504</v>
      </c>
      <c r="B5441" t="s">
        <v>18</v>
      </c>
      <c r="C5441" t="s">
        <v>406</v>
      </c>
      <c r="D5441">
        <v>20190630</v>
      </c>
      <c r="E5441">
        <v>100000</v>
      </c>
      <c r="F5441" t="s">
        <v>20</v>
      </c>
      <c r="G5441">
        <v>1</v>
      </c>
      <c r="H5441" t="s">
        <v>505</v>
      </c>
      <c r="I5441">
        <v>1411579</v>
      </c>
      <c r="J5441">
        <v>260303916</v>
      </c>
      <c r="K5441">
        <v>7830</v>
      </c>
      <c r="L5441">
        <v>1231</v>
      </c>
      <c r="M5441" t="s">
        <v>22</v>
      </c>
      <c r="N5441">
        <v>2019</v>
      </c>
      <c r="O5441" t="s">
        <v>31</v>
      </c>
      <c r="P5441">
        <v>20190808</v>
      </c>
      <c r="Q5441" s="1">
        <v>43685.119444444441</v>
      </c>
    </row>
    <row r="5442" spans="1:17" x14ac:dyDescent="0.2">
      <c r="A5442" t="s">
        <v>504</v>
      </c>
      <c r="B5442" t="s">
        <v>18</v>
      </c>
      <c r="C5442" t="s">
        <v>406</v>
      </c>
      <c r="D5442">
        <v>20190630</v>
      </c>
      <c r="E5442">
        <v>100000</v>
      </c>
      <c r="F5442" t="s">
        <v>20</v>
      </c>
      <c r="G5442">
        <v>2</v>
      </c>
      <c r="H5442" t="s">
        <v>505</v>
      </c>
      <c r="I5442">
        <v>1411579</v>
      </c>
      <c r="J5442">
        <v>260303916</v>
      </c>
      <c r="K5442">
        <v>7830</v>
      </c>
      <c r="L5442">
        <v>1231</v>
      </c>
      <c r="M5442" t="s">
        <v>22</v>
      </c>
      <c r="N5442">
        <v>2019</v>
      </c>
      <c r="O5442" t="s">
        <v>31</v>
      </c>
      <c r="P5442">
        <v>20190808</v>
      </c>
      <c r="Q5442" s="1">
        <v>43685.119444444441</v>
      </c>
    </row>
    <row r="5443" spans="1:17" x14ac:dyDescent="0.2">
      <c r="A5443" t="s">
        <v>504</v>
      </c>
      <c r="B5443" t="s">
        <v>18</v>
      </c>
      <c r="C5443" t="s">
        <v>136</v>
      </c>
      <c r="D5443">
        <v>20190630</v>
      </c>
      <c r="E5443">
        <v>-34700000</v>
      </c>
      <c r="F5443" t="s">
        <v>20</v>
      </c>
      <c r="G5443">
        <v>2</v>
      </c>
      <c r="H5443" t="s">
        <v>505</v>
      </c>
      <c r="I5443">
        <v>1411579</v>
      </c>
      <c r="J5443">
        <v>260303916</v>
      </c>
      <c r="K5443">
        <v>7830</v>
      </c>
      <c r="L5443">
        <v>1231</v>
      </c>
      <c r="M5443" t="s">
        <v>22</v>
      </c>
      <c r="N5443">
        <v>2019</v>
      </c>
      <c r="O5443" t="s">
        <v>31</v>
      </c>
      <c r="P5443">
        <v>20190808</v>
      </c>
      <c r="Q5443" s="1">
        <v>43685.119444444441</v>
      </c>
    </row>
    <row r="5444" spans="1:17" x14ac:dyDescent="0.2">
      <c r="A5444" t="s">
        <v>504</v>
      </c>
      <c r="B5444" t="s">
        <v>18</v>
      </c>
      <c r="C5444" t="s">
        <v>136</v>
      </c>
      <c r="D5444">
        <v>20190630</v>
      </c>
      <c r="E5444">
        <v>-9300000</v>
      </c>
      <c r="F5444" t="s">
        <v>20</v>
      </c>
      <c r="G5444">
        <v>1</v>
      </c>
      <c r="H5444" t="s">
        <v>505</v>
      </c>
      <c r="I5444">
        <v>1411579</v>
      </c>
      <c r="J5444">
        <v>260303916</v>
      </c>
      <c r="K5444">
        <v>7830</v>
      </c>
      <c r="L5444">
        <v>1231</v>
      </c>
      <c r="M5444" t="s">
        <v>22</v>
      </c>
      <c r="N5444">
        <v>2019</v>
      </c>
      <c r="O5444" t="s">
        <v>31</v>
      </c>
      <c r="P5444">
        <v>20190808</v>
      </c>
      <c r="Q5444" s="1">
        <v>43685.119444444441</v>
      </c>
    </row>
    <row r="5445" spans="1:17" x14ac:dyDescent="0.2">
      <c r="A5445" t="s">
        <v>504</v>
      </c>
      <c r="B5445" t="s">
        <v>18</v>
      </c>
      <c r="C5445" t="s">
        <v>137</v>
      </c>
      <c r="D5445">
        <v>20190630</v>
      </c>
      <c r="E5445">
        <v>600000</v>
      </c>
      <c r="F5445" t="s">
        <v>20</v>
      </c>
      <c r="G5445">
        <v>2</v>
      </c>
      <c r="H5445" t="s">
        <v>505</v>
      </c>
      <c r="I5445">
        <v>1411579</v>
      </c>
      <c r="J5445">
        <v>260303916</v>
      </c>
      <c r="K5445">
        <v>7830</v>
      </c>
      <c r="L5445">
        <v>1231</v>
      </c>
      <c r="M5445" t="s">
        <v>22</v>
      </c>
      <c r="N5445">
        <v>2019</v>
      </c>
      <c r="O5445" t="s">
        <v>31</v>
      </c>
      <c r="P5445">
        <v>20190808</v>
      </c>
      <c r="Q5445" s="1">
        <v>43685.119444444441</v>
      </c>
    </row>
    <row r="5446" spans="1:17" x14ac:dyDescent="0.2">
      <c r="A5446" t="s">
        <v>504</v>
      </c>
      <c r="B5446" t="s">
        <v>18</v>
      </c>
      <c r="C5446" t="s">
        <v>137</v>
      </c>
      <c r="D5446">
        <v>20190630</v>
      </c>
      <c r="E5446">
        <v>100000</v>
      </c>
      <c r="F5446" t="s">
        <v>20</v>
      </c>
      <c r="G5446">
        <v>1</v>
      </c>
      <c r="H5446" t="s">
        <v>505</v>
      </c>
      <c r="I5446">
        <v>1411579</v>
      </c>
      <c r="J5446">
        <v>260303916</v>
      </c>
      <c r="K5446">
        <v>7830</v>
      </c>
      <c r="L5446">
        <v>1231</v>
      </c>
      <c r="M5446" t="s">
        <v>22</v>
      </c>
      <c r="N5446">
        <v>2019</v>
      </c>
      <c r="O5446" t="s">
        <v>31</v>
      </c>
      <c r="P5446">
        <v>20190808</v>
      </c>
      <c r="Q5446" s="1">
        <v>43685.119444444441</v>
      </c>
    </row>
    <row r="5447" spans="1:17" x14ac:dyDescent="0.2">
      <c r="A5447" t="s">
        <v>504</v>
      </c>
      <c r="B5447" t="s">
        <v>18</v>
      </c>
      <c r="C5447" t="s">
        <v>138</v>
      </c>
      <c r="D5447">
        <v>20190630</v>
      </c>
      <c r="E5447">
        <v>-9200000</v>
      </c>
      <c r="F5447" t="s">
        <v>20</v>
      </c>
      <c r="G5447">
        <v>1</v>
      </c>
      <c r="H5447" t="s">
        <v>505</v>
      </c>
      <c r="I5447">
        <v>1411579</v>
      </c>
      <c r="J5447">
        <v>260303916</v>
      </c>
      <c r="K5447">
        <v>7830</v>
      </c>
      <c r="L5447">
        <v>1231</v>
      </c>
      <c r="M5447" t="s">
        <v>22</v>
      </c>
      <c r="N5447">
        <v>2019</v>
      </c>
      <c r="O5447" t="s">
        <v>31</v>
      </c>
      <c r="P5447">
        <v>20190808</v>
      </c>
      <c r="Q5447" s="1">
        <v>43685.119444444441</v>
      </c>
    </row>
    <row r="5448" spans="1:17" x14ac:dyDescent="0.2">
      <c r="A5448" t="s">
        <v>504</v>
      </c>
      <c r="B5448" t="s">
        <v>18</v>
      </c>
      <c r="C5448" t="s">
        <v>138</v>
      </c>
      <c r="D5448">
        <v>20190630</v>
      </c>
      <c r="E5448">
        <v>-34100000</v>
      </c>
      <c r="F5448" t="s">
        <v>20</v>
      </c>
      <c r="G5448">
        <v>2</v>
      </c>
      <c r="H5448" t="s">
        <v>505</v>
      </c>
      <c r="I5448">
        <v>1411579</v>
      </c>
      <c r="J5448">
        <v>260303916</v>
      </c>
      <c r="K5448">
        <v>7830</v>
      </c>
      <c r="L5448">
        <v>1231</v>
      </c>
      <c r="M5448" t="s">
        <v>22</v>
      </c>
      <c r="N5448">
        <v>2019</v>
      </c>
      <c r="O5448" t="s">
        <v>31</v>
      </c>
      <c r="P5448">
        <v>20190808</v>
      </c>
      <c r="Q5448" s="1">
        <v>43685.119444444441</v>
      </c>
    </row>
    <row r="5449" spans="1:17" x14ac:dyDescent="0.2">
      <c r="A5449" t="s">
        <v>504</v>
      </c>
      <c r="B5449" t="s">
        <v>18</v>
      </c>
      <c r="C5449" t="s">
        <v>407</v>
      </c>
      <c r="D5449">
        <v>20190630</v>
      </c>
      <c r="E5449">
        <v>-100000</v>
      </c>
      <c r="F5449" t="s">
        <v>20</v>
      </c>
      <c r="G5449">
        <v>2</v>
      </c>
      <c r="H5449" t="s">
        <v>505</v>
      </c>
      <c r="I5449">
        <v>1411579</v>
      </c>
      <c r="J5449">
        <v>260303916</v>
      </c>
      <c r="K5449">
        <v>7830</v>
      </c>
      <c r="L5449">
        <v>1231</v>
      </c>
      <c r="M5449" t="s">
        <v>22</v>
      </c>
      <c r="N5449">
        <v>2019</v>
      </c>
      <c r="O5449" t="s">
        <v>31</v>
      </c>
      <c r="P5449">
        <v>20190808</v>
      </c>
      <c r="Q5449" s="1">
        <v>43685.119444444441</v>
      </c>
    </row>
    <row r="5450" spans="1:17" x14ac:dyDescent="0.2">
      <c r="A5450" t="s">
        <v>504</v>
      </c>
      <c r="B5450" t="s">
        <v>18</v>
      </c>
      <c r="C5450" t="s">
        <v>407</v>
      </c>
      <c r="D5450">
        <v>20190630</v>
      </c>
      <c r="E5450">
        <v>-100000</v>
      </c>
      <c r="F5450" t="s">
        <v>20</v>
      </c>
      <c r="G5450">
        <v>1</v>
      </c>
      <c r="H5450" t="s">
        <v>505</v>
      </c>
      <c r="I5450">
        <v>1411579</v>
      </c>
      <c r="J5450">
        <v>260303916</v>
      </c>
      <c r="K5450">
        <v>7830</v>
      </c>
      <c r="L5450">
        <v>1231</v>
      </c>
      <c r="M5450" t="s">
        <v>22</v>
      </c>
      <c r="N5450">
        <v>2019</v>
      </c>
      <c r="O5450" t="s">
        <v>31</v>
      </c>
      <c r="P5450">
        <v>20190808</v>
      </c>
      <c r="Q5450" s="1">
        <v>43685.119444444441</v>
      </c>
    </row>
    <row r="5451" spans="1:17" x14ac:dyDescent="0.2">
      <c r="A5451" t="s">
        <v>504</v>
      </c>
      <c r="B5451" t="s">
        <v>18</v>
      </c>
      <c r="C5451" t="s">
        <v>139</v>
      </c>
      <c r="D5451">
        <v>20190630</v>
      </c>
      <c r="E5451">
        <v>-9200000</v>
      </c>
      <c r="F5451" t="s">
        <v>20</v>
      </c>
      <c r="G5451">
        <v>1</v>
      </c>
      <c r="H5451" t="s">
        <v>505</v>
      </c>
      <c r="I5451">
        <v>1411579</v>
      </c>
      <c r="J5451">
        <v>260303916</v>
      </c>
      <c r="K5451">
        <v>7830</v>
      </c>
      <c r="L5451">
        <v>1231</v>
      </c>
      <c r="M5451" t="s">
        <v>22</v>
      </c>
      <c r="N5451">
        <v>2019</v>
      </c>
      <c r="O5451" t="s">
        <v>31</v>
      </c>
      <c r="P5451">
        <v>20190808</v>
      </c>
      <c r="Q5451" s="1">
        <v>43685.119444444441</v>
      </c>
    </row>
    <row r="5452" spans="1:17" x14ac:dyDescent="0.2">
      <c r="A5452" t="s">
        <v>504</v>
      </c>
      <c r="B5452" t="s">
        <v>18</v>
      </c>
      <c r="C5452" t="s">
        <v>139</v>
      </c>
      <c r="D5452">
        <v>20190630</v>
      </c>
      <c r="E5452">
        <v>-34100000</v>
      </c>
      <c r="F5452" t="s">
        <v>20</v>
      </c>
      <c r="G5452">
        <v>2</v>
      </c>
      <c r="H5452" t="s">
        <v>505</v>
      </c>
      <c r="I5452">
        <v>1411579</v>
      </c>
      <c r="J5452">
        <v>260303916</v>
      </c>
      <c r="K5452">
        <v>7830</v>
      </c>
      <c r="L5452">
        <v>1231</v>
      </c>
      <c r="M5452" t="s">
        <v>22</v>
      </c>
      <c r="N5452">
        <v>2019</v>
      </c>
      <c r="O5452" t="s">
        <v>31</v>
      </c>
      <c r="P5452">
        <v>20190808</v>
      </c>
      <c r="Q5452" s="1">
        <v>43685.119444444441</v>
      </c>
    </row>
    <row r="5453" spans="1:17" x14ac:dyDescent="0.2">
      <c r="A5453" t="s">
        <v>504</v>
      </c>
      <c r="B5453" t="s">
        <v>18</v>
      </c>
      <c r="C5453" t="s">
        <v>146</v>
      </c>
      <c r="D5453">
        <v>20190630</v>
      </c>
      <c r="E5453">
        <v>840200000</v>
      </c>
      <c r="F5453" t="s">
        <v>20</v>
      </c>
      <c r="G5453">
        <v>2</v>
      </c>
      <c r="H5453" t="s">
        <v>505</v>
      </c>
      <c r="I5453">
        <v>1411579</v>
      </c>
      <c r="J5453">
        <v>260303916</v>
      </c>
      <c r="K5453">
        <v>7830</v>
      </c>
      <c r="L5453">
        <v>1231</v>
      </c>
      <c r="M5453" t="s">
        <v>22</v>
      </c>
      <c r="N5453">
        <v>2019</v>
      </c>
      <c r="O5453" t="s">
        <v>31</v>
      </c>
      <c r="P5453">
        <v>20190808</v>
      </c>
      <c r="Q5453" s="1">
        <v>43685.119444444441</v>
      </c>
    </row>
    <row r="5454" spans="1:17" x14ac:dyDescent="0.2">
      <c r="A5454" t="s">
        <v>504</v>
      </c>
      <c r="B5454" t="s">
        <v>18</v>
      </c>
      <c r="C5454" t="s">
        <v>146</v>
      </c>
      <c r="D5454">
        <v>20190630</v>
      </c>
      <c r="E5454">
        <v>437400000</v>
      </c>
      <c r="F5454" t="s">
        <v>20</v>
      </c>
      <c r="G5454">
        <v>1</v>
      </c>
      <c r="H5454" t="s">
        <v>505</v>
      </c>
      <c r="I5454">
        <v>1411579</v>
      </c>
      <c r="J5454">
        <v>260303916</v>
      </c>
      <c r="K5454">
        <v>7830</v>
      </c>
      <c r="L5454">
        <v>1231</v>
      </c>
      <c r="M5454" t="s">
        <v>22</v>
      </c>
      <c r="N5454">
        <v>2019</v>
      </c>
      <c r="O5454" t="s">
        <v>31</v>
      </c>
      <c r="P5454">
        <v>20190808</v>
      </c>
      <c r="Q5454" s="1">
        <v>43685.119444444441</v>
      </c>
    </row>
    <row r="5455" spans="1:17" x14ac:dyDescent="0.2">
      <c r="A5455" t="s">
        <v>504</v>
      </c>
      <c r="B5455" t="s">
        <v>18</v>
      </c>
      <c r="C5455" t="s">
        <v>148</v>
      </c>
      <c r="D5455">
        <v>20190630</v>
      </c>
      <c r="E5455">
        <v>89400000</v>
      </c>
      <c r="F5455" t="s">
        <v>20</v>
      </c>
      <c r="G5455">
        <v>2</v>
      </c>
      <c r="H5455" t="s">
        <v>505</v>
      </c>
      <c r="I5455">
        <v>1411579</v>
      </c>
      <c r="J5455">
        <v>260303916</v>
      </c>
      <c r="K5455">
        <v>7830</v>
      </c>
      <c r="L5455">
        <v>1231</v>
      </c>
      <c r="M5455" t="s">
        <v>22</v>
      </c>
      <c r="N5455">
        <v>2019</v>
      </c>
      <c r="O5455" t="s">
        <v>31</v>
      </c>
      <c r="P5455">
        <v>20190808</v>
      </c>
      <c r="Q5455" s="1">
        <v>43685.119444444441</v>
      </c>
    </row>
    <row r="5456" spans="1:17" x14ac:dyDescent="0.2">
      <c r="A5456" t="s">
        <v>504</v>
      </c>
      <c r="B5456" t="s">
        <v>18</v>
      </c>
      <c r="C5456" t="s">
        <v>148</v>
      </c>
      <c r="D5456">
        <v>20190630</v>
      </c>
      <c r="E5456">
        <v>43200000</v>
      </c>
      <c r="F5456" t="s">
        <v>20</v>
      </c>
      <c r="G5456">
        <v>1</v>
      </c>
      <c r="H5456" t="s">
        <v>505</v>
      </c>
      <c r="I5456">
        <v>1411579</v>
      </c>
      <c r="J5456">
        <v>260303916</v>
      </c>
      <c r="K5456">
        <v>7830</v>
      </c>
      <c r="L5456">
        <v>1231</v>
      </c>
      <c r="M5456" t="s">
        <v>22</v>
      </c>
      <c r="N5456">
        <v>2019</v>
      </c>
      <c r="O5456" t="s">
        <v>31</v>
      </c>
      <c r="P5456">
        <v>20190808</v>
      </c>
      <c r="Q5456" s="1">
        <v>43685.119444444441</v>
      </c>
    </row>
    <row r="5457" spans="1:17" x14ac:dyDescent="0.2">
      <c r="A5457" t="s">
        <v>504</v>
      </c>
      <c r="B5457" t="s">
        <v>18</v>
      </c>
      <c r="C5457" t="s">
        <v>149</v>
      </c>
      <c r="D5457">
        <v>20190630</v>
      </c>
      <c r="E5457">
        <v>192000000</v>
      </c>
      <c r="F5457" t="s">
        <v>20</v>
      </c>
      <c r="G5457">
        <v>0</v>
      </c>
      <c r="H5457" t="s">
        <v>505</v>
      </c>
      <c r="I5457">
        <v>1411579</v>
      </c>
      <c r="J5457">
        <v>260303916</v>
      </c>
      <c r="K5457">
        <v>7830</v>
      </c>
      <c r="L5457">
        <v>1231</v>
      </c>
      <c r="M5457" t="s">
        <v>22</v>
      </c>
      <c r="N5457">
        <v>2019</v>
      </c>
      <c r="O5457" t="s">
        <v>31</v>
      </c>
      <c r="P5457">
        <v>20190808</v>
      </c>
      <c r="Q5457" s="1">
        <v>43685.119444444441</v>
      </c>
    </row>
    <row r="5458" spans="1:17" x14ac:dyDescent="0.2">
      <c r="A5458" t="s">
        <v>504</v>
      </c>
      <c r="B5458" t="s">
        <v>18</v>
      </c>
      <c r="C5458" t="s">
        <v>197</v>
      </c>
      <c r="D5458">
        <v>20190630</v>
      </c>
      <c r="E5458">
        <v>23400000</v>
      </c>
      <c r="F5458" t="s">
        <v>20</v>
      </c>
      <c r="G5458">
        <v>1</v>
      </c>
      <c r="H5458" t="s">
        <v>505</v>
      </c>
      <c r="I5458">
        <v>1411579</v>
      </c>
      <c r="J5458">
        <v>260303916</v>
      </c>
      <c r="K5458">
        <v>7830</v>
      </c>
      <c r="L5458">
        <v>1231</v>
      </c>
      <c r="M5458" t="s">
        <v>22</v>
      </c>
      <c r="N5458">
        <v>2019</v>
      </c>
      <c r="O5458" t="s">
        <v>31</v>
      </c>
      <c r="P5458">
        <v>20190808</v>
      </c>
      <c r="Q5458" s="1">
        <v>43685.119444444441</v>
      </c>
    </row>
    <row r="5459" spans="1:17" x14ac:dyDescent="0.2">
      <c r="A5459" t="s">
        <v>504</v>
      </c>
      <c r="B5459" t="s">
        <v>18</v>
      </c>
      <c r="C5459" t="s">
        <v>197</v>
      </c>
      <c r="D5459">
        <v>20190630</v>
      </c>
      <c r="E5459">
        <v>-6400000</v>
      </c>
      <c r="F5459" t="s">
        <v>20</v>
      </c>
      <c r="G5459">
        <v>2</v>
      </c>
      <c r="H5459" t="s">
        <v>505</v>
      </c>
      <c r="I5459">
        <v>1411579</v>
      </c>
      <c r="J5459">
        <v>260303916</v>
      </c>
      <c r="K5459">
        <v>7830</v>
      </c>
      <c r="L5459">
        <v>1231</v>
      </c>
      <c r="M5459" t="s">
        <v>22</v>
      </c>
      <c r="N5459">
        <v>2019</v>
      </c>
      <c r="O5459" t="s">
        <v>31</v>
      </c>
      <c r="P5459">
        <v>20190808</v>
      </c>
      <c r="Q5459" s="1">
        <v>43685.119444444441</v>
      </c>
    </row>
    <row r="5460" spans="1:17" x14ac:dyDescent="0.2">
      <c r="A5460" t="s">
        <v>504</v>
      </c>
      <c r="B5460" t="s">
        <v>18</v>
      </c>
      <c r="C5460" t="s">
        <v>198</v>
      </c>
      <c r="D5460">
        <v>20190630</v>
      </c>
      <c r="E5460">
        <v>6100000</v>
      </c>
      <c r="F5460" t="s">
        <v>20</v>
      </c>
      <c r="G5460">
        <v>2</v>
      </c>
      <c r="H5460" t="s">
        <v>504</v>
      </c>
      <c r="I5460">
        <v>1411579</v>
      </c>
      <c r="J5460">
        <v>260303916</v>
      </c>
      <c r="K5460">
        <v>7830</v>
      </c>
      <c r="L5460">
        <v>1231</v>
      </c>
      <c r="M5460" t="s">
        <v>22</v>
      </c>
      <c r="N5460">
        <v>2019</v>
      </c>
      <c r="O5460" t="s">
        <v>31</v>
      </c>
      <c r="P5460">
        <v>20190808</v>
      </c>
      <c r="Q5460" s="1">
        <v>43685.119444444441</v>
      </c>
    </row>
    <row r="5461" spans="1:17" x14ac:dyDescent="0.2">
      <c r="A5461" t="s">
        <v>504</v>
      </c>
      <c r="B5461" t="s">
        <v>18</v>
      </c>
      <c r="C5461" t="s">
        <v>198</v>
      </c>
      <c r="D5461">
        <v>20190630</v>
      </c>
      <c r="E5461">
        <v>-23800000</v>
      </c>
      <c r="F5461" t="s">
        <v>20</v>
      </c>
      <c r="G5461">
        <v>1</v>
      </c>
      <c r="H5461" t="s">
        <v>504</v>
      </c>
      <c r="I5461">
        <v>1411579</v>
      </c>
      <c r="J5461">
        <v>260303916</v>
      </c>
      <c r="K5461">
        <v>7830</v>
      </c>
      <c r="L5461">
        <v>1231</v>
      </c>
      <c r="M5461" t="s">
        <v>22</v>
      </c>
      <c r="N5461">
        <v>2019</v>
      </c>
      <c r="O5461" t="s">
        <v>31</v>
      </c>
      <c r="P5461">
        <v>20190808</v>
      </c>
      <c r="Q5461" s="1">
        <v>43685.119444444441</v>
      </c>
    </row>
    <row r="5462" spans="1:17" x14ac:dyDescent="0.2">
      <c r="A5462" t="s">
        <v>504</v>
      </c>
      <c r="B5462" t="s">
        <v>18</v>
      </c>
      <c r="C5462" t="s">
        <v>151</v>
      </c>
      <c r="D5462">
        <v>20190630</v>
      </c>
      <c r="E5462">
        <v>800000</v>
      </c>
      <c r="F5462" t="s">
        <v>20</v>
      </c>
      <c r="G5462">
        <v>2</v>
      </c>
      <c r="H5462" t="s">
        <v>505</v>
      </c>
      <c r="I5462">
        <v>1411579</v>
      </c>
      <c r="J5462">
        <v>260303916</v>
      </c>
      <c r="K5462">
        <v>7830</v>
      </c>
      <c r="L5462">
        <v>1231</v>
      </c>
      <c r="M5462" t="s">
        <v>22</v>
      </c>
      <c r="N5462">
        <v>2019</v>
      </c>
      <c r="O5462" t="s">
        <v>31</v>
      </c>
      <c r="P5462">
        <v>20190808</v>
      </c>
      <c r="Q5462" s="1">
        <v>43685.119444444441</v>
      </c>
    </row>
    <row r="5463" spans="1:17" x14ac:dyDescent="0.2">
      <c r="A5463" t="s">
        <v>504</v>
      </c>
      <c r="B5463" t="s">
        <v>18</v>
      </c>
      <c r="C5463" t="s">
        <v>152</v>
      </c>
      <c r="D5463">
        <v>20190630</v>
      </c>
      <c r="E5463">
        <v>42600000</v>
      </c>
      <c r="F5463" t="s">
        <v>20</v>
      </c>
      <c r="G5463">
        <v>2</v>
      </c>
      <c r="H5463" t="s">
        <v>505</v>
      </c>
      <c r="I5463">
        <v>1411579</v>
      </c>
      <c r="J5463">
        <v>260303916</v>
      </c>
      <c r="K5463">
        <v>7830</v>
      </c>
      <c r="L5463">
        <v>1231</v>
      </c>
      <c r="M5463" t="s">
        <v>22</v>
      </c>
      <c r="N5463">
        <v>2019</v>
      </c>
      <c r="O5463" t="s">
        <v>31</v>
      </c>
      <c r="P5463">
        <v>20190808</v>
      </c>
      <c r="Q5463" s="1">
        <v>43685.119444444441</v>
      </c>
    </row>
    <row r="5464" spans="1:17" x14ac:dyDescent="0.2">
      <c r="A5464" t="s">
        <v>504</v>
      </c>
      <c r="B5464" t="s">
        <v>18</v>
      </c>
      <c r="C5464" t="s">
        <v>153</v>
      </c>
      <c r="D5464">
        <v>20190630</v>
      </c>
      <c r="E5464">
        <v>11200000</v>
      </c>
      <c r="F5464" t="s">
        <v>20</v>
      </c>
      <c r="G5464">
        <v>2</v>
      </c>
      <c r="H5464" t="s">
        <v>505</v>
      </c>
      <c r="I5464">
        <v>1411579</v>
      </c>
      <c r="J5464">
        <v>260303916</v>
      </c>
      <c r="K5464">
        <v>7830</v>
      </c>
      <c r="L5464">
        <v>1231</v>
      </c>
      <c r="M5464" t="s">
        <v>22</v>
      </c>
      <c r="N5464">
        <v>2019</v>
      </c>
      <c r="O5464" t="s">
        <v>31</v>
      </c>
      <c r="P5464">
        <v>20190808</v>
      </c>
      <c r="Q5464" s="1">
        <v>43685.119444444441</v>
      </c>
    </row>
    <row r="5465" spans="1:17" x14ac:dyDescent="0.2">
      <c r="A5465" t="s">
        <v>504</v>
      </c>
      <c r="B5465" t="s">
        <v>18</v>
      </c>
      <c r="C5465" t="s">
        <v>455</v>
      </c>
      <c r="D5465">
        <v>20190630</v>
      </c>
      <c r="E5465">
        <v>1300000</v>
      </c>
      <c r="F5465" t="s">
        <v>20</v>
      </c>
      <c r="G5465">
        <v>2</v>
      </c>
      <c r="H5465" t="s">
        <v>505</v>
      </c>
      <c r="I5465">
        <v>1411579</v>
      </c>
      <c r="J5465">
        <v>260303916</v>
      </c>
      <c r="K5465">
        <v>7830</v>
      </c>
      <c r="L5465">
        <v>1231</v>
      </c>
      <c r="M5465" t="s">
        <v>22</v>
      </c>
      <c r="N5465">
        <v>2019</v>
      </c>
      <c r="O5465" t="s">
        <v>31</v>
      </c>
      <c r="P5465">
        <v>20190808</v>
      </c>
      <c r="Q5465" s="1">
        <v>43685.119444444441</v>
      </c>
    </row>
    <row r="5466" spans="1:17" x14ac:dyDescent="0.2">
      <c r="A5466" t="s">
        <v>504</v>
      </c>
      <c r="B5466" t="s">
        <v>18</v>
      </c>
      <c r="C5466" t="s">
        <v>541</v>
      </c>
      <c r="D5466">
        <v>20190630</v>
      </c>
      <c r="E5466">
        <v>100000</v>
      </c>
      <c r="F5466" t="s">
        <v>20</v>
      </c>
      <c r="G5466">
        <v>2</v>
      </c>
      <c r="H5466" t="s">
        <v>505</v>
      </c>
      <c r="I5466">
        <v>1411579</v>
      </c>
      <c r="J5466">
        <v>260303916</v>
      </c>
      <c r="K5466">
        <v>7830</v>
      </c>
      <c r="L5466">
        <v>1231</v>
      </c>
      <c r="M5466" t="s">
        <v>22</v>
      </c>
      <c r="N5466">
        <v>2019</v>
      </c>
      <c r="O5466" t="s">
        <v>31</v>
      </c>
      <c r="P5466">
        <v>20190808</v>
      </c>
      <c r="Q5466" s="1">
        <v>43685.119444444441</v>
      </c>
    </row>
    <row r="5467" spans="1:17" x14ac:dyDescent="0.2">
      <c r="A5467" t="s">
        <v>504</v>
      </c>
      <c r="B5467" t="s">
        <v>18</v>
      </c>
      <c r="C5467" t="s">
        <v>200</v>
      </c>
      <c r="D5467">
        <v>20190630</v>
      </c>
      <c r="E5467">
        <v>11800000</v>
      </c>
      <c r="F5467" t="s">
        <v>20</v>
      </c>
      <c r="G5467">
        <v>2</v>
      </c>
      <c r="H5467" t="s">
        <v>505</v>
      </c>
      <c r="I5467">
        <v>1411579</v>
      </c>
      <c r="J5467">
        <v>260303916</v>
      </c>
      <c r="K5467">
        <v>7830</v>
      </c>
      <c r="L5467">
        <v>1231</v>
      </c>
      <c r="M5467" t="s">
        <v>22</v>
      </c>
      <c r="N5467">
        <v>2019</v>
      </c>
      <c r="O5467" t="s">
        <v>31</v>
      </c>
      <c r="P5467">
        <v>20190808</v>
      </c>
      <c r="Q5467" s="1">
        <v>43685.119444444441</v>
      </c>
    </row>
    <row r="5468" spans="1:17" x14ac:dyDescent="0.2">
      <c r="A5468" t="s">
        <v>504</v>
      </c>
      <c r="B5468" t="s">
        <v>18</v>
      </c>
      <c r="C5468" t="s">
        <v>156</v>
      </c>
      <c r="D5468">
        <v>20190630</v>
      </c>
      <c r="E5468">
        <v>115100000</v>
      </c>
      <c r="F5468" t="s">
        <v>20</v>
      </c>
      <c r="G5468">
        <v>1</v>
      </c>
      <c r="H5468" t="s">
        <v>505</v>
      </c>
      <c r="I5468">
        <v>1411579</v>
      </c>
      <c r="J5468">
        <v>260303916</v>
      </c>
      <c r="K5468">
        <v>7830</v>
      </c>
      <c r="L5468">
        <v>1231</v>
      </c>
      <c r="M5468" t="s">
        <v>22</v>
      </c>
      <c r="N5468">
        <v>2019</v>
      </c>
      <c r="O5468" t="s">
        <v>31</v>
      </c>
      <c r="P5468">
        <v>20190808</v>
      </c>
      <c r="Q5468" s="1">
        <v>43685.119444444441</v>
      </c>
    </row>
    <row r="5469" spans="1:17" x14ac:dyDescent="0.2">
      <c r="A5469" t="s">
        <v>504</v>
      </c>
      <c r="B5469" t="s">
        <v>18</v>
      </c>
      <c r="C5469" t="s">
        <v>156</v>
      </c>
      <c r="D5469">
        <v>20190630</v>
      </c>
      <c r="E5469">
        <v>229900000</v>
      </c>
      <c r="F5469" t="s">
        <v>20</v>
      </c>
      <c r="G5469">
        <v>2</v>
      </c>
      <c r="H5469" t="s">
        <v>505</v>
      </c>
      <c r="I5469">
        <v>1411579</v>
      </c>
      <c r="J5469">
        <v>260303916</v>
      </c>
      <c r="K5469">
        <v>7830</v>
      </c>
      <c r="L5469">
        <v>1231</v>
      </c>
      <c r="M5469" t="s">
        <v>22</v>
      </c>
      <c r="N5469">
        <v>2019</v>
      </c>
      <c r="O5469" t="s">
        <v>31</v>
      </c>
      <c r="P5469">
        <v>20190808</v>
      </c>
      <c r="Q5469" s="1">
        <v>43685.119444444441</v>
      </c>
    </row>
    <row r="5470" spans="1:17" x14ac:dyDescent="0.2">
      <c r="A5470" t="s">
        <v>504</v>
      </c>
      <c r="B5470" t="s">
        <v>18</v>
      </c>
      <c r="C5470" t="s">
        <v>157</v>
      </c>
      <c r="D5470">
        <v>20190630</v>
      </c>
      <c r="E5470">
        <v>-12000000</v>
      </c>
      <c r="F5470" t="s">
        <v>20</v>
      </c>
      <c r="G5470">
        <v>2</v>
      </c>
      <c r="H5470" t="s">
        <v>505</v>
      </c>
      <c r="I5470">
        <v>1411579</v>
      </c>
      <c r="J5470">
        <v>260303916</v>
      </c>
      <c r="K5470">
        <v>7830</v>
      </c>
      <c r="L5470">
        <v>1231</v>
      </c>
      <c r="M5470" t="s">
        <v>22</v>
      </c>
      <c r="N5470">
        <v>2019</v>
      </c>
      <c r="O5470" t="s">
        <v>31</v>
      </c>
      <c r="P5470">
        <v>20190808</v>
      </c>
      <c r="Q5470" s="1">
        <v>43685.119444444441</v>
      </c>
    </row>
    <row r="5471" spans="1:17" x14ac:dyDescent="0.2">
      <c r="A5471" t="s">
        <v>504</v>
      </c>
      <c r="B5471" t="s">
        <v>18</v>
      </c>
      <c r="C5471" t="s">
        <v>158</v>
      </c>
      <c r="D5471">
        <v>20190630</v>
      </c>
      <c r="E5471">
        <v>21300000</v>
      </c>
      <c r="F5471" t="s">
        <v>20</v>
      </c>
      <c r="G5471">
        <v>2</v>
      </c>
      <c r="H5471" t="s">
        <v>505</v>
      </c>
      <c r="I5471">
        <v>1411579</v>
      </c>
      <c r="J5471">
        <v>260303916</v>
      </c>
      <c r="K5471">
        <v>7830</v>
      </c>
      <c r="L5471">
        <v>1231</v>
      </c>
      <c r="M5471" t="s">
        <v>22</v>
      </c>
      <c r="N5471">
        <v>2019</v>
      </c>
      <c r="O5471" t="s">
        <v>31</v>
      </c>
      <c r="P5471">
        <v>20190808</v>
      </c>
      <c r="Q5471" s="1">
        <v>43685.119444444441</v>
      </c>
    </row>
    <row r="5472" spans="1:17" x14ac:dyDescent="0.2">
      <c r="A5472" t="s">
        <v>504</v>
      </c>
      <c r="B5472" t="s">
        <v>18</v>
      </c>
      <c r="C5472" t="s">
        <v>422</v>
      </c>
      <c r="D5472">
        <v>20190630</v>
      </c>
      <c r="E5472">
        <v>-80800000</v>
      </c>
      <c r="F5472" t="s">
        <v>20</v>
      </c>
      <c r="G5472">
        <v>2</v>
      </c>
      <c r="H5472" t="s">
        <v>505</v>
      </c>
      <c r="I5472">
        <v>1411579</v>
      </c>
      <c r="J5472">
        <v>260303916</v>
      </c>
      <c r="K5472">
        <v>7830</v>
      </c>
      <c r="L5472">
        <v>1231</v>
      </c>
      <c r="M5472" t="s">
        <v>22</v>
      </c>
      <c r="N5472">
        <v>2019</v>
      </c>
      <c r="O5472" t="s">
        <v>31</v>
      </c>
      <c r="P5472">
        <v>20190808</v>
      </c>
      <c r="Q5472" s="1">
        <v>43685.119444444441</v>
      </c>
    </row>
    <row r="5473" spans="1:17" x14ac:dyDescent="0.2">
      <c r="A5473" t="s">
        <v>504</v>
      </c>
      <c r="B5473" t="s">
        <v>18</v>
      </c>
      <c r="C5473" t="s">
        <v>159</v>
      </c>
      <c r="D5473">
        <v>20190630</v>
      </c>
      <c r="E5473">
        <v>2613900000</v>
      </c>
      <c r="F5473" t="s">
        <v>20</v>
      </c>
      <c r="G5473">
        <v>0</v>
      </c>
      <c r="H5473" t="s">
        <v>505</v>
      </c>
      <c r="I5473">
        <v>1411579</v>
      </c>
      <c r="J5473">
        <v>260303916</v>
      </c>
      <c r="K5473">
        <v>7830</v>
      </c>
      <c r="L5473">
        <v>1231</v>
      </c>
      <c r="M5473" t="s">
        <v>22</v>
      </c>
      <c r="N5473">
        <v>2019</v>
      </c>
      <c r="O5473" t="s">
        <v>31</v>
      </c>
      <c r="P5473">
        <v>20190808</v>
      </c>
      <c r="Q5473" s="1">
        <v>43685.119444444441</v>
      </c>
    </row>
    <row r="5474" spans="1:17" x14ac:dyDescent="0.2">
      <c r="A5474" t="s">
        <v>504</v>
      </c>
      <c r="B5474" t="s">
        <v>18</v>
      </c>
      <c r="C5474" t="s">
        <v>160</v>
      </c>
      <c r="D5474">
        <v>20190630</v>
      </c>
      <c r="E5474">
        <v>228500000</v>
      </c>
      <c r="F5474" t="s">
        <v>20</v>
      </c>
      <c r="G5474">
        <v>0</v>
      </c>
      <c r="H5474" t="s">
        <v>505</v>
      </c>
      <c r="I5474">
        <v>1411579</v>
      </c>
      <c r="J5474">
        <v>260303916</v>
      </c>
      <c r="K5474">
        <v>7830</v>
      </c>
      <c r="L5474">
        <v>1231</v>
      </c>
      <c r="M5474" t="s">
        <v>22</v>
      </c>
      <c r="N5474">
        <v>2019</v>
      </c>
      <c r="O5474" t="s">
        <v>31</v>
      </c>
      <c r="P5474">
        <v>20190808</v>
      </c>
      <c r="Q5474" s="1">
        <v>43685.119444444441</v>
      </c>
    </row>
    <row r="5475" spans="1:17" x14ac:dyDescent="0.2">
      <c r="A5475" t="s">
        <v>504</v>
      </c>
      <c r="B5475" t="s">
        <v>18</v>
      </c>
      <c r="C5475" t="s">
        <v>163</v>
      </c>
      <c r="D5475">
        <v>20190630</v>
      </c>
      <c r="E5475">
        <v>6100000</v>
      </c>
      <c r="F5475" t="s">
        <v>20</v>
      </c>
      <c r="G5475">
        <v>2</v>
      </c>
      <c r="H5475" t="s">
        <v>504</v>
      </c>
      <c r="I5475">
        <v>1411579</v>
      </c>
      <c r="J5475">
        <v>260303916</v>
      </c>
      <c r="K5475">
        <v>7830</v>
      </c>
      <c r="L5475">
        <v>1231</v>
      </c>
      <c r="M5475" t="s">
        <v>22</v>
      </c>
      <c r="N5475">
        <v>2019</v>
      </c>
      <c r="O5475" t="s">
        <v>31</v>
      </c>
      <c r="P5475">
        <v>20190808</v>
      </c>
      <c r="Q5475" s="1">
        <v>43685.119444444441</v>
      </c>
    </row>
    <row r="5476" spans="1:17" x14ac:dyDescent="0.2">
      <c r="A5476" t="s">
        <v>504</v>
      </c>
      <c r="B5476" t="s">
        <v>18</v>
      </c>
      <c r="C5476" t="s">
        <v>426</v>
      </c>
      <c r="D5476">
        <v>20190630</v>
      </c>
      <c r="E5476">
        <v>12000000</v>
      </c>
      <c r="F5476" t="s">
        <v>20</v>
      </c>
      <c r="G5476">
        <v>2</v>
      </c>
      <c r="H5476" t="s">
        <v>505</v>
      </c>
      <c r="I5476">
        <v>1411579</v>
      </c>
      <c r="J5476">
        <v>260303916</v>
      </c>
      <c r="K5476">
        <v>7830</v>
      </c>
      <c r="L5476">
        <v>1231</v>
      </c>
      <c r="M5476" t="s">
        <v>22</v>
      </c>
      <c r="N5476">
        <v>2019</v>
      </c>
      <c r="O5476" t="s">
        <v>31</v>
      </c>
      <c r="P5476">
        <v>20190808</v>
      </c>
      <c r="Q5476" s="1">
        <v>43685.119444444441</v>
      </c>
    </row>
    <row r="5477" spans="1:17" x14ac:dyDescent="0.2">
      <c r="A5477" t="s">
        <v>504</v>
      </c>
      <c r="B5477" t="s">
        <v>18</v>
      </c>
      <c r="C5477" t="s">
        <v>164</v>
      </c>
      <c r="D5477">
        <v>20190630</v>
      </c>
      <c r="E5477">
        <v>11900000</v>
      </c>
      <c r="F5477" t="s">
        <v>20</v>
      </c>
      <c r="G5477">
        <v>2</v>
      </c>
      <c r="H5477" t="s">
        <v>505</v>
      </c>
      <c r="I5477">
        <v>1411579</v>
      </c>
      <c r="J5477">
        <v>260303916</v>
      </c>
      <c r="K5477">
        <v>7830</v>
      </c>
      <c r="L5477">
        <v>1231</v>
      </c>
      <c r="M5477" t="s">
        <v>22</v>
      </c>
      <c r="N5477">
        <v>2019</v>
      </c>
      <c r="O5477" t="s">
        <v>31</v>
      </c>
      <c r="P5477">
        <v>20190808</v>
      </c>
      <c r="Q5477" s="1">
        <v>43685.119444444441</v>
      </c>
    </row>
    <row r="5478" spans="1:17" x14ac:dyDescent="0.2">
      <c r="A5478" t="s">
        <v>504</v>
      </c>
      <c r="B5478" t="s">
        <v>18</v>
      </c>
      <c r="C5478" t="s">
        <v>427</v>
      </c>
      <c r="D5478">
        <v>20190630</v>
      </c>
      <c r="E5478">
        <v>10700000</v>
      </c>
      <c r="F5478" t="s">
        <v>20</v>
      </c>
      <c r="G5478">
        <v>0</v>
      </c>
      <c r="H5478" t="s">
        <v>505</v>
      </c>
      <c r="I5478">
        <v>1411579</v>
      </c>
      <c r="J5478">
        <v>260303916</v>
      </c>
      <c r="K5478">
        <v>7830</v>
      </c>
      <c r="L5478">
        <v>1231</v>
      </c>
      <c r="M5478" t="s">
        <v>22</v>
      </c>
      <c r="N5478">
        <v>2019</v>
      </c>
      <c r="O5478" t="s">
        <v>31</v>
      </c>
      <c r="P5478">
        <v>20190808</v>
      </c>
      <c r="Q5478" s="1">
        <v>43685.119444444441</v>
      </c>
    </row>
    <row r="5479" spans="1:17" x14ac:dyDescent="0.2">
      <c r="A5479" t="s">
        <v>504</v>
      </c>
      <c r="B5479" t="s">
        <v>18</v>
      </c>
      <c r="C5479" t="s">
        <v>170</v>
      </c>
      <c r="D5479">
        <v>20190630</v>
      </c>
      <c r="E5479">
        <v>-597700000</v>
      </c>
      <c r="F5479" t="s">
        <v>20</v>
      </c>
      <c r="G5479">
        <v>0</v>
      </c>
      <c r="H5479" t="s">
        <v>505</v>
      </c>
      <c r="I5479">
        <v>1411579</v>
      </c>
      <c r="J5479">
        <v>260303916</v>
      </c>
      <c r="K5479">
        <v>7830</v>
      </c>
      <c r="L5479">
        <v>1231</v>
      </c>
      <c r="M5479" t="s">
        <v>22</v>
      </c>
      <c r="N5479">
        <v>2019</v>
      </c>
      <c r="O5479" t="s">
        <v>31</v>
      </c>
      <c r="P5479">
        <v>20190808</v>
      </c>
      <c r="Q5479" s="1">
        <v>43685.119444444441</v>
      </c>
    </row>
    <row r="5480" spans="1:17" x14ac:dyDescent="0.2">
      <c r="A5480" t="s">
        <v>504</v>
      </c>
      <c r="B5480" t="s">
        <v>18</v>
      </c>
      <c r="C5480" t="s">
        <v>429</v>
      </c>
      <c r="D5480">
        <v>20190630</v>
      </c>
      <c r="E5480">
        <v>2706500000</v>
      </c>
      <c r="F5480" t="s">
        <v>20</v>
      </c>
      <c r="G5480">
        <v>2</v>
      </c>
      <c r="H5480" t="s">
        <v>505</v>
      </c>
      <c r="I5480">
        <v>1411579</v>
      </c>
      <c r="J5480">
        <v>260303916</v>
      </c>
      <c r="K5480">
        <v>7830</v>
      </c>
      <c r="L5480">
        <v>1231</v>
      </c>
      <c r="M5480" t="s">
        <v>22</v>
      </c>
      <c r="N5480">
        <v>2019</v>
      </c>
      <c r="O5480" t="s">
        <v>31</v>
      </c>
      <c r="P5480">
        <v>20190808</v>
      </c>
      <c r="Q5480" s="1">
        <v>43685.119444444441</v>
      </c>
    </row>
    <row r="5481" spans="1:17" x14ac:dyDescent="0.2">
      <c r="A5481" t="s">
        <v>504</v>
      </c>
      <c r="B5481" t="s">
        <v>18</v>
      </c>
      <c r="C5481" t="s">
        <v>429</v>
      </c>
      <c r="D5481">
        <v>20190630</v>
      </c>
      <c r="E5481">
        <v>1506100000</v>
      </c>
      <c r="F5481" t="s">
        <v>20</v>
      </c>
      <c r="G5481">
        <v>1</v>
      </c>
      <c r="H5481" t="s">
        <v>505</v>
      </c>
      <c r="I5481">
        <v>1411579</v>
      </c>
      <c r="J5481">
        <v>260303916</v>
      </c>
      <c r="K5481">
        <v>7830</v>
      </c>
      <c r="L5481">
        <v>1231</v>
      </c>
      <c r="M5481" t="s">
        <v>22</v>
      </c>
      <c r="N5481">
        <v>2019</v>
      </c>
      <c r="O5481" t="s">
        <v>31</v>
      </c>
      <c r="P5481">
        <v>20190808</v>
      </c>
      <c r="Q5481" s="1">
        <v>43685.119444444441</v>
      </c>
    </row>
    <row r="5482" spans="1:17" x14ac:dyDescent="0.2">
      <c r="A5482" t="s">
        <v>504</v>
      </c>
      <c r="B5482" t="s">
        <v>18</v>
      </c>
      <c r="C5482" t="s">
        <v>599</v>
      </c>
      <c r="D5482">
        <v>20190630</v>
      </c>
      <c r="E5482">
        <v>115500000</v>
      </c>
      <c r="F5482" t="s">
        <v>20</v>
      </c>
      <c r="G5482">
        <v>2</v>
      </c>
      <c r="H5482" t="s">
        <v>505</v>
      </c>
      <c r="I5482">
        <v>1411579</v>
      </c>
      <c r="J5482">
        <v>260303916</v>
      </c>
      <c r="K5482">
        <v>7830</v>
      </c>
      <c r="L5482">
        <v>1231</v>
      </c>
      <c r="M5482" t="s">
        <v>22</v>
      </c>
      <c r="N5482">
        <v>2019</v>
      </c>
      <c r="O5482" t="s">
        <v>31</v>
      </c>
      <c r="P5482">
        <v>20190808</v>
      </c>
      <c r="Q5482" s="1">
        <v>43685.119444444441</v>
      </c>
    </row>
    <row r="5483" spans="1:17" x14ac:dyDescent="0.2">
      <c r="A5483" t="s">
        <v>504</v>
      </c>
      <c r="B5483" t="s">
        <v>18</v>
      </c>
      <c r="C5483" t="s">
        <v>172</v>
      </c>
      <c r="D5483">
        <v>20190630</v>
      </c>
      <c r="E5483">
        <v>9400000</v>
      </c>
      <c r="F5483" t="s">
        <v>20</v>
      </c>
      <c r="G5483">
        <v>2</v>
      </c>
      <c r="H5483" t="s">
        <v>505</v>
      </c>
      <c r="I5483">
        <v>1411579</v>
      </c>
      <c r="J5483">
        <v>260303916</v>
      </c>
      <c r="K5483">
        <v>7830</v>
      </c>
      <c r="L5483">
        <v>1231</v>
      </c>
      <c r="M5483" t="s">
        <v>22</v>
      </c>
      <c r="N5483">
        <v>2019</v>
      </c>
      <c r="O5483" t="s">
        <v>31</v>
      </c>
      <c r="P5483">
        <v>20190808</v>
      </c>
      <c r="Q5483" s="1">
        <v>43685.119444444441</v>
      </c>
    </row>
    <row r="5484" spans="1:17" x14ac:dyDescent="0.2">
      <c r="A5484" t="s">
        <v>504</v>
      </c>
      <c r="B5484" t="s">
        <v>18</v>
      </c>
      <c r="C5484" t="s">
        <v>173</v>
      </c>
      <c r="D5484">
        <v>20190630</v>
      </c>
      <c r="E5484">
        <v>9400000</v>
      </c>
      <c r="F5484" t="s">
        <v>20</v>
      </c>
      <c r="G5484">
        <v>2</v>
      </c>
      <c r="H5484" t="s">
        <v>504</v>
      </c>
      <c r="I5484">
        <v>1411579</v>
      </c>
      <c r="J5484">
        <v>260303916</v>
      </c>
      <c r="K5484">
        <v>7830</v>
      </c>
      <c r="L5484">
        <v>1231</v>
      </c>
      <c r="M5484" t="s">
        <v>22</v>
      </c>
      <c r="N5484">
        <v>2019</v>
      </c>
      <c r="O5484" t="s">
        <v>31</v>
      </c>
      <c r="P5484">
        <v>20190808</v>
      </c>
      <c r="Q5484" s="1">
        <v>43685.119444444441</v>
      </c>
    </row>
    <row r="5485" spans="1:17" x14ac:dyDescent="0.2">
      <c r="A5485" t="s">
        <v>504</v>
      </c>
      <c r="B5485" t="s">
        <v>18</v>
      </c>
      <c r="C5485" t="s">
        <v>173</v>
      </c>
      <c r="D5485">
        <v>20190630</v>
      </c>
      <c r="E5485">
        <v>5400000</v>
      </c>
      <c r="F5485" t="s">
        <v>20</v>
      </c>
      <c r="G5485">
        <v>1</v>
      </c>
      <c r="H5485" t="s">
        <v>504</v>
      </c>
      <c r="I5485">
        <v>1411579</v>
      </c>
      <c r="J5485">
        <v>260303916</v>
      </c>
      <c r="K5485">
        <v>7830</v>
      </c>
      <c r="L5485">
        <v>1231</v>
      </c>
      <c r="M5485" t="s">
        <v>22</v>
      </c>
      <c r="N5485">
        <v>2019</v>
      </c>
      <c r="O5485" t="s">
        <v>31</v>
      </c>
      <c r="P5485">
        <v>20190808</v>
      </c>
      <c r="Q5485" s="1">
        <v>43685.119444444441</v>
      </c>
    </row>
    <row r="5486" spans="1:17" x14ac:dyDescent="0.2">
      <c r="A5486" t="s">
        <v>504</v>
      </c>
      <c r="B5486" t="s">
        <v>18</v>
      </c>
      <c r="C5486" t="s">
        <v>535</v>
      </c>
      <c r="D5486">
        <v>20190630</v>
      </c>
      <c r="E5486">
        <v>9400000</v>
      </c>
      <c r="F5486" t="s">
        <v>20</v>
      </c>
      <c r="G5486">
        <v>2</v>
      </c>
      <c r="H5486" t="s">
        <v>504</v>
      </c>
      <c r="I5486">
        <v>1411579</v>
      </c>
      <c r="J5486">
        <v>260303916</v>
      </c>
      <c r="K5486">
        <v>7830</v>
      </c>
      <c r="L5486">
        <v>1231</v>
      </c>
      <c r="M5486" t="s">
        <v>22</v>
      </c>
      <c r="N5486">
        <v>2019</v>
      </c>
      <c r="O5486" t="s">
        <v>31</v>
      </c>
      <c r="P5486">
        <v>20190808</v>
      </c>
      <c r="Q5486" s="1">
        <v>43685.119444444441</v>
      </c>
    </row>
    <row r="5487" spans="1:17" x14ac:dyDescent="0.2">
      <c r="A5487" t="s">
        <v>504</v>
      </c>
      <c r="B5487" t="s">
        <v>18</v>
      </c>
      <c r="C5487" t="s">
        <v>535</v>
      </c>
      <c r="D5487">
        <v>20190630</v>
      </c>
      <c r="E5487">
        <v>5400000</v>
      </c>
      <c r="F5487" t="s">
        <v>20</v>
      </c>
      <c r="G5487">
        <v>1</v>
      </c>
      <c r="H5487" t="s">
        <v>504</v>
      </c>
      <c r="I5487">
        <v>1411579</v>
      </c>
      <c r="J5487">
        <v>260303916</v>
      </c>
      <c r="K5487">
        <v>7830</v>
      </c>
      <c r="L5487">
        <v>1231</v>
      </c>
      <c r="M5487" t="s">
        <v>22</v>
      </c>
      <c r="N5487">
        <v>2019</v>
      </c>
      <c r="O5487" t="s">
        <v>31</v>
      </c>
      <c r="P5487">
        <v>20190808</v>
      </c>
      <c r="Q5487" s="1">
        <v>43685.119444444441</v>
      </c>
    </row>
    <row r="5488" spans="1:17" x14ac:dyDescent="0.2">
      <c r="A5488" t="s">
        <v>504</v>
      </c>
      <c r="B5488" t="s">
        <v>18</v>
      </c>
      <c r="C5488" t="s">
        <v>174</v>
      </c>
      <c r="D5488">
        <v>20190630</v>
      </c>
      <c r="E5488">
        <v>1325100000</v>
      </c>
      <c r="F5488" t="s">
        <v>20</v>
      </c>
      <c r="G5488">
        <v>0</v>
      </c>
      <c r="H5488" t="s">
        <v>505</v>
      </c>
      <c r="I5488">
        <v>1411579</v>
      </c>
      <c r="J5488">
        <v>260303916</v>
      </c>
      <c r="K5488">
        <v>7830</v>
      </c>
      <c r="L5488">
        <v>1231</v>
      </c>
      <c r="M5488" t="s">
        <v>22</v>
      </c>
      <c r="N5488">
        <v>2019</v>
      </c>
      <c r="O5488" t="s">
        <v>31</v>
      </c>
      <c r="P5488">
        <v>20190808</v>
      </c>
      <c r="Q5488" s="1">
        <v>43685.119444444441</v>
      </c>
    </row>
    <row r="5489" spans="1:17" x14ac:dyDescent="0.2">
      <c r="A5489" t="s">
        <v>504</v>
      </c>
      <c r="B5489" t="s">
        <v>18</v>
      </c>
      <c r="C5489" t="s">
        <v>175</v>
      </c>
      <c r="D5489">
        <v>20190630</v>
      </c>
      <c r="E5489">
        <v>1</v>
      </c>
      <c r="F5489" t="s">
        <v>30</v>
      </c>
      <c r="G5489">
        <v>2</v>
      </c>
      <c r="H5489" t="s">
        <v>504</v>
      </c>
      <c r="I5489">
        <v>1411579</v>
      </c>
      <c r="J5489">
        <v>260303916</v>
      </c>
      <c r="K5489">
        <v>7830</v>
      </c>
      <c r="L5489">
        <v>1231</v>
      </c>
      <c r="M5489" t="s">
        <v>22</v>
      </c>
      <c r="N5489">
        <v>2019</v>
      </c>
      <c r="O5489" t="s">
        <v>31</v>
      </c>
      <c r="P5489">
        <v>20190808</v>
      </c>
      <c r="Q5489" s="1">
        <v>43685.119444444441</v>
      </c>
    </row>
    <row r="5490" spans="1:17" x14ac:dyDescent="0.2">
      <c r="A5490" t="s">
        <v>504</v>
      </c>
      <c r="B5490" t="s">
        <v>18</v>
      </c>
      <c r="C5490" t="s">
        <v>205</v>
      </c>
      <c r="D5490">
        <v>20190630</v>
      </c>
      <c r="E5490">
        <v>0.01</v>
      </c>
      <c r="F5490" t="s">
        <v>20</v>
      </c>
      <c r="G5490">
        <v>0</v>
      </c>
      <c r="H5490" t="s">
        <v>505</v>
      </c>
      <c r="I5490">
        <v>1411579</v>
      </c>
      <c r="J5490">
        <v>260303916</v>
      </c>
      <c r="K5490">
        <v>7830</v>
      </c>
      <c r="L5490">
        <v>1231</v>
      </c>
      <c r="M5490" t="s">
        <v>22</v>
      </c>
      <c r="N5490">
        <v>2019</v>
      </c>
      <c r="O5490" t="s">
        <v>31</v>
      </c>
      <c r="P5490">
        <v>20190808</v>
      </c>
      <c r="Q5490" s="1">
        <v>43685.119444444441</v>
      </c>
    </row>
    <row r="5491" spans="1:17" x14ac:dyDescent="0.2">
      <c r="A5491" t="s">
        <v>504</v>
      </c>
      <c r="B5491" t="s">
        <v>18</v>
      </c>
      <c r="C5491" t="s">
        <v>206</v>
      </c>
      <c r="D5491">
        <v>20190630</v>
      </c>
      <c r="E5491">
        <v>0</v>
      </c>
      <c r="F5491" t="s">
        <v>63</v>
      </c>
      <c r="G5491">
        <v>0</v>
      </c>
      <c r="H5491" t="s">
        <v>505</v>
      </c>
      <c r="I5491">
        <v>1411579</v>
      </c>
      <c r="J5491">
        <v>260303916</v>
      </c>
      <c r="K5491">
        <v>7830</v>
      </c>
      <c r="L5491">
        <v>1231</v>
      </c>
      <c r="M5491" t="s">
        <v>22</v>
      </c>
      <c r="N5491">
        <v>2019</v>
      </c>
      <c r="O5491" t="s">
        <v>31</v>
      </c>
      <c r="P5491">
        <v>20190808</v>
      </c>
      <c r="Q5491" s="1">
        <v>43685.119444444441</v>
      </c>
    </row>
    <row r="5492" spans="1:17" x14ac:dyDescent="0.2">
      <c r="A5492" t="s">
        <v>504</v>
      </c>
      <c r="B5492" t="s">
        <v>18</v>
      </c>
      <c r="C5492" t="s">
        <v>207</v>
      </c>
      <c r="D5492">
        <v>20190630</v>
      </c>
      <c r="E5492">
        <v>0</v>
      </c>
      <c r="F5492" t="s">
        <v>63</v>
      </c>
      <c r="G5492">
        <v>0</v>
      </c>
      <c r="H5492" t="s">
        <v>505</v>
      </c>
      <c r="I5492">
        <v>1411579</v>
      </c>
      <c r="J5492">
        <v>260303916</v>
      </c>
      <c r="K5492">
        <v>7830</v>
      </c>
      <c r="L5492">
        <v>1231</v>
      </c>
      <c r="M5492" t="s">
        <v>22</v>
      </c>
      <c r="N5492">
        <v>2019</v>
      </c>
      <c r="O5492" t="s">
        <v>31</v>
      </c>
      <c r="P5492">
        <v>20190808</v>
      </c>
      <c r="Q5492" s="1">
        <v>43685.119444444441</v>
      </c>
    </row>
    <row r="5493" spans="1:17" x14ac:dyDescent="0.2">
      <c r="A5493" t="s">
        <v>504</v>
      </c>
      <c r="B5493" t="s">
        <v>18</v>
      </c>
      <c r="C5493" t="s">
        <v>601</v>
      </c>
      <c r="D5493">
        <v>20190630</v>
      </c>
      <c r="E5493">
        <v>5422800000</v>
      </c>
      <c r="F5493" t="s">
        <v>20</v>
      </c>
      <c r="G5493">
        <v>0</v>
      </c>
      <c r="H5493" t="s">
        <v>504</v>
      </c>
      <c r="I5493">
        <v>1411579</v>
      </c>
      <c r="J5493">
        <v>260303916</v>
      </c>
      <c r="K5493">
        <v>7830</v>
      </c>
      <c r="L5493">
        <v>1231</v>
      </c>
      <c r="M5493" t="s">
        <v>22</v>
      </c>
      <c r="N5493">
        <v>2019</v>
      </c>
      <c r="O5493" t="s">
        <v>31</v>
      </c>
      <c r="P5493">
        <v>20190808</v>
      </c>
      <c r="Q5493" s="1">
        <v>43685.119444444441</v>
      </c>
    </row>
    <row r="5494" spans="1:17" x14ac:dyDescent="0.2">
      <c r="A5494" t="s">
        <v>504</v>
      </c>
      <c r="B5494" t="s">
        <v>18</v>
      </c>
      <c r="C5494" t="s">
        <v>602</v>
      </c>
      <c r="D5494">
        <v>20190630</v>
      </c>
      <c r="E5494">
        <v>5543100000</v>
      </c>
      <c r="F5494" t="s">
        <v>20</v>
      </c>
      <c r="G5494">
        <v>0</v>
      </c>
      <c r="H5494" t="s">
        <v>504</v>
      </c>
      <c r="I5494">
        <v>1411579</v>
      </c>
      <c r="J5494">
        <v>260303916</v>
      </c>
      <c r="K5494">
        <v>7830</v>
      </c>
      <c r="L5494">
        <v>1231</v>
      </c>
      <c r="M5494" t="s">
        <v>22</v>
      </c>
      <c r="N5494">
        <v>2019</v>
      </c>
      <c r="O5494" t="s">
        <v>31</v>
      </c>
      <c r="P5494">
        <v>20190808</v>
      </c>
      <c r="Q5494" s="1">
        <v>43685.119444444441</v>
      </c>
    </row>
    <row r="5495" spans="1:17" x14ac:dyDescent="0.2">
      <c r="A5495" t="s">
        <v>504</v>
      </c>
      <c r="B5495" t="s">
        <v>18</v>
      </c>
      <c r="C5495" t="s">
        <v>603</v>
      </c>
      <c r="D5495">
        <v>20190630</v>
      </c>
      <c r="E5495">
        <v>4891700000</v>
      </c>
      <c r="F5495" t="s">
        <v>20</v>
      </c>
      <c r="G5495">
        <v>0</v>
      </c>
      <c r="H5495" t="s">
        <v>504</v>
      </c>
      <c r="I5495">
        <v>1411579</v>
      </c>
      <c r="J5495">
        <v>260303916</v>
      </c>
      <c r="K5495">
        <v>7830</v>
      </c>
      <c r="L5495">
        <v>1231</v>
      </c>
      <c r="M5495" t="s">
        <v>22</v>
      </c>
      <c r="N5495">
        <v>2019</v>
      </c>
      <c r="O5495" t="s">
        <v>31</v>
      </c>
      <c r="P5495">
        <v>20190808</v>
      </c>
      <c r="Q5495" s="1">
        <v>43685.119444444441</v>
      </c>
    </row>
    <row r="5496" spans="1:17" x14ac:dyDescent="0.2">
      <c r="A5496" t="s">
        <v>504</v>
      </c>
      <c r="B5496" t="s">
        <v>18</v>
      </c>
      <c r="C5496" t="s">
        <v>212</v>
      </c>
      <c r="D5496">
        <v>20190630</v>
      </c>
      <c r="E5496">
        <v>3732625</v>
      </c>
      <c r="F5496" t="s">
        <v>63</v>
      </c>
      <c r="G5496">
        <v>0</v>
      </c>
      <c r="H5496" t="s">
        <v>505</v>
      </c>
      <c r="I5496">
        <v>1411579</v>
      </c>
      <c r="J5496">
        <v>260303916</v>
      </c>
      <c r="K5496">
        <v>7830</v>
      </c>
      <c r="L5496">
        <v>1231</v>
      </c>
      <c r="M5496" t="s">
        <v>22</v>
      </c>
      <c r="N5496">
        <v>2019</v>
      </c>
      <c r="O5496" t="s">
        <v>31</v>
      </c>
      <c r="P5496">
        <v>20190808</v>
      </c>
      <c r="Q5496" s="1">
        <v>43685.119444444441</v>
      </c>
    </row>
    <row r="5497" spans="1:17" x14ac:dyDescent="0.2">
      <c r="A5497" t="s">
        <v>504</v>
      </c>
      <c r="B5497" t="s">
        <v>18</v>
      </c>
      <c r="C5497" t="s">
        <v>213</v>
      </c>
      <c r="D5497">
        <v>20190630</v>
      </c>
      <c r="E5497">
        <v>56400000</v>
      </c>
      <c r="F5497" t="s">
        <v>20</v>
      </c>
      <c r="G5497">
        <v>0</v>
      </c>
      <c r="H5497" t="s">
        <v>505</v>
      </c>
      <c r="I5497">
        <v>1411579</v>
      </c>
      <c r="J5497">
        <v>260303916</v>
      </c>
      <c r="K5497">
        <v>7830</v>
      </c>
      <c r="L5497">
        <v>1231</v>
      </c>
      <c r="M5497" t="s">
        <v>22</v>
      </c>
      <c r="N5497">
        <v>2019</v>
      </c>
      <c r="O5497" t="s">
        <v>31</v>
      </c>
      <c r="P5497">
        <v>20190808</v>
      </c>
      <c r="Q5497" s="1">
        <v>43685.119444444441</v>
      </c>
    </row>
    <row r="5498" spans="1:17" x14ac:dyDescent="0.2">
      <c r="A5498" t="s">
        <v>504</v>
      </c>
      <c r="B5498" t="s">
        <v>18</v>
      </c>
      <c r="C5498" t="s">
        <v>435</v>
      </c>
      <c r="D5498">
        <v>20190630</v>
      </c>
      <c r="E5498">
        <v>23600000</v>
      </c>
      <c r="F5498" t="s">
        <v>20</v>
      </c>
      <c r="G5498">
        <v>1</v>
      </c>
      <c r="H5498" t="s">
        <v>505</v>
      </c>
      <c r="I5498">
        <v>1411579</v>
      </c>
      <c r="J5498">
        <v>260303916</v>
      </c>
      <c r="K5498">
        <v>7830</v>
      </c>
      <c r="L5498">
        <v>1231</v>
      </c>
      <c r="M5498" t="s">
        <v>22</v>
      </c>
      <c r="N5498">
        <v>2019</v>
      </c>
      <c r="O5498" t="s">
        <v>31</v>
      </c>
      <c r="P5498">
        <v>20190808</v>
      </c>
      <c r="Q5498" s="1">
        <v>43685.119444444441</v>
      </c>
    </row>
    <row r="5499" spans="1:17" x14ac:dyDescent="0.2">
      <c r="A5499" t="s">
        <v>504</v>
      </c>
      <c r="B5499" t="s">
        <v>18</v>
      </c>
      <c r="C5499" t="s">
        <v>435</v>
      </c>
      <c r="D5499">
        <v>20190630</v>
      </c>
      <c r="E5499">
        <v>-80800000</v>
      </c>
      <c r="F5499" t="s">
        <v>20</v>
      </c>
      <c r="G5499">
        <v>2</v>
      </c>
      <c r="H5499" t="s">
        <v>505</v>
      </c>
      <c r="I5499">
        <v>1411579</v>
      </c>
      <c r="J5499">
        <v>260303916</v>
      </c>
      <c r="K5499">
        <v>7830</v>
      </c>
      <c r="L5499">
        <v>1231</v>
      </c>
      <c r="M5499" t="s">
        <v>22</v>
      </c>
      <c r="N5499">
        <v>2019</v>
      </c>
      <c r="O5499" t="s">
        <v>31</v>
      </c>
      <c r="P5499">
        <v>20190808</v>
      </c>
      <c r="Q5499" s="1">
        <v>43685.119444444441</v>
      </c>
    </row>
    <row r="5500" spans="1:17" x14ac:dyDescent="0.2">
      <c r="A5500" t="s">
        <v>504</v>
      </c>
      <c r="B5500" t="s">
        <v>18</v>
      </c>
      <c r="C5500" t="s">
        <v>181</v>
      </c>
      <c r="D5500">
        <v>20190630</v>
      </c>
      <c r="E5500">
        <v>557700000</v>
      </c>
      <c r="F5500" t="s">
        <v>20</v>
      </c>
      <c r="G5500">
        <v>0</v>
      </c>
      <c r="H5500" t="s">
        <v>504</v>
      </c>
      <c r="I5500">
        <v>1411579</v>
      </c>
      <c r="J5500">
        <v>260303916</v>
      </c>
      <c r="K5500">
        <v>7830</v>
      </c>
      <c r="L5500">
        <v>1231</v>
      </c>
      <c r="M5500" t="s">
        <v>22</v>
      </c>
      <c r="N5500">
        <v>2019</v>
      </c>
      <c r="O5500" t="s">
        <v>31</v>
      </c>
      <c r="P5500">
        <v>20190808</v>
      </c>
      <c r="Q5500" s="1">
        <v>43685.119444444441</v>
      </c>
    </row>
    <row r="5501" spans="1:17" x14ac:dyDescent="0.2">
      <c r="A5501" t="s">
        <v>504</v>
      </c>
      <c r="B5501" t="s">
        <v>18</v>
      </c>
      <c r="C5501" t="s">
        <v>536</v>
      </c>
      <c r="D5501">
        <v>20190630</v>
      </c>
      <c r="E5501">
        <v>27100000</v>
      </c>
      <c r="F5501" t="s">
        <v>20</v>
      </c>
      <c r="G5501">
        <v>2</v>
      </c>
      <c r="H5501" t="s">
        <v>504</v>
      </c>
      <c r="I5501">
        <v>1411579</v>
      </c>
      <c r="J5501">
        <v>260303916</v>
      </c>
      <c r="K5501">
        <v>7830</v>
      </c>
      <c r="L5501">
        <v>1231</v>
      </c>
      <c r="M5501" t="s">
        <v>22</v>
      </c>
      <c r="N5501">
        <v>2019</v>
      </c>
      <c r="O5501" t="s">
        <v>31</v>
      </c>
      <c r="P5501">
        <v>20190808</v>
      </c>
      <c r="Q5501" s="1">
        <v>43685.119444444441</v>
      </c>
    </row>
    <row r="5502" spans="1:17" x14ac:dyDescent="0.2">
      <c r="A5502" t="s">
        <v>504</v>
      </c>
      <c r="B5502" t="s">
        <v>18</v>
      </c>
      <c r="C5502" t="s">
        <v>460</v>
      </c>
      <c r="D5502">
        <v>20190630</v>
      </c>
      <c r="E5502">
        <v>5400000</v>
      </c>
      <c r="F5502" t="s">
        <v>20</v>
      </c>
      <c r="G5502">
        <v>1</v>
      </c>
      <c r="H5502" t="s">
        <v>504</v>
      </c>
      <c r="I5502">
        <v>1411579</v>
      </c>
      <c r="J5502">
        <v>260303916</v>
      </c>
      <c r="K5502">
        <v>7830</v>
      </c>
      <c r="L5502">
        <v>1231</v>
      </c>
      <c r="M5502" t="s">
        <v>22</v>
      </c>
      <c r="N5502">
        <v>2019</v>
      </c>
      <c r="O5502" t="s">
        <v>31</v>
      </c>
      <c r="P5502">
        <v>20190808</v>
      </c>
      <c r="Q5502" s="1">
        <v>43685.119444444441</v>
      </c>
    </row>
    <row r="5503" spans="1:17" x14ac:dyDescent="0.2">
      <c r="A5503" t="s">
        <v>504</v>
      </c>
      <c r="B5503" t="s">
        <v>18</v>
      </c>
      <c r="C5503" t="s">
        <v>182</v>
      </c>
      <c r="D5503">
        <v>20190630</v>
      </c>
      <c r="E5503">
        <v>135528000</v>
      </c>
      <c r="F5503" t="s">
        <v>63</v>
      </c>
      <c r="G5503">
        <v>1</v>
      </c>
      <c r="H5503" t="s">
        <v>505</v>
      </c>
      <c r="I5503">
        <v>1411579</v>
      </c>
      <c r="J5503">
        <v>260303916</v>
      </c>
      <c r="K5503">
        <v>7830</v>
      </c>
      <c r="L5503">
        <v>1231</v>
      </c>
      <c r="M5503" t="s">
        <v>22</v>
      </c>
      <c r="N5503">
        <v>2019</v>
      </c>
      <c r="O5503" t="s">
        <v>31</v>
      </c>
      <c r="P5503">
        <v>20190808</v>
      </c>
      <c r="Q5503" s="1">
        <v>43685.119444444441</v>
      </c>
    </row>
    <row r="5504" spans="1:17" x14ac:dyDescent="0.2">
      <c r="A5504" t="s">
        <v>504</v>
      </c>
      <c r="B5504" t="s">
        <v>18</v>
      </c>
      <c r="C5504" t="s">
        <v>182</v>
      </c>
      <c r="D5504">
        <v>20190630</v>
      </c>
      <c r="E5504">
        <v>103814000</v>
      </c>
      <c r="F5504" t="s">
        <v>63</v>
      </c>
      <c r="G5504">
        <v>2</v>
      </c>
      <c r="H5504" t="s">
        <v>505</v>
      </c>
      <c r="I5504">
        <v>1411579</v>
      </c>
      <c r="J5504">
        <v>260303916</v>
      </c>
      <c r="K5504">
        <v>7830</v>
      </c>
      <c r="L5504">
        <v>1231</v>
      </c>
      <c r="M5504" t="s">
        <v>22</v>
      </c>
      <c r="N5504">
        <v>2019</v>
      </c>
      <c r="O5504" t="s">
        <v>31</v>
      </c>
      <c r="P5504">
        <v>20190808</v>
      </c>
      <c r="Q5504" s="1">
        <v>43685.119444444441</v>
      </c>
    </row>
    <row r="5505" spans="1:17" x14ac:dyDescent="0.2">
      <c r="A5505" t="s">
        <v>504</v>
      </c>
      <c r="B5505" t="s">
        <v>18</v>
      </c>
      <c r="C5505" t="s">
        <v>183</v>
      </c>
      <c r="D5505">
        <v>20190630</v>
      </c>
      <c r="E5505">
        <v>103845000</v>
      </c>
      <c r="F5505" t="s">
        <v>63</v>
      </c>
      <c r="G5505">
        <v>1</v>
      </c>
      <c r="H5505" t="s">
        <v>505</v>
      </c>
      <c r="I5505">
        <v>1411579</v>
      </c>
      <c r="J5505">
        <v>260303916</v>
      </c>
      <c r="K5505">
        <v>7830</v>
      </c>
      <c r="L5505">
        <v>1231</v>
      </c>
      <c r="M5505" t="s">
        <v>22</v>
      </c>
      <c r="N5505">
        <v>2019</v>
      </c>
      <c r="O5505" t="s">
        <v>31</v>
      </c>
      <c r="P5505">
        <v>20190808</v>
      </c>
      <c r="Q5505" s="1">
        <v>43685.119444444441</v>
      </c>
    </row>
    <row r="5506" spans="1:17" x14ac:dyDescent="0.2">
      <c r="A5506" t="s">
        <v>504</v>
      </c>
      <c r="B5506" t="s">
        <v>18</v>
      </c>
      <c r="C5506" t="s">
        <v>183</v>
      </c>
      <c r="D5506">
        <v>20190630</v>
      </c>
      <c r="E5506">
        <v>103814000</v>
      </c>
      <c r="F5506" t="s">
        <v>63</v>
      </c>
      <c r="G5506">
        <v>2</v>
      </c>
      <c r="H5506" t="s">
        <v>505</v>
      </c>
      <c r="I5506">
        <v>1411579</v>
      </c>
      <c r="J5506">
        <v>260303916</v>
      </c>
      <c r="K5506">
        <v>7830</v>
      </c>
      <c r="L5506">
        <v>1231</v>
      </c>
      <c r="M5506" t="s">
        <v>22</v>
      </c>
      <c r="N5506">
        <v>2019</v>
      </c>
      <c r="O5506" t="s">
        <v>31</v>
      </c>
      <c r="P5506">
        <v>20190808</v>
      </c>
      <c r="Q5506" s="1">
        <v>43685.119444444441</v>
      </c>
    </row>
  </sheetData>
  <pageMargins left="0.75" right="0.75" top="1" bottom="1" header="0.5" footer="0.5"/>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8:Q91"/>
  <sheetViews>
    <sheetView workbookViewId="0">
      <selection activeCell="A12" sqref="A12:M31"/>
    </sheetView>
  </sheetViews>
  <sheetFormatPr baseColWidth="10" defaultRowHeight="16" x14ac:dyDescent="0.2"/>
  <cols>
    <col min="1" max="1" width="40" customWidth="1"/>
    <col min="2" max="2" width="15.33203125" bestFit="1" customWidth="1"/>
    <col min="3" max="3" width="16" bestFit="1" customWidth="1"/>
    <col min="4" max="9" width="15.33203125" bestFit="1" customWidth="1"/>
    <col min="10" max="10" width="16" bestFit="1" customWidth="1"/>
    <col min="11" max="11" width="15.33203125" bestFit="1" customWidth="1"/>
    <col min="12" max="12" width="14.33203125" bestFit="1" customWidth="1"/>
    <col min="13" max="13" width="15.33203125" customWidth="1"/>
  </cols>
  <sheetData>
    <row r="8" spans="1:13" x14ac:dyDescent="0.2">
      <c r="B8">
        <v>1</v>
      </c>
      <c r="C8">
        <v>1</v>
      </c>
      <c r="D8">
        <v>1</v>
      </c>
      <c r="E8">
        <v>1</v>
      </c>
      <c r="F8">
        <v>1</v>
      </c>
      <c r="G8">
        <v>1</v>
      </c>
      <c r="H8">
        <v>1</v>
      </c>
      <c r="I8">
        <v>1</v>
      </c>
      <c r="J8">
        <v>1</v>
      </c>
      <c r="K8">
        <v>1</v>
      </c>
      <c r="L8">
        <v>1</v>
      </c>
      <c r="M8">
        <v>1</v>
      </c>
    </row>
    <row r="9" spans="1:13" x14ac:dyDescent="0.2">
      <c r="B9">
        <v>4</v>
      </c>
      <c r="C9">
        <v>4</v>
      </c>
      <c r="D9">
        <v>4</v>
      </c>
      <c r="E9">
        <v>4</v>
      </c>
      <c r="F9">
        <v>4</v>
      </c>
      <c r="G9">
        <v>4</v>
      </c>
      <c r="H9">
        <v>4</v>
      </c>
      <c r="I9">
        <v>4</v>
      </c>
      <c r="J9">
        <v>4</v>
      </c>
      <c r="K9">
        <v>4</v>
      </c>
      <c r="L9">
        <v>4</v>
      </c>
      <c r="M9">
        <v>4</v>
      </c>
    </row>
    <row r="10" spans="1:13" x14ac:dyDescent="0.2">
      <c r="B10">
        <v>20170331</v>
      </c>
      <c r="C10">
        <v>20170630</v>
      </c>
      <c r="D10">
        <v>20170930</v>
      </c>
      <c r="E10">
        <v>20171231</v>
      </c>
      <c r="F10">
        <v>20180331</v>
      </c>
      <c r="G10">
        <v>20180630</v>
      </c>
      <c r="H10">
        <v>20180930</v>
      </c>
      <c r="I10">
        <v>20181231</v>
      </c>
      <c r="J10">
        <v>20190331</v>
      </c>
      <c r="K10">
        <v>20190630</v>
      </c>
      <c r="L10">
        <v>20190930</v>
      </c>
      <c r="M10">
        <v>20191231</v>
      </c>
    </row>
    <row r="11" spans="1:13" x14ac:dyDescent="0.2">
      <c r="B11" t="s">
        <v>26</v>
      </c>
      <c r="C11" t="s">
        <v>31</v>
      </c>
      <c r="D11" t="s">
        <v>23</v>
      </c>
      <c r="E11" t="s">
        <v>778</v>
      </c>
      <c r="F11" t="s">
        <v>26</v>
      </c>
      <c r="G11" t="s">
        <v>31</v>
      </c>
      <c r="H11" t="s">
        <v>23</v>
      </c>
      <c r="I11" t="s">
        <v>778</v>
      </c>
      <c r="J11" t="s">
        <v>26</v>
      </c>
      <c r="K11" t="s">
        <v>31</v>
      </c>
      <c r="L11" t="s">
        <v>23</v>
      </c>
      <c r="M11" t="s">
        <v>778</v>
      </c>
    </row>
    <row r="12" spans="1:13" x14ac:dyDescent="0.2">
      <c r="A12" s="23"/>
      <c r="B12" s="24" t="str">
        <f>LEFT(B10,4)&amp;B11</f>
        <v>2017Q1</v>
      </c>
      <c r="C12" s="24" t="str">
        <f t="shared" ref="C12:M12" si="0">LEFT(C10,4)&amp;C11</f>
        <v>2017Q2</v>
      </c>
      <c r="D12" s="24" t="str">
        <f t="shared" si="0"/>
        <v>2017Q3</v>
      </c>
      <c r="E12" s="24" t="str">
        <f t="shared" si="0"/>
        <v>2017Q4</v>
      </c>
      <c r="F12" s="24" t="str">
        <f t="shared" si="0"/>
        <v>2018Q1</v>
      </c>
      <c r="G12" s="24" t="str">
        <f t="shared" si="0"/>
        <v>2018Q2</v>
      </c>
      <c r="H12" s="24" t="str">
        <f t="shared" si="0"/>
        <v>2018Q3</v>
      </c>
      <c r="I12" s="24" t="str">
        <f t="shared" si="0"/>
        <v>2018Q4</v>
      </c>
      <c r="J12" s="24" t="str">
        <f t="shared" si="0"/>
        <v>2019Q1</v>
      </c>
      <c r="K12" s="24" t="str">
        <f t="shared" si="0"/>
        <v>2019Q2</v>
      </c>
      <c r="L12" s="24" t="str">
        <f t="shared" si="0"/>
        <v>2019Q3</v>
      </c>
      <c r="M12" s="24" t="str">
        <f t="shared" si="0"/>
        <v>2019Q4</v>
      </c>
    </row>
    <row r="13" spans="1:13" x14ac:dyDescent="0.2">
      <c r="A13" s="25" t="s">
        <v>39</v>
      </c>
      <c r="B13" s="26">
        <f>AVERAGEIFS('AMC Financials'!$E:$E,'AMC Financials'!$C:$C,'Proforma Stage'!$A13,'AMC Financials'!$D:$D,'Proforma Stage'!B$10,'AMC Financials'!$G:$G,'Proforma Stage'!B$8)</f>
        <v>817300000</v>
      </c>
      <c r="C13" s="26">
        <f>AVERAGEIFS('AMC Financials'!$E:$E,'AMC Financials'!$C:$C,'Proforma Stage'!$A13,'AMC Financials'!$D:$D,'Proforma Stage'!C$10,'AMC Financials'!$G:$G,'Proforma Stage'!C$8)</f>
        <v>761400000</v>
      </c>
      <c r="D13" s="26">
        <f>AVERAGEIFS('AMC Financials'!$E:$E,'AMC Financials'!$C:$C,'Proforma Stage'!$A13,'AMC Financials'!$D:$D,'Proforma Stage'!D$10,'AMC Financials'!$G:$G,'Proforma Stage'!D$8)</f>
        <v>753500000</v>
      </c>
      <c r="E13" s="26">
        <f>AVERAGEIFS('AMC Financials'!$E:$E,'AMC Financials'!$C:$C,'Proforma Stage'!$A13,'AMC Financials'!$D:$D,'Proforma Stage'!E$10,'AMC Financials'!$G:$G,'Proforma Stage'!E$9)-SUM(B13:D13)</f>
        <v>897300000</v>
      </c>
      <c r="F13" s="26">
        <v>875000000</v>
      </c>
      <c r="G13" s="26">
        <v>896300000</v>
      </c>
      <c r="H13" s="26">
        <v>751400000</v>
      </c>
      <c r="I13" s="26">
        <v>862300000</v>
      </c>
      <c r="J13" s="26">
        <v>731500000</v>
      </c>
      <c r="K13" s="26">
        <v>895500000</v>
      </c>
      <c r="L13" s="26">
        <v>797300000</v>
      </c>
      <c r="M13" s="26">
        <v>877000000</v>
      </c>
    </row>
    <row r="14" spans="1:13" x14ac:dyDescent="0.2">
      <c r="A14" s="25" t="s">
        <v>83</v>
      </c>
      <c r="B14" s="26">
        <f>AVERAGEIFS('AMC Financials'!$E:$E,'AMC Financials'!$C:$C,'Proforma Stage'!$A14,'AMC Financials'!$D:$D,'Proforma Stage'!B$10,'AMC Financials'!$G:$G,'Proforma Stage'!B$8)</f>
        <v>397900000</v>
      </c>
      <c r="C14" s="26">
        <f>AVERAGEIFS('AMC Financials'!$E:$E,'AMC Financials'!$C:$C,'Proforma Stage'!$A14,'AMC Financials'!$D:$D,'Proforma Stage'!C$10,'AMC Financials'!$G:$G,'Proforma Stage'!C$8)</f>
        <v>374100000</v>
      </c>
      <c r="D14" s="26">
        <f>AVERAGEIFS('AMC Financials'!$E:$E,'AMC Financials'!$C:$C,'Proforma Stage'!$A14,'AMC Financials'!$D:$D,'Proforma Stage'!D$10,'AMC Financials'!$G:$G,'Proforma Stage'!D$8)</f>
        <v>361400000</v>
      </c>
      <c r="E14" s="26">
        <f>AVERAGEIFS('AMC Financials'!$E:$E,'AMC Financials'!$C:$C,'Proforma Stage'!$A14,'AMC Financials'!$D:$D,'Proforma Stage'!E$10,'AMC Financials'!$G:$G,'Proforma Stage'!E$9)-SUM(B14:D14)</f>
        <v>415000000</v>
      </c>
      <c r="F14" s="26">
        <v>405800000</v>
      </c>
      <c r="G14" s="26">
        <v>445800000</v>
      </c>
      <c r="H14" s="26">
        <v>384800000</v>
      </c>
      <c r="I14" s="26">
        <v>435100000</v>
      </c>
      <c r="J14" s="26">
        <v>398800000</v>
      </c>
      <c r="K14" s="26">
        <v>492500000</v>
      </c>
      <c r="L14" s="26">
        <v>420000000</v>
      </c>
      <c r="M14" s="26">
        <v>408300000</v>
      </c>
    </row>
    <row r="15" spans="1:13" x14ac:dyDescent="0.2">
      <c r="A15" s="25" t="s">
        <v>150</v>
      </c>
      <c r="B15" s="31">
        <f>AVERAGEIFS('AMC Financials'!$E:$E,'AMC Financials'!$C:$C,'Proforma Stage'!$A15,'AMC Financials'!$D:$D,'Proforma Stage'!B$10,'AMC Financials'!$G:$G,'Proforma Stage'!B$8)</f>
        <v>68200000</v>
      </c>
      <c r="C15" s="31">
        <f>AVERAGEIFS('AMC Financials'!$E:$E,'AMC Financials'!$C:$C,'Proforma Stage'!$A15,'AMC Financials'!$D:$D,'Proforma Stage'!C$10,'AMC Financials'!$G:$G,'Proforma Stage'!C$8)</f>
        <v>66800000</v>
      </c>
      <c r="D15" s="31">
        <f>AVERAGEIFS('AMC Financials'!$E:$E,'AMC Financials'!$C:$C,'Proforma Stage'!$A15,'AMC Financials'!$D:$D,'Proforma Stage'!D$10,'AMC Financials'!$G:$G,'Proforma Stage'!D$8)</f>
        <v>63800000</v>
      </c>
      <c r="E15" s="31">
        <f>AVERAGEIFS('AMC Financials'!$E:$E,'AMC Financials'!$C:$C,'Proforma Stage'!$A15,'AMC Financials'!$D:$D,'Proforma Stage'!E$10,'AMC Financials'!$G:$G,'Proforma Stage'!E$9)-SUM(B15:D15)</f>
        <v>102500000</v>
      </c>
      <c r="F15" s="31">
        <v>102800000</v>
      </c>
      <c r="G15" s="31">
        <v>100400000</v>
      </c>
      <c r="H15" s="31">
        <v>85200000</v>
      </c>
      <c r="I15" s="31">
        <v>115900000</v>
      </c>
      <c r="J15" s="31">
        <v>100100000</v>
      </c>
      <c r="K15" s="31">
        <v>118100000</v>
      </c>
      <c r="L15" s="31">
        <v>99500000</v>
      </c>
      <c r="M15" s="31">
        <v>132400000</v>
      </c>
    </row>
    <row r="16" spans="1:13" x14ac:dyDescent="0.2">
      <c r="A16" s="25" t="s">
        <v>766</v>
      </c>
      <c r="B16" s="26">
        <f t="shared" ref="B16:M16" si="1">SUM(B13:B15)</f>
        <v>1283400000</v>
      </c>
      <c r="C16" s="26">
        <f t="shared" si="1"/>
        <v>1202300000</v>
      </c>
      <c r="D16" s="26">
        <f t="shared" si="1"/>
        <v>1178700000</v>
      </c>
      <c r="E16" s="26">
        <f t="shared" si="1"/>
        <v>1414800000</v>
      </c>
      <c r="F16" s="26">
        <f t="shared" si="1"/>
        <v>1383600000</v>
      </c>
      <c r="G16" s="26">
        <f t="shared" si="1"/>
        <v>1442500000</v>
      </c>
      <c r="H16" s="26">
        <f t="shared" si="1"/>
        <v>1221400000</v>
      </c>
      <c r="I16" s="26">
        <f t="shared" si="1"/>
        <v>1413300000</v>
      </c>
      <c r="J16" s="26">
        <f t="shared" si="1"/>
        <v>1230400000</v>
      </c>
      <c r="K16" s="26">
        <f t="shared" si="1"/>
        <v>1506100000</v>
      </c>
      <c r="L16" s="26">
        <f t="shared" si="1"/>
        <v>1316800000</v>
      </c>
      <c r="M16" s="26">
        <f t="shared" si="1"/>
        <v>1417700000</v>
      </c>
    </row>
    <row r="17" spans="1:13" x14ac:dyDescent="0.2">
      <c r="A17" s="27"/>
      <c r="B17" s="26"/>
      <c r="C17" s="26"/>
      <c r="D17" s="26"/>
      <c r="E17" s="26"/>
      <c r="F17" s="26"/>
      <c r="G17" s="26"/>
      <c r="H17" s="26"/>
      <c r="I17" s="26"/>
      <c r="J17" s="26"/>
      <c r="K17" s="26"/>
      <c r="L17" s="26"/>
      <c r="M17" s="26"/>
    </row>
    <row r="18" spans="1:13" x14ac:dyDescent="0.2">
      <c r="A18" s="25" t="s">
        <v>81</v>
      </c>
      <c r="B18" s="26">
        <f>AVERAGEIFS('AMC Financials'!$E:$E,'AMC Financials'!$C:$C,'Proforma Stage'!$A18,'AMC Financials'!$D:$D,'Proforma Stage'!B$10,'AMC Financials'!$G:$G,'Proforma Stage'!B$8)</f>
        <v>420700000</v>
      </c>
      <c r="C18" s="26">
        <f>AVERAGEIFS('AMC Financials'!$E:$E,'AMC Financials'!$C:$C,'Proforma Stage'!$A18,'AMC Financials'!$D:$D,'Proforma Stage'!C$10,'AMC Financials'!$G:$G,'Proforma Stage'!C$8)</f>
        <v>379800000</v>
      </c>
      <c r="D18" s="26">
        <f>AVERAGEIFS('AMC Financials'!$E:$E,'AMC Financials'!$C:$C,'Proforma Stage'!$A18,'AMC Financials'!$D:$D,'Proforma Stage'!D$10,'AMC Financials'!$G:$G,'Proforma Stage'!D$8)</f>
        <v>364800000</v>
      </c>
      <c r="E18" s="26">
        <f>AVERAGEIFS('AMC Financials'!$E:$E,'AMC Financials'!$C:$C,'Proforma Stage'!$A18,'AMC Financials'!$D:$D,'Proforma Stage'!E$10,'AMC Financials'!$G:$G,'Proforma Stage'!E$9)-SUM(B18:D18)</f>
        <v>439000000</v>
      </c>
      <c r="F18" s="26">
        <v>426500000</v>
      </c>
      <c r="G18" s="26">
        <v>471400000</v>
      </c>
      <c r="H18" s="26">
        <v>378800000</v>
      </c>
      <c r="I18" s="26">
        <v>433500000</v>
      </c>
      <c r="J18" s="26">
        <v>365300000</v>
      </c>
      <c r="K18" s="26">
        <v>482500000</v>
      </c>
      <c r="L18" s="26">
        <v>416800000</v>
      </c>
      <c r="M18" s="26">
        <v>434500000</v>
      </c>
    </row>
    <row r="19" spans="1:13" x14ac:dyDescent="0.2">
      <c r="A19" s="25" t="s">
        <v>82</v>
      </c>
      <c r="B19" s="26">
        <f>AVERAGEIFS('AMC Financials'!$E:$E,'AMC Financials'!$C:$C,'Proforma Stage'!$A19,'AMC Financials'!$D:$D,'Proforma Stage'!B$10,'AMC Financials'!$G:$G,'Proforma Stage'!B$8)</f>
        <v>60600000</v>
      </c>
      <c r="C19" s="26">
        <f>AVERAGEIFS('AMC Financials'!$E:$E,'AMC Financials'!$C:$C,'Proforma Stage'!$A19,'AMC Financials'!$D:$D,'Proforma Stage'!C$10,'AMC Financials'!$G:$G,'Proforma Stage'!C$8)</f>
        <v>62100000</v>
      </c>
      <c r="D19" s="26">
        <f>AVERAGEIFS('AMC Financials'!$E:$E,'AMC Financials'!$C:$C,'Proforma Stage'!$A19,'AMC Financials'!$D:$D,'Proforma Stage'!D$10,'AMC Financials'!$G:$G,'Proforma Stage'!D$8)</f>
        <v>60700000</v>
      </c>
      <c r="E19" s="26">
        <f>AVERAGEIFS('AMC Financials'!$E:$E,'AMC Financials'!$C:$C,'Proforma Stage'!$A19,'AMC Financials'!$D:$D,'Proforma Stage'!E$10,'AMC Financials'!$G:$G,'Proforma Stage'!E$9)-SUM(B19:D19)</f>
        <v>68700000</v>
      </c>
      <c r="F19" s="26">
        <v>66200000</v>
      </c>
      <c r="G19" s="26">
        <v>72200000</v>
      </c>
      <c r="H19" s="26">
        <v>63600000</v>
      </c>
      <c r="I19" s="26">
        <v>68900000</v>
      </c>
      <c r="J19" s="26">
        <v>61500000</v>
      </c>
      <c r="K19" s="26">
        <v>76400000</v>
      </c>
      <c r="L19" s="26">
        <v>67200000</v>
      </c>
      <c r="M19" s="26">
        <v>73000000</v>
      </c>
    </row>
    <row r="20" spans="1:13" x14ac:dyDescent="0.2">
      <c r="A20" s="25" t="s">
        <v>146</v>
      </c>
      <c r="B20" s="26">
        <f>AVERAGEIFS('AMC Financials'!$E:$E,'AMC Financials'!$C:$C,'Proforma Stage'!$A20,'AMC Financials'!$D:$D,'Proforma Stage'!B$10,'AMC Financials'!$G:$G,'Proforma Stage'!B$8)</f>
        <v>360150000</v>
      </c>
      <c r="C20" s="26">
        <f>AVERAGEIFS('AMC Financials'!$E:$E,'AMC Financials'!$C:$C,'Proforma Stage'!$A20,'AMC Financials'!$D:$D,'Proforma Stage'!C$10,'AMC Financials'!$G:$G,'Proforma Stage'!C$8)</f>
        <v>389200000</v>
      </c>
      <c r="D20" s="26">
        <f>AVERAGEIFS('AMC Financials'!$E:$E,'AMC Financials'!$C:$C,'Proforma Stage'!$A20,'AMC Financials'!$D:$D,'Proforma Stage'!D$10,'AMC Financials'!$G:$G,'Proforma Stage'!D$8)</f>
        <v>383200000</v>
      </c>
      <c r="E20" s="26">
        <f>AVERAGEIFS('AMC Financials'!$E:$E,'AMC Financials'!$C:$C,'Proforma Stage'!$A20,'AMC Financials'!$D:$D,'Proforma Stage'!E$10,'AMC Financials'!$G:$G,'Proforma Stage'!E$9)-SUM(B20:D20)</f>
        <v>415450000</v>
      </c>
      <c r="F20" s="26">
        <f>AVERAGEIFS('AMC Financials'!$E:$E,'AMC Financials'!$C:$C,'Proforma Stage'!$A20,'AMC Financials'!$D:$D,'Proforma Stage'!F$10,'AMC Financials'!$G:$G,'Proforma Stage'!F$8)</f>
        <v>411900000</v>
      </c>
      <c r="G20" s="26">
        <f>AVERAGEIFS('AMC Financials'!$E:$E,'AMC Financials'!$C:$C,'Proforma Stage'!$A20,'AMC Financials'!$D:$D,'Proforma Stage'!G$10,'AMC Financials'!$G:$G,'Proforma Stage'!G$8)</f>
        <v>424500000</v>
      </c>
      <c r="H20" s="26">
        <f>AVERAGEIFS('AMC Financials'!$E:$E,'AMC Financials'!$C:$C,'Proforma Stage'!$A20,'AMC Financials'!$D:$D,'Proforma Stage'!H$10,'AMC Financials'!$G:$G,'Proforma Stage'!H$8)</f>
        <v>400500000</v>
      </c>
      <c r="I20" s="26">
        <f>AVERAGEIFS('AMC Financials'!$E:$E,'AMC Financials'!$C:$C,'Proforma Stage'!$A20,'AMC Financials'!$D:$D,'Proforma Stage'!I$10,'AMC Financials'!$G:$G,'Proforma Stage'!I$9)-SUM(F20:H20)</f>
        <v>417800000</v>
      </c>
      <c r="J20" s="26">
        <f>AVERAGEIFS('AMC Financials'!$E:$E,'AMC Financials'!$C:$C,'Proforma Stage'!$A20,'AMC Financials'!$D:$D,'Proforma Stage'!J$10,'AMC Financials'!$G:$G,'Proforma Stage'!J$8)</f>
        <v>402800000</v>
      </c>
      <c r="K20" s="26">
        <f>AVERAGEIFS('AMC Financials'!$E:$E,'AMC Financials'!$C:$C,'Proforma Stage'!$A20,'AMC Financials'!$D:$D,'Proforma Stage'!K$10,'AMC Financials'!$G:$G,'Proforma Stage'!K$8)</f>
        <v>437400000</v>
      </c>
      <c r="L20" s="26">
        <v>419000000</v>
      </c>
      <c r="M20" s="26">
        <v>427400000</v>
      </c>
    </row>
    <row r="21" spans="1:13" x14ac:dyDescent="0.2">
      <c r="A21" s="25" t="s">
        <v>112</v>
      </c>
      <c r="B21" s="31">
        <f>AVERAGEIFS('AMC Financials'!$E:$E,'AMC Financials'!$C:$C,'Proforma Stage'!$A21,'AMC Financials'!$D:$D,'Proforma Stage'!B$10,'AMC Financials'!$G:$G,'Proforma Stage'!B$8)</f>
        <v>186500000</v>
      </c>
      <c r="C21" s="31">
        <f>AVERAGEIFS('AMC Financials'!$E:$E,'AMC Financials'!$C:$C,'Proforma Stage'!$A21,'AMC Financials'!$D:$D,'Proforma Stage'!C$10,'AMC Financials'!$G:$G,'Proforma Stage'!C$8)</f>
        <v>199800000</v>
      </c>
      <c r="D21" s="31">
        <f>AVERAGEIFS('AMC Financials'!$E:$E,'AMC Financials'!$C:$C,'Proforma Stage'!$A21,'AMC Financials'!$D:$D,'Proforma Stage'!D$10,'AMC Financials'!$G:$G,'Proforma Stage'!D$8)</f>
        <v>200700000</v>
      </c>
      <c r="E21" s="31">
        <f>AVERAGEIFS('AMC Financials'!$E:$E,'AMC Financials'!$C:$C,'Proforma Stage'!$A21,'AMC Financials'!$D:$D,'Proforma Stage'!E$10,'AMC Financials'!$G:$G,'Proforma Stage'!E$9)-SUM(B21:D21)</f>
        <v>207400000</v>
      </c>
      <c r="F21" s="31">
        <f>AVERAGEIFS('AMC Financials'!$E:$E,'AMC Financials'!$C:$C,'Proforma Stage'!$A21,'AMC Financials'!$D:$D,'Proforma Stage'!F$10,'AMC Financials'!$G:$G,'Proforma Stage'!F$8)</f>
        <v>189700000</v>
      </c>
      <c r="G21" s="31">
        <f>AVERAGEIFS('AMC Financials'!$E:$E,'AMC Financials'!$C:$C,'Proforma Stage'!$A21,'AMC Financials'!$D:$D,'Proforma Stage'!G$10,'AMC Financials'!$G:$G,'Proforma Stage'!G$8)</f>
        <v>199700000</v>
      </c>
      <c r="H21" s="31">
        <f>AVERAGEIFS('AMC Financials'!$E:$E,'AMC Financials'!$C:$C,'Proforma Stage'!$A21,'AMC Financials'!$D:$D,'Proforma Stage'!H$10,'AMC Financials'!$G:$G,'Proforma Stage'!H$8)</f>
        <v>203700000</v>
      </c>
      <c r="I21" s="31">
        <f>AVERAGEIFS('AMC Financials'!$E:$E,'AMC Financials'!$C:$C,'Proforma Stage'!$A21,'AMC Financials'!$D:$D,'Proforma Stage'!I$10,'AMC Financials'!$G:$G,'Proforma Stage'!I$9)-SUM(F21:H21)</f>
        <v>204700000</v>
      </c>
      <c r="J21" s="31">
        <f>AVERAGEIFS('AMC Financials'!$E:$E,'AMC Financials'!$C:$C,'Proforma Stage'!$A21,'AMC Financials'!$D:$D,'Proforma Stage'!J$10,'AMC Financials'!$G:$G,'Proforma Stage'!J$8)</f>
        <v>242000000</v>
      </c>
      <c r="K21" s="31">
        <v>245900000</v>
      </c>
      <c r="L21" s="31">
        <v>238700000</v>
      </c>
      <c r="M21" s="31">
        <v>241200000</v>
      </c>
    </row>
    <row r="22" spans="1:13" x14ac:dyDescent="0.2">
      <c r="A22" s="25" t="s">
        <v>767</v>
      </c>
      <c r="B22" s="26">
        <f t="shared" ref="B22:M22" si="2">SUM(B18:B21)</f>
        <v>1027950000</v>
      </c>
      <c r="C22" s="26">
        <f t="shared" si="2"/>
        <v>1030900000</v>
      </c>
      <c r="D22" s="26">
        <f t="shared" si="2"/>
        <v>1009400000</v>
      </c>
      <c r="E22" s="26">
        <f t="shared" si="2"/>
        <v>1130550000</v>
      </c>
      <c r="F22" s="26">
        <f t="shared" si="2"/>
        <v>1094300000</v>
      </c>
      <c r="G22" s="26">
        <f t="shared" si="2"/>
        <v>1167800000</v>
      </c>
      <c r="H22" s="26">
        <f t="shared" si="2"/>
        <v>1046600000</v>
      </c>
      <c r="I22" s="26">
        <f t="shared" si="2"/>
        <v>1124900000</v>
      </c>
      <c r="J22" s="26">
        <f t="shared" si="2"/>
        <v>1071600000</v>
      </c>
      <c r="K22" s="26">
        <f t="shared" si="2"/>
        <v>1242200000</v>
      </c>
      <c r="L22" s="26">
        <f t="shared" si="2"/>
        <v>1141700000</v>
      </c>
      <c r="M22" s="26">
        <f t="shared" si="2"/>
        <v>1176100000</v>
      </c>
    </row>
    <row r="23" spans="1:13" x14ac:dyDescent="0.2">
      <c r="A23" s="27"/>
      <c r="B23" s="26"/>
      <c r="C23" s="26"/>
      <c r="D23" s="26"/>
      <c r="E23" s="26"/>
      <c r="F23" s="26"/>
      <c r="G23" s="26"/>
      <c r="H23" s="26"/>
      <c r="I23" s="26"/>
      <c r="J23" s="26"/>
      <c r="K23" s="26"/>
      <c r="L23" s="26"/>
      <c r="M23" s="26"/>
    </row>
    <row r="24" spans="1:13" x14ac:dyDescent="0.2">
      <c r="A24" s="25" t="s">
        <v>119</v>
      </c>
      <c r="B24" s="26">
        <f>AVERAGEIFS('AMC Financials'!$E:$E,'AMC Financials'!$C:$C,'Proforma Stage'!$A24,'AMC Financials'!$D:$D,'Proforma Stage'!B$10,'AMC Financials'!$G:$G,'Proforma Stage'!B$8)</f>
        <v>40300000</v>
      </c>
      <c r="C24" s="26">
        <f>AVERAGEIFS('AMC Financials'!$E:$E,'AMC Financials'!$C:$C,'Proforma Stage'!$A24,'AMC Financials'!$D:$D,'Proforma Stage'!C$10,'AMC Financials'!$G:$G,'Proforma Stage'!C$8)</f>
        <v>11500000</v>
      </c>
      <c r="D24" s="26">
        <f>AVERAGEIFS('AMC Financials'!$E:$E,'AMC Financials'!$C:$C,'Proforma Stage'!$A24,'AMC Financials'!$D:$D,'Proforma Stage'!D$10,'AMC Financials'!$G:$G,'Proforma Stage'!D$8)</f>
        <v>5600000</v>
      </c>
      <c r="E24" s="26">
        <f>AVERAGEIFS('AMC Financials'!$E:$E,'AMC Financials'!$C:$C,'Proforma Stage'!$A24,'AMC Financials'!$D:$D,'Proforma Stage'!E$10,'AMC Financials'!$G:$G,'Proforma Stage'!E$9)-SUM(B24:D24)</f>
        <v>5600000</v>
      </c>
      <c r="F24" s="26">
        <f>AVERAGEIFS('AMC Financials'!$E:$E,'AMC Financials'!$C:$C,'Proforma Stage'!$A24,'AMC Financials'!$D:$D,'Proforma Stage'!F$10,'AMC Financials'!$G:$G,'Proforma Stage'!F$8)</f>
        <v>4700000</v>
      </c>
      <c r="G24" s="26">
        <f>AVERAGEIFS('AMC Financials'!$E:$E,'AMC Financials'!$C:$C,'Proforma Stage'!$A24,'AMC Financials'!$D:$D,'Proforma Stage'!G$10,'AMC Financials'!$G:$G,'Proforma Stage'!G$8)</f>
        <v>4300000</v>
      </c>
      <c r="H24" s="26">
        <f>AVERAGEIFS('AMC Financials'!$E:$E,'AMC Financials'!$C:$C,'Proforma Stage'!$A24,'AMC Financials'!$D:$D,'Proforma Stage'!H$10,'AMC Financials'!$G:$G,'Proforma Stage'!H$8)</f>
        <v>18100000</v>
      </c>
      <c r="I24" s="26">
        <f>AVERAGEIFS('AMC Financials'!$E:$E,'AMC Financials'!$C:$C,'Proforma Stage'!$A24,'AMC Financials'!$D:$D,'Proforma Stage'!I$10,'AMC Financials'!$G:$G,'Proforma Stage'!I$9)-SUM(F24:H24)</f>
        <v>4200000</v>
      </c>
      <c r="J24" s="26">
        <f>AVERAGEIFS('AMC Financials'!$E:$E,'AMC Financials'!$C:$C,'Proforma Stage'!$A24,'AMC Financials'!$D:$D,'Proforma Stage'!J$10,'AMC Financials'!$G:$G,'Proforma Stage'!J$8)</f>
        <v>3300000</v>
      </c>
      <c r="K24" s="26">
        <f>AVERAGEIFS('AMC Financials'!$E:$E,'AMC Financials'!$C:$C,'Proforma Stage'!$A24,'AMC Financials'!$D:$D,'Proforma Stage'!K$10,'AMC Financials'!$G:$G,'Proforma Stage'!K$8)</f>
        <v>3200000</v>
      </c>
      <c r="L24" s="26">
        <v>4700000</v>
      </c>
      <c r="M24" s="26">
        <v>4300000</v>
      </c>
    </row>
    <row r="25" spans="1:13" x14ac:dyDescent="0.2">
      <c r="A25" s="25" t="s">
        <v>148</v>
      </c>
      <c r="B25" s="31">
        <f>AVERAGEIFS('AMC Financials'!$E:$E,'AMC Financials'!$C:$C,'Proforma Stage'!$A25,'AMC Financials'!$D:$D,'Proforma Stage'!B$10,'AMC Financials'!$G:$G,'Proforma Stage'!B$8)</f>
        <v>34450000</v>
      </c>
      <c r="C25" s="31">
        <f>AVERAGEIFS('AMC Financials'!$E:$E,'AMC Financials'!$C:$C,'Proforma Stage'!$A25,'AMC Financials'!$D:$D,'Proforma Stage'!C$10,'AMC Financials'!$G:$G,'Proforma Stage'!C$8)</f>
        <v>46150000</v>
      </c>
      <c r="D25" s="31">
        <f>AVERAGEIFS('AMC Financials'!$E:$E,'AMC Financials'!$C:$C,'Proforma Stage'!$A25,'AMC Financials'!$D:$D,'Proforma Stage'!D$10,'AMC Financials'!$G:$G,'Proforma Stage'!D$8)</f>
        <v>32700000</v>
      </c>
      <c r="E25" s="31">
        <f>AVERAGEIFS('AMC Financials'!$E:$E,'AMC Financials'!$C:$C,'Proforma Stage'!$A25,'AMC Financials'!$D:$D,'Proforma Stage'!E$10,'AMC Financials'!$G:$G,'Proforma Stage'!E$9)-SUM(B25:D25)</f>
        <v>20000000</v>
      </c>
      <c r="F25" s="31">
        <f>AVERAGEIFS('AMC Financials'!$E:$E,'AMC Financials'!$C:$C,'Proforma Stage'!$A25,'AMC Financials'!$D:$D,'Proforma Stage'!F$10,'AMC Financials'!$G:$G,'Proforma Stage'!F$8)</f>
        <v>44200000</v>
      </c>
      <c r="G25" s="31">
        <f>AVERAGEIFS('AMC Financials'!$E:$E,'AMC Financials'!$C:$C,'Proforma Stage'!$A25,'AMC Financials'!$D:$D,'Proforma Stage'!G$10,'AMC Financials'!$G:$G,'Proforma Stage'!G$8)</f>
        <v>43000000</v>
      </c>
      <c r="H25" s="31">
        <f>AVERAGEIFS('AMC Financials'!$E:$E,'AMC Financials'!$C:$C,'Proforma Stage'!$A25,'AMC Financials'!$D:$D,'Proforma Stage'!H$10,'AMC Financials'!$G:$G,'Proforma Stage'!H$8)</f>
        <v>48400000</v>
      </c>
      <c r="I25" s="31">
        <f>AVERAGEIFS('AMC Financials'!$E:$E,'AMC Financials'!$C:$C,'Proforma Stage'!$A25,'AMC Financials'!$D:$D,'Proforma Stage'!I$10,'AMC Financials'!$G:$G,'Proforma Stage'!I$9)-SUM(F25:H25)</f>
        <v>43700000</v>
      </c>
      <c r="J25" s="31">
        <f>AVERAGEIFS('AMC Financials'!$E:$E,'AMC Financials'!$C:$C,'Proforma Stage'!$A25,'AMC Financials'!$D:$D,'Proforma Stage'!J$10,'AMC Financials'!$G:$G,'Proforma Stage'!J$8)</f>
        <v>46200000</v>
      </c>
      <c r="K25" s="31">
        <f>AVERAGEIFS('AMC Financials'!$E:$E,'AMC Financials'!$C:$C,'Proforma Stage'!$A25,'AMC Financials'!$D:$D,'Proforma Stage'!K$10,'AMC Financials'!$G:$G,'Proforma Stage'!K$8)</f>
        <v>43200000</v>
      </c>
      <c r="L25" s="31">
        <v>37500000</v>
      </c>
      <c r="M25" s="31">
        <v>26100000</v>
      </c>
    </row>
    <row r="26" spans="1:13" x14ac:dyDescent="0.2">
      <c r="A26" s="25" t="s">
        <v>768</v>
      </c>
      <c r="B26" s="26">
        <f t="shared" ref="B26:M26" si="3">SUM(B24:B25)</f>
        <v>74750000</v>
      </c>
      <c r="C26" s="26">
        <f t="shared" si="3"/>
        <v>57650000</v>
      </c>
      <c r="D26" s="26">
        <f t="shared" si="3"/>
        <v>38300000</v>
      </c>
      <c r="E26" s="26">
        <f t="shared" si="3"/>
        <v>25600000</v>
      </c>
      <c r="F26" s="26">
        <f t="shared" si="3"/>
        <v>48900000</v>
      </c>
      <c r="G26" s="26">
        <f t="shared" si="3"/>
        <v>47300000</v>
      </c>
      <c r="H26" s="26">
        <f t="shared" si="3"/>
        <v>66500000</v>
      </c>
      <c r="I26" s="26">
        <f t="shared" si="3"/>
        <v>47900000</v>
      </c>
      <c r="J26" s="26">
        <f t="shared" si="3"/>
        <v>49500000</v>
      </c>
      <c r="K26" s="26">
        <f t="shared" si="3"/>
        <v>46400000</v>
      </c>
      <c r="L26" s="26">
        <f t="shared" si="3"/>
        <v>42200000</v>
      </c>
      <c r="M26" s="26">
        <f t="shared" si="3"/>
        <v>30400000</v>
      </c>
    </row>
    <row r="27" spans="1:13" x14ac:dyDescent="0.2">
      <c r="A27" s="25"/>
      <c r="B27" s="26"/>
      <c r="C27" s="26"/>
      <c r="D27" s="26"/>
      <c r="E27" s="26"/>
      <c r="F27" s="26"/>
      <c r="G27" s="26"/>
      <c r="H27" s="26"/>
      <c r="I27" s="26"/>
      <c r="J27" s="26"/>
      <c r="K27" s="26"/>
      <c r="L27" s="26"/>
      <c r="M27" s="26"/>
    </row>
    <row r="28" spans="1:13" x14ac:dyDescent="0.2">
      <c r="A28" s="25" t="s">
        <v>801</v>
      </c>
      <c r="B28" s="31">
        <f>B22+B26</f>
        <v>1102700000</v>
      </c>
      <c r="C28" s="31">
        <f t="shared" ref="C28:M28" si="4">C22+C26</f>
        <v>1088550000</v>
      </c>
      <c r="D28" s="31">
        <f t="shared" si="4"/>
        <v>1047700000</v>
      </c>
      <c r="E28" s="31">
        <f t="shared" si="4"/>
        <v>1156150000</v>
      </c>
      <c r="F28" s="31">
        <f t="shared" si="4"/>
        <v>1143200000</v>
      </c>
      <c r="G28" s="31">
        <f t="shared" si="4"/>
        <v>1215100000</v>
      </c>
      <c r="H28" s="31">
        <f t="shared" si="4"/>
        <v>1113100000</v>
      </c>
      <c r="I28" s="31">
        <f t="shared" si="4"/>
        <v>1172800000</v>
      </c>
      <c r="J28" s="31">
        <f t="shared" si="4"/>
        <v>1121100000</v>
      </c>
      <c r="K28" s="31">
        <f t="shared" si="4"/>
        <v>1288600000</v>
      </c>
      <c r="L28" s="31">
        <f t="shared" si="4"/>
        <v>1183900000</v>
      </c>
      <c r="M28" s="31">
        <f t="shared" si="4"/>
        <v>1206500000</v>
      </c>
    </row>
    <row r="29" spans="1:13" x14ac:dyDescent="0.2">
      <c r="A29" s="25" t="s">
        <v>769</v>
      </c>
      <c r="B29" s="26">
        <f>B16-B28</f>
        <v>180700000</v>
      </c>
      <c r="C29" s="26">
        <f t="shared" ref="C29:M29" si="5">C16-C28</f>
        <v>113750000</v>
      </c>
      <c r="D29" s="26">
        <f t="shared" si="5"/>
        <v>131000000</v>
      </c>
      <c r="E29" s="26">
        <f t="shared" si="5"/>
        <v>258650000</v>
      </c>
      <c r="F29" s="26">
        <f t="shared" si="5"/>
        <v>240400000</v>
      </c>
      <c r="G29" s="26">
        <f t="shared" si="5"/>
        <v>227400000</v>
      </c>
      <c r="H29" s="26">
        <f t="shared" si="5"/>
        <v>108300000</v>
      </c>
      <c r="I29" s="26">
        <f t="shared" si="5"/>
        <v>240500000</v>
      </c>
      <c r="J29" s="26">
        <f t="shared" si="5"/>
        <v>109300000</v>
      </c>
      <c r="K29" s="26">
        <f t="shared" si="5"/>
        <v>217500000</v>
      </c>
      <c r="L29" s="26">
        <f t="shared" si="5"/>
        <v>132900000</v>
      </c>
      <c r="M29" s="26">
        <f t="shared" si="5"/>
        <v>211200000</v>
      </c>
    </row>
    <row r="30" spans="1:13" x14ac:dyDescent="0.2">
      <c r="A30" s="25" t="s">
        <v>69</v>
      </c>
      <c r="B30" s="31">
        <f>AVERAGEIFS('AMC Financials'!$E:$E,'AMC Financials'!$C:$C,'Proforma Stage'!$A30,'AMC Financials'!$D:$D,'Proforma Stage'!B$10,'AMC Financials'!$G:$G,'Proforma Stage'!B$8)</f>
        <v>125300000</v>
      </c>
      <c r="C30" s="31">
        <f>AVERAGEIFS('AMC Financials'!$E:$E,'AMC Financials'!$C:$C,'Proforma Stage'!$A30,'AMC Financials'!$D:$D,'Proforma Stage'!C$10,'AMC Financials'!$G:$G,'Proforma Stage'!C$8)</f>
        <v>133300000</v>
      </c>
      <c r="D30" s="31">
        <f>AVERAGEIFS('AMC Financials'!$E:$E,'AMC Financials'!$C:$C,'Proforma Stage'!$A30,'AMC Financials'!$D:$D,'Proforma Stage'!D$10,'AMC Financials'!$G:$G,'Proforma Stage'!D$8)</f>
        <v>135200000</v>
      </c>
      <c r="E30" s="31">
        <f>AVERAGEIFS('AMC Financials'!$E:$E,'AMC Financials'!$C:$C,'Proforma Stage'!$A30,'AMC Financials'!$D:$D,'Proforma Stage'!E$10,'AMC Financials'!$G:$G,'Proforma Stage'!E$9)-SUM(B30:D30)</f>
        <v>144800000</v>
      </c>
      <c r="F30" s="31">
        <f>AVERAGEIFS('AMC Financials'!$E:$E,'AMC Financials'!$C:$C,'Proforma Stage'!$A30,'AMC Financials'!$D:$D,'Proforma Stage'!F$10,'AMC Financials'!$G:$G,'Proforma Stage'!F$8)</f>
        <v>130500000</v>
      </c>
      <c r="G30" s="31">
        <f>AVERAGEIFS('AMC Financials'!$E:$E,'AMC Financials'!$C:$C,'Proforma Stage'!$A30,'AMC Financials'!$D:$D,'Proforma Stage'!G$10,'AMC Financials'!$G:$G,'Proforma Stage'!G$8)</f>
        <v>137700000</v>
      </c>
      <c r="H30" s="31">
        <f>AVERAGEIFS('AMC Financials'!$E:$E,'AMC Financials'!$C:$C,'Proforma Stage'!$A30,'AMC Financials'!$D:$D,'Proforma Stage'!H$10,'AMC Financials'!$G:$G,'Proforma Stage'!H$8)</f>
        <v>130200000</v>
      </c>
      <c r="I30" s="31">
        <f>AVERAGEIFS('AMC Financials'!$E:$E,'AMC Financials'!$C:$C,'Proforma Stage'!$A30,'AMC Financials'!$D:$D,'Proforma Stage'!I$10,'AMC Financials'!$G:$G,'Proforma Stage'!I$9)-SUM(F30:H30)</f>
        <v>139400000</v>
      </c>
      <c r="J30" s="31">
        <f>AVERAGEIFS('AMC Financials'!$E:$E,'AMC Financials'!$C:$C,'Proforma Stage'!$A30,'AMC Financials'!$D:$D,'Proforma Stage'!J$10,'AMC Financials'!$G:$G,'Proforma Stage'!J$8)</f>
        <v>113000000</v>
      </c>
      <c r="K30" s="31">
        <f>AVERAGEIFS('AMC Financials'!$E:$E,'AMC Financials'!$C:$C,'Proforma Stage'!$A30,'AMC Financials'!$D:$D,'Proforma Stage'!K$10,'AMC Financials'!$G:$G,'Proforma Stage'!K$8)</f>
        <v>112000000</v>
      </c>
      <c r="L30" s="31">
        <v>112100000</v>
      </c>
      <c r="M30" s="31">
        <v>112900000</v>
      </c>
    </row>
    <row r="31" spans="1:13" x14ac:dyDescent="0.2">
      <c r="A31" s="25" t="s">
        <v>830</v>
      </c>
      <c r="B31" s="26">
        <f>B29-B30</f>
        <v>55400000</v>
      </c>
      <c r="C31" s="26">
        <f t="shared" ref="C31:M31" si="6">C29-C30</f>
        <v>-19550000</v>
      </c>
      <c r="D31" s="26">
        <f t="shared" si="6"/>
        <v>-4200000</v>
      </c>
      <c r="E31" s="26">
        <f t="shared" si="6"/>
        <v>113850000</v>
      </c>
      <c r="F31" s="26">
        <f t="shared" si="6"/>
        <v>109900000</v>
      </c>
      <c r="G31" s="26">
        <f t="shared" si="6"/>
        <v>89700000</v>
      </c>
      <c r="H31" s="26">
        <f t="shared" si="6"/>
        <v>-21900000</v>
      </c>
      <c r="I31" s="26">
        <f t="shared" si="6"/>
        <v>101100000</v>
      </c>
      <c r="J31" s="26">
        <f t="shared" si="6"/>
        <v>-3700000</v>
      </c>
      <c r="K31" s="26">
        <f t="shared" si="6"/>
        <v>105500000</v>
      </c>
      <c r="L31" s="26">
        <f t="shared" si="6"/>
        <v>20800000</v>
      </c>
      <c r="M31" s="26">
        <f t="shared" si="6"/>
        <v>98300000</v>
      </c>
    </row>
    <row r="33" spans="1:17" x14ac:dyDescent="0.2">
      <c r="A33" s="19" t="s">
        <v>773</v>
      </c>
      <c r="O33" t="s">
        <v>774</v>
      </c>
      <c r="P33" t="s">
        <v>775</v>
      </c>
      <c r="Q33" t="s">
        <v>776</v>
      </c>
    </row>
    <row r="34" spans="1:17" x14ac:dyDescent="0.2">
      <c r="A34" s="12" t="s">
        <v>39</v>
      </c>
      <c r="B34" s="17">
        <f>B13/B$16</f>
        <v>0.6368240610877357</v>
      </c>
      <c r="C34" s="17">
        <f t="shared" ref="C34:M34" si="7">C13/C$16</f>
        <v>0.63328620144722614</v>
      </c>
      <c r="D34" s="17">
        <f t="shared" si="7"/>
        <v>0.63926359548655298</v>
      </c>
      <c r="E34" s="17">
        <f t="shared" si="7"/>
        <v>0.63422391857506366</v>
      </c>
      <c r="F34" s="17">
        <f t="shared" si="7"/>
        <v>0.63240821046545248</v>
      </c>
      <c r="G34" s="17">
        <f t="shared" si="7"/>
        <v>0.62135181975736564</v>
      </c>
      <c r="H34" s="17">
        <f t="shared" si="7"/>
        <v>0.61519567709186185</v>
      </c>
      <c r="I34" s="17">
        <f t="shared" si="7"/>
        <v>0.61013231444137839</v>
      </c>
      <c r="J34" s="17">
        <f t="shared" si="7"/>
        <v>0.59452210663198957</v>
      </c>
      <c r="K34" s="17">
        <f t="shared" si="7"/>
        <v>0.59458203306553348</v>
      </c>
      <c r="L34" s="17">
        <f t="shared" si="7"/>
        <v>0.60548298906439857</v>
      </c>
      <c r="M34" s="17">
        <f t="shared" si="7"/>
        <v>0.6186076038654158</v>
      </c>
      <c r="O34" s="18">
        <f>AVERAGE(B34:M34)</f>
        <v>0.61965671091499785</v>
      </c>
      <c r="P34" s="18">
        <f>MIN(B34:M34)</f>
        <v>0.59452210663198957</v>
      </c>
      <c r="Q34" s="18">
        <f>MAX(B34:M34)</f>
        <v>0.63926359548655298</v>
      </c>
    </row>
    <row r="35" spans="1:17" x14ac:dyDescent="0.2">
      <c r="A35" s="12" t="s">
        <v>83</v>
      </c>
      <c r="B35" s="17">
        <f>B14/B$16</f>
        <v>0.31003584229390679</v>
      </c>
      <c r="C35" s="17">
        <f>C14/C$16</f>
        <v>0.31115362222407056</v>
      </c>
      <c r="D35" s="17">
        <f>D14/D$16</f>
        <v>0.30660897599049802</v>
      </c>
      <c r="E35" s="17">
        <f>E14/E$16</f>
        <v>0.29332767882386201</v>
      </c>
      <c r="F35" s="17">
        <f>F14/F$16</f>
        <v>0.29329285920786352</v>
      </c>
      <c r="G35" s="17">
        <f>G14/G$16</f>
        <v>0.30904679376083188</v>
      </c>
      <c r="H35" s="17">
        <f>H14/H$16</f>
        <v>0.31504830522351401</v>
      </c>
      <c r="I35" s="17">
        <f>I14/I$16</f>
        <v>0.30786103445835988</v>
      </c>
      <c r="J35" s="17">
        <f>J14/J$16</f>
        <v>0.32412223667100132</v>
      </c>
      <c r="K35" s="17">
        <f>K14/K$16</f>
        <v>0.32700351902264124</v>
      </c>
      <c r="L35" s="17">
        <f>L14/L$16</f>
        <v>0.31895504252733903</v>
      </c>
      <c r="M35" s="17">
        <f>M14/M$16</f>
        <v>0.28800169288283839</v>
      </c>
      <c r="O35" s="18">
        <f t="shared" ref="O35:O49" si="8">AVERAGE(B35:M35)</f>
        <v>0.30870480025722719</v>
      </c>
      <c r="P35" s="18">
        <f t="shared" ref="P35:P49" si="9">MIN(B35:M35)</f>
        <v>0.28800169288283839</v>
      </c>
      <c r="Q35" s="18">
        <f t="shared" ref="Q35:Q49" si="10">MAX(B35:M35)</f>
        <v>0.32700351902264124</v>
      </c>
    </row>
    <row r="36" spans="1:17" x14ac:dyDescent="0.2">
      <c r="A36" s="12" t="s">
        <v>150</v>
      </c>
      <c r="B36" s="17">
        <f>B15/B$16</f>
        <v>5.3140096618357488E-2</v>
      </c>
      <c r="C36" s="17">
        <f>C15/C$16</f>
        <v>5.5560176328703317E-2</v>
      </c>
      <c r="D36" s="17">
        <f>D15/D$16</f>
        <v>5.4127428522949009E-2</v>
      </c>
      <c r="E36" s="17">
        <f>E15/E$16</f>
        <v>7.2448402601074352E-2</v>
      </c>
      <c r="F36" s="17">
        <f>F15/F$16</f>
        <v>7.4298930326684012E-2</v>
      </c>
      <c r="G36" s="17">
        <f>G15/G$16</f>
        <v>6.9601386481802432E-2</v>
      </c>
      <c r="H36" s="17">
        <f>H15/H$16</f>
        <v>6.9756017684624208E-2</v>
      </c>
      <c r="I36" s="17">
        <f>I15/I$16</f>
        <v>8.2006651100261799E-2</v>
      </c>
      <c r="J36" s="17">
        <f>J15/J$16</f>
        <v>8.1355656697009102E-2</v>
      </c>
      <c r="K36" s="17">
        <f>K15/K$16</f>
        <v>7.8414447911825239E-2</v>
      </c>
      <c r="L36" s="17">
        <f>L15/L$16</f>
        <v>7.5561968408262459E-2</v>
      </c>
      <c r="M36" s="17">
        <f>M15/M$16</f>
        <v>9.3390703251745782E-2</v>
      </c>
      <c r="O36" s="18">
        <f t="shared" si="8"/>
        <v>7.1638488827774932E-2</v>
      </c>
      <c r="P36" s="18">
        <f t="shared" si="9"/>
        <v>5.3140096618357488E-2</v>
      </c>
      <c r="Q36" s="18">
        <f t="shared" si="10"/>
        <v>9.3390703251745782E-2</v>
      </c>
    </row>
    <row r="37" spans="1:17" x14ac:dyDescent="0.2">
      <c r="A37" s="13" t="s">
        <v>766</v>
      </c>
      <c r="B37" s="17">
        <f>B16/B$16</f>
        <v>1</v>
      </c>
      <c r="C37" s="17">
        <f>C16/C$16</f>
        <v>1</v>
      </c>
      <c r="D37" s="17">
        <f>D16/D$16</f>
        <v>1</v>
      </c>
      <c r="E37" s="17">
        <f>E16/E$16</f>
        <v>1</v>
      </c>
      <c r="F37" s="17">
        <f>F16/F$16</f>
        <v>1</v>
      </c>
      <c r="G37" s="17">
        <f>G16/G$16</f>
        <v>1</v>
      </c>
      <c r="H37" s="17">
        <f>H16/H$16</f>
        <v>1</v>
      </c>
      <c r="I37" s="17">
        <f>I16/I$16</f>
        <v>1</v>
      </c>
      <c r="J37" s="17">
        <f>J16/J$16</f>
        <v>1</v>
      </c>
      <c r="K37" s="17">
        <f>K16/K$16</f>
        <v>1</v>
      </c>
      <c r="L37" s="17">
        <f>L16/L$16</f>
        <v>1</v>
      </c>
      <c r="M37" s="17">
        <f>M16/M$16</f>
        <v>1</v>
      </c>
      <c r="O37" s="18">
        <f t="shared" si="8"/>
        <v>1</v>
      </c>
      <c r="P37" s="18">
        <f t="shared" si="9"/>
        <v>1</v>
      </c>
      <c r="Q37" s="18">
        <f t="shared" si="10"/>
        <v>1</v>
      </c>
    </row>
    <row r="38" spans="1:17" x14ac:dyDescent="0.2">
      <c r="A38" s="13"/>
      <c r="B38" s="17"/>
      <c r="C38" s="17"/>
      <c r="D38" s="17"/>
      <c r="E38" s="17"/>
      <c r="F38" s="17"/>
      <c r="G38" s="17"/>
      <c r="H38" s="17"/>
      <c r="I38" s="17"/>
      <c r="J38" s="17"/>
      <c r="K38" s="17"/>
      <c r="L38" s="17"/>
      <c r="M38" s="17"/>
      <c r="O38" s="18"/>
      <c r="P38" s="18"/>
      <c r="Q38" s="18"/>
    </row>
    <row r="39" spans="1:17" x14ac:dyDescent="0.2">
      <c r="A39" s="12" t="s">
        <v>81</v>
      </c>
      <c r="B39" s="17">
        <f>B18/B$16</f>
        <v>0.32780115318684744</v>
      </c>
      <c r="C39" s="17">
        <f>C18/C$16</f>
        <v>0.31589453547367546</v>
      </c>
      <c r="D39" s="17">
        <f>D18/D$16</f>
        <v>0.30949350979893103</v>
      </c>
      <c r="E39" s="17">
        <f>E18/E$16</f>
        <v>0.31029120723777215</v>
      </c>
      <c r="F39" s="17">
        <f>F18/F$16</f>
        <v>0.30825383058687483</v>
      </c>
      <c r="G39" s="17">
        <f>G18/G$16</f>
        <v>0.3267937608318891</v>
      </c>
      <c r="H39" s="17">
        <f>H18/H$16</f>
        <v>0.31013590961192072</v>
      </c>
      <c r="I39" s="17">
        <f>I18/I$16</f>
        <v>0.30672893228613884</v>
      </c>
      <c r="J39" s="17">
        <f>J18/J$16</f>
        <v>0.29689531859557866</v>
      </c>
      <c r="K39" s="17">
        <f>K18/K$16</f>
        <v>0.32036385366177544</v>
      </c>
      <c r="L39" s="17">
        <f>L18/L$16</f>
        <v>0.31652490886998785</v>
      </c>
      <c r="M39" s="17">
        <f>M18/M$16</f>
        <v>0.30648233053537421</v>
      </c>
      <c r="O39" s="18">
        <f t="shared" si="8"/>
        <v>0.3129716042230638</v>
      </c>
      <c r="P39" s="18">
        <f t="shared" si="9"/>
        <v>0.29689531859557866</v>
      </c>
      <c r="Q39" s="18">
        <f t="shared" si="10"/>
        <v>0.32780115318684744</v>
      </c>
    </row>
    <row r="40" spans="1:17" x14ac:dyDescent="0.2">
      <c r="A40" s="12" t="s">
        <v>82</v>
      </c>
      <c r="B40" s="17">
        <f>B19/B$16</f>
        <v>4.7218326320710616E-2</v>
      </c>
      <c r="C40" s="17">
        <f>C19/C$16</f>
        <v>5.165100224569575E-2</v>
      </c>
      <c r="D40" s="17">
        <f>D19/D$16</f>
        <v>5.1497412403495375E-2</v>
      </c>
      <c r="E40" s="17">
        <f>E19/E$16</f>
        <v>4.8558100084817639E-2</v>
      </c>
      <c r="F40" s="17">
        <f>F19/F$16</f>
        <v>4.7846198323214802E-2</v>
      </c>
      <c r="G40" s="17">
        <f>G19/G$16</f>
        <v>5.0051993067590991E-2</v>
      </c>
      <c r="H40" s="17">
        <f>H19/H$16</f>
        <v>5.2071393482888487E-2</v>
      </c>
      <c r="I40" s="17">
        <f>I19/I$16</f>
        <v>4.8751149791268662E-2</v>
      </c>
      <c r="J40" s="17">
        <f>J19/J$16</f>
        <v>4.9983745123537059E-2</v>
      </c>
      <c r="K40" s="17">
        <f>K19/K$16</f>
        <v>5.0727043357014806E-2</v>
      </c>
      <c r="L40" s="17">
        <f>L19/L$16</f>
        <v>5.1032806804374241E-2</v>
      </c>
      <c r="M40" s="17">
        <f>M19/M$16</f>
        <v>5.1491853001340196E-2</v>
      </c>
      <c r="O40" s="18">
        <f t="shared" si="8"/>
        <v>5.0073418667162382E-2</v>
      </c>
      <c r="P40" s="18">
        <f t="shared" si="9"/>
        <v>4.7218326320710616E-2</v>
      </c>
      <c r="Q40" s="18">
        <f t="shared" si="10"/>
        <v>5.2071393482888487E-2</v>
      </c>
    </row>
    <row r="41" spans="1:17" x14ac:dyDescent="0.2">
      <c r="A41" s="12" t="s">
        <v>146</v>
      </c>
      <c r="B41" s="17">
        <f>B20/B$16</f>
        <v>0.28062178588125292</v>
      </c>
      <c r="C41" s="17">
        <f>C20/C$16</f>
        <v>0.32371288363969059</v>
      </c>
      <c r="D41" s="17">
        <f>D20/D$16</f>
        <v>0.32510392805633326</v>
      </c>
      <c r="E41" s="17">
        <f>E20/E$16</f>
        <v>0.29364574498162282</v>
      </c>
      <c r="F41" s="17">
        <f>F20/F$16</f>
        <v>0.29770164787510839</v>
      </c>
      <c r="G41" s="17">
        <f>G20/G$16</f>
        <v>0.29428076256499136</v>
      </c>
      <c r="H41" s="17">
        <f>H20/H$16</f>
        <v>0.32790240707384966</v>
      </c>
      <c r="I41" s="17">
        <f>I20/I$16</f>
        <v>0.29562017972121984</v>
      </c>
      <c r="J41" s="17">
        <f>J20/J$16</f>
        <v>0.32737321196358909</v>
      </c>
      <c r="K41" s="17">
        <f>K20/K$16</f>
        <v>0.29041896288427066</v>
      </c>
      <c r="L41" s="17">
        <f>L20/L$16</f>
        <v>0.31819562575941679</v>
      </c>
      <c r="M41" s="17">
        <f>M20/M$16</f>
        <v>0.30147421880510689</v>
      </c>
      <c r="O41" s="18">
        <f t="shared" si="8"/>
        <v>0.30633761326720438</v>
      </c>
      <c r="P41" s="18">
        <f t="shared" si="9"/>
        <v>0.28062178588125292</v>
      </c>
      <c r="Q41" s="18">
        <f t="shared" si="10"/>
        <v>0.32790240707384966</v>
      </c>
    </row>
    <row r="42" spans="1:17" x14ac:dyDescent="0.2">
      <c r="A42" s="12" t="s">
        <v>112</v>
      </c>
      <c r="B42" s="17">
        <f>B21/B$16</f>
        <v>0.14531712638304503</v>
      </c>
      <c r="C42" s="17">
        <f>C21/C$16</f>
        <v>0.16618148548615155</v>
      </c>
      <c r="D42" s="17">
        <f>D21/D$16</f>
        <v>0.17027233392720795</v>
      </c>
      <c r="E42" s="17">
        <f>E21/E$16</f>
        <v>0.14659315804353973</v>
      </c>
      <c r="F42" s="17">
        <f>F21/F$16</f>
        <v>0.13710610002891008</v>
      </c>
      <c r="G42" s="17">
        <f>G21/G$16</f>
        <v>0.13844020797227036</v>
      </c>
      <c r="H42" s="17">
        <f>H21/H$16</f>
        <v>0.16677583101359097</v>
      </c>
      <c r="I42" s="17">
        <f>I21/I$16</f>
        <v>0.1448383216585297</v>
      </c>
      <c r="J42" s="17">
        <f>J21/J$16</f>
        <v>0.19668400520156046</v>
      </c>
      <c r="K42" s="17">
        <f>K21/K$16</f>
        <v>0.16326937122369031</v>
      </c>
      <c r="L42" s="17">
        <f>L21/L$16</f>
        <v>0.18127278250303766</v>
      </c>
      <c r="M42" s="17">
        <f>M21/M$16</f>
        <v>0.17013472525922269</v>
      </c>
      <c r="O42" s="18">
        <f t="shared" si="8"/>
        <v>0.1605737873917297</v>
      </c>
      <c r="P42" s="18">
        <f t="shared" si="9"/>
        <v>0.13710610002891008</v>
      </c>
      <c r="Q42" s="18">
        <f t="shared" si="10"/>
        <v>0.19668400520156046</v>
      </c>
    </row>
    <row r="43" spans="1:17" x14ac:dyDescent="0.2">
      <c r="A43" s="13" t="s">
        <v>767</v>
      </c>
      <c r="B43" s="17">
        <f>B22/B$16</f>
        <v>0.80095839177185602</v>
      </c>
      <c r="C43" s="17">
        <f>C22/C$16</f>
        <v>0.85743990684521332</v>
      </c>
      <c r="D43" s="17">
        <f>D22/D$16</f>
        <v>0.85636718418596758</v>
      </c>
      <c r="E43" s="17">
        <f>E22/E$16</f>
        <v>0.79908821034775235</v>
      </c>
      <c r="F43" s="17">
        <f>F22/F$16</f>
        <v>0.79090777681410818</v>
      </c>
      <c r="G43" s="17">
        <f>G22/G$16</f>
        <v>0.80956672443674171</v>
      </c>
      <c r="H43" s="17">
        <f>H22/H$16</f>
        <v>0.85688554118224991</v>
      </c>
      <c r="I43" s="17">
        <f>I22/I$16</f>
        <v>0.79593858345715696</v>
      </c>
      <c r="J43" s="17">
        <f>J22/J$16</f>
        <v>0.87093628088426533</v>
      </c>
      <c r="K43" s="17">
        <f>K22/K$16</f>
        <v>0.82477923112675122</v>
      </c>
      <c r="L43" s="17">
        <f>L22/L$16</f>
        <v>0.86702612393681655</v>
      </c>
      <c r="M43" s="17">
        <f>M22/M$16</f>
        <v>0.82958312760104391</v>
      </c>
      <c r="O43" s="18">
        <f t="shared" si="8"/>
        <v>0.82995642354916033</v>
      </c>
      <c r="P43" s="18">
        <f t="shared" si="9"/>
        <v>0.79090777681410818</v>
      </c>
      <c r="Q43" s="18">
        <f t="shared" si="10"/>
        <v>0.87093628088426533</v>
      </c>
    </row>
    <row r="44" spans="1:17" x14ac:dyDescent="0.2">
      <c r="A44" s="13"/>
      <c r="B44" s="17"/>
      <c r="C44" s="17"/>
      <c r="D44" s="17"/>
      <c r="E44" s="17"/>
      <c r="F44" s="17"/>
      <c r="G44" s="17"/>
      <c r="H44" s="17"/>
      <c r="I44" s="17"/>
      <c r="J44" s="17"/>
      <c r="K44" s="17"/>
      <c r="L44" s="17"/>
      <c r="M44" s="17"/>
      <c r="O44" s="18"/>
      <c r="P44" s="18"/>
      <c r="Q44" s="18"/>
    </row>
    <row r="45" spans="1:17" x14ac:dyDescent="0.2">
      <c r="A45" s="12" t="s">
        <v>119</v>
      </c>
      <c r="B45" s="17">
        <f>B24/B$16</f>
        <v>3.140096618357488E-2</v>
      </c>
      <c r="C45" s="17">
        <f>C24/C$16</f>
        <v>9.5650004158695841E-3</v>
      </c>
      <c r="D45" s="17">
        <f>D24/D$16</f>
        <v>4.750996860948503E-3</v>
      </c>
      <c r="E45" s="17">
        <f>E24/E$16</f>
        <v>3.9581566299123549E-3</v>
      </c>
      <c r="F45" s="17">
        <f>F24/F$16</f>
        <v>3.3969355305001445E-3</v>
      </c>
      <c r="G45" s="17">
        <f>G24/G$16</f>
        <v>2.980935875216638E-3</v>
      </c>
      <c r="H45" s="17">
        <f>H24/H$16</f>
        <v>1.4819060094972981E-2</v>
      </c>
      <c r="I45" s="17">
        <f>I24/I$16</f>
        <v>2.9717682020802376E-3</v>
      </c>
      <c r="J45" s="17">
        <f>J24/J$16</f>
        <v>2.6820546163849155E-3</v>
      </c>
      <c r="K45" s="17">
        <f>K24/K$16</f>
        <v>2.1246929154770601E-3</v>
      </c>
      <c r="L45" s="17">
        <f>L24/L$16</f>
        <v>3.569258809234508E-3</v>
      </c>
      <c r="M45" s="17">
        <f>M24/M$16</f>
        <v>3.0330817521337376E-3</v>
      </c>
      <c r="O45" s="18">
        <f t="shared" si="8"/>
        <v>7.1044089905254633E-3</v>
      </c>
      <c r="P45" s="18">
        <f t="shared" si="9"/>
        <v>2.1246929154770601E-3</v>
      </c>
      <c r="Q45" s="18">
        <f t="shared" si="10"/>
        <v>3.140096618357488E-2</v>
      </c>
    </row>
    <row r="46" spans="1:17" x14ac:dyDescent="0.2">
      <c r="A46" s="12" t="s">
        <v>148</v>
      </c>
      <c r="B46" s="17">
        <f>B25/B$16</f>
        <v>2.684276141499143E-2</v>
      </c>
      <c r="C46" s="17">
        <f>C25/C$16</f>
        <v>3.838476253846794E-2</v>
      </c>
      <c r="D46" s="17">
        <f>D25/D$16</f>
        <v>2.7742428098752863E-2</v>
      </c>
      <c r="E46" s="17">
        <f>E25/E$16</f>
        <v>1.4136273678258411E-2</v>
      </c>
      <c r="F46" s="17">
        <f>F25/F$16</f>
        <v>3.1945649031512001E-2</v>
      </c>
      <c r="G46" s="17">
        <f>G25/G$16</f>
        <v>2.9809358752166379E-2</v>
      </c>
      <c r="H46" s="17">
        <f>H25/H$16</f>
        <v>3.9626657933518911E-2</v>
      </c>
      <c r="I46" s="17">
        <f>I25/I$16</f>
        <v>3.0920540578787237E-2</v>
      </c>
      <c r="J46" s="17">
        <f>J25/J$16</f>
        <v>3.7548764629388817E-2</v>
      </c>
      <c r="K46" s="17">
        <f>K25/K$16</f>
        <v>2.8683354358940309E-2</v>
      </c>
      <c r="L46" s="17">
        <f>L25/L$16</f>
        <v>2.8478128797083838E-2</v>
      </c>
      <c r="M46" s="17">
        <f>M25/M$16</f>
        <v>1.8410100867602454E-2</v>
      </c>
      <c r="O46" s="18">
        <f t="shared" si="8"/>
        <v>2.9377398389955886E-2</v>
      </c>
      <c r="P46" s="18">
        <f t="shared" si="9"/>
        <v>1.4136273678258411E-2</v>
      </c>
      <c r="Q46" s="18">
        <f t="shared" si="10"/>
        <v>3.9626657933518911E-2</v>
      </c>
    </row>
    <row r="47" spans="1:17" x14ac:dyDescent="0.2">
      <c r="A47" s="12" t="s">
        <v>768</v>
      </c>
      <c r="B47" s="17">
        <f>B26/B$16</f>
        <v>5.824372759856631E-2</v>
      </c>
      <c r="C47" s="17">
        <f>C26/C$16</f>
        <v>4.7949762954337519E-2</v>
      </c>
      <c r="D47" s="17">
        <f>D26/D$16</f>
        <v>3.2493424959701367E-2</v>
      </c>
      <c r="E47" s="17">
        <f>E26/E$16</f>
        <v>1.8094430308170765E-2</v>
      </c>
      <c r="F47" s="17">
        <f>F26/F$16</f>
        <v>3.5342584562012141E-2</v>
      </c>
      <c r="G47" s="17">
        <f>G26/G$16</f>
        <v>3.2790294627383018E-2</v>
      </c>
      <c r="H47" s="17">
        <f>H26/H$16</f>
        <v>5.4445718028491893E-2</v>
      </c>
      <c r="I47" s="17">
        <f>I26/I$16</f>
        <v>3.3892308780867471E-2</v>
      </c>
      <c r="J47" s="17">
        <f>J26/J$16</f>
        <v>4.0230819245773729E-2</v>
      </c>
      <c r="K47" s="17">
        <f>K26/K$16</f>
        <v>3.0808047274417369E-2</v>
      </c>
      <c r="L47" s="17">
        <f>L26/L$16</f>
        <v>3.2047387606318346E-2</v>
      </c>
      <c r="M47" s="17">
        <f>M26/M$16</f>
        <v>2.1443182619736191E-2</v>
      </c>
      <c r="O47" s="18">
        <f t="shared" si="8"/>
        <v>3.6481807380481346E-2</v>
      </c>
      <c r="P47" s="18">
        <f t="shared" si="9"/>
        <v>1.8094430308170765E-2</v>
      </c>
      <c r="Q47" s="18">
        <f t="shared" si="10"/>
        <v>5.824372759856631E-2</v>
      </c>
    </row>
    <row r="48" spans="1:17" x14ac:dyDescent="0.2">
      <c r="A48" s="12"/>
      <c r="B48" s="17"/>
      <c r="C48" s="17"/>
      <c r="D48" s="17"/>
      <c r="E48" s="17"/>
      <c r="F48" s="17"/>
      <c r="G48" s="17"/>
      <c r="H48" s="17"/>
      <c r="I48" s="17"/>
      <c r="J48" s="17"/>
      <c r="K48" s="17"/>
      <c r="L48" s="17"/>
      <c r="M48" s="17"/>
      <c r="O48" s="18"/>
      <c r="P48" s="18"/>
      <c r="Q48" s="18"/>
    </row>
    <row r="49" spans="1:17" x14ac:dyDescent="0.2">
      <c r="A49" s="12" t="s">
        <v>801</v>
      </c>
      <c r="B49" s="17">
        <f>B28/B$16</f>
        <v>0.85920211937042235</v>
      </c>
      <c r="C49" s="17">
        <f>C28/C$16</f>
        <v>0.90538966979955082</v>
      </c>
      <c r="D49" s="17">
        <f>D28/D$16</f>
        <v>0.888860609145669</v>
      </c>
      <c r="E49" s="17">
        <f>E28/E$16</f>
        <v>0.81718264065592305</v>
      </c>
      <c r="F49" s="17">
        <f>F28/F$16</f>
        <v>0.82625036137612029</v>
      </c>
      <c r="G49" s="17">
        <f>G28/G$16</f>
        <v>0.84235701906412475</v>
      </c>
      <c r="H49" s="17">
        <f>H28/H$16</f>
        <v>0.91133125921074176</v>
      </c>
      <c r="I49" s="17">
        <f>I28/I$16</f>
        <v>0.82983089223802453</v>
      </c>
      <c r="J49" s="17">
        <f>J28/J$16</f>
        <v>0.91116710013003899</v>
      </c>
      <c r="K49" s="17">
        <f>K28/K$16</f>
        <v>0.85558727840116855</v>
      </c>
      <c r="L49" s="17">
        <f>L28/L$16</f>
        <v>0.89907351154313486</v>
      </c>
      <c r="M49" s="17">
        <f>M28/M$16</f>
        <v>0.85102631022078012</v>
      </c>
      <c r="O49" s="18">
        <f t="shared" si="8"/>
        <v>0.86643823092964134</v>
      </c>
      <c r="P49" s="18">
        <f t="shared" si="9"/>
        <v>0.81718264065592305</v>
      </c>
      <c r="Q49" s="18">
        <f t="shared" si="10"/>
        <v>0.91133125921074176</v>
      </c>
    </row>
    <row r="50" spans="1:17" x14ac:dyDescent="0.2">
      <c r="A50" s="12" t="s">
        <v>769</v>
      </c>
      <c r="B50" s="17">
        <f t="shared" ref="B50:M51" si="11">B29/B$16</f>
        <v>0.14079788062957768</v>
      </c>
      <c r="C50" s="17">
        <f t="shared" si="11"/>
        <v>9.4610330200449136E-2</v>
      </c>
      <c r="D50" s="17">
        <f t="shared" si="11"/>
        <v>0.11113939085433104</v>
      </c>
      <c r="E50" s="17">
        <f t="shared" si="11"/>
        <v>0.18281735934407689</v>
      </c>
      <c r="F50" s="17">
        <f t="shared" si="11"/>
        <v>0.17374963862387974</v>
      </c>
      <c r="G50" s="17">
        <f t="shared" si="11"/>
        <v>0.15764298093587523</v>
      </c>
      <c r="H50" s="17">
        <f t="shared" si="11"/>
        <v>8.8668740789258224E-2</v>
      </c>
      <c r="I50" s="17">
        <f t="shared" si="11"/>
        <v>0.17016910776197552</v>
      </c>
      <c r="J50" s="17">
        <f t="shared" si="11"/>
        <v>8.8832899869960985E-2</v>
      </c>
      <c r="K50" s="17">
        <f t="shared" si="11"/>
        <v>0.14441272159883142</v>
      </c>
      <c r="L50" s="17">
        <f t="shared" si="11"/>
        <v>0.10092648845686512</v>
      </c>
      <c r="M50" s="17">
        <f t="shared" si="11"/>
        <v>0.14897368977921988</v>
      </c>
      <c r="O50" s="18">
        <f t="shared" ref="O50" si="12">AVERAGE(B50:M50)</f>
        <v>0.13356176907035841</v>
      </c>
      <c r="P50" s="18">
        <f t="shared" ref="P50" si="13">MIN(B50:M50)</f>
        <v>8.8668740789258224E-2</v>
      </c>
      <c r="Q50" s="18">
        <f t="shared" ref="Q50" si="14">MAX(B50:M50)</f>
        <v>0.18281735934407689</v>
      </c>
    </row>
    <row r="51" spans="1:17" x14ac:dyDescent="0.2">
      <c r="B51" s="17"/>
    </row>
    <row r="53" spans="1:17" x14ac:dyDescent="0.2">
      <c r="A53" s="19" t="s">
        <v>777</v>
      </c>
      <c r="O53" t="s">
        <v>774</v>
      </c>
      <c r="P53" t="s">
        <v>775</v>
      </c>
      <c r="Q53" t="s">
        <v>776</v>
      </c>
    </row>
    <row r="54" spans="1:17" x14ac:dyDescent="0.2">
      <c r="A54" s="12" t="s">
        <v>39</v>
      </c>
      <c r="C54" s="18">
        <f>C13/B13-1</f>
        <v>-6.8395937844120902E-2</v>
      </c>
      <c r="D54" s="18">
        <f>D13/C13-1</f>
        <v>-1.0375623850801152E-2</v>
      </c>
      <c r="E54" s="18">
        <f>E13/D13-1</f>
        <v>0.19084273390842732</v>
      </c>
      <c r="F54" s="18">
        <f>F13/E13-1</f>
        <v>-2.4852334782124119E-2</v>
      </c>
      <c r="G54" s="18">
        <f>G13/F13-1</f>
        <v>2.4342857142857222E-2</v>
      </c>
      <c r="H54" s="18">
        <f>H13/G13-1</f>
        <v>-0.16166462122057346</v>
      </c>
      <c r="I54" s="18">
        <f>I13/H13-1</f>
        <v>0.14759116316209742</v>
      </c>
      <c r="J54" s="18">
        <f>J13/I13-1</f>
        <v>-0.15168734779079207</v>
      </c>
      <c r="K54" s="18">
        <f>K13/J13-1</f>
        <v>0.22419685577580317</v>
      </c>
      <c r="L54" s="18">
        <f>L13/K13-1</f>
        <v>-0.10965940815187047</v>
      </c>
      <c r="M54" s="18">
        <f>M13/L13-1</f>
        <v>9.9962373008904981E-2</v>
      </c>
      <c r="O54" s="18">
        <f>AVERAGE(B54:M54)</f>
        <v>1.4572791759800722E-2</v>
      </c>
      <c r="P54" s="18">
        <f>MIN(B54:M54)</f>
        <v>-0.16166462122057346</v>
      </c>
      <c r="Q54" s="18">
        <f>MAX(B54:M54)</f>
        <v>0.22419685577580317</v>
      </c>
    </row>
    <row r="55" spans="1:17" x14ac:dyDescent="0.2">
      <c r="A55" s="12" t="s">
        <v>83</v>
      </c>
      <c r="C55" s="18">
        <f>C14/B14-1</f>
        <v>-5.9814023624026103E-2</v>
      </c>
      <c r="D55" s="18">
        <f>D14/C14-1</f>
        <v>-3.3948142207965826E-2</v>
      </c>
      <c r="E55" s="18">
        <f>E14/D14-1</f>
        <v>0.14831211953514112</v>
      </c>
      <c r="F55" s="18">
        <f>F14/E14-1</f>
        <v>-2.2168674698795132E-2</v>
      </c>
      <c r="G55" s="18">
        <f>G14/F14-1</f>
        <v>9.8570724494825068E-2</v>
      </c>
      <c r="H55" s="18">
        <f>H14/G14-1</f>
        <v>-0.1368326603858232</v>
      </c>
      <c r="I55" s="18">
        <f>I14/H14-1</f>
        <v>0.13071725571725579</v>
      </c>
      <c r="J55" s="18">
        <f>J14/I14-1</f>
        <v>-8.3429096759365717E-2</v>
      </c>
      <c r="K55" s="18">
        <f>K14/J14-1</f>
        <v>0.23495486459378134</v>
      </c>
      <c r="L55" s="18">
        <f>L14/K14-1</f>
        <v>-0.14720812182741116</v>
      </c>
      <c r="M55" s="18">
        <f>M14/L14-1</f>
        <v>-2.7857142857142803E-2</v>
      </c>
      <c r="O55" s="18">
        <f t="shared" ref="O55:O57" si="15">AVERAGE(B55:M55)</f>
        <v>9.2088274527703066E-3</v>
      </c>
      <c r="P55" s="18">
        <f t="shared" ref="P55:P57" si="16">MIN(B55:M55)</f>
        <v>-0.14720812182741116</v>
      </c>
      <c r="Q55" s="18">
        <f t="shared" ref="Q55:Q57" si="17">MAX(B55:M55)</f>
        <v>0.23495486459378134</v>
      </c>
    </row>
    <row r="56" spans="1:17" x14ac:dyDescent="0.2">
      <c r="A56" s="12" t="s">
        <v>150</v>
      </c>
      <c r="C56" s="18">
        <f>C15/B15-1</f>
        <v>-2.0527859237536639E-2</v>
      </c>
      <c r="D56" s="18">
        <f>D15/C15-1</f>
        <v>-4.4910179640718528E-2</v>
      </c>
      <c r="E56" s="18">
        <f>E15/D15-1</f>
        <v>0.60658307210031337</v>
      </c>
      <c r="F56" s="18">
        <f>F15/E15-1</f>
        <v>2.9268292682926855E-3</v>
      </c>
      <c r="G56" s="18">
        <f>G15/F15-1</f>
        <v>-2.3346303501945553E-2</v>
      </c>
      <c r="H56" s="18">
        <f>H15/G15-1</f>
        <v>-0.15139442231075695</v>
      </c>
      <c r="I56" s="18">
        <f>I15/H15-1</f>
        <v>0.36032863849765251</v>
      </c>
      <c r="J56" s="18">
        <f>J15/I15-1</f>
        <v>-0.13632441760138048</v>
      </c>
      <c r="K56" s="18">
        <f>K15/J15-1</f>
        <v>0.17982017982017973</v>
      </c>
      <c r="L56" s="18">
        <f>L15/K15-1</f>
        <v>-0.15749364944961897</v>
      </c>
      <c r="M56" s="18">
        <f>M15/L15-1</f>
        <v>0.33065326633165837</v>
      </c>
      <c r="O56" s="18">
        <f t="shared" si="15"/>
        <v>8.6028650388739955E-2</v>
      </c>
      <c r="P56" s="18">
        <f t="shared" si="16"/>
        <v>-0.15749364944961897</v>
      </c>
      <c r="Q56" s="18">
        <f t="shared" si="17"/>
        <v>0.60658307210031337</v>
      </c>
    </row>
    <row r="57" spans="1:17" x14ac:dyDescent="0.2">
      <c r="A57" s="13" t="s">
        <v>766</v>
      </c>
      <c r="C57" s="18">
        <f>C16/B16-1</f>
        <v>-6.3191522518310728E-2</v>
      </c>
      <c r="D57" s="18">
        <f>D16/C16-1</f>
        <v>-1.9629044331697543E-2</v>
      </c>
      <c r="E57" s="18">
        <f>E16/D16-1</f>
        <v>0.20030542122677519</v>
      </c>
      <c r="F57" s="18">
        <f>F16/E16-1</f>
        <v>-2.2052586938083096E-2</v>
      </c>
      <c r="G57" s="18">
        <f>G16/F16-1</f>
        <v>4.2570106967331656E-2</v>
      </c>
      <c r="H57" s="18">
        <f>H16/G16-1</f>
        <v>-0.15327556325823222</v>
      </c>
      <c r="I57" s="18">
        <f>I16/H16-1</f>
        <v>0.1571147863107909</v>
      </c>
      <c r="J57" s="18">
        <f>J16/I16-1</f>
        <v>-0.12941342956201796</v>
      </c>
      <c r="K57" s="18">
        <f>K16/J16-1</f>
        <v>0.22407347204161243</v>
      </c>
      <c r="L57" s="18">
        <f>L16/K16-1</f>
        <v>-0.12568886528118983</v>
      </c>
      <c r="M57" s="18">
        <f>M16/L16-1</f>
        <v>7.6625151883353615E-2</v>
      </c>
      <c r="O57" s="18">
        <f t="shared" si="15"/>
        <v>1.7039811503666583E-2</v>
      </c>
      <c r="P57" s="18">
        <f t="shared" si="16"/>
        <v>-0.15327556325823222</v>
      </c>
      <c r="Q57" s="18">
        <f t="shared" si="17"/>
        <v>0.22407347204161243</v>
      </c>
    </row>
    <row r="58" spans="1:17" x14ac:dyDescent="0.2">
      <c r="A58" s="13"/>
      <c r="C58" s="18"/>
      <c r="D58" s="18"/>
      <c r="E58" s="18"/>
      <c r="F58" s="18"/>
      <c r="G58" s="18"/>
      <c r="H58" s="18"/>
      <c r="I58" s="18"/>
      <c r="J58" s="18"/>
      <c r="K58" s="18"/>
      <c r="L58" s="18"/>
      <c r="M58" s="18"/>
      <c r="O58" s="18"/>
      <c r="P58" s="18"/>
      <c r="Q58" s="18"/>
    </row>
    <row r="59" spans="1:17" x14ac:dyDescent="0.2">
      <c r="A59" s="12" t="s">
        <v>81</v>
      </c>
      <c r="C59" s="18">
        <f>C18/B18-1</f>
        <v>-9.7218920846208645E-2</v>
      </c>
      <c r="D59" s="18">
        <f>D18/C18-1</f>
        <v>-3.9494470774091628E-2</v>
      </c>
      <c r="E59" s="18">
        <f>E18/D18-1</f>
        <v>0.20339912280701755</v>
      </c>
      <c r="F59" s="18">
        <f>F18/E18-1</f>
        <v>-2.8473804100227817E-2</v>
      </c>
      <c r="G59" s="18">
        <f>G18/F18-1</f>
        <v>0.10527549824150051</v>
      </c>
      <c r="H59" s="18">
        <f>H18/G18-1</f>
        <v>-0.19643614764531181</v>
      </c>
      <c r="I59" s="18">
        <f>I18/H18-1</f>
        <v>0.14440337909186907</v>
      </c>
      <c r="J59" s="18">
        <f>J18/I18-1</f>
        <v>-0.15732410611303349</v>
      </c>
      <c r="K59" s="18">
        <f>K18/J18-1</f>
        <v>0.32083219271831376</v>
      </c>
      <c r="L59" s="18">
        <f>L18/K18-1</f>
        <v>-0.13616580310880833</v>
      </c>
      <c r="M59" s="18">
        <f>M18/L18-1</f>
        <v>4.246641074856039E-2</v>
      </c>
      <c r="O59" s="18">
        <f t="shared" ref="O59:O63" si="18">AVERAGE(B59:M59)</f>
        <v>1.4660304638143596E-2</v>
      </c>
      <c r="P59" s="18">
        <f t="shared" ref="P59:P63" si="19">MIN(B59:M59)</f>
        <v>-0.19643614764531181</v>
      </c>
      <c r="Q59" s="18">
        <f t="shared" ref="Q59:Q63" si="20">MAX(B59:M59)</f>
        <v>0.32083219271831376</v>
      </c>
    </row>
    <row r="60" spans="1:17" x14ac:dyDescent="0.2">
      <c r="A60" s="12" t="s">
        <v>82</v>
      </c>
      <c r="C60" s="18">
        <f>C19/B19-1</f>
        <v>2.4752475247524774E-2</v>
      </c>
      <c r="D60" s="18">
        <f>D19/C19-1</f>
        <v>-2.254428341384862E-2</v>
      </c>
      <c r="E60" s="18">
        <f>E19/D19-1</f>
        <v>0.13179571663920919</v>
      </c>
      <c r="F60" s="18">
        <f>F19/E19-1</f>
        <v>-3.6390101892285309E-2</v>
      </c>
      <c r="G60" s="18">
        <f>G19/F19-1</f>
        <v>9.0634441087613205E-2</v>
      </c>
      <c r="H60" s="18">
        <f>H19/G19-1</f>
        <v>-0.11911357340720219</v>
      </c>
      <c r="I60" s="18">
        <f>I19/H19-1</f>
        <v>8.3333333333333259E-2</v>
      </c>
      <c r="J60" s="18">
        <f>J19/I19-1</f>
        <v>-0.10740203193033382</v>
      </c>
      <c r="K60" s="18">
        <f>K19/J19-1</f>
        <v>0.24227642276422756</v>
      </c>
      <c r="L60" s="18">
        <f>L19/K19-1</f>
        <v>-0.12041884816753923</v>
      </c>
      <c r="M60" s="18">
        <f>M19/L19-1</f>
        <v>8.6309523809523725E-2</v>
      </c>
      <c r="O60" s="18">
        <f t="shared" si="18"/>
        <v>2.3021188551838413E-2</v>
      </c>
      <c r="P60" s="18">
        <f t="shared" si="19"/>
        <v>-0.12041884816753923</v>
      </c>
      <c r="Q60" s="18">
        <f t="shared" si="20"/>
        <v>0.24227642276422756</v>
      </c>
    </row>
    <row r="61" spans="1:17" x14ac:dyDescent="0.2">
      <c r="A61" s="12" t="s">
        <v>146</v>
      </c>
      <c r="C61" s="18">
        <f>C20/B20-1</f>
        <v>8.0660835762876637E-2</v>
      </c>
      <c r="D61" s="18">
        <f>D20/C20-1</f>
        <v>-1.5416238437821139E-2</v>
      </c>
      <c r="E61" s="18">
        <f>E20/D20-1</f>
        <v>8.4159707724425825E-2</v>
      </c>
      <c r="F61" s="18">
        <f>F20/E20-1</f>
        <v>-8.5449512576724063E-3</v>
      </c>
      <c r="G61" s="18">
        <f>G20/F20-1</f>
        <v>3.0589949016751605E-2</v>
      </c>
      <c r="H61" s="18">
        <f>H20/G20-1</f>
        <v>-5.6537102473498191E-2</v>
      </c>
      <c r="I61" s="18">
        <f>I20/H20-1</f>
        <v>4.3196004993757864E-2</v>
      </c>
      <c r="J61" s="18">
        <f>J20/I20-1</f>
        <v>-3.5902345619913789E-2</v>
      </c>
      <c r="K61" s="18">
        <f>K20/J20-1</f>
        <v>8.5898709036742904E-2</v>
      </c>
      <c r="L61" s="18">
        <f>L20/K20-1</f>
        <v>-4.2066758116140801E-2</v>
      </c>
      <c r="M61" s="18">
        <f>M20/L20-1</f>
        <v>2.0047732696897302E-2</v>
      </c>
      <c r="O61" s="18">
        <f t="shared" si="18"/>
        <v>1.6916867575127802E-2</v>
      </c>
      <c r="P61" s="18">
        <f t="shared" si="19"/>
        <v>-5.6537102473498191E-2</v>
      </c>
      <c r="Q61" s="18">
        <f t="shared" si="20"/>
        <v>8.5898709036742904E-2</v>
      </c>
    </row>
    <row r="62" spans="1:17" x14ac:dyDescent="0.2">
      <c r="A62" s="12" t="s">
        <v>112</v>
      </c>
      <c r="C62" s="18">
        <f>C21/B21-1</f>
        <v>7.1313672922252103E-2</v>
      </c>
      <c r="D62" s="18">
        <f>D21/C21-1</f>
        <v>4.5045045045044585E-3</v>
      </c>
      <c r="E62" s="18">
        <f>E21/D21-1</f>
        <v>3.3383158943697033E-2</v>
      </c>
      <c r="F62" s="18">
        <f>F21/E21-1</f>
        <v>-8.5342333654773395E-2</v>
      </c>
      <c r="G62" s="18">
        <f>G21/F21-1</f>
        <v>5.2714812862414417E-2</v>
      </c>
      <c r="H62" s="18">
        <f>H21/G21-1</f>
        <v>2.0030045067601421E-2</v>
      </c>
      <c r="I62" s="18">
        <f>I21/H21-1</f>
        <v>4.9091801669121082E-3</v>
      </c>
      <c r="J62" s="18">
        <f>J21/I21-1</f>
        <v>0.18221787982413296</v>
      </c>
      <c r="K62" s="18">
        <f>K21/J21-1</f>
        <v>1.61157024793388E-2</v>
      </c>
      <c r="L62" s="18">
        <f>L21/K21-1</f>
        <v>-2.9280195201301318E-2</v>
      </c>
      <c r="M62" s="18">
        <f>M21/L21-1</f>
        <v>1.047339757017185E-2</v>
      </c>
      <c r="O62" s="18">
        <f t="shared" si="18"/>
        <v>2.5549075044086402E-2</v>
      </c>
      <c r="P62" s="18">
        <f t="shared" si="19"/>
        <v>-8.5342333654773395E-2</v>
      </c>
      <c r="Q62" s="18">
        <f t="shared" si="20"/>
        <v>0.18221787982413296</v>
      </c>
    </row>
    <row r="63" spans="1:17" x14ac:dyDescent="0.2">
      <c r="A63" s="13" t="s">
        <v>767</v>
      </c>
      <c r="C63" s="18">
        <f>C22/B22-1</f>
        <v>2.8697893866433954E-3</v>
      </c>
      <c r="D63" s="18">
        <f>D22/C22-1</f>
        <v>-2.0855563100203756E-2</v>
      </c>
      <c r="E63" s="18">
        <f>E22/D22-1</f>
        <v>0.12002179512581734</v>
      </c>
      <c r="F63" s="18">
        <f>F22/E22-1</f>
        <v>-3.2064039626730323E-2</v>
      </c>
      <c r="G63" s="18">
        <f>G22/F22-1</f>
        <v>6.7166224984008149E-2</v>
      </c>
      <c r="H63" s="18">
        <f>H22/G22-1</f>
        <v>-0.10378489467374552</v>
      </c>
      <c r="I63" s="18">
        <f>I22/H22-1</f>
        <v>7.4813682400152848E-2</v>
      </c>
      <c r="J63" s="18">
        <f>J22/I22-1</f>
        <v>-4.738198951017869E-2</v>
      </c>
      <c r="K63" s="18">
        <f>K22/J22-1</f>
        <v>0.15920119447555048</v>
      </c>
      <c r="L63" s="18">
        <f>L22/K22-1</f>
        <v>-8.0904846240540951E-2</v>
      </c>
      <c r="M63" s="18">
        <f>M22/L22-1</f>
        <v>3.0130507138477647E-2</v>
      </c>
      <c r="O63" s="18">
        <f t="shared" si="18"/>
        <v>1.538289639629551E-2</v>
      </c>
      <c r="P63" s="18">
        <f t="shared" si="19"/>
        <v>-0.10378489467374552</v>
      </c>
      <c r="Q63" s="18">
        <f t="shared" si="20"/>
        <v>0.15920119447555048</v>
      </c>
    </row>
    <row r="64" spans="1:17" x14ac:dyDescent="0.2">
      <c r="A64" s="13"/>
      <c r="C64" s="18"/>
      <c r="D64" s="18"/>
      <c r="E64" s="18"/>
      <c r="F64" s="18"/>
      <c r="G64" s="18"/>
      <c r="H64" s="18"/>
      <c r="I64" s="18"/>
      <c r="J64" s="18"/>
      <c r="K64" s="18"/>
      <c r="L64" s="18"/>
      <c r="M64" s="18"/>
      <c r="O64" s="18"/>
      <c r="P64" s="18"/>
      <c r="Q64" s="18"/>
    </row>
    <row r="65" spans="1:17" x14ac:dyDescent="0.2">
      <c r="A65" s="12" t="s">
        <v>119</v>
      </c>
      <c r="C65" s="18">
        <f>C24/B24-1</f>
        <v>-0.71464019851116634</v>
      </c>
      <c r="D65" s="18">
        <f>D24/C24-1</f>
        <v>-0.51304347826086949</v>
      </c>
      <c r="E65" s="18">
        <f>E24/D24-1</f>
        <v>0</v>
      </c>
      <c r="F65" s="18">
        <f>F24/E24-1</f>
        <v>-0.1607142857142857</v>
      </c>
      <c r="G65" s="18">
        <f>G24/F24-1</f>
        <v>-8.5106382978723416E-2</v>
      </c>
      <c r="H65" s="18">
        <f>H24/G24-1</f>
        <v>3.2093023255813957</v>
      </c>
      <c r="I65" s="18">
        <f>I24/H24-1</f>
        <v>-0.76795580110497241</v>
      </c>
      <c r="J65" s="18">
        <f>J24/I24-1</f>
        <v>-0.2142857142857143</v>
      </c>
      <c r="K65" s="18">
        <f>K24/J24-1</f>
        <v>-3.0303030303030276E-2</v>
      </c>
      <c r="L65" s="18">
        <f>L24/K24-1</f>
        <v>0.46875</v>
      </c>
      <c r="M65" s="18">
        <f>M24/L24-1</f>
        <v>-8.5106382978723416E-2</v>
      </c>
      <c r="O65" s="18">
        <f t="shared" ref="O65:O67" si="21">AVERAGE(B65:M65)</f>
        <v>0.10062700467671909</v>
      </c>
      <c r="P65" s="18">
        <f t="shared" ref="P65:P67" si="22">MIN(B65:M65)</f>
        <v>-0.76795580110497241</v>
      </c>
      <c r="Q65" s="18">
        <f t="shared" ref="Q65:Q67" si="23">MAX(B65:M65)</f>
        <v>3.2093023255813957</v>
      </c>
    </row>
    <row r="66" spans="1:17" x14ac:dyDescent="0.2">
      <c r="A66" s="12" t="s">
        <v>148</v>
      </c>
      <c r="C66" s="18">
        <f>C25/B25-1</f>
        <v>0.33962264150943389</v>
      </c>
      <c r="D66" s="18">
        <f>D25/C25-1</f>
        <v>-0.29144095341278442</v>
      </c>
      <c r="E66" s="18">
        <f>E25/D25-1</f>
        <v>-0.3883792048929664</v>
      </c>
      <c r="F66" s="18">
        <f>F25/E25-1</f>
        <v>1.21</v>
      </c>
      <c r="G66" s="18">
        <f>G25/F25-1</f>
        <v>-2.714932126696834E-2</v>
      </c>
      <c r="H66" s="18">
        <f>H25/G25-1</f>
        <v>0.12558139534883717</v>
      </c>
      <c r="I66" s="18">
        <f>I25/H25-1</f>
        <v>-9.710743801652888E-2</v>
      </c>
      <c r="J66" s="18">
        <f>J25/I25-1</f>
        <v>5.720823798626995E-2</v>
      </c>
      <c r="K66" s="18">
        <f>K25/J25-1</f>
        <v>-6.4935064935064957E-2</v>
      </c>
      <c r="L66" s="18">
        <f>L25/K25-1</f>
        <v>-0.13194444444444442</v>
      </c>
      <c r="M66" s="18">
        <f>M25/L25-1</f>
        <v>-0.30400000000000005</v>
      </c>
      <c r="O66" s="18">
        <f t="shared" si="21"/>
        <v>3.8859622534162135E-2</v>
      </c>
      <c r="P66" s="18">
        <f t="shared" si="22"/>
        <v>-0.3883792048929664</v>
      </c>
      <c r="Q66" s="18">
        <f t="shared" si="23"/>
        <v>1.21</v>
      </c>
    </row>
    <row r="67" spans="1:17" x14ac:dyDescent="0.2">
      <c r="A67" s="12" t="s">
        <v>768</v>
      </c>
      <c r="C67" s="18">
        <f>C26/B26-1</f>
        <v>-0.22876254180602007</v>
      </c>
      <c r="D67" s="18">
        <f>D26/C26-1</f>
        <v>-0.33564614050303554</v>
      </c>
      <c r="E67" s="18">
        <f>E26/D26-1</f>
        <v>-0.33159268929503916</v>
      </c>
      <c r="F67" s="18">
        <f>F26/E26-1</f>
        <v>0.91015625</v>
      </c>
      <c r="G67" s="18">
        <f>G26/F26-1</f>
        <v>-3.2719836400817992E-2</v>
      </c>
      <c r="H67" s="18">
        <f>H26/G26-1</f>
        <v>0.40591966173361516</v>
      </c>
      <c r="I67" s="18">
        <f>I26/H26-1</f>
        <v>-0.27969924812030078</v>
      </c>
      <c r="J67" s="18">
        <f>J26/I26-1</f>
        <v>3.3402922755741082E-2</v>
      </c>
      <c r="K67" s="18">
        <f>K26/J26-1</f>
        <v>-6.2626262626262585E-2</v>
      </c>
      <c r="L67" s="18">
        <f>L26/K26-1</f>
        <v>-9.0517241379310387E-2</v>
      </c>
      <c r="M67" s="18">
        <f>M26/L26-1</f>
        <v>-0.27962085308056872</v>
      </c>
      <c r="O67" s="18">
        <f t="shared" si="21"/>
        <v>-2.6518725338363545E-2</v>
      </c>
      <c r="P67" s="18">
        <f t="shared" si="22"/>
        <v>-0.33564614050303554</v>
      </c>
      <c r="Q67" s="18">
        <f t="shared" si="23"/>
        <v>0.91015625</v>
      </c>
    </row>
    <row r="68" spans="1:17" x14ac:dyDescent="0.2">
      <c r="A68" s="12"/>
      <c r="C68" s="18"/>
      <c r="D68" s="18"/>
      <c r="E68" s="18"/>
      <c r="F68" s="18"/>
      <c r="G68" s="18"/>
      <c r="H68" s="18"/>
      <c r="I68" s="18"/>
      <c r="J68" s="18"/>
      <c r="K68" s="18"/>
      <c r="L68" s="18"/>
      <c r="M68" s="18"/>
      <c r="O68" s="18"/>
      <c r="P68" s="18"/>
      <c r="Q68" s="18"/>
    </row>
    <row r="69" spans="1:17" x14ac:dyDescent="0.2">
      <c r="A69" s="12" t="s">
        <v>801</v>
      </c>
      <c r="C69" s="18">
        <f>C28/B28-1</f>
        <v>-1.2832139294459033E-2</v>
      </c>
      <c r="D69" s="18">
        <f>D28/C28-1</f>
        <v>-3.7526985439345961E-2</v>
      </c>
      <c r="E69" s="18">
        <f>E28/D28-1</f>
        <v>0.10351245585568392</v>
      </c>
      <c r="F69" s="18">
        <f>F28/E28-1</f>
        <v>-1.1200968732430927E-2</v>
      </c>
      <c r="G69" s="18">
        <f>G28/F28-1</f>
        <v>6.2893631910426961E-2</v>
      </c>
      <c r="H69" s="18">
        <f>H28/G28-1</f>
        <v>-8.3943708336762457E-2</v>
      </c>
      <c r="I69" s="18">
        <f>I28/H28-1</f>
        <v>5.3633995148683944E-2</v>
      </c>
      <c r="J69" s="18">
        <f>J28/I28-1</f>
        <v>-4.4082537517053155E-2</v>
      </c>
      <c r="K69" s="18">
        <f>K28/J28-1</f>
        <v>0.14940683257514942</v>
      </c>
      <c r="L69" s="18">
        <f>L28/K28-1</f>
        <v>-8.125097004501014E-2</v>
      </c>
      <c r="M69" s="18">
        <f>M28/L28-1</f>
        <v>1.9089450122476537E-2</v>
      </c>
      <c r="O69" s="18">
        <f t="shared" ref="O69" si="24">AVERAGE(B69:M69)</f>
        <v>1.0699914204305373E-2</v>
      </c>
      <c r="P69" s="18">
        <f t="shared" ref="P69" si="25">MIN(B69:M69)</f>
        <v>-8.3943708336762457E-2</v>
      </c>
      <c r="Q69" s="18">
        <f t="shared" ref="Q69" si="26">MAX(B69:M69)</f>
        <v>0.14940683257514942</v>
      </c>
    </row>
    <row r="70" spans="1:17" x14ac:dyDescent="0.2">
      <c r="A70" s="12" t="s">
        <v>769</v>
      </c>
      <c r="C70" s="18">
        <f>C29/B29-1</f>
        <v>-0.37050359712230219</v>
      </c>
      <c r="D70" s="18">
        <f>D29/C29-1</f>
        <v>0.15164835164835155</v>
      </c>
      <c r="E70" s="18">
        <f>E29/D29-1</f>
        <v>0.97442748091603049</v>
      </c>
      <c r="F70" s="18">
        <f>F29/E29-1</f>
        <v>-7.0558670017398017E-2</v>
      </c>
      <c r="G70" s="18">
        <f>G29/F29-1</f>
        <v>-5.4076539101497456E-2</v>
      </c>
      <c r="H70" s="18">
        <f>H29/G29-1</f>
        <v>-0.5237467018469657</v>
      </c>
      <c r="I70" s="18">
        <f>I29/H29-1</f>
        <v>1.2206832871652815</v>
      </c>
      <c r="J70" s="18">
        <f>J29/I29-1</f>
        <v>-0.54553014553014556</v>
      </c>
      <c r="K70" s="18">
        <f>K29/J29-1</f>
        <v>0.98993595608417206</v>
      </c>
      <c r="L70" s="18">
        <f>L29/K29-1</f>
        <v>-0.38896551724137929</v>
      </c>
      <c r="M70" s="18">
        <f>M29/L29-1</f>
        <v>0.5891647855530473</v>
      </c>
      <c r="O70" s="18"/>
      <c r="P70" s="18"/>
      <c r="Q70" s="18"/>
    </row>
    <row r="73" spans="1:17" x14ac:dyDescent="0.2">
      <c r="A73" s="19" t="s">
        <v>779</v>
      </c>
    </row>
    <row r="74" spans="1:17" x14ac:dyDescent="0.2">
      <c r="A74" s="19"/>
      <c r="B74" t="s">
        <v>26</v>
      </c>
      <c r="C74" t="s">
        <v>31</v>
      </c>
      <c r="D74" t="s">
        <v>23</v>
      </c>
      <c r="E74" t="s">
        <v>778</v>
      </c>
    </row>
    <row r="75" spans="1:17" x14ac:dyDescent="0.2">
      <c r="A75" s="12" t="s">
        <v>39</v>
      </c>
      <c r="B75" s="18">
        <f>AVERAGEIF($C$11:$M$11,B$74,$C54:$M54)</f>
        <v>-8.8269841286458095E-2</v>
      </c>
      <c r="C75" s="18">
        <f>AVERAGEIF($C$11:$M$11,C$74,$C54:$M54)</f>
        <v>6.0047925024846495E-2</v>
      </c>
      <c r="D75" s="18">
        <f>AVERAGEIF($C$11:$M$11,D$74,$C54:$M54)</f>
        <v>-9.3899884407748366E-2</v>
      </c>
      <c r="E75" s="18">
        <f>AVERAGEIF($C$11:$M$11,E$74,$C54:$M54)</f>
        <v>0.14613209002647656</v>
      </c>
    </row>
    <row r="76" spans="1:17" x14ac:dyDescent="0.2">
      <c r="A76" s="12" t="s">
        <v>83</v>
      </c>
      <c r="B76" s="18">
        <f>AVERAGEIF($C$11:$M$11,B$74,$C55:$M55)</f>
        <v>-5.2798885729080425E-2</v>
      </c>
      <c r="C76" s="18">
        <f>AVERAGEIF($C$11:$M$11,C$74,$C55:$M55)</f>
        <v>9.1237188488193441E-2</v>
      </c>
      <c r="D76" s="18">
        <f>AVERAGEIF($C$11:$M$11,D$74,$C55:$M55)</f>
        <v>-0.10599630814040006</v>
      </c>
      <c r="E76" s="18">
        <f>AVERAGEIF($C$11:$M$11,E$74,$C55:$M55)</f>
        <v>8.3724077465084701E-2</v>
      </c>
    </row>
    <row r="77" spans="1:17" x14ac:dyDescent="0.2">
      <c r="A77" s="12" t="s">
        <v>150</v>
      </c>
      <c r="B77" s="18">
        <f>AVERAGEIF($C$11:$M$11,B$74,$C56:$M56)</f>
        <v>-6.6698794166543895E-2</v>
      </c>
      <c r="C77" s="18">
        <f>AVERAGEIF($C$11:$M$11,C$74,$C56:$M56)</f>
        <v>4.531533902689918E-2</v>
      </c>
      <c r="D77" s="18">
        <f>AVERAGEIF($C$11:$M$11,D$74,$C56:$M56)</f>
        <v>-0.11793275046703149</v>
      </c>
      <c r="E77" s="18">
        <f>AVERAGEIF($C$11:$M$11,E$74,$C56:$M56)</f>
        <v>0.43252165897654143</v>
      </c>
    </row>
    <row r="78" spans="1:17" x14ac:dyDescent="0.2">
      <c r="A78" s="13" t="s">
        <v>766</v>
      </c>
      <c r="B78" s="18">
        <f>AVERAGEIF($C$11:$M$11,B$74,$C57:$M57)</f>
        <v>-7.5733008250050526E-2</v>
      </c>
      <c r="C78" s="18">
        <f>AVERAGEIF($C$11:$M$11,C$74,$C57:$M57)</f>
        <v>6.7817352163544453E-2</v>
      </c>
      <c r="D78" s="18">
        <f>AVERAGEIF($C$11:$M$11,D$74,$C57:$M57)</f>
        <v>-9.9531157623706526E-2</v>
      </c>
      <c r="E78" s="18">
        <f>AVERAGEIF($C$11:$M$11,E$74,$C57:$M57)</f>
        <v>0.14468178647363991</v>
      </c>
    </row>
    <row r="79" spans="1:17" x14ac:dyDescent="0.2">
      <c r="A79" s="13"/>
      <c r="B79" s="18"/>
      <c r="C79" s="18"/>
      <c r="D79" s="18"/>
      <c r="E79" s="18"/>
    </row>
    <row r="80" spans="1:17" x14ac:dyDescent="0.2">
      <c r="A80" s="12" t="s">
        <v>81</v>
      </c>
      <c r="B80" s="18">
        <f>AVERAGEIF($C$11:$M$11,B$74,$C59:$M59)</f>
        <v>-9.2898955106630654E-2</v>
      </c>
      <c r="C80" s="18">
        <f>AVERAGEIF($C$11:$M$11,C$74,$C59:$M59)</f>
        <v>0.10962959003786854</v>
      </c>
      <c r="D80" s="18">
        <f>AVERAGEIF($C$11:$M$11,D$74,$C59:$M59)</f>
        <v>-0.12403214050940392</v>
      </c>
      <c r="E80" s="18">
        <f>AVERAGEIF($C$11:$M$11,E$74,$C59:$M59)</f>
        <v>0.13008963754914901</v>
      </c>
    </row>
    <row r="81" spans="1:5" x14ac:dyDescent="0.2">
      <c r="A81" s="12" t="s">
        <v>82</v>
      </c>
      <c r="B81" s="18">
        <f>AVERAGEIF($C$11:$M$11,B$74,$C60:$M60)</f>
        <v>-7.1896066911309564E-2</v>
      </c>
      <c r="C81" s="18">
        <f>AVERAGEIF($C$11:$M$11,C$74,$C60:$M60)</f>
        <v>0.11922111303312184</v>
      </c>
      <c r="D81" s="18">
        <f>AVERAGEIF($C$11:$M$11,D$74,$C60:$M60)</f>
        <v>-8.735890166286335E-2</v>
      </c>
      <c r="E81" s="18">
        <f>AVERAGEIF($C$11:$M$11,E$74,$C60:$M60)</f>
        <v>0.10047952459402205</v>
      </c>
    </row>
    <row r="82" spans="1:5" x14ac:dyDescent="0.2">
      <c r="A82" s="12" t="s">
        <v>146</v>
      </c>
      <c r="B82" s="18">
        <f>AVERAGEIF($C$11:$M$11,B$74,$C61:$M61)</f>
        <v>-2.2223648438793098E-2</v>
      </c>
      <c r="C82" s="18">
        <f>AVERAGEIF($C$11:$M$11,C$74,$C61:$M61)</f>
        <v>6.5716497938790377E-2</v>
      </c>
      <c r="D82" s="18">
        <f>AVERAGEIF($C$11:$M$11,D$74,$C61:$M61)</f>
        <v>-3.8006699675820044E-2</v>
      </c>
      <c r="E82" s="18">
        <f>AVERAGEIF($C$11:$M$11,E$74,$C61:$M61)</f>
        <v>4.9134481805026997E-2</v>
      </c>
    </row>
    <row r="83" spans="1:5" x14ac:dyDescent="0.2">
      <c r="A83" s="12" t="s">
        <v>112</v>
      </c>
      <c r="B83" s="18">
        <f>AVERAGEIF($C$11:$M$11,B$74,$C62:$M62)</f>
        <v>4.843777308467978E-2</v>
      </c>
      <c r="C83" s="18">
        <f>AVERAGEIF($C$11:$M$11,C$74,$C62:$M62)</f>
        <v>4.6714729421335109E-2</v>
      </c>
      <c r="D83" s="18">
        <f>AVERAGEIF($C$11:$M$11,D$74,$C62:$M62)</f>
        <v>-1.5818818763984794E-3</v>
      </c>
      <c r="E83" s="18">
        <f>AVERAGEIF($C$11:$M$11,E$74,$C62:$M62)</f>
        <v>1.6255245560260329E-2</v>
      </c>
    </row>
    <row r="84" spans="1:5" x14ac:dyDescent="0.2">
      <c r="A84" s="13" t="s">
        <v>767</v>
      </c>
      <c r="B84" s="18">
        <f>AVERAGEIF($C$11:$M$11,B$74,$C63:$M63)</f>
        <v>-3.9723014568454507E-2</v>
      </c>
      <c r="C84" s="18">
        <f>AVERAGEIF($C$11:$M$11,C$74,$C63:$M63)</f>
        <v>7.6412402948734012E-2</v>
      </c>
      <c r="D84" s="18">
        <f>AVERAGEIF($C$11:$M$11,D$74,$C63:$M63)</f>
        <v>-6.8515101338163409E-2</v>
      </c>
      <c r="E84" s="18">
        <f>AVERAGEIF($C$11:$M$11,E$74,$C63:$M63)</f>
        <v>7.4988661554815941E-2</v>
      </c>
    </row>
    <row r="85" spans="1:5" x14ac:dyDescent="0.2">
      <c r="A85" s="13"/>
      <c r="B85" s="18"/>
      <c r="C85" s="18"/>
      <c r="D85" s="18"/>
      <c r="E85" s="18"/>
    </row>
    <row r="86" spans="1:5" x14ac:dyDescent="0.2">
      <c r="A86" s="12" t="s">
        <v>119</v>
      </c>
      <c r="B86" s="18">
        <f>AVERAGEIF($C$11:$M$11,B$74,$C65:$M65)</f>
        <v>-0.1875</v>
      </c>
      <c r="C86" s="18">
        <f>AVERAGEIF($C$11:$M$11,C$74,$C65:$M65)</f>
        <v>-0.27668320393097334</v>
      </c>
      <c r="D86" s="18">
        <f>AVERAGEIF($C$11:$M$11,D$74,$C65:$M65)</f>
        <v>1.055002949106842</v>
      </c>
      <c r="E86" s="18">
        <f>AVERAGEIF($C$11:$M$11,E$74,$C65:$M65)</f>
        <v>-0.28435406136123192</v>
      </c>
    </row>
    <row r="87" spans="1:5" x14ac:dyDescent="0.2">
      <c r="A87" s="12" t="s">
        <v>148</v>
      </c>
      <c r="B87" s="18">
        <f>AVERAGEIF($C$11:$M$11,B$74,$C66:$M66)</f>
        <v>0.63360411899313496</v>
      </c>
      <c r="C87" s="18">
        <f>AVERAGEIF($C$11:$M$11,C$74,$C66:$M66)</f>
        <v>8.251275176913353E-2</v>
      </c>
      <c r="D87" s="18">
        <f>AVERAGEIF($C$11:$M$11,D$74,$C66:$M66)</f>
        <v>-9.9268000836130563E-2</v>
      </c>
      <c r="E87" s="18">
        <f>AVERAGEIF($C$11:$M$11,E$74,$C66:$M66)</f>
        <v>-0.26316221430316511</v>
      </c>
    </row>
    <row r="88" spans="1:5" x14ac:dyDescent="0.2">
      <c r="A88" s="12" t="s">
        <v>768</v>
      </c>
      <c r="B88" s="18">
        <f>AVERAGEIF($C$11:$M$11,B$74,$C67:$M67)</f>
        <v>0.47177958637787054</v>
      </c>
      <c r="C88" s="18">
        <f>AVERAGEIF($C$11:$M$11,C$74,$C67:$M67)</f>
        <v>-0.10803621361103355</v>
      </c>
      <c r="D88" s="18">
        <f>AVERAGEIF($C$11:$M$11,D$74,$C67:$M67)</f>
        <v>-6.7479067162435902E-3</v>
      </c>
      <c r="E88" s="18">
        <f>AVERAGEIF($C$11:$M$11,E$74,$C67:$M67)</f>
        <v>-0.2969709301653029</v>
      </c>
    </row>
    <row r="89" spans="1:5" x14ac:dyDescent="0.2">
      <c r="A89" s="12"/>
      <c r="B89" s="18"/>
      <c r="C89" s="18"/>
      <c r="D89" s="18"/>
      <c r="E89" s="18"/>
    </row>
    <row r="90" spans="1:5" x14ac:dyDescent="0.2">
      <c r="A90" s="12" t="s">
        <v>801</v>
      </c>
      <c r="B90" s="18">
        <f>AVERAGEIF($C$11:$M$11,B$74,$C69:$M69)</f>
        <v>-2.7641753124742041E-2</v>
      </c>
      <c r="C90" s="18">
        <f>AVERAGEIF($C$11:$M$11,C$74,$C69:$M69)</f>
        <v>6.6489441730372453E-2</v>
      </c>
      <c r="D90" s="18">
        <f>AVERAGEIF($C$11:$M$11,D$74,$C69:$M69)</f>
        <v>-6.7573887940372848E-2</v>
      </c>
      <c r="E90" s="18">
        <f>AVERAGEIF($C$11:$M$11,E$74,$C69:$M69)</f>
        <v>5.8745300375614797E-2</v>
      </c>
    </row>
    <row r="91" spans="1:5" x14ac:dyDescent="0.2">
      <c r="A91" s="12" t="s">
        <v>769</v>
      </c>
      <c r="B91" s="18">
        <f>AVERAGEIF($C$11:$M$11,B$74,$C70:$M70)</f>
        <v>-0.30804440777377179</v>
      </c>
      <c r="C91" s="18">
        <f>AVERAGEIF($C$11:$M$11,C$74,$C70:$M70)</f>
        <v>0.18845193995345746</v>
      </c>
      <c r="D91" s="18">
        <f>AVERAGEIF($C$11:$M$11,D$74,$C70:$M70)</f>
        <v>-0.25368795581333115</v>
      </c>
      <c r="E91" s="18">
        <f>AVERAGEIF($C$11:$M$11,E$74,$C70:$M70)</f>
        <v>0.9280918512114531</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C4:Z39"/>
  <sheetViews>
    <sheetView workbookViewId="0">
      <selection activeCell="C7" sqref="C7:X29"/>
    </sheetView>
  </sheetViews>
  <sheetFormatPr baseColWidth="10" defaultRowHeight="16" x14ac:dyDescent="0.2"/>
  <cols>
    <col min="3" max="3" width="45.83203125" customWidth="1"/>
    <col min="4" max="4" width="18.33203125" customWidth="1"/>
    <col min="5" max="24" width="15.83203125" customWidth="1"/>
  </cols>
  <sheetData>
    <row r="4" spans="3:26" x14ac:dyDescent="0.2">
      <c r="C4" s="28"/>
      <c r="D4" s="28"/>
      <c r="E4" s="28"/>
      <c r="F4" s="28"/>
      <c r="G4" s="28"/>
      <c r="H4" s="28"/>
      <c r="I4" s="28"/>
      <c r="J4" s="28"/>
      <c r="K4" s="28"/>
      <c r="L4" s="28"/>
      <c r="M4" s="28"/>
      <c r="N4" s="28"/>
      <c r="O4" s="28"/>
      <c r="P4" s="28"/>
      <c r="Q4" s="28"/>
      <c r="R4" s="28"/>
      <c r="S4" s="28"/>
      <c r="T4" s="28"/>
      <c r="U4" s="28"/>
      <c r="V4" s="28"/>
      <c r="W4" s="28"/>
      <c r="X4" s="28"/>
      <c r="Y4" s="28"/>
      <c r="Z4" s="28"/>
    </row>
    <row r="5" spans="3:26" x14ac:dyDescent="0.2">
      <c r="C5" s="28"/>
      <c r="D5" s="28"/>
      <c r="E5" s="28"/>
      <c r="F5" s="28"/>
      <c r="G5" s="28"/>
      <c r="H5" s="28"/>
      <c r="I5" s="28"/>
      <c r="J5" s="28"/>
      <c r="K5" s="28"/>
      <c r="L5" s="28"/>
      <c r="M5" s="28"/>
      <c r="N5" s="28"/>
      <c r="O5" s="28"/>
      <c r="P5" s="28"/>
      <c r="Q5" s="28"/>
      <c r="R5" s="28"/>
      <c r="S5" s="28"/>
      <c r="T5" s="28"/>
      <c r="U5" s="28"/>
      <c r="V5" s="28"/>
      <c r="W5" s="28"/>
      <c r="X5" s="28"/>
      <c r="Y5" s="28"/>
      <c r="Z5" s="28"/>
    </row>
    <row r="6" spans="3:26" x14ac:dyDescent="0.2">
      <c r="C6" s="28"/>
      <c r="D6" s="28"/>
      <c r="E6" s="28"/>
      <c r="F6" s="28"/>
      <c r="G6" s="28"/>
      <c r="H6" s="28"/>
      <c r="I6" s="28"/>
      <c r="J6" s="28"/>
      <c r="K6" s="28"/>
      <c r="L6" s="28"/>
      <c r="M6" s="28"/>
      <c r="N6" s="28"/>
      <c r="O6" s="28"/>
      <c r="P6" s="28"/>
      <c r="Q6" s="28"/>
      <c r="R6" s="28"/>
      <c r="S6" s="28"/>
      <c r="T6" s="28"/>
      <c r="U6" s="28"/>
      <c r="V6" s="28"/>
      <c r="W6" s="28"/>
      <c r="X6" s="28"/>
      <c r="Y6" s="28"/>
      <c r="Z6" s="28"/>
    </row>
    <row r="7" spans="3:26" x14ac:dyDescent="0.2">
      <c r="C7" s="28"/>
      <c r="D7" s="29" t="s">
        <v>872</v>
      </c>
      <c r="E7" s="29" t="s">
        <v>852</v>
      </c>
      <c r="F7" s="29" t="s">
        <v>853</v>
      </c>
      <c r="G7" s="29" t="s">
        <v>854</v>
      </c>
      <c r="H7" s="29" t="s">
        <v>855</v>
      </c>
      <c r="I7" s="29" t="s">
        <v>856</v>
      </c>
      <c r="J7" s="29" t="s">
        <v>857</v>
      </c>
      <c r="K7" s="29" t="s">
        <v>858</v>
      </c>
      <c r="L7" s="29" t="s">
        <v>859</v>
      </c>
      <c r="M7" s="29" t="s">
        <v>860</v>
      </c>
      <c r="N7" s="29" t="s">
        <v>861</v>
      </c>
      <c r="O7" s="29" t="s">
        <v>862</v>
      </c>
      <c r="P7" s="29" t="s">
        <v>863</v>
      </c>
      <c r="Q7" s="29" t="s">
        <v>864</v>
      </c>
      <c r="R7" s="29" t="s">
        <v>865</v>
      </c>
      <c r="S7" s="29" t="s">
        <v>866</v>
      </c>
      <c r="T7" s="29" t="s">
        <v>867</v>
      </c>
      <c r="U7" s="29" t="s">
        <v>868</v>
      </c>
      <c r="V7" s="29" t="s">
        <v>869</v>
      </c>
      <c r="W7" s="29" t="s">
        <v>870</v>
      </c>
      <c r="X7" s="29" t="s">
        <v>871</v>
      </c>
      <c r="Y7" s="28"/>
      <c r="Z7" s="28"/>
    </row>
    <row r="8" spans="3:26" x14ac:dyDescent="0.2">
      <c r="C8" s="25" t="s">
        <v>39</v>
      </c>
      <c r="D8" s="26">
        <f>'Proforma Stage'!M13</f>
        <v>877000000</v>
      </c>
      <c r="E8" s="26">
        <v>799587349.19177628</v>
      </c>
      <c r="F8" s="26">
        <v>847600910.38685977</v>
      </c>
      <c r="G8" s="26">
        <v>768011282.87763143</v>
      </c>
      <c r="H8" s="26">
        <v>880242376.80845523</v>
      </c>
      <c r="I8" s="26">
        <v>802543521.91395819</v>
      </c>
      <c r="J8" s="26">
        <v>850734595.1470238</v>
      </c>
      <c r="K8" s="26">
        <v>770850715.0010457</v>
      </c>
      <c r="L8" s="26">
        <v>883496741.08255243</v>
      </c>
      <c r="M8" s="26">
        <v>805510623.97009254</v>
      </c>
      <c r="N8" s="26">
        <v>853879865.52496588</v>
      </c>
      <c r="O8" s="26">
        <v>773700644.85406792</v>
      </c>
      <c r="P8" s="26">
        <v>886763137.14142561</v>
      </c>
      <c r="Q8" s="26">
        <v>808488695.76727033</v>
      </c>
      <c r="R8" s="26">
        <v>857036764.35413933</v>
      </c>
      <c r="S8" s="26">
        <v>776561111.24809504</v>
      </c>
      <c r="T8" s="26">
        <v>890041609.4680624</v>
      </c>
      <c r="U8" s="26">
        <v>811477777.86197281</v>
      </c>
      <c r="V8" s="26">
        <v>860205334.62635756</v>
      </c>
      <c r="W8" s="26">
        <v>779432153.13801408</v>
      </c>
      <c r="X8" s="26">
        <v>893332202.70990884</v>
      </c>
      <c r="Y8" s="28"/>
      <c r="Z8" s="28"/>
    </row>
    <row r="9" spans="3:26" x14ac:dyDescent="0.2">
      <c r="C9" s="25" t="s">
        <v>83</v>
      </c>
      <c r="D9" s="26">
        <f>'Proforma Stage'!M14</f>
        <v>408300000</v>
      </c>
      <c r="E9" s="26">
        <v>386742214.95681643</v>
      </c>
      <c r="F9" s="26">
        <v>422027487.31917292</v>
      </c>
      <c r="G9" s="26">
        <v>377294131.7295711</v>
      </c>
      <c r="H9" s="26">
        <v>408882734.84161961</v>
      </c>
      <c r="I9" s="26">
        <v>387294182.04812306</v>
      </c>
      <c r="J9" s="26">
        <v>422629814.3360284</v>
      </c>
      <c r="K9" s="26">
        <v>377832614.30634665</v>
      </c>
      <c r="L9" s="26">
        <v>409466301.37536669</v>
      </c>
      <c r="M9" s="26">
        <v>387846936.9191395</v>
      </c>
      <c r="N9" s="26">
        <v>423233001.00739956</v>
      </c>
      <c r="O9" s="26">
        <v>378371865.41743296</v>
      </c>
      <c r="P9" s="26">
        <v>410050700.78825074</v>
      </c>
      <c r="Q9" s="26">
        <v>388400480.69420254</v>
      </c>
      <c r="R9" s="26">
        <v>423837048.56020445</v>
      </c>
      <c r="S9" s="26">
        <v>378911886.15969932</v>
      </c>
      <c r="T9" s="26">
        <v>410635934.26897532</v>
      </c>
      <c r="U9" s="26">
        <v>388954814.49925351</v>
      </c>
      <c r="V9" s="26">
        <v>424441958.22311223</v>
      </c>
      <c r="W9" s="26">
        <v>379452677.63158041</v>
      </c>
      <c r="X9" s="26">
        <v>411222003.00794065</v>
      </c>
      <c r="Y9" s="28"/>
      <c r="Z9" s="28"/>
    </row>
    <row r="10" spans="3:26" x14ac:dyDescent="0.2">
      <c r="C10" s="25" t="s">
        <v>150</v>
      </c>
      <c r="D10" s="26">
        <f>'Proforma Stage'!M15</f>
        <v>132400000</v>
      </c>
      <c r="E10" s="26">
        <v>123569079.65234959</v>
      </c>
      <c r="F10" s="26">
        <v>129168654.39003773</v>
      </c>
      <c r="G10" s="26">
        <v>113935439.70369518</v>
      </c>
      <c r="H10" s="26">
        <v>163214985.10055912</v>
      </c>
      <c r="I10" s="26">
        <v>152328742.40444139</v>
      </c>
      <c r="J10" s="26">
        <v>159231571.01003984</v>
      </c>
      <c r="K10" s="26">
        <v>140452953.87963942</v>
      </c>
      <c r="L10" s="26">
        <v>201201898.49981672</v>
      </c>
      <c r="M10" s="26">
        <v>187781974.48585957</v>
      </c>
      <c r="N10" s="26">
        <v>196291378.32282683</v>
      </c>
      <c r="O10" s="26">
        <v>173142196.18425122</v>
      </c>
      <c r="P10" s="26">
        <v>248029946.11670536</v>
      </c>
      <c r="Q10" s="26">
        <v>231486647.79352826</v>
      </c>
      <c r="R10" s="26">
        <v>241976543.71849239</v>
      </c>
      <c r="S10" s="26">
        <v>213439584.36926469</v>
      </c>
      <c r="T10" s="26">
        <v>305756827.49192256</v>
      </c>
      <c r="U10" s="26">
        <v>285363215.79002333</v>
      </c>
      <c r="V10" s="26">
        <v>298294546.65935445</v>
      </c>
      <c r="W10" s="26">
        <v>263115850.32250053</v>
      </c>
      <c r="X10" s="26">
        <v>376919154.40701181</v>
      </c>
      <c r="Y10" s="28"/>
      <c r="Z10" s="28"/>
    </row>
    <row r="11" spans="3:26" x14ac:dyDescent="0.2">
      <c r="C11" s="27" t="s">
        <v>766</v>
      </c>
      <c r="D11" s="26">
        <f>'Proforma Stage'!M16</f>
        <v>1417700000</v>
      </c>
      <c r="E11" s="26">
        <v>1309898643.8009424</v>
      </c>
      <c r="F11" s="26">
        <v>1398797052.0960705</v>
      </c>
      <c r="G11" s="26">
        <v>1259240854.3108978</v>
      </c>
      <c r="H11" s="26">
        <v>1452340096.7506342</v>
      </c>
      <c r="I11" s="26">
        <v>1342166446.3665226</v>
      </c>
      <c r="J11" s="26">
        <v>1432595980.4930921</v>
      </c>
      <c r="K11" s="26">
        <v>1289136283.1870317</v>
      </c>
      <c r="L11" s="26">
        <v>1494164940.9577358</v>
      </c>
      <c r="M11" s="26">
        <v>1381139535.3750918</v>
      </c>
      <c r="N11" s="26">
        <v>1473404244.8551922</v>
      </c>
      <c r="O11" s="26">
        <v>1325214706.4557521</v>
      </c>
      <c r="P11" s="26">
        <v>1544843784.0463817</v>
      </c>
      <c r="Q11" s="26">
        <v>1428375824.2550013</v>
      </c>
      <c r="R11" s="26">
        <v>1522850356.6328363</v>
      </c>
      <c r="S11" s="26">
        <v>1368912581.7770591</v>
      </c>
      <c r="T11" s="26">
        <v>1606434371.2289603</v>
      </c>
      <c r="U11" s="26">
        <v>1485795808.1512496</v>
      </c>
      <c r="V11" s="26">
        <v>1582941839.5088241</v>
      </c>
      <c r="W11" s="26">
        <v>1422000681.0920949</v>
      </c>
      <c r="X11" s="26">
        <v>1681473360.1248612</v>
      </c>
      <c r="Y11" s="28"/>
      <c r="Z11" s="28"/>
    </row>
    <row r="12" spans="3:26" x14ac:dyDescent="0.2">
      <c r="C12" s="27"/>
      <c r="D12" s="26">
        <f>'Proforma Stage'!M17</f>
        <v>0</v>
      </c>
      <c r="E12" s="26"/>
      <c r="F12" s="26"/>
      <c r="G12" s="26"/>
      <c r="H12" s="26"/>
      <c r="I12" s="26"/>
      <c r="J12" s="26"/>
      <c r="K12" s="26"/>
      <c r="L12" s="26"/>
      <c r="M12" s="26"/>
      <c r="N12" s="26"/>
      <c r="O12" s="26"/>
      <c r="P12" s="26"/>
      <c r="Q12" s="26"/>
      <c r="R12" s="26"/>
      <c r="S12" s="26"/>
      <c r="T12" s="26"/>
      <c r="U12" s="26"/>
      <c r="V12" s="26"/>
      <c r="W12" s="26"/>
      <c r="X12" s="26"/>
      <c r="Y12" s="28"/>
      <c r="Z12" s="28"/>
    </row>
    <row r="13" spans="3:26" x14ac:dyDescent="0.2">
      <c r="C13" s="25" t="s">
        <v>81</v>
      </c>
      <c r="D13" s="26">
        <f>'Proforma Stage'!M18</f>
        <v>434500000</v>
      </c>
      <c r="E13" s="26">
        <v>409961079.91999656</v>
      </c>
      <c r="F13" s="26">
        <v>437783757.37699974</v>
      </c>
      <c r="G13" s="26">
        <v>394106630.27690303</v>
      </c>
      <c r="H13" s="26">
        <v>454541209.95752567</v>
      </c>
      <c r="I13" s="26">
        <v>420059985.85369927</v>
      </c>
      <c r="J13" s="26">
        <v>448361862.21843606</v>
      </c>
      <c r="K13" s="26">
        <v>403463050.61120319</v>
      </c>
      <c r="L13" s="26">
        <v>467631198.54540199</v>
      </c>
      <c r="M13" s="26">
        <v>432257456.04223949</v>
      </c>
      <c r="N13" s="26">
        <v>461133690.18140137</v>
      </c>
      <c r="O13" s="26">
        <v>414754572.61945331</v>
      </c>
      <c r="P13" s="26">
        <v>483492237.36702442</v>
      </c>
      <c r="Q13" s="26">
        <v>447041073.15052879</v>
      </c>
      <c r="R13" s="26">
        <v>476608919.10704362</v>
      </c>
      <c r="S13" s="26">
        <v>428430766.75990218</v>
      </c>
      <c r="T13" s="26">
        <v>502768342.24259651</v>
      </c>
      <c r="U13" s="26">
        <v>465011897.62500012</v>
      </c>
      <c r="V13" s="26">
        <v>495415846.9028843</v>
      </c>
      <c r="W13" s="26">
        <v>445045834.36768228</v>
      </c>
      <c r="X13" s="26">
        <v>526253414.9766233</v>
      </c>
      <c r="Y13" s="28"/>
      <c r="Z13" s="28"/>
    </row>
    <row r="14" spans="3:26" x14ac:dyDescent="0.2">
      <c r="C14" s="25" t="s">
        <v>82</v>
      </c>
      <c r="D14" s="26">
        <f>'Proforma Stage'!M19</f>
        <v>73000000</v>
      </c>
      <c r="E14" s="26">
        <v>65591103.202592798</v>
      </c>
      <c r="F14" s="26">
        <v>70042550.419999093</v>
      </c>
      <c r="G14" s="26">
        <v>63054494.500704817</v>
      </c>
      <c r="H14" s="26">
        <v>72723633.711701632</v>
      </c>
      <c r="I14" s="26">
        <v>67206862.38992843</v>
      </c>
      <c r="J14" s="26">
        <v>71734978.312124595</v>
      </c>
      <c r="K14" s="26">
        <v>64551460.827053845</v>
      </c>
      <c r="L14" s="26">
        <v>74817946.646372661</v>
      </c>
      <c r="M14" s="26">
        <v>69158378.192607105</v>
      </c>
      <c r="N14" s="26">
        <v>73778387.618608281</v>
      </c>
      <c r="O14" s="26">
        <v>66358030.820239574</v>
      </c>
      <c r="P14" s="26">
        <v>77355609.573917866</v>
      </c>
      <c r="Q14" s="26">
        <v>71523660.661973834</v>
      </c>
      <c r="R14" s="26">
        <v>76254323.475113556</v>
      </c>
      <c r="S14" s="26">
        <v>68546132.826068848</v>
      </c>
      <c r="T14" s="26">
        <v>80439660.831867486</v>
      </c>
      <c r="U14" s="26">
        <v>74398875.555472404</v>
      </c>
      <c r="V14" s="26">
        <v>79263309.45549351</v>
      </c>
      <c r="W14" s="26">
        <v>71204435.44931452</v>
      </c>
      <c r="X14" s="26">
        <v>84197119.53921248</v>
      </c>
      <c r="Y14" s="28"/>
      <c r="Z14" s="28"/>
    </row>
    <row r="15" spans="3:26" x14ac:dyDescent="0.2">
      <c r="C15" s="25" t="s">
        <v>146</v>
      </c>
      <c r="D15" s="26">
        <f>'Proforma Stage'!M20</f>
        <v>427400000</v>
      </c>
      <c r="E15" s="26">
        <v>401271224.16392863</v>
      </c>
      <c r="F15" s="26">
        <v>428504150.38431162</v>
      </c>
      <c r="G15" s="26">
        <v>385752837.83815587</v>
      </c>
      <c r="H15" s="26">
        <v>444906398.89084995</v>
      </c>
      <c r="I15" s="26">
        <v>411156065.78724581</v>
      </c>
      <c r="J15" s="26">
        <v>438858033.44044429</v>
      </c>
      <c r="K15" s="26">
        <v>394910932.16767019</v>
      </c>
      <c r="L15" s="26">
        <v>457718921.8405261</v>
      </c>
      <c r="M15" s="26">
        <v>423094988.8557812</v>
      </c>
      <c r="N15" s="26">
        <v>451359139.74670714</v>
      </c>
      <c r="O15" s="26">
        <v>405963110.24225396</v>
      </c>
      <c r="P15" s="26">
        <v>473243757.67544508</v>
      </c>
      <c r="Q15" s="26">
        <v>437565240.85085291</v>
      </c>
      <c r="R15" s="26">
        <v>466506343.61401409</v>
      </c>
      <c r="S15" s="26">
        <v>419349413.07303101</v>
      </c>
      <c r="T15" s="26">
        <v>492111271.15268189</v>
      </c>
      <c r="U15" s="26">
        <v>455155141.67147088</v>
      </c>
      <c r="V15" s="26">
        <v>484914625.05593127</v>
      </c>
      <c r="W15" s="26">
        <v>435612294.71009141</v>
      </c>
      <c r="X15" s="26">
        <v>515098535.91303641</v>
      </c>
      <c r="Y15" s="28"/>
      <c r="Z15" s="28"/>
    </row>
    <row r="16" spans="3:26" x14ac:dyDescent="0.2">
      <c r="C16" s="25" t="s">
        <v>112</v>
      </c>
      <c r="D16" s="26">
        <f>'Proforma Stage'!M21</f>
        <v>241200000</v>
      </c>
      <c r="E16" s="26">
        <v>241200000</v>
      </c>
      <c r="F16" s="26">
        <v>241200000</v>
      </c>
      <c r="G16" s="26">
        <v>241200000</v>
      </c>
      <c r="H16" s="26">
        <v>241200000</v>
      </c>
      <c r="I16" s="26">
        <v>241200000</v>
      </c>
      <c r="J16" s="26">
        <v>241200000</v>
      </c>
      <c r="K16" s="26">
        <v>241200000</v>
      </c>
      <c r="L16" s="26">
        <v>241200000</v>
      </c>
      <c r="M16" s="26">
        <v>241200000</v>
      </c>
      <c r="N16" s="26">
        <v>241200000</v>
      </c>
      <c r="O16" s="26">
        <v>241200000</v>
      </c>
      <c r="P16" s="26">
        <v>241200000</v>
      </c>
      <c r="Q16" s="26">
        <v>241200000</v>
      </c>
      <c r="R16" s="26">
        <v>241200000</v>
      </c>
      <c r="S16" s="26">
        <v>241200000</v>
      </c>
      <c r="T16" s="26">
        <v>241200000</v>
      </c>
      <c r="U16" s="26">
        <v>241200000</v>
      </c>
      <c r="V16" s="26">
        <v>241200000</v>
      </c>
      <c r="W16" s="26">
        <v>241200000</v>
      </c>
      <c r="X16" s="26">
        <v>241200000</v>
      </c>
      <c r="Y16" s="28"/>
      <c r="Z16" s="28"/>
    </row>
    <row r="17" spans="3:26" x14ac:dyDescent="0.2">
      <c r="C17" s="27" t="s">
        <v>767</v>
      </c>
      <c r="D17" s="26">
        <f>'Proforma Stage'!M22</f>
        <v>1176100000</v>
      </c>
      <c r="E17" s="26">
        <v>1118023407.2865181</v>
      </c>
      <c r="F17" s="26">
        <v>1177530458.1813104</v>
      </c>
      <c r="G17" s="26">
        <v>1084113962.6157637</v>
      </c>
      <c r="H17" s="26">
        <v>1213371242.5600772</v>
      </c>
      <c r="I17" s="26">
        <v>1139622914.0308735</v>
      </c>
      <c r="J17" s="26">
        <v>1200154873.971005</v>
      </c>
      <c r="K17" s="26">
        <v>1104125443.6059272</v>
      </c>
      <c r="L17" s="26">
        <v>1241368067.0323007</v>
      </c>
      <c r="M17" s="26">
        <v>1165710823.0906277</v>
      </c>
      <c r="N17" s="26">
        <v>1227471217.5467167</v>
      </c>
      <c r="O17" s="26">
        <v>1128275713.6819468</v>
      </c>
      <c r="P17" s="26">
        <v>1275291604.6163874</v>
      </c>
      <c r="Q17" s="26">
        <v>1197329974.6633556</v>
      </c>
      <c r="R17" s="26">
        <v>1260569586.1961713</v>
      </c>
      <c r="S17" s="26">
        <v>1157526312.6590021</v>
      </c>
      <c r="T17" s="26">
        <v>1316519274.2271459</v>
      </c>
      <c r="U17" s="26">
        <v>1235765914.8519435</v>
      </c>
      <c r="V17" s="26">
        <v>1300793781.414309</v>
      </c>
      <c r="W17" s="26">
        <v>1193062564.5270882</v>
      </c>
      <c r="X17" s="26">
        <v>1366749070.4288721</v>
      </c>
      <c r="Y17" s="28"/>
      <c r="Z17" s="28"/>
    </row>
    <row r="18" spans="3:26" x14ac:dyDescent="0.2">
      <c r="C18" s="27"/>
      <c r="D18" s="26">
        <f>'Proforma Stage'!M23</f>
        <v>0</v>
      </c>
      <c r="E18" s="26"/>
      <c r="F18" s="26"/>
      <c r="G18" s="26"/>
      <c r="H18" s="26"/>
      <c r="I18" s="26"/>
      <c r="J18" s="26"/>
      <c r="K18" s="26"/>
      <c r="L18" s="26"/>
      <c r="M18" s="26"/>
      <c r="N18" s="26"/>
      <c r="O18" s="26"/>
      <c r="P18" s="26"/>
      <c r="Q18" s="26"/>
      <c r="R18" s="26"/>
      <c r="S18" s="26"/>
      <c r="T18" s="26"/>
      <c r="U18" s="26"/>
      <c r="V18" s="26"/>
      <c r="W18" s="26"/>
      <c r="X18" s="26"/>
      <c r="Y18" s="28"/>
      <c r="Z18" s="28"/>
    </row>
    <row r="19" spans="3:26" x14ac:dyDescent="0.2">
      <c r="C19" s="25" t="s">
        <v>119</v>
      </c>
      <c r="D19" s="26">
        <f>'Proforma Stage'!M24</f>
        <v>4300000</v>
      </c>
      <c r="E19" s="26">
        <v>3875000</v>
      </c>
      <c r="F19" s="26">
        <v>3875000</v>
      </c>
      <c r="G19" s="26">
        <v>3875000</v>
      </c>
      <c r="H19" s="26">
        <v>3875000</v>
      </c>
      <c r="I19" s="26">
        <v>3875000</v>
      </c>
      <c r="J19" s="26">
        <v>3875000</v>
      </c>
      <c r="K19" s="26">
        <v>3875000</v>
      </c>
      <c r="L19" s="26">
        <v>3875000</v>
      </c>
      <c r="M19" s="26">
        <v>3875000</v>
      </c>
      <c r="N19" s="26">
        <v>3875000</v>
      </c>
      <c r="O19" s="26">
        <v>3875000</v>
      </c>
      <c r="P19" s="26">
        <v>3875000</v>
      </c>
      <c r="Q19" s="26">
        <v>3875000</v>
      </c>
      <c r="R19" s="26">
        <v>3875000</v>
      </c>
      <c r="S19" s="26">
        <v>3875000</v>
      </c>
      <c r="T19" s="26">
        <v>3875000</v>
      </c>
      <c r="U19" s="26">
        <v>3875000</v>
      </c>
      <c r="V19" s="26">
        <v>3875000</v>
      </c>
      <c r="W19" s="26">
        <v>3875000</v>
      </c>
      <c r="X19" s="26">
        <v>3875000</v>
      </c>
      <c r="Y19" s="28"/>
      <c r="Z19" s="28"/>
    </row>
    <row r="20" spans="3:26" x14ac:dyDescent="0.2">
      <c r="C20" s="25" t="s">
        <v>148</v>
      </c>
      <c r="D20" s="26">
        <f>'Proforma Stage'!M25</f>
        <v>26100000</v>
      </c>
      <c r="E20" s="26">
        <v>42125000</v>
      </c>
      <c r="F20" s="26">
        <v>42125000</v>
      </c>
      <c r="G20" s="26">
        <v>42125000</v>
      </c>
      <c r="H20" s="26">
        <v>42125000</v>
      </c>
      <c r="I20" s="26">
        <v>42125000</v>
      </c>
      <c r="J20" s="26">
        <v>42125000</v>
      </c>
      <c r="K20" s="26">
        <v>42125000</v>
      </c>
      <c r="L20" s="26">
        <v>42125000</v>
      </c>
      <c r="M20" s="26">
        <v>42125000</v>
      </c>
      <c r="N20" s="26">
        <v>42125000</v>
      </c>
      <c r="O20" s="26">
        <v>42125000</v>
      </c>
      <c r="P20" s="26">
        <v>42125000</v>
      </c>
      <c r="Q20" s="26">
        <v>42125000</v>
      </c>
      <c r="R20" s="26">
        <v>42125000</v>
      </c>
      <c r="S20" s="26">
        <v>42125000</v>
      </c>
      <c r="T20" s="26">
        <v>42125000</v>
      </c>
      <c r="U20" s="26">
        <v>42125000</v>
      </c>
      <c r="V20" s="26">
        <v>42125000</v>
      </c>
      <c r="W20" s="26">
        <v>42125000</v>
      </c>
      <c r="X20" s="26">
        <v>42125000</v>
      </c>
      <c r="Y20" s="28"/>
      <c r="Z20" s="28"/>
    </row>
    <row r="21" spans="3:26" x14ac:dyDescent="0.2">
      <c r="C21" s="25" t="s">
        <v>768</v>
      </c>
      <c r="D21" s="26">
        <f>'Proforma Stage'!M26</f>
        <v>30400000</v>
      </c>
      <c r="E21" s="26">
        <v>46000000</v>
      </c>
      <c r="F21" s="26">
        <v>46000000</v>
      </c>
      <c r="G21" s="26">
        <v>46000000</v>
      </c>
      <c r="H21" s="26">
        <v>46000000</v>
      </c>
      <c r="I21" s="26">
        <v>46000000</v>
      </c>
      <c r="J21" s="26">
        <v>46000000</v>
      </c>
      <c r="K21" s="26">
        <v>46000000</v>
      </c>
      <c r="L21" s="26">
        <v>46000000</v>
      </c>
      <c r="M21" s="26">
        <v>46000000</v>
      </c>
      <c r="N21" s="26">
        <v>46000000</v>
      </c>
      <c r="O21" s="26">
        <v>46000000</v>
      </c>
      <c r="P21" s="26">
        <v>46000000</v>
      </c>
      <c r="Q21" s="26">
        <v>46000000</v>
      </c>
      <c r="R21" s="26">
        <v>46000000</v>
      </c>
      <c r="S21" s="26">
        <v>46000000</v>
      </c>
      <c r="T21" s="26">
        <v>46000000</v>
      </c>
      <c r="U21" s="26">
        <v>46000000</v>
      </c>
      <c r="V21" s="26">
        <v>46000000</v>
      </c>
      <c r="W21" s="26">
        <v>46000000</v>
      </c>
      <c r="X21" s="26">
        <v>46000000</v>
      </c>
      <c r="Y21" s="28"/>
      <c r="Z21" s="28"/>
    </row>
    <row r="22" spans="3:26" x14ac:dyDescent="0.2">
      <c r="C22" s="25"/>
      <c r="D22" s="26">
        <f>'Proforma Stage'!M27</f>
        <v>0</v>
      </c>
      <c r="E22" s="26"/>
      <c r="F22" s="26"/>
      <c r="G22" s="26"/>
      <c r="H22" s="26"/>
      <c r="I22" s="26"/>
      <c r="J22" s="26"/>
      <c r="K22" s="26"/>
      <c r="L22" s="26"/>
      <c r="M22" s="26"/>
      <c r="N22" s="26"/>
      <c r="O22" s="26"/>
      <c r="P22" s="26"/>
      <c r="Q22" s="26"/>
      <c r="R22" s="26"/>
      <c r="S22" s="26"/>
      <c r="T22" s="26"/>
      <c r="U22" s="26"/>
      <c r="V22" s="26"/>
      <c r="W22" s="26"/>
      <c r="X22" s="26"/>
      <c r="Y22" s="28"/>
      <c r="Z22" s="28"/>
    </row>
    <row r="23" spans="3:26" x14ac:dyDescent="0.2">
      <c r="C23" s="25" t="s">
        <v>801</v>
      </c>
      <c r="D23" s="26">
        <f>'Proforma Stage'!M28</f>
        <v>1206500000</v>
      </c>
      <c r="E23" s="26">
        <v>1164023407.2865181</v>
      </c>
      <c r="F23" s="26">
        <v>1223530458.1813104</v>
      </c>
      <c r="G23" s="26">
        <v>1130113962.6157637</v>
      </c>
      <c r="H23" s="26">
        <v>1259371242.5600772</v>
      </c>
      <c r="I23" s="26">
        <v>1185622914.0308735</v>
      </c>
      <c r="J23" s="26">
        <v>1246154873.971005</v>
      </c>
      <c r="K23" s="26">
        <v>1150125443.6059272</v>
      </c>
      <c r="L23" s="26">
        <v>1287368067.0323007</v>
      </c>
      <c r="M23" s="26">
        <v>1211710823.0906277</v>
      </c>
      <c r="N23" s="26">
        <v>1273471217.5467167</v>
      </c>
      <c r="O23" s="26">
        <v>1174275713.6819468</v>
      </c>
      <c r="P23" s="26">
        <v>1321291604.6163874</v>
      </c>
      <c r="Q23" s="26">
        <v>1243329974.6633556</v>
      </c>
      <c r="R23" s="26">
        <v>1306569586.1961713</v>
      </c>
      <c r="S23" s="26">
        <v>1203526312.6590021</v>
      </c>
      <c r="T23" s="26">
        <v>1362519274.2271459</v>
      </c>
      <c r="U23" s="26">
        <v>1281765914.8519435</v>
      </c>
      <c r="V23" s="26">
        <v>1346793781.414309</v>
      </c>
      <c r="W23" s="26">
        <v>1239062564.5270882</v>
      </c>
      <c r="X23" s="26">
        <v>1412749070.4288721</v>
      </c>
      <c r="Y23" s="28"/>
      <c r="Z23" s="28"/>
    </row>
    <row r="24" spans="3:26" x14ac:dyDescent="0.2">
      <c r="C24" s="25" t="s">
        <v>769</v>
      </c>
      <c r="D24" s="26">
        <f>'Proforma Stage'!M29</f>
        <v>211200000</v>
      </c>
      <c r="E24" s="26">
        <v>145875236.51442432</v>
      </c>
      <c r="F24" s="26">
        <v>175266593.91476011</v>
      </c>
      <c r="G24" s="26">
        <v>129126891.69513416</v>
      </c>
      <c r="H24" s="26">
        <v>192968854.190557</v>
      </c>
      <c r="I24" s="26">
        <v>156543532.33564901</v>
      </c>
      <c r="J24" s="26">
        <v>186441106.5220871</v>
      </c>
      <c r="K24" s="26">
        <v>139010839.58110452</v>
      </c>
      <c r="L24" s="26">
        <v>206796873.92543507</v>
      </c>
      <c r="M24" s="26">
        <v>169428712.28446412</v>
      </c>
      <c r="N24" s="26">
        <v>199933027.30847549</v>
      </c>
      <c r="O24" s="26">
        <v>150938992.77380538</v>
      </c>
      <c r="P24" s="26">
        <v>223552179.42999434</v>
      </c>
      <c r="Q24" s="26">
        <v>185045849.59164572</v>
      </c>
      <c r="R24" s="26">
        <v>216280770.43666506</v>
      </c>
      <c r="S24" s="26">
        <v>165386269.11805701</v>
      </c>
      <c r="T24" s="26">
        <v>243915097.00181437</v>
      </c>
      <c r="U24" s="26">
        <v>204029893.29930615</v>
      </c>
      <c r="V24" s="26">
        <v>236148058.09451509</v>
      </c>
      <c r="W24" s="26">
        <v>182938116.56500673</v>
      </c>
      <c r="X24" s="26">
        <v>268724289.69598913</v>
      </c>
      <c r="Y24" s="28"/>
      <c r="Z24" s="28"/>
    </row>
    <row r="25" spans="3:26" x14ac:dyDescent="0.2">
      <c r="C25" s="25" t="s">
        <v>829</v>
      </c>
      <c r="D25" s="26">
        <f>'Proforma Stage'!M30</f>
        <v>112900000</v>
      </c>
      <c r="E25" s="26">
        <v>112500000</v>
      </c>
      <c r="F25" s="26">
        <v>112500000</v>
      </c>
      <c r="G25" s="26">
        <v>112500000</v>
      </c>
      <c r="H25" s="26">
        <v>112500000</v>
      </c>
      <c r="I25" s="26">
        <v>112500000</v>
      </c>
      <c r="J25" s="26">
        <v>112500000</v>
      </c>
      <c r="K25" s="26">
        <v>112500000</v>
      </c>
      <c r="L25" s="26">
        <v>112500000</v>
      </c>
      <c r="M25" s="26">
        <v>112500000</v>
      </c>
      <c r="N25" s="26">
        <v>112500000</v>
      </c>
      <c r="O25" s="26">
        <v>112500000</v>
      </c>
      <c r="P25" s="26">
        <v>112500000</v>
      </c>
      <c r="Q25" s="26">
        <v>112500000</v>
      </c>
      <c r="R25" s="26">
        <v>112500000</v>
      </c>
      <c r="S25" s="26">
        <v>112500000</v>
      </c>
      <c r="T25" s="26">
        <v>112500000</v>
      </c>
      <c r="U25" s="26">
        <v>112500000</v>
      </c>
      <c r="V25" s="26">
        <v>112500000</v>
      </c>
      <c r="W25" s="26">
        <v>112500000</v>
      </c>
      <c r="X25" s="26">
        <v>112500000</v>
      </c>
      <c r="Y25" s="28"/>
      <c r="Z25" s="28"/>
    </row>
    <row r="26" spans="3:26" x14ac:dyDescent="0.2">
      <c r="C26" s="25" t="s">
        <v>830</v>
      </c>
      <c r="D26" s="26">
        <f>'Proforma Stage'!M31</f>
        <v>98300000</v>
      </c>
      <c r="E26" s="26">
        <v>33375236.514424324</v>
      </c>
      <c r="F26" s="26">
        <v>62766593.914760113</v>
      </c>
      <c r="G26" s="26">
        <v>16626891.695134163</v>
      </c>
      <c r="H26" s="26">
        <v>80468854.190557003</v>
      </c>
      <c r="I26" s="26">
        <v>44043532.335649014</v>
      </c>
      <c r="J26" s="26">
        <v>73941106.522087097</v>
      </c>
      <c r="K26" s="26">
        <v>26510839.581104517</v>
      </c>
      <c r="L26" s="26">
        <v>94296873.925435066</v>
      </c>
      <c r="M26" s="26">
        <v>56928712.284464121</v>
      </c>
      <c r="N26" s="26">
        <v>87433027.308475494</v>
      </c>
      <c r="O26" s="26">
        <v>38438992.77380538</v>
      </c>
      <c r="P26" s="26">
        <v>111052179.42999434</v>
      </c>
      <c r="Q26" s="26">
        <v>72545849.591645718</v>
      </c>
      <c r="R26" s="26">
        <v>103780770.43666506</v>
      </c>
      <c r="S26" s="26">
        <v>52886269.118057013</v>
      </c>
      <c r="T26" s="26">
        <v>131415097.00181437</v>
      </c>
      <c r="U26" s="26">
        <v>91529893.299306154</v>
      </c>
      <c r="V26" s="26">
        <v>123648058.09451509</v>
      </c>
      <c r="W26" s="26">
        <v>70438116.565006733</v>
      </c>
      <c r="X26" s="26">
        <v>156224289.69598913</v>
      </c>
      <c r="Y26" s="28"/>
      <c r="Z26" s="28"/>
    </row>
    <row r="27" spans="3:26" x14ac:dyDescent="0.2">
      <c r="C27" s="25" t="s">
        <v>831</v>
      </c>
      <c r="D27" s="30"/>
      <c r="E27" s="26">
        <v>2336266.5560097029</v>
      </c>
      <c r="F27" s="26">
        <v>4393661.5740332082</v>
      </c>
      <c r="G27" s="26">
        <v>1163882.4186593916</v>
      </c>
      <c r="H27" s="26">
        <v>5632819.7933389908</v>
      </c>
      <c r="I27" s="26">
        <v>3083047.2634954313</v>
      </c>
      <c r="J27" s="26">
        <v>5175877.4565460971</v>
      </c>
      <c r="K27" s="26">
        <v>1855758.7706773165</v>
      </c>
      <c r="L27" s="26">
        <v>6600781.1747804554</v>
      </c>
      <c r="M27" s="26">
        <v>3985009.8599124886</v>
      </c>
      <c r="N27" s="26">
        <v>6120311.9115932854</v>
      </c>
      <c r="O27" s="26">
        <v>2690729.494166377</v>
      </c>
      <c r="P27" s="26">
        <v>7773652.5600996045</v>
      </c>
      <c r="Q27" s="26">
        <v>5078209.4714152003</v>
      </c>
      <c r="R27" s="26">
        <v>7264653.9305665549</v>
      </c>
      <c r="S27" s="26">
        <v>3702038.8382639913</v>
      </c>
      <c r="T27" s="26">
        <v>9199056.7901270073</v>
      </c>
      <c r="U27" s="26">
        <v>6407092.530951431</v>
      </c>
      <c r="V27" s="26">
        <v>8655364.0666160565</v>
      </c>
      <c r="W27" s="26">
        <v>4930668.1595504722</v>
      </c>
      <c r="X27" s="26">
        <v>10935700.278719241</v>
      </c>
      <c r="Y27" s="28"/>
      <c r="Z27" s="28"/>
    </row>
    <row r="28" spans="3:26" x14ac:dyDescent="0.2">
      <c r="C28" s="25" t="s">
        <v>832</v>
      </c>
      <c r="D28" s="30"/>
      <c r="E28" s="26">
        <v>31038969.958414622</v>
      </c>
      <c r="F28" s="26">
        <v>58372932.340726905</v>
      </c>
      <c r="G28" s="26">
        <v>15463009.276474772</v>
      </c>
      <c r="H28" s="26">
        <v>74836034.397218019</v>
      </c>
      <c r="I28" s="26">
        <v>40960485.072153583</v>
      </c>
      <c r="J28" s="26">
        <v>68765229.065540999</v>
      </c>
      <c r="K28" s="26">
        <v>24655080.8104272</v>
      </c>
      <c r="L28" s="26">
        <v>87696092.750654608</v>
      </c>
      <c r="M28" s="26">
        <v>52943702.424551636</v>
      </c>
      <c r="N28" s="26">
        <v>81312715.396882206</v>
      </c>
      <c r="O28" s="26">
        <v>35748263.279639006</v>
      </c>
      <c r="P28" s="26">
        <v>103278526.86989474</v>
      </c>
      <c r="Q28" s="26">
        <v>67467640.120230511</v>
      </c>
      <c r="R28" s="26">
        <v>96516116.506098509</v>
      </c>
      <c r="S28" s="26">
        <v>49184230.279793024</v>
      </c>
      <c r="T28" s="26">
        <v>122216040.21168736</v>
      </c>
      <c r="U28" s="26">
        <v>85122800.768354729</v>
      </c>
      <c r="V28" s="26">
        <v>114992694.02789903</v>
      </c>
      <c r="W28" s="26">
        <v>65507448.40545626</v>
      </c>
      <c r="X28" s="26">
        <v>145288589.41726989</v>
      </c>
      <c r="Y28" s="26" t="s">
        <v>835</v>
      </c>
      <c r="Z28" s="28"/>
    </row>
    <row r="29" spans="3:26" x14ac:dyDescent="0.2">
      <c r="C29" s="25" t="s">
        <v>833</v>
      </c>
      <c r="D29" s="30"/>
      <c r="E29" s="26">
        <v>143538969.95841461</v>
      </c>
      <c r="F29" s="26">
        <v>170872932.34072691</v>
      </c>
      <c r="G29" s="26">
        <v>127963009.27647477</v>
      </c>
      <c r="H29" s="26">
        <v>187336034.39721802</v>
      </c>
      <c r="I29" s="26">
        <v>153460485.07215357</v>
      </c>
      <c r="J29" s="26">
        <v>181265229.065541</v>
      </c>
      <c r="K29" s="26">
        <v>137155080.81042719</v>
      </c>
      <c r="L29" s="26">
        <v>200196092.75065461</v>
      </c>
      <c r="M29" s="26">
        <v>165443702.42455164</v>
      </c>
      <c r="N29" s="26">
        <v>193812715.39688221</v>
      </c>
      <c r="O29" s="26">
        <v>148248263.27963901</v>
      </c>
      <c r="P29" s="26">
        <v>215778526.86989474</v>
      </c>
      <c r="Q29" s="26">
        <v>179967640.1202305</v>
      </c>
      <c r="R29" s="26">
        <v>209016116.50609851</v>
      </c>
      <c r="S29" s="26">
        <v>161684230.27979302</v>
      </c>
      <c r="T29" s="26">
        <v>234716040.21168736</v>
      </c>
      <c r="U29" s="26">
        <v>197622800.76835471</v>
      </c>
      <c r="V29" s="26">
        <v>227492694.02789903</v>
      </c>
      <c r="W29" s="26">
        <v>178007448.40545624</v>
      </c>
      <c r="X29" s="26">
        <v>257788589.41726989</v>
      </c>
      <c r="Y29" s="26">
        <v>6378569590.4129934</v>
      </c>
      <c r="Z29" s="28"/>
    </row>
    <row r="30" spans="3:26" x14ac:dyDescent="0.2">
      <c r="C30" s="28"/>
      <c r="D30" s="28"/>
      <c r="E30" s="28"/>
      <c r="F30" s="28"/>
      <c r="G30" s="28"/>
      <c r="H30" s="28"/>
      <c r="I30" s="28"/>
      <c r="J30" s="28"/>
      <c r="K30" s="28"/>
      <c r="L30" s="28"/>
      <c r="M30" s="28"/>
      <c r="N30" s="28"/>
      <c r="O30" s="28"/>
      <c r="P30" s="28"/>
      <c r="Q30" s="28"/>
      <c r="R30" s="28"/>
      <c r="S30" s="28"/>
      <c r="T30" s="28"/>
      <c r="U30" s="28"/>
      <c r="V30" s="28"/>
      <c r="W30" s="28"/>
      <c r="X30" s="28"/>
      <c r="Y30" s="28"/>
      <c r="Z30" s="28"/>
    </row>
    <row r="31" spans="3:26" x14ac:dyDescent="0.2">
      <c r="C31" s="28"/>
      <c r="D31" s="28"/>
      <c r="E31" s="28"/>
      <c r="F31" s="28"/>
      <c r="G31" s="28"/>
      <c r="H31" s="28"/>
      <c r="I31" s="28"/>
      <c r="J31" s="28"/>
      <c r="K31" s="28"/>
      <c r="L31" s="28"/>
      <c r="M31" s="28"/>
      <c r="N31" s="28"/>
      <c r="O31" s="28"/>
      <c r="P31" s="28"/>
      <c r="Q31" s="28"/>
      <c r="R31" s="28"/>
      <c r="S31" s="28"/>
      <c r="T31" s="28"/>
      <c r="U31" s="28"/>
      <c r="V31" s="28"/>
      <c r="W31" s="28"/>
      <c r="X31" s="28"/>
      <c r="Y31" s="28"/>
      <c r="Z31" s="28"/>
    </row>
    <row r="32" spans="3:26" x14ac:dyDescent="0.2">
      <c r="C32" s="28"/>
      <c r="D32" s="28"/>
      <c r="E32" s="28"/>
      <c r="F32" s="28"/>
      <c r="G32" s="28"/>
      <c r="H32" s="28"/>
      <c r="I32" s="28"/>
      <c r="J32" s="28"/>
      <c r="K32" s="28"/>
      <c r="L32" s="28"/>
      <c r="M32" s="28"/>
      <c r="N32" s="28"/>
      <c r="O32" s="28"/>
      <c r="P32" s="28"/>
      <c r="Q32" s="28"/>
      <c r="R32" s="28"/>
      <c r="S32" s="28"/>
      <c r="T32" s="28"/>
      <c r="U32" s="28"/>
      <c r="V32" s="28"/>
      <c r="W32" s="28"/>
      <c r="X32" s="28"/>
      <c r="Y32" s="28"/>
      <c r="Z32" s="28"/>
    </row>
    <row r="33" spans="3:26" x14ac:dyDescent="0.2">
      <c r="C33" s="28"/>
      <c r="D33" s="28"/>
      <c r="E33" s="28"/>
      <c r="F33" s="28"/>
      <c r="G33" s="28"/>
      <c r="H33" s="28"/>
      <c r="I33" s="28"/>
      <c r="J33" s="28"/>
      <c r="K33" s="28"/>
      <c r="L33" s="28"/>
      <c r="M33" s="28"/>
      <c r="N33" s="28"/>
      <c r="O33" s="28"/>
      <c r="P33" s="28"/>
      <c r="Q33" s="28"/>
      <c r="R33" s="28"/>
      <c r="S33" s="28"/>
      <c r="T33" s="28"/>
      <c r="U33" s="28"/>
      <c r="V33" s="28"/>
      <c r="W33" s="28"/>
      <c r="X33" s="28"/>
      <c r="Y33" s="28"/>
      <c r="Z33" s="28"/>
    </row>
    <row r="34" spans="3:26" x14ac:dyDescent="0.2">
      <c r="C34" s="28"/>
      <c r="D34" s="28"/>
      <c r="E34" s="28"/>
      <c r="F34" s="28"/>
      <c r="G34" s="28"/>
      <c r="H34" s="28"/>
      <c r="I34" s="28"/>
      <c r="J34" s="28"/>
      <c r="K34" s="28"/>
      <c r="L34" s="28"/>
      <c r="M34" s="28"/>
      <c r="N34" s="28"/>
      <c r="O34" s="28"/>
      <c r="P34" s="28"/>
      <c r="Q34" s="28"/>
      <c r="R34" s="28"/>
      <c r="S34" s="28"/>
      <c r="T34" s="28"/>
      <c r="U34" s="28"/>
      <c r="V34" s="28"/>
      <c r="W34" s="28"/>
      <c r="X34" s="28"/>
      <c r="Y34" s="28"/>
      <c r="Z34" s="28"/>
    </row>
    <row r="35" spans="3:26" x14ac:dyDescent="0.2">
      <c r="C35" s="28"/>
      <c r="D35" s="28"/>
      <c r="E35" s="28"/>
      <c r="F35" s="28"/>
      <c r="G35" s="28"/>
      <c r="H35" s="28"/>
      <c r="I35" s="28"/>
      <c r="J35" s="28"/>
      <c r="K35" s="28"/>
      <c r="L35" s="28"/>
      <c r="M35" s="28"/>
      <c r="N35" s="28"/>
      <c r="O35" s="28"/>
      <c r="P35" s="28"/>
      <c r="Q35" s="28"/>
      <c r="R35" s="28"/>
      <c r="S35" s="28"/>
      <c r="T35" s="28"/>
      <c r="U35" s="28"/>
      <c r="V35" s="28"/>
      <c r="W35" s="28"/>
      <c r="X35" s="28"/>
      <c r="Y35" s="28"/>
      <c r="Z35" s="28"/>
    </row>
    <row r="36" spans="3:26" x14ac:dyDescent="0.2">
      <c r="C36" s="28"/>
      <c r="D36" s="28"/>
      <c r="E36" s="28"/>
      <c r="F36" s="28"/>
      <c r="G36" s="28"/>
      <c r="H36" s="28"/>
      <c r="I36" s="28"/>
      <c r="J36" s="28"/>
      <c r="K36" s="28"/>
      <c r="L36" s="28"/>
      <c r="M36" s="28"/>
      <c r="N36" s="28"/>
      <c r="O36" s="28"/>
      <c r="P36" s="28"/>
      <c r="Q36" s="28"/>
      <c r="R36" s="28"/>
      <c r="S36" s="28"/>
      <c r="T36" s="28"/>
      <c r="U36" s="28"/>
      <c r="V36" s="28"/>
      <c r="W36" s="28"/>
      <c r="X36" s="28"/>
      <c r="Y36" s="28"/>
      <c r="Z36" s="28"/>
    </row>
    <row r="37" spans="3:26" x14ac:dyDescent="0.2">
      <c r="C37" s="28"/>
      <c r="D37" s="28"/>
      <c r="E37" s="28"/>
      <c r="F37" s="28"/>
      <c r="G37" s="28"/>
      <c r="H37" s="28"/>
      <c r="I37" s="28"/>
      <c r="J37" s="28"/>
      <c r="K37" s="28"/>
      <c r="L37" s="28"/>
      <c r="M37" s="28"/>
      <c r="N37" s="28"/>
      <c r="O37" s="28"/>
      <c r="P37" s="28"/>
      <c r="Q37" s="28"/>
      <c r="R37" s="28"/>
      <c r="S37" s="28"/>
      <c r="T37" s="28"/>
      <c r="U37" s="28"/>
      <c r="V37" s="28"/>
      <c r="W37" s="28"/>
      <c r="X37" s="28"/>
      <c r="Y37" s="28"/>
      <c r="Z37" s="28"/>
    </row>
    <row r="38" spans="3:26" x14ac:dyDescent="0.2">
      <c r="C38" s="28"/>
      <c r="D38" s="28"/>
      <c r="E38" s="28"/>
      <c r="F38" s="28"/>
      <c r="G38" s="28"/>
      <c r="H38" s="28"/>
      <c r="I38" s="28"/>
      <c r="J38" s="28"/>
      <c r="K38" s="28"/>
      <c r="L38" s="28"/>
      <c r="M38" s="28"/>
      <c r="N38" s="28"/>
      <c r="O38" s="28"/>
      <c r="P38" s="28"/>
      <c r="Q38" s="28"/>
      <c r="R38" s="28"/>
      <c r="S38" s="28"/>
      <c r="T38" s="28"/>
      <c r="U38" s="28"/>
      <c r="V38" s="28"/>
      <c r="W38" s="28"/>
      <c r="X38" s="28"/>
      <c r="Y38" s="28"/>
      <c r="Z38" s="28"/>
    </row>
    <row r="39" spans="3:26" x14ac:dyDescent="0.2">
      <c r="C39" s="28"/>
      <c r="D39" s="28"/>
      <c r="E39" s="28"/>
      <c r="F39" s="28"/>
      <c r="G39" s="28"/>
      <c r="H39" s="28"/>
      <c r="I39" s="28"/>
      <c r="J39" s="28"/>
      <c r="K39" s="28"/>
      <c r="L39" s="28"/>
      <c r="M39" s="28"/>
      <c r="N39" s="28"/>
      <c r="O39" s="28"/>
      <c r="P39" s="28"/>
      <c r="Q39" s="28"/>
      <c r="R39" s="28"/>
      <c r="S39" s="28"/>
      <c r="T39" s="28"/>
      <c r="U39" s="28"/>
      <c r="V39" s="28"/>
      <c r="W39" s="28"/>
      <c r="X39" s="28"/>
      <c r="Y39" s="28"/>
      <c r="Z39" s="28"/>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4:AJ77"/>
  <sheetViews>
    <sheetView workbookViewId="0">
      <selection activeCell="I33" sqref="I33"/>
    </sheetView>
  </sheetViews>
  <sheetFormatPr baseColWidth="10" defaultRowHeight="16" x14ac:dyDescent="0.2"/>
  <cols>
    <col min="2" max="2" width="31.5" customWidth="1"/>
    <col min="3" max="3" width="17" bestFit="1" customWidth="1"/>
    <col min="4" max="4" width="16" bestFit="1" customWidth="1"/>
    <col min="5" max="10" width="15.33203125" bestFit="1" customWidth="1"/>
    <col min="11" max="11" width="16" bestFit="1" customWidth="1"/>
    <col min="12" max="12" width="15.33203125" bestFit="1" customWidth="1"/>
    <col min="13" max="13" width="14.33203125" bestFit="1" customWidth="1"/>
    <col min="14" max="14" width="15.33203125" customWidth="1"/>
    <col min="15" max="15" width="2.6640625" customWidth="1"/>
    <col min="16" max="35" width="15.33203125" bestFit="1" customWidth="1"/>
    <col min="36" max="36" width="17" bestFit="1" customWidth="1"/>
  </cols>
  <sheetData>
    <row r="4" spans="2:6" x14ac:dyDescent="0.2">
      <c r="B4" s="12"/>
    </row>
    <row r="5" spans="2:6" ht="24" x14ac:dyDescent="0.3">
      <c r="B5" s="32" t="s">
        <v>780</v>
      </c>
      <c r="C5" s="28"/>
      <c r="D5" s="28"/>
      <c r="E5" s="28"/>
      <c r="F5" s="28"/>
    </row>
    <row r="6" spans="2:6" x14ac:dyDescent="0.2">
      <c r="B6" s="33" t="s">
        <v>781</v>
      </c>
      <c r="C6" s="28"/>
      <c r="D6" s="28"/>
      <c r="E6" s="28"/>
      <c r="F6" s="28"/>
    </row>
    <row r="7" spans="2:6" x14ac:dyDescent="0.2">
      <c r="B7" s="33"/>
      <c r="C7" s="24" t="s">
        <v>26</v>
      </c>
      <c r="D7" s="24" t="s">
        <v>31</v>
      </c>
      <c r="E7" s="24" t="s">
        <v>23</v>
      </c>
      <c r="F7" s="24" t="s">
        <v>778</v>
      </c>
    </row>
    <row r="8" spans="2:6" x14ac:dyDescent="0.2">
      <c r="B8" s="25" t="s">
        <v>39</v>
      </c>
      <c r="C8" s="38">
        <f>'Proforma Stage'!B75</f>
        <v>-8.8269841286458095E-2</v>
      </c>
      <c r="D8" s="38">
        <f>'Proforma Stage'!C75</f>
        <v>6.0047925024846495E-2</v>
      </c>
      <c r="E8" s="38">
        <f>'Proforma Stage'!D75</f>
        <v>-9.3899884407748366E-2</v>
      </c>
      <c r="F8" s="38">
        <f>'Proforma Stage'!E75</f>
        <v>0.14613209002647656</v>
      </c>
    </row>
    <row r="9" spans="2:6" x14ac:dyDescent="0.2">
      <c r="B9" s="25" t="s">
        <v>83</v>
      </c>
      <c r="C9" s="38">
        <f>'Proforma Stage'!B76</f>
        <v>-5.2798885729080425E-2</v>
      </c>
      <c r="D9" s="38">
        <f>'Proforma Stage'!C76</f>
        <v>9.1237188488193441E-2</v>
      </c>
      <c r="E9" s="38">
        <f>'Proforma Stage'!D76</f>
        <v>-0.10599630814040006</v>
      </c>
      <c r="F9" s="38">
        <f>'Proforma Stage'!E76</f>
        <v>8.3724077465084701E-2</v>
      </c>
    </row>
    <row r="10" spans="2:6" x14ac:dyDescent="0.2">
      <c r="B10" s="25" t="s">
        <v>150</v>
      </c>
      <c r="C10" s="38">
        <f>'Proforma Stage'!B77</f>
        <v>-6.6698794166543895E-2</v>
      </c>
      <c r="D10" s="38">
        <f>'Proforma Stage'!C77</f>
        <v>4.531533902689918E-2</v>
      </c>
      <c r="E10" s="38">
        <f>'Proforma Stage'!D77</f>
        <v>-0.11793275046703149</v>
      </c>
      <c r="F10" s="38">
        <f>'Proforma Stage'!E77</f>
        <v>0.43252165897654143</v>
      </c>
    </row>
    <row r="11" spans="2:6" x14ac:dyDescent="0.2">
      <c r="B11" s="28"/>
      <c r="C11" s="34"/>
      <c r="D11" s="34"/>
      <c r="E11" s="34"/>
      <c r="F11" s="34"/>
    </row>
    <row r="12" spans="2:6" x14ac:dyDescent="0.2">
      <c r="B12" s="28"/>
      <c r="C12" s="28"/>
      <c r="D12" s="28"/>
      <c r="E12" s="28"/>
      <c r="F12" s="28"/>
    </row>
    <row r="13" spans="2:6" x14ac:dyDescent="0.2">
      <c r="B13" s="33" t="s">
        <v>782</v>
      </c>
      <c r="C13" s="28"/>
      <c r="D13" s="28"/>
      <c r="E13" s="28"/>
      <c r="F13" s="28"/>
    </row>
    <row r="14" spans="2:6" x14ac:dyDescent="0.2">
      <c r="B14" s="28"/>
      <c r="C14" s="36" t="s">
        <v>783</v>
      </c>
      <c r="D14" s="36" t="s">
        <v>786</v>
      </c>
      <c r="E14" s="28"/>
      <c r="F14" s="28"/>
    </row>
    <row r="15" spans="2:6" x14ac:dyDescent="0.2">
      <c r="B15" s="25" t="s">
        <v>81</v>
      </c>
      <c r="C15" s="38">
        <f>'Proforma Stage'!O39</f>
        <v>0.3129716042230638</v>
      </c>
      <c r="D15" s="28" t="s">
        <v>785</v>
      </c>
      <c r="E15" s="28"/>
      <c r="F15" s="28"/>
    </row>
    <row r="16" spans="2:6" x14ac:dyDescent="0.2">
      <c r="B16" s="25" t="s">
        <v>82</v>
      </c>
      <c r="C16" s="38">
        <f>'Proforma Stage'!O40</f>
        <v>5.0073418667162382E-2</v>
      </c>
      <c r="D16" s="28" t="s">
        <v>785</v>
      </c>
      <c r="E16" s="28"/>
      <c r="F16" s="28"/>
    </row>
    <row r="17" spans="1:35" x14ac:dyDescent="0.2">
      <c r="B17" s="25" t="s">
        <v>146</v>
      </c>
      <c r="C17" s="38">
        <f>'Proforma Stage'!O41</f>
        <v>0.30633761326720438</v>
      </c>
      <c r="D17" s="28" t="s">
        <v>785</v>
      </c>
      <c r="E17" s="28"/>
      <c r="F17" s="28"/>
    </row>
    <row r="18" spans="1:35" x14ac:dyDescent="0.2">
      <c r="B18" s="28"/>
      <c r="C18" s="36"/>
      <c r="D18" s="28"/>
      <c r="E18" s="28"/>
      <c r="F18" s="28"/>
    </row>
    <row r="19" spans="1:35" x14ac:dyDescent="0.2">
      <c r="B19" s="33" t="s">
        <v>784</v>
      </c>
      <c r="C19" s="36"/>
      <c r="D19" s="36"/>
      <c r="E19" s="28"/>
      <c r="F19" s="28"/>
    </row>
    <row r="20" spans="1:35" x14ac:dyDescent="0.2">
      <c r="B20" s="28"/>
      <c r="C20" s="36" t="s">
        <v>787</v>
      </c>
      <c r="D20" s="36" t="s">
        <v>786</v>
      </c>
      <c r="E20" s="28"/>
      <c r="F20" s="28"/>
    </row>
    <row r="21" spans="1:35" x14ac:dyDescent="0.2">
      <c r="B21" s="25" t="s">
        <v>632</v>
      </c>
      <c r="C21" s="40">
        <f>N40</f>
        <v>241200000</v>
      </c>
      <c r="D21" s="28" t="s">
        <v>788</v>
      </c>
      <c r="E21" s="28"/>
      <c r="F21" s="28"/>
    </row>
    <row r="22" spans="1:35" x14ac:dyDescent="0.2">
      <c r="B22" s="25" t="s">
        <v>119</v>
      </c>
      <c r="C22" s="40">
        <f>AVERAGE(K43:N43)</f>
        <v>3875000</v>
      </c>
      <c r="D22" s="28" t="s">
        <v>789</v>
      </c>
      <c r="E22" s="28"/>
      <c r="F22" s="28"/>
    </row>
    <row r="23" spans="1:35" x14ac:dyDescent="0.2">
      <c r="B23" s="25" t="s">
        <v>768</v>
      </c>
      <c r="C23" s="40">
        <f>AVERAGE(K45:N45)</f>
        <v>42125000</v>
      </c>
      <c r="D23" s="28" t="s">
        <v>789</v>
      </c>
      <c r="E23" s="28"/>
      <c r="F23" s="28"/>
    </row>
    <row r="24" spans="1:35" x14ac:dyDescent="0.2">
      <c r="B24" s="25" t="s">
        <v>320</v>
      </c>
      <c r="C24" s="40">
        <f>AVERAGE('Proforma Stage'!J30:M30)</f>
        <v>112500000</v>
      </c>
      <c r="D24" s="28" t="s">
        <v>789</v>
      </c>
      <c r="E24" s="28"/>
      <c r="F24" s="28"/>
    </row>
    <row r="26" spans="1:35" x14ac:dyDescent="0.2">
      <c r="C26">
        <v>1</v>
      </c>
      <c r="D26">
        <v>1</v>
      </c>
      <c r="E26">
        <v>1</v>
      </c>
      <c r="F26">
        <v>1</v>
      </c>
      <c r="G26">
        <v>1</v>
      </c>
      <c r="H26">
        <v>1</v>
      </c>
      <c r="I26">
        <v>1</v>
      </c>
      <c r="J26">
        <v>1</v>
      </c>
      <c r="K26">
        <v>1</v>
      </c>
      <c r="L26">
        <v>1</v>
      </c>
      <c r="M26">
        <v>1</v>
      </c>
      <c r="N26">
        <v>1</v>
      </c>
      <c r="P26">
        <v>1</v>
      </c>
      <c r="Q26">
        <v>2</v>
      </c>
      <c r="R26">
        <v>3</v>
      </c>
      <c r="S26">
        <v>4</v>
      </c>
      <c r="T26">
        <v>5</v>
      </c>
      <c r="U26">
        <v>6</v>
      </c>
      <c r="V26">
        <v>7</v>
      </c>
      <c r="W26">
        <v>8</v>
      </c>
      <c r="X26">
        <v>9</v>
      </c>
      <c r="Y26">
        <v>10</v>
      </c>
      <c r="Z26">
        <v>11</v>
      </c>
      <c r="AA26">
        <v>12</v>
      </c>
      <c r="AB26">
        <v>13</v>
      </c>
      <c r="AC26">
        <v>14</v>
      </c>
      <c r="AD26">
        <v>15</v>
      </c>
      <c r="AE26">
        <v>16</v>
      </c>
      <c r="AF26">
        <v>17</v>
      </c>
      <c r="AG26">
        <v>18</v>
      </c>
      <c r="AH26">
        <v>19</v>
      </c>
      <c r="AI26">
        <v>20</v>
      </c>
    </row>
    <row r="27" spans="1:35" x14ac:dyDescent="0.2">
      <c r="C27">
        <v>4</v>
      </c>
      <c r="D27">
        <v>4</v>
      </c>
      <c r="E27">
        <v>4</v>
      </c>
      <c r="F27">
        <v>4</v>
      </c>
      <c r="G27">
        <v>4</v>
      </c>
      <c r="H27">
        <v>4</v>
      </c>
      <c r="I27">
        <v>4</v>
      </c>
      <c r="J27">
        <v>4</v>
      </c>
      <c r="K27">
        <v>4</v>
      </c>
      <c r="L27">
        <v>4</v>
      </c>
      <c r="M27">
        <v>4</v>
      </c>
      <c r="N27">
        <v>4</v>
      </c>
      <c r="P27">
        <f>P26/4</f>
        <v>0.25</v>
      </c>
      <c r="Q27">
        <f t="shared" ref="Q27:AI27" si="0">Q26/4</f>
        <v>0.5</v>
      </c>
      <c r="R27">
        <f t="shared" si="0"/>
        <v>0.75</v>
      </c>
      <c r="S27">
        <f t="shared" si="0"/>
        <v>1</v>
      </c>
      <c r="T27">
        <f t="shared" si="0"/>
        <v>1.25</v>
      </c>
      <c r="U27">
        <f t="shared" si="0"/>
        <v>1.5</v>
      </c>
      <c r="V27">
        <f t="shared" si="0"/>
        <v>1.75</v>
      </c>
      <c r="W27">
        <f t="shared" si="0"/>
        <v>2</v>
      </c>
      <c r="X27">
        <f t="shared" si="0"/>
        <v>2.25</v>
      </c>
      <c r="Y27">
        <f t="shared" si="0"/>
        <v>2.5</v>
      </c>
      <c r="Z27">
        <f t="shared" si="0"/>
        <v>2.75</v>
      </c>
      <c r="AA27">
        <f t="shared" si="0"/>
        <v>3</v>
      </c>
      <c r="AB27">
        <f t="shared" si="0"/>
        <v>3.25</v>
      </c>
      <c r="AC27">
        <f t="shared" si="0"/>
        <v>3.5</v>
      </c>
      <c r="AD27">
        <f t="shared" si="0"/>
        <v>3.75</v>
      </c>
      <c r="AE27">
        <f t="shared" si="0"/>
        <v>4</v>
      </c>
      <c r="AF27">
        <f t="shared" si="0"/>
        <v>4.25</v>
      </c>
      <c r="AG27">
        <f t="shared" si="0"/>
        <v>4.5</v>
      </c>
      <c r="AH27">
        <f t="shared" si="0"/>
        <v>4.75</v>
      </c>
      <c r="AI27">
        <f t="shared" si="0"/>
        <v>5</v>
      </c>
    </row>
    <row r="28" spans="1:35" x14ac:dyDescent="0.2">
      <c r="C28">
        <v>20170331</v>
      </c>
      <c r="D28">
        <v>20170630</v>
      </c>
      <c r="E28">
        <v>20170930</v>
      </c>
      <c r="F28">
        <v>20171231</v>
      </c>
      <c r="G28">
        <v>20180331</v>
      </c>
      <c r="H28">
        <v>20180630</v>
      </c>
      <c r="I28">
        <v>20180930</v>
      </c>
      <c r="J28">
        <v>20181231</v>
      </c>
      <c r="K28">
        <v>20190331</v>
      </c>
      <c r="L28">
        <v>20190630</v>
      </c>
      <c r="M28">
        <v>20190930</v>
      </c>
      <c r="N28">
        <v>20191231</v>
      </c>
    </row>
    <row r="29" spans="1:35" x14ac:dyDescent="0.2">
      <c r="C29">
        <v>2017</v>
      </c>
      <c r="D29">
        <v>2017</v>
      </c>
      <c r="E29">
        <v>2017</v>
      </c>
      <c r="F29">
        <v>2017</v>
      </c>
      <c r="G29">
        <f>+C29+1</f>
        <v>2018</v>
      </c>
      <c r="H29">
        <f t="shared" ref="H29:N29" si="1">+D29+1</f>
        <v>2018</v>
      </c>
      <c r="I29">
        <f t="shared" si="1"/>
        <v>2018</v>
      </c>
      <c r="J29">
        <f t="shared" si="1"/>
        <v>2018</v>
      </c>
      <c r="K29">
        <f t="shared" si="1"/>
        <v>2019</v>
      </c>
      <c r="L29">
        <f t="shared" si="1"/>
        <v>2019</v>
      </c>
      <c r="M29">
        <f t="shared" si="1"/>
        <v>2019</v>
      </c>
      <c r="N29">
        <f t="shared" si="1"/>
        <v>2019</v>
      </c>
      <c r="P29" t="s">
        <v>790</v>
      </c>
      <c r="Q29" t="s">
        <v>790</v>
      </c>
      <c r="R29" t="s">
        <v>790</v>
      </c>
      <c r="S29" t="s">
        <v>790</v>
      </c>
      <c r="T29" t="s">
        <v>791</v>
      </c>
      <c r="U29" t="s">
        <v>791</v>
      </c>
      <c r="V29" t="s">
        <v>791</v>
      </c>
      <c r="W29" t="s">
        <v>791</v>
      </c>
      <c r="X29" t="s">
        <v>792</v>
      </c>
      <c r="Y29" t="s">
        <v>792</v>
      </c>
      <c r="Z29" t="s">
        <v>792</v>
      </c>
      <c r="AA29" t="s">
        <v>792</v>
      </c>
      <c r="AB29" t="s">
        <v>793</v>
      </c>
      <c r="AC29" t="s">
        <v>793</v>
      </c>
      <c r="AD29" t="s">
        <v>793</v>
      </c>
      <c r="AE29" t="s">
        <v>793</v>
      </c>
      <c r="AF29" t="s">
        <v>794</v>
      </c>
      <c r="AG29" t="s">
        <v>794</v>
      </c>
      <c r="AH29" t="s">
        <v>794</v>
      </c>
      <c r="AI29" t="s">
        <v>794</v>
      </c>
    </row>
    <row r="30" spans="1:35" x14ac:dyDescent="0.2">
      <c r="C30" t="s">
        <v>26</v>
      </c>
      <c r="D30" t="s">
        <v>31</v>
      </c>
      <c r="E30" t="s">
        <v>23</v>
      </c>
      <c r="F30" t="s">
        <v>778</v>
      </c>
      <c r="G30" t="s">
        <v>26</v>
      </c>
      <c r="H30" t="s">
        <v>31</v>
      </c>
      <c r="I30" t="s">
        <v>23</v>
      </c>
      <c r="J30" t="s">
        <v>778</v>
      </c>
      <c r="K30" t="s">
        <v>26</v>
      </c>
      <c r="L30" t="s">
        <v>31</v>
      </c>
      <c r="M30" t="s">
        <v>23</v>
      </c>
      <c r="N30" t="s">
        <v>778</v>
      </c>
      <c r="P30" t="s">
        <v>26</v>
      </c>
      <c r="Q30" t="s">
        <v>31</v>
      </c>
      <c r="R30" t="s">
        <v>23</v>
      </c>
      <c r="S30" t="s">
        <v>778</v>
      </c>
      <c r="T30" t="s">
        <v>26</v>
      </c>
      <c r="U30" t="s">
        <v>31</v>
      </c>
      <c r="V30" t="s">
        <v>23</v>
      </c>
      <c r="W30" t="s">
        <v>778</v>
      </c>
      <c r="X30" t="s">
        <v>26</v>
      </c>
      <c r="Y30" t="s">
        <v>31</v>
      </c>
      <c r="Z30" t="s">
        <v>23</v>
      </c>
      <c r="AA30" t="s">
        <v>778</v>
      </c>
      <c r="AB30" t="s">
        <v>26</v>
      </c>
      <c r="AC30" t="s">
        <v>31</v>
      </c>
      <c r="AD30" t="s">
        <v>23</v>
      </c>
      <c r="AE30" t="s">
        <v>778</v>
      </c>
      <c r="AF30" t="s">
        <v>26</v>
      </c>
      <c r="AG30" t="s">
        <v>31</v>
      </c>
      <c r="AH30" t="s">
        <v>23</v>
      </c>
      <c r="AI30" t="s">
        <v>778</v>
      </c>
    </row>
    <row r="31" spans="1:35" x14ac:dyDescent="0.2">
      <c r="C31" t="str">
        <f>C29&amp;" - "&amp;C30</f>
        <v>2017 - Q1</v>
      </c>
      <c r="D31" t="str">
        <f t="shared" ref="D31:AI31" si="2">D29&amp;" - "&amp;D30</f>
        <v>2017 - Q2</v>
      </c>
      <c r="E31" t="str">
        <f t="shared" si="2"/>
        <v>2017 - Q3</v>
      </c>
      <c r="F31" t="str">
        <f t="shared" si="2"/>
        <v>2017 - Q4</v>
      </c>
      <c r="G31" t="str">
        <f t="shared" si="2"/>
        <v>2018 - Q1</v>
      </c>
      <c r="H31" t="str">
        <f t="shared" si="2"/>
        <v>2018 - Q2</v>
      </c>
      <c r="I31" t="str">
        <f t="shared" si="2"/>
        <v>2018 - Q3</v>
      </c>
      <c r="J31" t="str">
        <f t="shared" si="2"/>
        <v>2018 - Q4</v>
      </c>
      <c r="K31" t="str">
        <f t="shared" si="2"/>
        <v>2019 - Q1</v>
      </c>
      <c r="L31" t="str">
        <f t="shared" si="2"/>
        <v>2019 - Q2</v>
      </c>
      <c r="M31" t="str">
        <f t="shared" si="2"/>
        <v>2019 - Q3</v>
      </c>
      <c r="N31" t="str">
        <f t="shared" si="2"/>
        <v>2019 - Q4</v>
      </c>
      <c r="P31" t="str">
        <f t="shared" si="2"/>
        <v>FCTSYear 1 - Q1</v>
      </c>
      <c r="Q31" t="str">
        <f t="shared" si="2"/>
        <v>FCTSYear 1 - Q2</v>
      </c>
      <c r="R31" t="str">
        <f t="shared" si="2"/>
        <v>FCTSYear 1 - Q3</v>
      </c>
      <c r="S31" t="str">
        <f t="shared" si="2"/>
        <v>FCTSYear 1 - Q4</v>
      </c>
      <c r="T31" t="str">
        <f t="shared" si="2"/>
        <v>FCSTYear2 - Q1</v>
      </c>
      <c r="U31" t="str">
        <f t="shared" si="2"/>
        <v>FCSTYear2 - Q2</v>
      </c>
      <c r="V31" t="str">
        <f t="shared" si="2"/>
        <v>FCSTYear2 - Q3</v>
      </c>
      <c r="W31" t="str">
        <f t="shared" si="2"/>
        <v>FCSTYear2 - Q4</v>
      </c>
      <c r="X31" t="str">
        <f t="shared" si="2"/>
        <v>FCSTYear3 - Q1</v>
      </c>
      <c r="Y31" t="str">
        <f t="shared" si="2"/>
        <v>FCSTYear3 - Q2</v>
      </c>
      <c r="Z31" t="str">
        <f t="shared" si="2"/>
        <v>FCSTYear3 - Q3</v>
      </c>
      <c r="AA31" t="str">
        <f t="shared" si="2"/>
        <v>FCSTYear3 - Q4</v>
      </c>
      <c r="AB31" t="str">
        <f t="shared" si="2"/>
        <v>FCSTYear4 - Q1</v>
      </c>
      <c r="AC31" t="str">
        <f t="shared" si="2"/>
        <v>FCSTYear4 - Q2</v>
      </c>
      <c r="AD31" t="str">
        <f t="shared" si="2"/>
        <v>FCSTYear4 - Q3</v>
      </c>
      <c r="AE31" t="str">
        <f t="shared" si="2"/>
        <v>FCSTYear4 - Q4</v>
      </c>
      <c r="AF31" t="str">
        <f t="shared" si="2"/>
        <v>FCSTYear5 - Q1</v>
      </c>
      <c r="AG31" t="str">
        <f t="shared" si="2"/>
        <v>FCSTYear5 - Q2</v>
      </c>
      <c r="AH31" t="str">
        <f t="shared" si="2"/>
        <v>FCSTYear5 - Q3</v>
      </c>
      <c r="AI31" t="str">
        <f t="shared" si="2"/>
        <v>FCSTYear5 - Q4</v>
      </c>
    </row>
    <row r="32" spans="1:35" x14ac:dyDescent="0.2">
      <c r="A32">
        <v>2</v>
      </c>
      <c r="B32" s="12" t="s">
        <v>39</v>
      </c>
      <c r="C32" s="16">
        <f>AVERAGEIFS('AMC Financials'!$E:$E,'AMC Financials'!$C:$C,'Proforma Actual'!$B32,'AMC Financials'!$D:$D,'Proforma Actual'!C$28,'AMC Financials'!$G:$G,'Proforma Actual'!C$26)</f>
        <v>817300000</v>
      </c>
      <c r="D32" s="16">
        <f>AVERAGEIFS('AMC Financials'!$E:$E,'AMC Financials'!$C:$C,'Proforma Actual'!$B32,'AMC Financials'!$D:$D,'Proforma Actual'!D$28,'AMC Financials'!$G:$G,'Proforma Actual'!D$26)</f>
        <v>761400000</v>
      </c>
      <c r="E32" s="16">
        <f>AVERAGEIFS('AMC Financials'!$E:$E,'AMC Financials'!$C:$C,'Proforma Actual'!$B32,'AMC Financials'!$D:$D,'Proforma Actual'!E$28,'AMC Financials'!$G:$G,'Proforma Actual'!E$26)</f>
        <v>753500000</v>
      </c>
      <c r="F32" s="16">
        <f>AVERAGEIFS('AMC Financials'!$E:$E,'AMC Financials'!$C:$C,'Proforma Actual'!$B32,'AMC Financials'!$D:$D,'Proforma Actual'!F$28,'AMC Financials'!$G:$G,'Proforma Actual'!F$27)-SUM(C32:E32)</f>
        <v>897300000</v>
      </c>
      <c r="G32" s="16">
        <v>875000000</v>
      </c>
      <c r="H32" s="16">
        <v>896300000</v>
      </c>
      <c r="I32" s="16">
        <v>751400000</v>
      </c>
      <c r="J32" s="16">
        <v>862300000</v>
      </c>
      <c r="K32" s="16">
        <v>731500000</v>
      </c>
      <c r="L32" s="16">
        <v>895500000</v>
      </c>
      <c r="M32" s="16">
        <v>797300000</v>
      </c>
      <c r="N32" s="16">
        <v>877000000</v>
      </c>
      <c r="O32" s="16"/>
      <c r="P32" s="16">
        <f>N32*(1+HLOOKUP(P$30,$C$7:$F$10,$A32,FALSE))</f>
        <v>799587349.19177628</v>
      </c>
      <c r="Q32" s="16">
        <f t="shared" ref="Q32:AA32" si="3">P32*(1+HLOOKUP(Q$30,$C$7:$F$10,$A32,FALSE))</f>
        <v>847600910.38685977</v>
      </c>
      <c r="R32" s="16">
        <f t="shared" si="3"/>
        <v>768011282.87763143</v>
      </c>
      <c r="S32" s="16">
        <f t="shared" si="3"/>
        <v>880242376.80845523</v>
      </c>
      <c r="T32" s="16">
        <f t="shared" si="3"/>
        <v>802543521.91395819</v>
      </c>
      <c r="U32" s="16">
        <f t="shared" si="3"/>
        <v>850734595.1470238</v>
      </c>
      <c r="V32" s="16">
        <f t="shared" si="3"/>
        <v>770850715.0010457</v>
      </c>
      <c r="W32" s="16">
        <f t="shared" si="3"/>
        <v>883496741.08255243</v>
      </c>
      <c r="X32" s="16">
        <f t="shared" si="3"/>
        <v>805510623.97009254</v>
      </c>
      <c r="Y32" s="16">
        <f t="shared" si="3"/>
        <v>853879865.52496588</v>
      </c>
      <c r="Z32" s="16">
        <f t="shared" si="3"/>
        <v>773700644.85406792</v>
      </c>
      <c r="AA32" s="16">
        <f t="shared" si="3"/>
        <v>886763137.14142561</v>
      </c>
      <c r="AB32" s="16">
        <f t="shared" ref="AB32:AI32" si="4">AA32*(1+HLOOKUP(AB$30,$C$7:$F$10,$A32,FALSE))</f>
        <v>808488695.76727033</v>
      </c>
      <c r="AC32" s="16">
        <f t="shared" si="4"/>
        <v>857036764.35413933</v>
      </c>
      <c r="AD32" s="16">
        <f t="shared" si="4"/>
        <v>776561111.24809504</v>
      </c>
      <c r="AE32" s="16">
        <f t="shared" si="4"/>
        <v>890041609.4680624</v>
      </c>
      <c r="AF32" s="16">
        <f t="shared" si="4"/>
        <v>811477777.86197281</v>
      </c>
      <c r="AG32" s="16">
        <f t="shared" si="4"/>
        <v>860205334.62635756</v>
      </c>
      <c r="AH32" s="16">
        <f t="shared" si="4"/>
        <v>779432153.13801408</v>
      </c>
      <c r="AI32" s="16">
        <f t="shared" si="4"/>
        <v>893332202.70990884</v>
      </c>
    </row>
    <row r="33" spans="1:35" x14ac:dyDescent="0.2">
      <c r="A33">
        <v>3</v>
      </c>
      <c r="B33" s="12" t="s">
        <v>83</v>
      </c>
      <c r="C33" s="16">
        <f>AVERAGEIFS('AMC Financials'!$E:$E,'AMC Financials'!$C:$C,'Proforma Actual'!$B33,'AMC Financials'!$D:$D,'Proforma Actual'!C$28,'AMC Financials'!$G:$G,'Proforma Actual'!C$26)</f>
        <v>397900000</v>
      </c>
      <c r="D33" s="16">
        <f>AVERAGEIFS('AMC Financials'!$E:$E,'AMC Financials'!$C:$C,'Proforma Actual'!$B33,'AMC Financials'!$D:$D,'Proforma Actual'!D$28,'AMC Financials'!$G:$G,'Proforma Actual'!D$26)</f>
        <v>374100000</v>
      </c>
      <c r="E33" s="16">
        <f>AVERAGEIFS('AMC Financials'!$E:$E,'AMC Financials'!$C:$C,'Proforma Actual'!$B33,'AMC Financials'!$D:$D,'Proforma Actual'!E$28,'AMC Financials'!$G:$G,'Proforma Actual'!E$26)</f>
        <v>361400000</v>
      </c>
      <c r="F33" s="16">
        <f>AVERAGEIFS('AMC Financials'!$E:$E,'AMC Financials'!$C:$C,'Proforma Actual'!$B33,'AMC Financials'!$D:$D,'Proforma Actual'!F$28,'AMC Financials'!$G:$G,'Proforma Actual'!F$27)-SUM(C33:E33)</f>
        <v>415000000</v>
      </c>
      <c r="G33" s="16">
        <v>405800000</v>
      </c>
      <c r="H33" s="16">
        <v>445800000</v>
      </c>
      <c r="I33" s="16">
        <v>384800000</v>
      </c>
      <c r="J33" s="16">
        <v>435100000</v>
      </c>
      <c r="K33" s="16">
        <v>398800000</v>
      </c>
      <c r="L33" s="16">
        <v>492500000</v>
      </c>
      <c r="M33" s="16">
        <v>420000000</v>
      </c>
      <c r="N33" s="16">
        <v>408300000</v>
      </c>
      <c r="O33" s="16"/>
      <c r="P33" s="16">
        <f>N33*(1+HLOOKUP(P$30,$C$7:$F$10,$A33,FALSE))</f>
        <v>386742214.95681643</v>
      </c>
      <c r="Q33" s="16">
        <f t="shared" ref="Q33:AA33" si="5">P33*(1+HLOOKUP(Q$30,$C$7:$F$10,$A33,FALSE))</f>
        <v>422027487.31917292</v>
      </c>
      <c r="R33" s="16">
        <f t="shared" si="5"/>
        <v>377294131.7295711</v>
      </c>
      <c r="S33" s="16">
        <f t="shared" si="5"/>
        <v>408882734.84161961</v>
      </c>
      <c r="T33" s="16">
        <f t="shared" si="5"/>
        <v>387294182.04812306</v>
      </c>
      <c r="U33" s="16">
        <f t="shared" si="5"/>
        <v>422629814.3360284</v>
      </c>
      <c r="V33" s="16">
        <f t="shared" si="5"/>
        <v>377832614.30634665</v>
      </c>
      <c r="W33" s="16">
        <f t="shared" si="5"/>
        <v>409466301.37536669</v>
      </c>
      <c r="X33" s="16">
        <f t="shared" si="5"/>
        <v>387846936.9191395</v>
      </c>
      <c r="Y33" s="16">
        <f t="shared" si="5"/>
        <v>423233001.00739956</v>
      </c>
      <c r="Z33" s="16">
        <f t="shared" si="5"/>
        <v>378371865.41743296</v>
      </c>
      <c r="AA33" s="16">
        <f t="shared" si="5"/>
        <v>410050700.78825074</v>
      </c>
      <c r="AB33" s="16">
        <f t="shared" ref="AB33:AI33" si="6">AA33*(1+HLOOKUP(AB$30,$C$7:$F$10,$A33,FALSE))</f>
        <v>388400480.69420254</v>
      </c>
      <c r="AC33" s="16">
        <f t="shared" si="6"/>
        <v>423837048.56020445</v>
      </c>
      <c r="AD33" s="16">
        <f t="shared" si="6"/>
        <v>378911886.15969932</v>
      </c>
      <c r="AE33" s="16">
        <f t="shared" si="6"/>
        <v>410635934.26897532</v>
      </c>
      <c r="AF33" s="16">
        <f t="shared" si="6"/>
        <v>388954814.49925351</v>
      </c>
      <c r="AG33" s="16">
        <f t="shared" si="6"/>
        <v>424441958.22311223</v>
      </c>
      <c r="AH33" s="16">
        <f t="shared" si="6"/>
        <v>379452677.63158041</v>
      </c>
      <c r="AI33" s="16">
        <f t="shared" si="6"/>
        <v>411222003.00794065</v>
      </c>
    </row>
    <row r="34" spans="1:35" x14ac:dyDescent="0.2">
      <c r="A34">
        <v>4</v>
      </c>
      <c r="B34" s="12" t="s">
        <v>150</v>
      </c>
      <c r="C34" s="16">
        <f>AVERAGEIFS('AMC Financials'!$E:$E,'AMC Financials'!$C:$C,'Proforma Actual'!$B34,'AMC Financials'!$D:$D,'Proforma Actual'!C$28,'AMC Financials'!$G:$G,'Proforma Actual'!C$26)</f>
        <v>68200000</v>
      </c>
      <c r="D34" s="16">
        <f>AVERAGEIFS('AMC Financials'!$E:$E,'AMC Financials'!$C:$C,'Proforma Actual'!$B34,'AMC Financials'!$D:$D,'Proforma Actual'!D$28,'AMC Financials'!$G:$G,'Proforma Actual'!D$26)</f>
        <v>66800000</v>
      </c>
      <c r="E34" s="16">
        <f>AVERAGEIFS('AMC Financials'!$E:$E,'AMC Financials'!$C:$C,'Proforma Actual'!$B34,'AMC Financials'!$D:$D,'Proforma Actual'!E$28,'AMC Financials'!$G:$G,'Proforma Actual'!E$26)</f>
        <v>63800000</v>
      </c>
      <c r="F34" s="16">
        <f>AVERAGEIFS('AMC Financials'!$E:$E,'AMC Financials'!$C:$C,'Proforma Actual'!$B34,'AMC Financials'!$D:$D,'Proforma Actual'!F$28,'AMC Financials'!$G:$G,'Proforma Actual'!F$27)-SUM(C34:E34)</f>
        <v>102500000</v>
      </c>
      <c r="G34" s="16">
        <v>102800000</v>
      </c>
      <c r="H34" s="16">
        <v>100400000</v>
      </c>
      <c r="I34" s="16">
        <v>85200000</v>
      </c>
      <c r="J34" s="16">
        <v>115900000</v>
      </c>
      <c r="K34" s="16">
        <v>100100000</v>
      </c>
      <c r="L34" s="16">
        <v>118100000</v>
      </c>
      <c r="M34" s="16">
        <v>99500000</v>
      </c>
      <c r="N34" s="16">
        <v>132400000</v>
      </c>
      <c r="O34" s="16"/>
      <c r="P34" s="16">
        <f>N34*(1+HLOOKUP(P$30,$C$7:$F$10,$A34,FALSE))</f>
        <v>123569079.65234959</v>
      </c>
      <c r="Q34" s="16">
        <f t="shared" ref="Q34:AA34" si="7">P34*(1+HLOOKUP(Q$30,$C$7:$F$10,$A34,FALSE))</f>
        <v>129168654.39003773</v>
      </c>
      <c r="R34" s="16">
        <f t="shared" si="7"/>
        <v>113935439.70369518</v>
      </c>
      <c r="S34" s="16">
        <f t="shared" si="7"/>
        <v>163214985.10055912</v>
      </c>
      <c r="T34" s="16">
        <f t="shared" si="7"/>
        <v>152328742.40444139</v>
      </c>
      <c r="U34" s="16">
        <f t="shared" si="7"/>
        <v>159231571.01003984</v>
      </c>
      <c r="V34" s="16">
        <f t="shared" si="7"/>
        <v>140452953.87963942</v>
      </c>
      <c r="W34" s="16">
        <f t="shared" si="7"/>
        <v>201201898.49981672</v>
      </c>
      <c r="X34" s="16">
        <f t="shared" si="7"/>
        <v>187781974.48585957</v>
      </c>
      <c r="Y34" s="16">
        <f t="shared" si="7"/>
        <v>196291378.32282683</v>
      </c>
      <c r="Z34" s="16">
        <f t="shared" si="7"/>
        <v>173142196.18425122</v>
      </c>
      <c r="AA34" s="16">
        <f t="shared" si="7"/>
        <v>248029946.11670536</v>
      </c>
      <c r="AB34" s="16">
        <f t="shared" ref="AB34:AI34" si="8">AA34*(1+HLOOKUP(AB$30,$C$7:$F$10,$A34,FALSE))</f>
        <v>231486647.79352826</v>
      </c>
      <c r="AC34" s="16">
        <f t="shared" si="8"/>
        <v>241976543.71849239</v>
      </c>
      <c r="AD34" s="16">
        <f t="shared" si="8"/>
        <v>213439584.36926469</v>
      </c>
      <c r="AE34" s="16">
        <f t="shared" si="8"/>
        <v>305756827.49192256</v>
      </c>
      <c r="AF34" s="16">
        <f t="shared" si="8"/>
        <v>285363215.79002333</v>
      </c>
      <c r="AG34" s="16">
        <f t="shared" si="8"/>
        <v>298294546.65935445</v>
      </c>
      <c r="AH34" s="16">
        <f t="shared" si="8"/>
        <v>263115850.32250053</v>
      </c>
      <c r="AI34" s="16">
        <f t="shared" si="8"/>
        <v>376919154.40701181</v>
      </c>
    </row>
    <row r="35" spans="1:35" x14ac:dyDescent="0.2">
      <c r="B35" s="13" t="s">
        <v>766</v>
      </c>
      <c r="C35" s="16">
        <f t="shared" ref="C35:N35" si="9">SUM(C32:C34)</f>
        <v>1283400000</v>
      </c>
      <c r="D35" s="16">
        <f t="shared" si="9"/>
        <v>1202300000</v>
      </c>
      <c r="E35" s="16">
        <f t="shared" si="9"/>
        <v>1178700000</v>
      </c>
      <c r="F35" s="16">
        <f t="shared" si="9"/>
        <v>1414800000</v>
      </c>
      <c r="G35" s="16">
        <f t="shared" si="9"/>
        <v>1383600000</v>
      </c>
      <c r="H35" s="16">
        <f t="shared" si="9"/>
        <v>1442500000</v>
      </c>
      <c r="I35" s="16">
        <f t="shared" si="9"/>
        <v>1221400000</v>
      </c>
      <c r="J35" s="16">
        <f t="shared" si="9"/>
        <v>1413300000</v>
      </c>
      <c r="K35" s="16">
        <f t="shared" si="9"/>
        <v>1230400000</v>
      </c>
      <c r="L35" s="16">
        <f t="shared" si="9"/>
        <v>1506100000</v>
      </c>
      <c r="M35" s="16">
        <f t="shared" si="9"/>
        <v>1316800000</v>
      </c>
      <c r="N35" s="16">
        <f t="shared" si="9"/>
        <v>1417700000</v>
      </c>
      <c r="O35" s="16"/>
      <c r="P35" s="16">
        <f t="shared" ref="P35" si="10">SUM(P32:P34)</f>
        <v>1309898643.8009424</v>
      </c>
      <c r="Q35" s="16">
        <f t="shared" ref="Q35" si="11">SUM(Q32:Q34)</f>
        <v>1398797052.0960705</v>
      </c>
      <c r="R35" s="16">
        <f t="shared" ref="R35" si="12">SUM(R32:R34)</f>
        <v>1259240854.3108978</v>
      </c>
      <c r="S35" s="16">
        <f t="shared" ref="S35" si="13">SUM(S32:S34)</f>
        <v>1452340096.7506342</v>
      </c>
      <c r="T35" s="16">
        <f t="shared" ref="T35" si="14">SUM(T32:T34)</f>
        <v>1342166446.3665226</v>
      </c>
      <c r="U35" s="16">
        <f t="shared" ref="U35" si="15">SUM(U32:U34)</f>
        <v>1432595980.4930921</v>
      </c>
      <c r="V35" s="16">
        <f t="shared" ref="V35" si="16">SUM(V32:V34)</f>
        <v>1289136283.1870317</v>
      </c>
      <c r="W35" s="16">
        <f t="shared" ref="W35" si="17">SUM(W32:W34)</f>
        <v>1494164940.9577358</v>
      </c>
      <c r="X35" s="16">
        <f t="shared" ref="X35" si="18">SUM(X32:X34)</f>
        <v>1381139535.3750918</v>
      </c>
      <c r="Y35" s="16">
        <f t="shared" ref="Y35" si="19">SUM(Y32:Y34)</f>
        <v>1473404244.8551922</v>
      </c>
      <c r="Z35" s="16">
        <f t="shared" ref="Z35" si="20">SUM(Z32:Z34)</f>
        <v>1325214706.4557521</v>
      </c>
      <c r="AA35" s="16">
        <f t="shared" ref="AA35" si="21">SUM(AA32:AA34)</f>
        <v>1544843784.0463817</v>
      </c>
      <c r="AB35" s="16">
        <f t="shared" ref="AB35" si="22">SUM(AB32:AB34)</f>
        <v>1428375824.2550013</v>
      </c>
      <c r="AC35" s="16">
        <f t="shared" ref="AC35" si="23">SUM(AC32:AC34)</f>
        <v>1522850356.6328363</v>
      </c>
      <c r="AD35" s="16">
        <f t="shared" ref="AD35" si="24">SUM(AD32:AD34)</f>
        <v>1368912581.7770591</v>
      </c>
      <c r="AE35" s="16">
        <f t="shared" ref="AE35" si="25">SUM(AE32:AE34)</f>
        <v>1606434371.2289603</v>
      </c>
      <c r="AF35" s="16">
        <f t="shared" ref="AF35" si="26">SUM(AF32:AF34)</f>
        <v>1485795808.1512496</v>
      </c>
      <c r="AG35" s="16">
        <f t="shared" ref="AG35" si="27">SUM(AG32:AG34)</f>
        <v>1582941839.5088241</v>
      </c>
      <c r="AH35" s="16">
        <f t="shared" ref="AH35" si="28">SUM(AH32:AH34)</f>
        <v>1422000681.0920949</v>
      </c>
      <c r="AI35" s="16">
        <f t="shared" ref="AI35" si="29">SUM(AI32:AI34)</f>
        <v>1681473360.1248612</v>
      </c>
    </row>
    <row r="36" spans="1:35" x14ac:dyDescent="0.2">
      <c r="B36" s="13"/>
      <c r="C36" s="16"/>
      <c r="D36" s="16"/>
      <c r="E36" s="16"/>
      <c r="F36" s="16"/>
      <c r="G36" s="16"/>
      <c r="H36" s="16"/>
      <c r="I36" s="16"/>
      <c r="J36" s="16"/>
      <c r="K36" s="16"/>
      <c r="L36" s="16"/>
      <c r="N36" s="16"/>
      <c r="O36" s="16"/>
    </row>
    <row r="37" spans="1:35" x14ac:dyDescent="0.2">
      <c r="B37" s="12" t="s">
        <v>81</v>
      </c>
      <c r="C37" s="16">
        <f>AVERAGEIFS('AMC Financials'!$E:$E,'AMC Financials'!$C:$C,'Proforma Actual'!$B37,'AMC Financials'!$D:$D,'Proforma Actual'!C$28,'AMC Financials'!$G:$G,'Proforma Actual'!C$26)</f>
        <v>420700000</v>
      </c>
      <c r="D37" s="16">
        <f>AVERAGEIFS('AMC Financials'!$E:$E,'AMC Financials'!$C:$C,'Proforma Actual'!$B37,'AMC Financials'!$D:$D,'Proforma Actual'!D$28,'AMC Financials'!$G:$G,'Proforma Actual'!D$26)</f>
        <v>379800000</v>
      </c>
      <c r="E37" s="16">
        <f>AVERAGEIFS('AMC Financials'!$E:$E,'AMC Financials'!$C:$C,'Proforma Actual'!$B37,'AMC Financials'!$D:$D,'Proforma Actual'!E$28,'AMC Financials'!$G:$G,'Proforma Actual'!E$26)</f>
        <v>364800000</v>
      </c>
      <c r="F37" s="16">
        <f>AVERAGEIFS('AMC Financials'!$E:$E,'AMC Financials'!$C:$C,'Proforma Actual'!$B37,'AMC Financials'!$D:$D,'Proforma Actual'!F$28,'AMC Financials'!$G:$G,'Proforma Actual'!F$27)-SUM(C37:E37)</f>
        <v>439000000</v>
      </c>
      <c r="G37" s="16">
        <v>426500000</v>
      </c>
      <c r="H37" s="16">
        <v>471400000</v>
      </c>
      <c r="I37" s="16">
        <v>378800000</v>
      </c>
      <c r="J37" s="16">
        <v>433500000</v>
      </c>
      <c r="K37" s="16">
        <v>365300000</v>
      </c>
      <c r="L37" s="16">
        <v>482500000</v>
      </c>
      <c r="M37" s="16">
        <v>416800000</v>
      </c>
      <c r="N37" s="16">
        <v>434500000</v>
      </c>
      <c r="O37" s="16"/>
      <c r="P37" s="15">
        <f>P$35*$C15</f>
        <v>409961079.91999656</v>
      </c>
      <c r="Q37" s="15">
        <f t="shared" ref="Q37:AA37" si="30">Q$35*$C15</f>
        <v>437783757.37699974</v>
      </c>
      <c r="R37" s="15">
        <f t="shared" si="30"/>
        <v>394106630.27690303</v>
      </c>
      <c r="S37" s="15">
        <f t="shared" si="30"/>
        <v>454541209.95752567</v>
      </c>
      <c r="T37" s="15">
        <f t="shared" si="30"/>
        <v>420059985.85369927</v>
      </c>
      <c r="U37" s="15">
        <f t="shared" si="30"/>
        <v>448361862.21843606</v>
      </c>
      <c r="V37" s="15">
        <f t="shared" si="30"/>
        <v>403463050.61120319</v>
      </c>
      <c r="W37" s="15">
        <f t="shared" si="30"/>
        <v>467631198.54540199</v>
      </c>
      <c r="X37" s="15">
        <f t="shared" si="30"/>
        <v>432257456.04223949</v>
      </c>
      <c r="Y37" s="15">
        <f t="shared" si="30"/>
        <v>461133690.18140137</v>
      </c>
      <c r="Z37" s="15">
        <f t="shared" si="30"/>
        <v>414754572.61945331</v>
      </c>
      <c r="AA37" s="15">
        <f t="shared" si="30"/>
        <v>483492237.36702442</v>
      </c>
      <c r="AB37" s="15">
        <f t="shared" ref="AB37:AI37" si="31">AB$35*$C15</f>
        <v>447041073.15052879</v>
      </c>
      <c r="AC37" s="15">
        <f t="shared" si="31"/>
        <v>476608919.10704362</v>
      </c>
      <c r="AD37" s="15">
        <f t="shared" si="31"/>
        <v>428430766.75990218</v>
      </c>
      <c r="AE37" s="15">
        <f t="shared" si="31"/>
        <v>502768342.24259651</v>
      </c>
      <c r="AF37" s="15">
        <f t="shared" si="31"/>
        <v>465011897.62500012</v>
      </c>
      <c r="AG37" s="15">
        <f t="shared" si="31"/>
        <v>495415846.9028843</v>
      </c>
      <c r="AH37" s="15">
        <f t="shared" si="31"/>
        <v>445045834.36768228</v>
      </c>
      <c r="AI37" s="15">
        <f t="shared" si="31"/>
        <v>526253414.9766233</v>
      </c>
    </row>
    <row r="38" spans="1:35" x14ac:dyDescent="0.2">
      <c r="B38" s="12" t="s">
        <v>82</v>
      </c>
      <c r="C38" s="16">
        <f>AVERAGEIFS('AMC Financials'!$E:$E,'AMC Financials'!$C:$C,'Proforma Actual'!$B38,'AMC Financials'!$D:$D,'Proforma Actual'!C$28,'AMC Financials'!$G:$G,'Proforma Actual'!C$26)</f>
        <v>60600000</v>
      </c>
      <c r="D38" s="16">
        <f>AVERAGEIFS('AMC Financials'!$E:$E,'AMC Financials'!$C:$C,'Proforma Actual'!$B38,'AMC Financials'!$D:$D,'Proforma Actual'!D$28,'AMC Financials'!$G:$G,'Proforma Actual'!D$26)</f>
        <v>62100000</v>
      </c>
      <c r="E38" s="16">
        <f>AVERAGEIFS('AMC Financials'!$E:$E,'AMC Financials'!$C:$C,'Proforma Actual'!$B38,'AMC Financials'!$D:$D,'Proforma Actual'!E$28,'AMC Financials'!$G:$G,'Proforma Actual'!E$26)</f>
        <v>60700000</v>
      </c>
      <c r="F38" s="16">
        <f>AVERAGEIFS('AMC Financials'!$E:$E,'AMC Financials'!$C:$C,'Proforma Actual'!$B38,'AMC Financials'!$D:$D,'Proforma Actual'!F$28,'AMC Financials'!$G:$G,'Proforma Actual'!F$27)-SUM(C38:E38)</f>
        <v>68700000</v>
      </c>
      <c r="G38" s="16">
        <v>66200000</v>
      </c>
      <c r="H38" s="16">
        <v>72200000</v>
      </c>
      <c r="I38" s="16">
        <v>63600000</v>
      </c>
      <c r="J38" s="16">
        <v>68900000</v>
      </c>
      <c r="K38" s="16">
        <v>61500000</v>
      </c>
      <c r="L38" s="16">
        <v>76400000</v>
      </c>
      <c r="M38" s="16">
        <v>67200000</v>
      </c>
      <c r="N38" s="16">
        <v>73000000</v>
      </c>
      <c r="O38" s="16"/>
      <c r="P38" s="15">
        <f>P$35*$C16</f>
        <v>65591103.202592798</v>
      </c>
      <c r="Q38" s="15">
        <f>Q$35*$C16</f>
        <v>70042550.419999093</v>
      </c>
      <c r="R38" s="15">
        <f>R$35*$C16</f>
        <v>63054494.500704817</v>
      </c>
      <c r="S38" s="15">
        <f>S$35*$C16</f>
        <v>72723633.711701632</v>
      </c>
      <c r="T38" s="15">
        <f>T$35*$C16</f>
        <v>67206862.38992843</v>
      </c>
      <c r="U38" s="15">
        <f>U$35*$C16</f>
        <v>71734978.312124595</v>
      </c>
      <c r="V38" s="15">
        <f>V$35*$C16</f>
        <v>64551460.827053845</v>
      </c>
      <c r="W38" s="15">
        <f>W$35*$C16</f>
        <v>74817946.646372661</v>
      </c>
      <c r="X38" s="15">
        <f>X$35*$C16</f>
        <v>69158378.192607105</v>
      </c>
      <c r="Y38" s="15">
        <f>Y$35*$C16</f>
        <v>73778387.618608281</v>
      </c>
      <c r="Z38" s="15">
        <f>Z$35*$C16</f>
        <v>66358030.820239574</v>
      </c>
      <c r="AA38" s="15">
        <f>AA$35*$C16</f>
        <v>77355609.573917866</v>
      </c>
      <c r="AB38" s="15">
        <f t="shared" ref="AB38:AI38" si="32">AB$35*$C16</f>
        <v>71523660.661973834</v>
      </c>
      <c r="AC38" s="15">
        <f t="shared" si="32"/>
        <v>76254323.475113556</v>
      </c>
      <c r="AD38" s="15">
        <f t="shared" si="32"/>
        <v>68546132.826068848</v>
      </c>
      <c r="AE38" s="15">
        <f t="shared" si="32"/>
        <v>80439660.831867486</v>
      </c>
      <c r="AF38" s="15">
        <f t="shared" si="32"/>
        <v>74398875.555472404</v>
      </c>
      <c r="AG38" s="15">
        <f t="shared" si="32"/>
        <v>79263309.45549351</v>
      </c>
      <c r="AH38" s="15">
        <f t="shared" si="32"/>
        <v>71204435.44931452</v>
      </c>
      <c r="AI38" s="15">
        <f t="shared" si="32"/>
        <v>84197119.53921248</v>
      </c>
    </row>
    <row r="39" spans="1:35" x14ac:dyDescent="0.2">
      <c r="B39" s="12" t="s">
        <v>146</v>
      </c>
      <c r="C39" s="16">
        <f>AVERAGEIFS('AMC Financials'!$E:$E,'AMC Financials'!$C:$C,'Proforma Actual'!$B39,'AMC Financials'!$D:$D,'Proforma Actual'!C$28,'AMC Financials'!$G:$G,'Proforma Actual'!C$26)</f>
        <v>360150000</v>
      </c>
      <c r="D39" s="16">
        <f>AVERAGEIFS('AMC Financials'!$E:$E,'AMC Financials'!$C:$C,'Proforma Actual'!$B39,'AMC Financials'!$D:$D,'Proforma Actual'!D$28,'AMC Financials'!$G:$G,'Proforma Actual'!D$26)</f>
        <v>389200000</v>
      </c>
      <c r="E39" s="16">
        <f>AVERAGEIFS('AMC Financials'!$E:$E,'AMC Financials'!$C:$C,'Proforma Actual'!$B39,'AMC Financials'!$D:$D,'Proforma Actual'!E$28,'AMC Financials'!$G:$G,'Proforma Actual'!E$26)</f>
        <v>383200000</v>
      </c>
      <c r="F39" s="16">
        <f>AVERAGEIFS('AMC Financials'!$E:$E,'AMC Financials'!$C:$C,'Proforma Actual'!$B39,'AMC Financials'!$D:$D,'Proforma Actual'!F$28,'AMC Financials'!$G:$G,'Proforma Actual'!F$27)-SUM(C39:E39)</f>
        <v>415450000</v>
      </c>
      <c r="G39" s="16">
        <f>AVERAGEIFS('AMC Financials'!$E:$E,'AMC Financials'!$C:$C,'Proforma Actual'!$B39,'AMC Financials'!$D:$D,'Proforma Actual'!G$28,'AMC Financials'!$G:$G,'Proforma Actual'!G$26)</f>
        <v>411900000</v>
      </c>
      <c r="H39" s="16">
        <f>AVERAGEIFS('AMC Financials'!$E:$E,'AMC Financials'!$C:$C,'Proforma Actual'!$B39,'AMC Financials'!$D:$D,'Proforma Actual'!H$28,'AMC Financials'!$G:$G,'Proforma Actual'!H$26)</f>
        <v>424500000</v>
      </c>
      <c r="I39" s="16">
        <f>AVERAGEIFS('AMC Financials'!$E:$E,'AMC Financials'!$C:$C,'Proforma Actual'!$B39,'AMC Financials'!$D:$D,'Proforma Actual'!I$28,'AMC Financials'!$G:$G,'Proforma Actual'!I$26)</f>
        <v>400500000</v>
      </c>
      <c r="J39" s="16">
        <f>AVERAGEIFS('AMC Financials'!$E:$E,'AMC Financials'!$C:$C,'Proforma Actual'!$B39,'AMC Financials'!$D:$D,'Proforma Actual'!J$28,'AMC Financials'!$G:$G,'Proforma Actual'!J$27)-SUM(G39:I39)</f>
        <v>417800000</v>
      </c>
      <c r="K39" s="16">
        <f>AVERAGEIFS('AMC Financials'!$E:$E,'AMC Financials'!$C:$C,'Proforma Actual'!$B39,'AMC Financials'!$D:$D,'Proforma Actual'!K$28,'AMC Financials'!$G:$G,'Proforma Actual'!K$26)</f>
        <v>402800000</v>
      </c>
      <c r="L39" s="16">
        <f>AVERAGEIFS('AMC Financials'!$E:$E,'AMC Financials'!$C:$C,'Proforma Actual'!$B39,'AMC Financials'!$D:$D,'Proforma Actual'!L$28,'AMC Financials'!$G:$G,'Proforma Actual'!L$26)</f>
        <v>437400000</v>
      </c>
      <c r="M39" s="16">
        <v>419000000</v>
      </c>
      <c r="N39" s="16">
        <v>427400000</v>
      </c>
      <c r="O39" s="16"/>
      <c r="P39" s="15">
        <f>P$35*$C17</f>
        <v>401271224.16392863</v>
      </c>
      <c r="Q39" s="15">
        <f>Q$35*$C17</f>
        <v>428504150.38431162</v>
      </c>
      <c r="R39" s="15">
        <f>R$35*$C17</f>
        <v>385752837.83815587</v>
      </c>
      <c r="S39" s="15">
        <f>S$35*$C17</f>
        <v>444906398.89084995</v>
      </c>
      <c r="T39" s="15">
        <f>T$35*$C17</f>
        <v>411156065.78724581</v>
      </c>
      <c r="U39" s="15">
        <f>U$35*$C17</f>
        <v>438858033.44044429</v>
      </c>
      <c r="V39" s="15">
        <f>V$35*$C17</f>
        <v>394910932.16767019</v>
      </c>
      <c r="W39" s="15">
        <f>W$35*$C17</f>
        <v>457718921.8405261</v>
      </c>
      <c r="X39" s="15">
        <f>X$35*$C17</f>
        <v>423094988.8557812</v>
      </c>
      <c r="Y39" s="15">
        <f>Y$35*$C17</f>
        <v>451359139.74670714</v>
      </c>
      <c r="Z39" s="15">
        <f>Z$35*$C17</f>
        <v>405963110.24225396</v>
      </c>
      <c r="AA39" s="15">
        <f>AA$35*$C17</f>
        <v>473243757.67544508</v>
      </c>
      <c r="AB39" s="15">
        <f t="shared" ref="AB39:AI39" si="33">AB$35*$C17</f>
        <v>437565240.85085291</v>
      </c>
      <c r="AC39" s="15">
        <f t="shared" si="33"/>
        <v>466506343.61401409</v>
      </c>
      <c r="AD39" s="15">
        <f t="shared" si="33"/>
        <v>419349413.07303101</v>
      </c>
      <c r="AE39" s="15">
        <f t="shared" si="33"/>
        <v>492111271.15268189</v>
      </c>
      <c r="AF39" s="15">
        <f t="shared" si="33"/>
        <v>455155141.67147088</v>
      </c>
      <c r="AG39" s="15">
        <f t="shared" si="33"/>
        <v>484914625.05593127</v>
      </c>
      <c r="AH39" s="15">
        <f t="shared" si="33"/>
        <v>435612294.71009141</v>
      </c>
      <c r="AI39" s="15">
        <f t="shared" si="33"/>
        <v>515098535.91303641</v>
      </c>
    </row>
    <row r="40" spans="1:35" x14ac:dyDescent="0.2">
      <c r="B40" s="12" t="s">
        <v>112</v>
      </c>
      <c r="C40" s="16">
        <f>AVERAGEIFS('AMC Financials'!$E:$E,'AMC Financials'!$C:$C,'Proforma Actual'!$B40,'AMC Financials'!$D:$D,'Proforma Actual'!C$28,'AMC Financials'!$G:$G,'Proforma Actual'!C$26)</f>
        <v>186500000</v>
      </c>
      <c r="D40" s="16">
        <f>AVERAGEIFS('AMC Financials'!$E:$E,'AMC Financials'!$C:$C,'Proforma Actual'!$B40,'AMC Financials'!$D:$D,'Proforma Actual'!D$28,'AMC Financials'!$G:$G,'Proforma Actual'!D$26)</f>
        <v>199800000</v>
      </c>
      <c r="E40" s="16">
        <f>AVERAGEIFS('AMC Financials'!$E:$E,'AMC Financials'!$C:$C,'Proforma Actual'!$B40,'AMC Financials'!$D:$D,'Proforma Actual'!E$28,'AMC Financials'!$G:$G,'Proforma Actual'!E$26)</f>
        <v>200700000</v>
      </c>
      <c r="F40" s="16">
        <f>AVERAGEIFS('AMC Financials'!$E:$E,'AMC Financials'!$C:$C,'Proforma Actual'!$B40,'AMC Financials'!$D:$D,'Proforma Actual'!F$28,'AMC Financials'!$G:$G,'Proforma Actual'!F$27)-SUM(C40:E40)</f>
        <v>207400000</v>
      </c>
      <c r="G40" s="16">
        <f>AVERAGEIFS('AMC Financials'!$E:$E,'AMC Financials'!$C:$C,'Proforma Actual'!$B40,'AMC Financials'!$D:$D,'Proforma Actual'!G$28,'AMC Financials'!$G:$G,'Proforma Actual'!G$26)</f>
        <v>189700000</v>
      </c>
      <c r="H40" s="16">
        <f>AVERAGEIFS('AMC Financials'!$E:$E,'AMC Financials'!$C:$C,'Proforma Actual'!$B40,'AMC Financials'!$D:$D,'Proforma Actual'!H$28,'AMC Financials'!$G:$G,'Proforma Actual'!H$26)</f>
        <v>199700000</v>
      </c>
      <c r="I40" s="16">
        <f>AVERAGEIFS('AMC Financials'!$E:$E,'AMC Financials'!$C:$C,'Proforma Actual'!$B40,'AMC Financials'!$D:$D,'Proforma Actual'!I$28,'AMC Financials'!$G:$G,'Proforma Actual'!I$26)</f>
        <v>203700000</v>
      </c>
      <c r="J40" s="16">
        <f>AVERAGEIFS('AMC Financials'!$E:$E,'AMC Financials'!$C:$C,'Proforma Actual'!$B40,'AMC Financials'!$D:$D,'Proforma Actual'!J$28,'AMC Financials'!$G:$G,'Proforma Actual'!J$27)-SUM(G40:I40)</f>
        <v>204700000</v>
      </c>
      <c r="K40" s="16">
        <f>AVERAGEIFS('AMC Financials'!$E:$E,'AMC Financials'!$C:$C,'Proforma Actual'!$B40,'AMC Financials'!$D:$D,'Proforma Actual'!K$28,'AMC Financials'!$G:$G,'Proforma Actual'!K$26)</f>
        <v>242000000</v>
      </c>
      <c r="L40" s="16">
        <v>245900000</v>
      </c>
      <c r="M40" s="16">
        <v>238700000</v>
      </c>
      <c r="N40" s="16">
        <v>241200000</v>
      </c>
      <c r="O40" s="16"/>
      <c r="P40" s="16">
        <f>$C$21</f>
        <v>241200000</v>
      </c>
      <c r="Q40" s="16">
        <f t="shared" ref="Q40:AI40" si="34">$C$21</f>
        <v>241200000</v>
      </c>
      <c r="R40" s="16">
        <f t="shared" si="34"/>
        <v>241200000</v>
      </c>
      <c r="S40" s="16">
        <f t="shared" si="34"/>
        <v>241200000</v>
      </c>
      <c r="T40" s="16">
        <f t="shared" si="34"/>
        <v>241200000</v>
      </c>
      <c r="U40" s="16">
        <f t="shared" si="34"/>
        <v>241200000</v>
      </c>
      <c r="V40" s="16">
        <f t="shared" si="34"/>
        <v>241200000</v>
      </c>
      <c r="W40" s="16">
        <f t="shared" si="34"/>
        <v>241200000</v>
      </c>
      <c r="X40" s="16">
        <f t="shared" si="34"/>
        <v>241200000</v>
      </c>
      <c r="Y40" s="16">
        <f t="shared" si="34"/>
        <v>241200000</v>
      </c>
      <c r="Z40" s="16">
        <f t="shared" si="34"/>
        <v>241200000</v>
      </c>
      <c r="AA40" s="16">
        <f t="shared" si="34"/>
        <v>241200000</v>
      </c>
      <c r="AB40" s="16">
        <f t="shared" si="34"/>
        <v>241200000</v>
      </c>
      <c r="AC40" s="16">
        <f t="shared" si="34"/>
        <v>241200000</v>
      </c>
      <c r="AD40" s="16">
        <f t="shared" si="34"/>
        <v>241200000</v>
      </c>
      <c r="AE40" s="16">
        <f t="shared" si="34"/>
        <v>241200000</v>
      </c>
      <c r="AF40" s="16">
        <f t="shared" si="34"/>
        <v>241200000</v>
      </c>
      <c r="AG40" s="16">
        <f t="shared" si="34"/>
        <v>241200000</v>
      </c>
      <c r="AH40" s="16">
        <f t="shared" si="34"/>
        <v>241200000</v>
      </c>
      <c r="AI40" s="16">
        <f t="shared" si="34"/>
        <v>241200000</v>
      </c>
    </row>
    <row r="41" spans="1:35" x14ac:dyDescent="0.2">
      <c r="B41" s="13" t="s">
        <v>767</v>
      </c>
      <c r="C41" s="16">
        <f t="shared" ref="C41:N41" si="35">SUM(C37:C40)</f>
        <v>1027950000</v>
      </c>
      <c r="D41" s="16">
        <f t="shared" si="35"/>
        <v>1030900000</v>
      </c>
      <c r="E41" s="16">
        <f t="shared" si="35"/>
        <v>1009400000</v>
      </c>
      <c r="F41" s="16">
        <f t="shared" si="35"/>
        <v>1130550000</v>
      </c>
      <c r="G41" s="16">
        <f t="shared" si="35"/>
        <v>1094300000</v>
      </c>
      <c r="H41" s="16">
        <f t="shared" si="35"/>
        <v>1167800000</v>
      </c>
      <c r="I41" s="16">
        <f t="shared" si="35"/>
        <v>1046600000</v>
      </c>
      <c r="J41" s="16">
        <f t="shared" si="35"/>
        <v>1124900000</v>
      </c>
      <c r="K41" s="16">
        <f t="shared" si="35"/>
        <v>1071600000</v>
      </c>
      <c r="L41" s="16">
        <f t="shared" si="35"/>
        <v>1242200000</v>
      </c>
      <c r="M41" s="16">
        <f t="shared" si="35"/>
        <v>1141700000</v>
      </c>
      <c r="N41" s="16">
        <f t="shared" si="35"/>
        <v>1176100000</v>
      </c>
      <c r="O41" s="16"/>
      <c r="P41" s="16">
        <f t="shared" ref="P41" si="36">SUM(P37:P40)</f>
        <v>1118023407.2865181</v>
      </c>
      <c r="Q41" s="16">
        <f t="shared" ref="Q41" si="37">SUM(Q37:Q40)</f>
        <v>1177530458.1813104</v>
      </c>
      <c r="R41" s="16">
        <f t="shared" ref="R41" si="38">SUM(R37:R40)</f>
        <v>1084113962.6157637</v>
      </c>
      <c r="S41" s="16">
        <f t="shared" ref="S41" si="39">SUM(S37:S40)</f>
        <v>1213371242.5600772</v>
      </c>
      <c r="T41" s="16">
        <f t="shared" ref="T41" si="40">SUM(T37:T40)</f>
        <v>1139622914.0308735</v>
      </c>
      <c r="U41" s="16">
        <f t="shared" ref="U41" si="41">SUM(U37:U40)</f>
        <v>1200154873.971005</v>
      </c>
      <c r="V41" s="16">
        <f t="shared" ref="V41" si="42">SUM(V37:V40)</f>
        <v>1104125443.6059272</v>
      </c>
      <c r="W41" s="16">
        <f t="shared" ref="W41" si="43">SUM(W37:W40)</f>
        <v>1241368067.0323007</v>
      </c>
      <c r="X41" s="16">
        <f t="shared" ref="X41" si="44">SUM(X37:X40)</f>
        <v>1165710823.0906277</v>
      </c>
      <c r="Y41" s="16">
        <f t="shared" ref="Y41" si="45">SUM(Y37:Y40)</f>
        <v>1227471217.5467167</v>
      </c>
      <c r="Z41" s="16">
        <f t="shared" ref="Z41" si="46">SUM(Z37:Z40)</f>
        <v>1128275713.6819468</v>
      </c>
      <c r="AA41" s="16">
        <f t="shared" ref="AA41" si="47">SUM(AA37:AA40)</f>
        <v>1275291604.6163874</v>
      </c>
      <c r="AB41" s="16">
        <f t="shared" ref="AB41" si="48">SUM(AB37:AB40)</f>
        <v>1197329974.6633556</v>
      </c>
      <c r="AC41" s="16">
        <f t="shared" ref="AC41" si="49">SUM(AC37:AC40)</f>
        <v>1260569586.1961713</v>
      </c>
      <c r="AD41" s="16">
        <f t="shared" ref="AD41" si="50">SUM(AD37:AD40)</f>
        <v>1157526312.6590021</v>
      </c>
      <c r="AE41" s="16">
        <f t="shared" ref="AE41" si="51">SUM(AE37:AE40)</f>
        <v>1316519274.2271459</v>
      </c>
      <c r="AF41" s="16">
        <f t="shared" ref="AF41" si="52">SUM(AF37:AF40)</f>
        <v>1235765914.8519435</v>
      </c>
      <c r="AG41" s="16">
        <f t="shared" ref="AG41" si="53">SUM(AG37:AG40)</f>
        <v>1300793781.414309</v>
      </c>
      <c r="AH41" s="16">
        <f t="shared" ref="AH41" si="54">SUM(AH37:AH40)</f>
        <v>1193062564.5270882</v>
      </c>
      <c r="AI41" s="16">
        <f t="shared" ref="AI41" si="55">SUM(AI37:AI40)</f>
        <v>1366749070.4288721</v>
      </c>
    </row>
    <row r="42" spans="1:35" x14ac:dyDescent="0.2">
      <c r="B42" s="13"/>
      <c r="C42" s="16"/>
      <c r="D42" s="16"/>
      <c r="E42" s="16"/>
      <c r="F42" s="16"/>
      <c r="G42" s="16"/>
      <c r="H42" s="16"/>
      <c r="I42" s="16"/>
      <c r="J42" s="16"/>
      <c r="K42" s="16"/>
      <c r="L42" s="16"/>
      <c r="N42" s="16"/>
      <c r="O42" s="16"/>
    </row>
    <row r="43" spans="1:35" x14ac:dyDescent="0.2">
      <c r="B43" s="12" t="s">
        <v>119</v>
      </c>
      <c r="C43" s="16">
        <f>AVERAGEIFS('AMC Financials'!$E:$E,'AMC Financials'!$C:$C,'Proforma Actual'!$B43,'AMC Financials'!$D:$D,'Proforma Actual'!C$28,'AMC Financials'!$G:$G,'Proforma Actual'!C$26)</f>
        <v>40300000</v>
      </c>
      <c r="D43" s="16">
        <f>AVERAGEIFS('AMC Financials'!$E:$E,'AMC Financials'!$C:$C,'Proforma Actual'!$B43,'AMC Financials'!$D:$D,'Proforma Actual'!D$28,'AMC Financials'!$G:$G,'Proforma Actual'!D$26)</f>
        <v>11500000</v>
      </c>
      <c r="E43" s="16">
        <f>AVERAGEIFS('AMC Financials'!$E:$E,'AMC Financials'!$C:$C,'Proforma Actual'!$B43,'AMC Financials'!$D:$D,'Proforma Actual'!E$28,'AMC Financials'!$G:$G,'Proforma Actual'!E$26)</f>
        <v>5600000</v>
      </c>
      <c r="F43" s="16">
        <f>AVERAGEIFS('AMC Financials'!$E:$E,'AMC Financials'!$C:$C,'Proforma Actual'!$B43,'AMC Financials'!$D:$D,'Proforma Actual'!F$28,'AMC Financials'!$G:$G,'Proforma Actual'!F$27)-SUM(C43:E43)</f>
        <v>5600000</v>
      </c>
      <c r="G43" s="16">
        <f>AVERAGEIFS('AMC Financials'!$E:$E,'AMC Financials'!$C:$C,'Proforma Actual'!$B43,'AMC Financials'!$D:$D,'Proforma Actual'!G$28,'AMC Financials'!$G:$G,'Proforma Actual'!G$26)</f>
        <v>4700000</v>
      </c>
      <c r="H43" s="16">
        <f>AVERAGEIFS('AMC Financials'!$E:$E,'AMC Financials'!$C:$C,'Proforma Actual'!$B43,'AMC Financials'!$D:$D,'Proforma Actual'!H$28,'AMC Financials'!$G:$G,'Proforma Actual'!H$26)</f>
        <v>4300000</v>
      </c>
      <c r="I43" s="16">
        <f>AVERAGEIFS('AMC Financials'!$E:$E,'AMC Financials'!$C:$C,'Proforma Actual'!$B43,'AMC Financials'!$D:$D,'Proforma Actual'!I$28,'AMC Financials'!$G:$G,'Proforma Actual'!I$26)</f>
        <v>18100000</v>
      </c>
      <c r="J43" s="16">
        <f>AVERAGEIFS('AMC Financials'!$E:$E,'AMC Financials'!$C:$C,'Proforma Actual'!$B43,'AMC Financials'!$D:$D,'Proforma Actual'!J$28,'AMC Financials'!$G:$G,'Proforma Actual'!J$27)-SUM(G43:I43)</f>
        <v>4200000</v>
      </c>
      <c r="K43" s="16">
        <f>AVERAGEIFS('AMC Financials'!$E:$E,'AMC Financials'!$C:$C,'Proforma Actual'!$B43,'AMC Financials'!$D:$D,'Proforma Actual'!K$28,'AMC Financials'!$G:$G,'Proforma Actual'!K$26)</f>
        <v>3300000</v>
      </c>
      <c r="L43" s="16">
        <f>AVERAGEIFS('AMC Financials'!$E:$E,'AMC Financials'!$C:$C,'Proforma Actual'!$B43,'AMC Financials'!$D:$D,'Proforma Actual'!L$28,'AMC Financials'!$G:$G,'Proforma Actual'!L$26)</f>
        <v>3200000</v>
      </c>
      <c r="M43" s="16">
        <v>4700000</v>
      </c>
      <c r="N43" s="16">
        <v>4300000</v>
      </c>
      <c r="O43" s="16"/>
      <c r="P43" s="16">
        <f>$C$22</f>
        <v>3875000</v>
      </c>
      <c r="Q43" s="16">
        <f t="shared" ref="Q43:AI43" si="56">$C$22</f>
        <v>3875000</v>
      </c>
      <c r="R43" s="16">
        <f t="shared" si="56"/>
        <v>3875000</v>
      </c>
      <c r="S43" s="16">
        <f t="shared" si="56"/>
        <v>3875000</v>
      </c>
      <c r="T43" s="16">
        <f t="shared" si="56"/>
        <v>3875000</v>
      </c>
      <c r="U43" s="16">
        <f t="shared" si="56"/>
        <v>3875000</v>
      </c>
      <c r="V43" s="16">
        <f t="shared" si="56"/>
        <v>3875000</v>
      </c>
      <c r="W43" s="16">
        <f t="shared" si="56"/>
        <v>3875000</v>
      </c>
      <c r="X43" s="16">
        <f t="shared" si="56"/>
        <v>3875000</v>
      </c>
      <c r="Y43" s="16">
        <f t="shared" si="56"/>
        <v>3875000</v>
      </c>
      <c r="Z43" s="16">
        <f t="shared" si="56"/>
        <v>3875000</v>
      </c>
      <c r="AA43" s="16">
        <f t="shared" si="56"/>
        <v>3875000</v>
      </c>
      <c r="AB43" s="16">
        <f t="shared" si="56"/>
        <v>3875000</v>
      </c>
      <c r="AC43" s="16">
        <f t="shared" si="56"/>
        <v>3875000</v>
      </c>
      <c r="AD43" s="16">
        <f t="shared" si="56"/>
        <v>3875000</v>
      </c>
      <c r="AE43" s="16">
        <f t="shared" si="56"/>
        <v>3875000</v>
      </c>
      <c r="AF43" s="16">
        <f t="shared" si="56"/>
        <v>3875000</v>
      </c>
      <c r="AG43" s="16">
        <f t="shared" si="56"/>
        <v>3875000</v>
      </c>
      <c r="AH43" s="16">
        <f t="shared" si="56"/>
        <v>3875000</v>
      </c>
      <c r="AI43" s="16">
        <f t="shared" si="56"/>
        <v>3875000</v>
      </c>
    </row>
    <row r="44" spans="1:35" x14ac:dyDescent="0.2">
      <c r="B44" s="12" t="s">
        <v>148</v>
      </c>
      <c r="C44" s="16">
        <f>AVERAGEIFS('AMC Financials'!$E:$E,'AMC Financials'!$C:$C,'Proforma Actual'!$B44,'AMC Financials'!$D:$D,'Proforma Actual'!C$28,'AMC Financials'!$G:$G,'Proforma Actual'!C$26)</f>
        <v>34450000</v>
      </c>
      <c r="D44" s="16">
        <f>AVERAGEIFS('AMC Financials'!$E:$E,'AMC Financials'!$C:$C,'Proforma Actual'!$B44,'AMC Financials'!$D:$D,'Proforma Actual'!D$28,'AMC Financials'!$G:$G,'Proforma Actual'!D$26)</f>
        <v>46150000</v>
      </c>
      <c r="E44" s="16">
        <f>AVERAGEIFS('AMC Financials'!$E:$E,'AMC Financials'!$C:$C,'Proforma Actual'!$B44,'AMC Financials'!$D:$D,'Proforma Actual'!E$28,'AMC Financials'!$G:$G,'Proforma Actual'!E$26)</f>
        <v>32700000</v>
      </c>
      <c r="F44" s="16">
        <f>AVERAGEIFS('AMC Financials'!$E:$E,'AMC Financials'!$C:$C,'Proforma Actual'!$B44,'AMC Financials'!$D:$D,'Proforma Actual'!F$28,'AMC Financials'!$G:$G,'Proforma Actual'!F$27)-SUM(C44:E44)</f>
        <v>20000000</v>
      </c>
      <c r="G44" s="16">
        <f>AVERAGEIFS('AMC Financials'!$E:$E,'AMC Financials'!$C:$C,'Proforma Actual'!$B44,'AMC Financials'!$D:$D,'Proforma Actual'!G$28,'AMC Financials'!$G:$G,'Proforma Actual'!G$26)</f>
        <v>44200000</v>
      </c>
      <c r="H44" s="16">
        <f>AVERAGEIFS('AMC Financials'!$E:$E,'AMC Financials'!$C:$C,'Proforma Actual'!$B44,'AMC Financials'!$D:$D,'Proforma Actual'!H$28,'AMC Financials'!$G:$G,'Proforma Actual'!H$26)</f>
        <v>43000000</v>
      </c>
      <c r="I44" s="16">
        <f>AVERAGEIFS('AMC Financials'!$E:$E,'AMC Financials'!$C:$C,'Proforma Actual'!$B44,'AMC Financials'!$D:$D,'Proforma Actual'!I$28,'AMC Financials'!$G:$G,'Proforma Actual'!I$26)</f>
        <v>48400000</v>
      </c>
      <c r="J44" s="16">
        <f>AVERAGEIFS('AMC Financials'!$E:$E,'AMC Financials'!$C:$C,'Proforma Actual'!$B44,'AMC Financials'!$D:$D,'Proforma Actual'!J$28,'AMC Financials'!$G:$G,'Proforma Actual'!J$27)-SUM(G44:I44)</f>
        <v>43700000</v>
      </c>
      <c r="K44" s="16">
        <f>AVERAGEIFS('AMC Financials'!$E:$E,'AMC Financials'!$C:$C,'Proforma Actual'!$B44,'AMC Financials'!$D:$D,'Proforma Actual'!K$28,'AMC Financials'!$G:$G,'Proforma Actual'!K$26)</f>
        <v>46200000</v>
      </c>
      <c r="L44" s="16">
        <f>AVERAGEIFS('AMC Financials'!$E:$E,'AMC Financials'!$C:$C,'Proforma Actual'!$B44,'AMC Financials'!$D:$D,'Proforma Actual'!L$28,'AMC Financials'!$G:$G,'Proforma Actual'!L$26)</f>
        <v>43200000</v>
      </c>
      <c r="M44" s="16">
        <v>37500000</v>
      </c>
      <c r="N44" s="16">
        <v>26100000</v>
      </c>
      <c r="O44" s="16"/>
      <c r="P44" s="16">
        <f>$C$23</f>
        <v>42125000</v>
      </c>
      <c r="Q44" s="16">
        <f t="shared" ref="Q44:AI44" si="57">$C$23</f>
        <v>42125000</v>
      </c>
      <c r="R44" s="16">
        <f t="shared" si="57"/>
        <v>42125000</v>
      </c>
      <c r="S44" s="16">
        <f t="shared" si="57"/>
        <v>42125000</v>
      </c>
      <c r="T44" s="16">
        <f t="shared" si="57"/>
        <v>42125000</v>
      </c>
      <c r="U44" s="16">
        <f t="shared" si="57"/>
        <v>42125000</v>
      </c>
      <c r="V44" s="16">
        <f t="shared" si="57"/>
        <v>42125000</v>
      </c>
      <c r="W44" s="16">
        <f t="shared" si="57"/>
        <v>42125000</v>
      </c>
      <c r="X44" s="16">
        <f t="shared" si="57"/>
        <v>42125000</v>
      </c>
      <c r="Y44" s="16">
        <f t="shared" si="57"/>
        <v>42125000</v>
      </c>
      <c r="Z44" s="16">
        <f t="shared" si="57"/>
        <v>42125000</v>
      </c>
      <c r="AA44" s="16">
        <f t="shared" si="57"/>
        <v>42125000</v>
      </c>
      <c r="AB44" s="16">
        <f t="shared" si="57"/>
        <v>42125000</v>
      </c>
      <c r="AC44" s="16">
        <f t="shared" si="57"/>
        <v>42125000</v>
      </c>
      <c r="AD44" s="16">
        <f t="shared" si="57"/>
        <v>42125000</v>
      </c>
      <c r="AE44" s="16">
        <f t="shared" si="57"/>
        <v>42125000</v>
      </c>
      <c r="AF44" s="16">
        <f t="shared" si="57"/>
        <v>42125000</v>
      </c>
      <c r="AG44" s="16">
        <f t="shared" si="57"/>
        <v>42125000</v>
      </c>
      <c r="AH44" s="16">
        <f t="shared" si="57"/>
        <v>42125000</v>
      </c>
      <c r="AI44" s="16">
        <f t="shared" si="57"/>
        <v>42125000</v>
      </c>
    </row>
    <row r="45" spans="1:35" x14ac:dyDescent="0.2">
      <c r="B45" s="12" t="s">
        <v>768</v>
      </c>
      <c r="C45" s="16">
        <f t="shared" ref="C45:P45" si="58">SUM(C43:C44)</f>
        <v>74750000</v>
      </c>
      <c r="D45" s="16">
        <f t="shared" si="58"/>
        <v>57650000</v>
      </c>
      <c r="E45" s="16">
        <f t="shared" si="58"/>
        <v>38300000</v>
      </c>
      <c r="F45" s="16">
        <f t="shared" si="58"/>
        <v>25600000</v>
      </c>
      <c r="G45" s="16">
        <f t="shared" si="58"/>
        <v>48900000</v>
      </c>
      <c r="H45" s="16">
        <f t="shared" si="58"/>
        <v>47300000</v>
      </c>
      <c r="I45" s="16">
        <f t="shared" si="58"/>
        <v>66500000</v>
      </c>
      <c r="J45" s="16">
        <f t="shared" si="58"/>
        <v>47900000</v>
      </c>
      <c r="K45" s="16">
        <f t="shared" si="58"/>
        <v>49500000</v>
      </c>
      <c r="L45" s="16">
        <f t="shared" si="58"/>
        <v>46400000</v>
      </c>
      <c r="M45" s="16">
        <f t="shared" si="58"/>
        <v>42200000</v>
      </c>
      <c r="N45" s="16">
        <f t="shared" si="58"/>
        <v>30400000</v>
      </c>
      <c r="O45" s="16"/>
      <c r="P45" s="16">
        <f t="shared" si="58"/>
        <v>46000000</v>
      </c>
      <c r="Q45" s="16">
        <f t="shared" ref="Q45" si="59">SUM(Q43:Q44)</f>
        <v>46000000</v>
      </c>
      <c r="R45" s="16">
        <f t="shared" ref="R45" si="60">SUM(R43:R44)</f>
        <v>46000000</v>
      </c>
      <c r="S45" s="16">
        <f t="shared" ref="S45" si="61">SUM(S43:S44)</f>
        <v>46000000</v>
      </c>
      <c r="T45" s="16">
        <f t="shared" ref="T45" si="62">SUM(T43:T44)</f>
        <v>46000000</v>
      </c>
      <c r="U45" s="16">
        <f t="shared" ref="U45" si="63">SUM(U43:U44)</f>
        <v>46000000</v>
      </c>
      <c r="V45" s="16">
        <f t="shared" ref="V45" si="64">SUM(V43:V44)</f>
        <v>46000000</v>
      </c>
      <c r="W45" s="16">
        <f t="shared" ref="W45" si="65">SUM(W43:W44)</f>
        <v>46000000</v>
      </c>
      <c r="X45" s="16">
        <f t="shared" ref="X45" si="66">SUM(X43:X44)</f>
        <v>46000000</v>
      </c>
      <c r="Y45" s="16">
        <f t="shared" ref="Y45" si="67">SUM(Y43:Y44)</f>
        <v>46000000</v>
      </c>
      <c r="Z45" s="16">
        <f t="shared" ref="Z45" si="68">SUM(Z43:Z44)</f>
        <v>46000000</v>
      </c>
      <c r="AA45" s="16">
        <f t="shared" ref="AA45" si="69">SUM(AA43:AA44)</f>
        <v>46000000</v>
      </c>
      <c r="AB45" s="16">
        <f t="shared" ref="AB45" si="70">SUM(AB43:AB44)</f>
        <v>46000000</v>
      </c>
      <c r="AC45" s="16">
        <f t="shared" ref="AC45" si="71">SUM(AC43:AC44)</f>
        <v>46000000</v>
      </c>
      <c r="AD45" s="16">
        <f t="shared" ref="AD45" si="72">SUM(AD43:AD44)</f>
        <v>46000000</v>
      </c>
      <c r="AE45" s="16">
        <f t="shared" ref="AE45" si="73">SUM(AE43:AE44)</f>
        <v>46000000</v>
      </c>
      <c r="AF45" s="16">
        <f t="shared" ref="AF45" si="74">SUM(AF43:AF44)</f>
        <v>46000000</v>
      </c>
      <c r="AG45" s="16">
        <f t="shared" ref="AG45" si="75">SUM(AG43:AG44)</f>
        <v>46000000</v>
      </c>
      <c r="AH45" s="16">
        <f t="shared" ref="AH45" si="76">SUM(AH43:AH44)</f>
        <v>46000000</v>
      </c>
      <c r="AI45" s="16">
        <f t="shared" ref="AI45" si="77">SUM(AI43:AI44)</f>
        <v>46000000</v>
      </c>
    </row>
    <row r="46" spans="1:35" x14ac:dyDescent="0.2">
      <c r="B46" s="12"/>
      <c r="C46" s="16"/>
      <c r="D46" s="16"/>
      <c r="E46" s="16"/>
      <c r="F46" s="16"/>
      <c r="G46" s="16"/>
      <c r="H46" s="16"/>
      <c r="I46" s="16"/>
      <c r="J46" s="16"/>
      <c r="K46" s="16"/>
      <c r="L46" s="16"/>
      <c r="M46" s="16"/>
      <c r="N46" s="16"/>
      <c r="O46" s="16"/>
    </row>
    <row r="47" spans="1:35" x14ac:dyDescent="0.2">
      <c r="B47" s="12" t="s">
        <v>801</v>
      </c>
      <c r="C47" s="16">
        <f>C41+C45</f>
        <v>1102700000</v>
      </c>
      <c r="D47" s="16">
        <f t="shared" ref="D47:AI47" si="78">D41+D45</f>
        <v>1088550000</v>
      </c>
      <c r="E47" s="16">
        <f t="shared" si="78"/>
        <v>1047700000</v>
      </c>
      <c r="F47" s="16">
        <f t="shared" si="78"/>
        <v>1156150000</v>
      </c>
      <c r="G47" s="16">
        <f t="shared" si="78"/>
        <v>1143200000</v>
      </c>
      <c r="H47" s="16">
        <f t="shared" si="78"/>
        <v>1215100000</v>
      </c>
      <c r="I47" s="16">
        <f t="shared" si="78"/>
        <v>1113100000</v>
      </c>
      <c r="J47" s="16">
        <f t="shared" si="78"/>
        <v>1172800000</v>
      </c>
      <c r="K47" s="16">
        <f t="shared" si="78"/>
        <v>1121100000</v>
      </c>
      <c r="L47" s="16">
        <f t="shared" si="78"/>
        <v>1288600000</v>
      </c>
      <c r="M47" s="16">
        <f t="shared" si="78"/>
        <v>1183900000</v>
      </c>
      <c r="N47" s="16">
        <f t="shared" si="78"/>
        <v>1206500000</v>
      </c>
      <c r="O47" s="16"/>
      <c r="P47" s="16">
        <f t="shared" si="78"/>
        <v>1164023407.2865181</v>
      </c>
      <c r="Q47" s="16">
        <f t="shared" si="78"/>
        <v>1223530458.1813104</v>
      </c>
      <c r="R47" s="16">
        <f t="shared" si="78"/>
        <v>1130113962.6157637</v>
      </c>
      <c r="S47" s="16">
        <f t="shared" si="78"/>
        <v>1259371242.5600772</v>
      </c>
      <c r="T47" s="16">
        <f t="shared" si="78"/>
        <v>1185622914.0308735</v>
      </c>
      <c r="U47" s="16">
        <f t="shared" si="78"/>
        <v>1246154873.971005</v>
      </c>
      <c r="V47" s="16">
        <f t="shared" si="78"/>
        <v>1150125443.6059272</v>
      </c>
      <c r="W47" s="16">
        <f t="shared" si="78"/>
        <v>1287368067.0323007</v>
      </c>
      <c r="X47" s="16">
        <f t="shared" si="78"/>
        <v>1211710823.0906277</v>
      </c>
      <c r="Y47" s="16">
        <f t="shared" si="78"/>
        <v>1273471217.5467167</v>
      </c>
      <c r="Z47" s="16">
        <f t="shared" si="78"/>
        <v>1174275713.6819468</v>
      </c>
      <c r="AA47" s="16">
        <f t="shared" si="78"/>
        <v>1321291604.6163874</v>
      </c>
      <c r="AB47" s="16">
        <f t="shared" si="78"/>
        <v>1243329974.6633556</v>
      </c>
      <c r="AC47" s="16">
        <f t="shared" si="78"/>
        <v>1306569586.1961713</v>
      </c>
      <c r="AD47" s="16">
        <f t="shared" si="78"/>
        <v>1203526312.6590021</v>
      </c>
      <c r="AE47" s="16">
        <f t="shared" si="78"/>
        <v>1362519274.2271459</v>
      </c>
      <c r="AF47" s="16">
        <f t="shared" si="78"/>
        <v>1281765914.8519435</v>
      </c>
      <c r="AG47" s="16">
        <f t="shared" si="78"/>
        <v>1346793781.414309</v>
      </c>
      <c r="AH47" s="16">
        <f t="shared" si="78"/>
        <v>1239062564.5270882</v>
      </c>
      <c r="AI47" s="16">
        <f t="shared" si="78"/>
        <v>1412749070.4288721</v>
      </c>
    </row>
    <row r="48" spans="1:35" x14ac:dyDescent="0.2">
      <c r="B48" s="12" t="s">
        <v>769</v>
      </c>
      <c r="C48" s="16">
        <f>C35-C47</f>
        <v>180700000</v>
      </c>
      <c r="D48" s="16">
        <f t="shared" ref="D48:AI48" si="79">D35-D47</f>
        <v>113750000</v>
      </c>
      <c r="E48" s="16">
        <f t="shared" si="79"/>
        <v>131000000</v>
      </c>
      <c r="F48" s="16">
        <f t="shared" si="79"/>
        <v>258650000</v>
      </c>
      <c r="G48" s="16">
        <f t="shared" si="79"/>
        <v>240400000</v>
      </c>
      <c r="H48" s="16">
        <f t="shared" si="79"/>
        <v>227400000</v>
      </c>
      <c r="I48" s="16">
        <f t="shared" si="79"/>
        <v>108300000</v>
      </c>
      <c r="J48" s="16">
        <f t="shared" si="79"/>
        <v>240500000</v>
      </c>
      <c r="K48" s="16">
        <f t="shared" si="79"/>
        <v>109300000</v>
      </c>
      <c r="L48" s="16">
        <f t="shared" si="79"/>
        <v>217500000</v>
      </c>
      <c r="M48" s="16">
        <f t="shared" si="79"/>
        <v>132900000</v>
      </c>
      <c r="N48" s="16">
        <f t="shared" si="79"/>
        <v>211200000</v>
      </c>
      <c r="O48" s="16"/>
      <c r="P48" s="16">
        <f t="shared" si="79"/>
        <v>145875236.51442432</v>
      </c>
      <c r="Q48" s="16">
        <f t="shared" si="79"/>
        <v>175266593.91476011</v>
      </c>
      <c r="R48" s="16">
        <f t="shared" si="79"/>
        <v>129126891.69513416</v>
      </c>
      <c r="S48" s="16">
        <f t="shared" si="79"/>
        <v>192968854.190557</v>
      </c>
      <c r="T48" s="16">
        <f t="shared" si="79"/>
        <v>156543532.33564901</v>
      </c>
      <c r="U48" s="16">
        <f t="shared" si="79"/>
        <v>186441106.5220871</v>
      </c>
      <c r="V48" s="16">
        <f t="shared" si="79"/>
        <v>139010839.58110452</v>
      </c>
      <c r="W48" s="16">
        <f t="shared" si="79"/>
        <v>206796873.92543507</v>
      </c>
      <c r="X48" s="16">
        <f t="shared" si="79"/>
        <v>169428712.28446412</v>
      </c>
      <c r="Y48" s="16">
        <f t="shared" si="79"/>
        <v>199933027.30847549</v>
      </c>
      <c r="Z48" s="16">
        <f t="shared" si="79"/>
        <v>150938992.77380538</v>
      </c>
      <c r="AA48" s="16">
        <f t="shared" si="79"/>
        <v>223552179.42999434</v>
      </c>
      <c r="AB48" s="16">
        <f t="shared" si="79"/>
        <v>185045849.59164572</v>
      </c>
      <c r="AC48" s="16">
        <f t="shared" si="79"/>
        <v>216280770.43666506</v>
      </c>
      <c r="AD48" s="16">
        <f t="shared" si="79"/>
        <v>165386269.11805701</v>
      </c>
      <c r="AE48" s="16">
        <f t="shared" si="79"/>
        <v>243915097.00181437</v>
      </c>
      <c r="AF48" s="16">
        <f t="shared" si="79"/>
        <v>204029893.29930615</v>
      </c>
      <c r="AG48" s="16">
        <f t="shared" si="79"/>
        <v>236148058.09451509</v>
      </c>
      <c r="AH48" s="16">
        <f t="shared" si="79"/>
        <v>182938116.56500673</v>
      </c>
      <c r="AI48" s="16">
        <f t="shared" si="79"/>
        <v>268724289.69598913</v>
      </c>
    </row>
    <row r="49" spans="2:36" x14ac:dyDescent="0.2">
      <c r="B49" s="12" t="s">
        <v>829</v>
      </c>
      <c r="C49" s="16">
        <f>'Proforma Stage'!B30</f>
        <v>125300000</v>
      </c>
      <c r="D49" s="16">
        <f>'Proforma Stage'!C30</f>
        <v>133300000</v>
      </c>
      <c r="E49" s="16">
        <f>'Proforma Stage'!D30</f>
        <v>135200000</v>
      </c>
      <c r="F49" s="16">
        <f>'Proforma Stage'!E30</f>
        <v>144800000</v>
      </c>
      <c r="G49" s="16">
        <f>'Proforma Stage'!F30</f>
        <v>130500000</v>
      </c>
      <c r="H49" s="16">
        <f>'Proforma Stage'!G30</f>
        <v>137700000</v>
      </c>
      <c r="I49" s="16">
        <f>'Proforma Stage'!H30</f>
        <v>130200000</v>
      </c>
      <c r="J49" s="16">
        <f>'Proforma Stage'!I30</f>
        <v>139400000</v>
      </c>
      <c r="K49" s="16">
        <f>'Proforma Stage'!J30</f>
        <v>113000000</v>
      </c>
      <c r="L49" s="16">
        <f>'Proforma Stage'!K30</f>
        <v>112000000</v>
      </c>
      <c r="M49" s="16">
        <f>'Proforma Stage'!L30</f>
        <v>112100000</v>
      </c>
      <c r="N49" s="16">
        <f>'Proforma Stage'!M30</f>
        <v>112900000</v>
      </c>
      <c r="O49" s="16"/>
      <c r="P49" s="16">
        <f>$C$24</f>
        <v>112500000</v>
      </c>
      <c r="Q49" s="16">
        <f t="shared" ref="Q49:AI49" si="80">$C$24</f>
        <v>112500000</v>
      </c>
      <c r="R49" s="16">
        <f t="shared" si="80"/>
        <v>112500000</v>
      </c>
      <c r="S49" s="16">
        <f t="shared" si="80"/>
        <v>112500000</v>
      </c>
      <c r="T49" s="16">
        <f t="shared" si="80"/>
        <v>112500000</v>
      </c>
      <c r="U49" s="16">
        <f t="shared" si="80"/>
        <v>112500000</v>
      </c>
      <c r="V49" s="16">
        <f t="shared" si="80"/>
        <v>112500000</v>
      </c>
      <c r="W49" s="16">
        <f t="shared" si="80"/>
        <v>112500000</v>
      </c>
      <c r="X49" s="16">
        <f t="shared" si="80"/>
        <v>112500000</v>
      </c>
      <c r="Y49" s="16">
        <f t="shared" si="80"/>
        <v>112500000</v>
      </c>
      <c r="Z49" s="16">
        <f t="shared" si="80"/>
        <v>112500000</v>
      </c>
      <c r="AA49" s="16">
        <f t="shared" si="80"/>
        <v>112500000</v>
      </c>
      <c r="AB49" s="16">
        <f t="shared" si="80"/>
        <v>112500000</v>
      </c>
      <c r="AC49" s="16">
        <f t="shared" si="80"/>
        <v>112500000</v>
      </c>
      <c r="AD49" s="16">
        <f t="shared" si="80"/>
        <v>112500000</v>
      </c>
      <c r="AE49" s="16">
        <f t="shared" si="80"/>
        <v>112500000</v>
      </c>
      <c r="AF49" s="16">
        <f t="shared" si="80"/>
        <v>112500000</v>
      </c>
      <c r="AG49" s="16">
        <f t="shared" si="80"/>
        <v>112500000</v>
      </c>
      <c r="AH49" s="16">
        <f t="shared" si="80"/>
        <v>112500000</v>
      </c>
      <c r="AI49" s="16">
        <f t="shared" si="80"/>
        <v>112500000</v>
      </c>
    </row>
    <row r="50" spans="2:36" x14ac:dyDescent="0.2">
      <c r="B50" s="12" t="s">
        <v>830</v>
      </c>
      <c r="C50" s="16">
        <f>C48-C49</f>
        <v>55400000</v>
      </c>
      <c r="D50" s="16">
        <f t="shared" ref="D50:AI50" si="81">D48-D49</f>
        <v>-19550000</v>
      </c>
      <c r="E50" s="16">
        <f t="shared" si="81"/>
        <v>-4200000</v>
      </c>
      <c r="F50" s="16">
        <f t="shared" si="81"/>
        <v>113850000</v>
      </c>
      <c r="G50" s="16">
        <f t="shared" si="81"/>
        <v>109900000</v>
      </c>
      <c r="H50" s="16">
        <f t="shared" si="81"/>
        <v>89700000</v>
      </c>
      <c r="I50" s="16">
        <f t="shared" si="81"/>
        <v>-21900000</v>
      </c>
      <c r="J50" s="16">
        <f t="shared" si="81"/>
        <v>101100000</v>
      </c>
      <c r="K50" s="16">
        <f t="shared" si="81"/>
        <v>-3700000</v>
      </c>
      <c r="L50" s="16">
        <f t="shared" si="81"/>
        <v>105500000</v>
      </c>
      <c r="M50" s="16">
        <f t="shared" si="81"/>
        <v>20800000</v>
      </c>
      <c r="N50" s="16">
        <f t="shared" si="81"/>
        <v>98300000</v>
      </c>
      <c r="O50" s="16"/>
      <c r="P50" s="16">
        <f t="shared" si="81"/>
        <v>33375236.514424324</v>
      </c>
      <c r="Q50" s="16">
        <f t="shared" si="81"/>
        <v>62766593.914760113</v>
      </c>
      <c r="R50" s="16">
        <f t="shared" si="81"/>
        <v>16626891.695134163</v>
      </c>
      <c r="S50" s="16">
        <f t="shared" si="81"/>
        <v>80468854.190557003</v>
      </c>
      <c r="T50" s="16">
        <f t="shared" si="81"/>
        <v>44043532.335649014</v>
      </c>
      <c r="U50" s="16">
        <f t="shared" si="81"/>
        <v>73941106.522087097</v>
      </c>
      <c r="V50" s="16">
        <f t="shared" si="81"/>
        <v>26510839.581104517</v>
      </c>
      <c r="W50" s="16">
        <f t="shared" si="81"/>
        <v>94296873.925435066</v>
      </c>
      <c r="X50" s="16">
        <f t="shared" si="81"/>
        <v>56928712.284464121</v>
      </c>
      <c r="Y50" s="16">
        <f t="shared" si="81"/>
        <v>87433027.308475494</v>
      </c>
      <c r="Z50" s="16">
        <f t="shared" si="81"/>
        <v>38438992.77380538</v>
      </c>
      <c r="AA50" s="16">
        <f t="shared" si="81"/>
        <v>111052179.42999434</v>
      </c>
      <c r="AB50" s="16">
        <f t="shared" si="81"/>
        <v>72545849.591645718</v>
      </c>
      <c r="AC50" s="16">
        <f t="shared" si="81"/>
        <v>103780770.43666506</v>
      </c>
      <c r="AD50" s="16">
        <f t="shared" si="81"/>
        <v>52886269.118057013</v>
      </c>
      <c r="AE50" s="16">
        <f t="shared" si="81"/>
        <v>131415097.00181437</v>
      </c>
      <c r="AF50" s="16">
        <f t="shared" si="81"/>
        <v>91529893.299306154</v>
      </c>
      <c r="AG50" s="16">
        <f t="shared" si="81"/>
        <v>123648058.09451509</v>
      </c>
      <c r="AH50" s="16">
        <f t="shared" si="81"/>
        <v>70438116.565006733</v>
      </c>
      <c r="AI50" s="16">
        <f t="shared" si="81"/>
        <v>156224289.69598913</v>
      </c>
    </row>
    <row r="51" spans="2:36" x14ac:dyDescent="0.2">
      <c r="B51" s="12" t="s">
        <v>831</v>
      </c>
      <c r="C51" s="16"/>
      <c r="D51" s="16"/>
      <c r="E51" s="16"/>
      <c r="F51" s="16"/>
      <c r="G51" s="16"/>
      <c r="H51" s="16"/>
      <c r="I51" s="16"/>
      <c r="J51" s="16"/>
      <c r="K51" s="16"/>
      <c r="L51" s="16"/>
      <c r="M51" s="16"/>
      <c r="N51" s="16"/>
      <c r="O51" s="16"/>
      <c r="P51" s="16">
        <f>P50*WACC!$B$20/4</f>
        <v>2336266.5560097029</v>
      </c>
      <c r="Q51" s="16">
        <f>Q50*WACC!$B$20/4</f>
        <v>4393661.5740332082</v>
      </c>
      <c r="R51" s="16">
        <f>R50*WACC!$B$20/4</f>
        <v>1163882.4186593916</v>
      </c>
      <c r="S51" s="16">
        <f>S50*WACC!$B$20/4</f>
        <v>5632819.7933389908</v>
      </c>
      <c r="T51" s="16">
        <f>T50*WACC!$B$20/4</f>
        <v>3083047.2634954313</v>
      </c>
      <c r="U51" s="16">
        <f>U50*WACC!$B$20/4</f>
        <v>5175877.4565460971</v>
      </c>
      <c r="V51" s="16">
        <f>V50*WACC!$B$20/4</f>
        <v>1855758.7706773165</v>
      </c>
      <c r="W51" s="16">
        <f>W50*WACC!$B$20/4</f>
        <v>6600781.1747804554</v>
      </c>
      <c r="X51" s="16">
        <f>X50*WACC!$B$20/4</f>
        <v>3985009.8599124886</v>
      </c>
      <c r="Y51" s="16">
        <f>Y50*WACC!$B$20/4</f>
        <v>6120311.9115932854</v>
      </c>
      <c r="Z51" s="16">
        <f>Z50*WACC!$B$20/4</f>
        <v>2690729.494166377</v>
      </c>
      <c r="AA51" s="16">
        <f>AA50*WACC!$B$20/4</f>
        <v>7773652.5600996045</v>
      </c>
      <c r="AB51" s="16">
        <f>AB50*WACC!$B$20/4</f>
        <v>5078209.4714152003</v>
      </c>
      <c r="AC51" s="16">
        <f>AC50*WACC!$B$20/4</f>
        <v>7264653.9305665549</v>
      </c>
      <c r="AD51" s="16">
        <f>AD50*WACC!$B$20/4</f>
        <v>3702038.8382639913</v>
      </c>
      <c r="AE51" s="16">
        <f>AE50*WACC!$B$20/4</f>
        <v>9199056.7901270073</v>
      </c>
      <c r="AF51" s="16">
        <f>AF50*WACC!$B$20/4</f>
        <v>6407092.530951431</v>
      </c>
      <c r="AG51" s="16">
        <f>AG50*WACC!$B$20/4</f>
        <v>8655364.0666160565</v>
      </c>
      <c r="AH51" s="16">
        <f>AH50*WACC!$B$20/4</f>
        <v>4930668.1595504722</v>
      </c>
      <c r="AI51" s="16">
        <f>AI50*WACC!$B$20/4</f>
        <v>10935700.278719241</v>
      </c>
    </row>
    <row r="52" spans="2:36" x14ac:dyDescent="0.2">
      <c r="B52" s="12" t="s">
        <v>832</v>
      </c>
      <c r="C52" s="16"/>
      <c r="D52" s="16"/>
      <c r="E52" s="16"/>
      <c r="F52" s="16"/>
      <c r="G52" s="16"/>
      <c r="H52" s="16"/>
      <c r="I52" s="16"/>
      <c r="J52" s="16"/>
      <c r="K52" s="16"/>
      <c r="L52" s="16"/>
      <c r="M52" s="16"/>
      <c r="N52" s="16"/>
      <c r="O52" s="16"/>
      <c r="P52" s="16">
        <f>P50-P51</f>
        <v>31038969.958414622</v>
      </c>
      <c r="Q52" s="16">
        <f t="shared" ref="Q52:AI52" si="82">Q50-Q51</f>
        <v>58372932.340726905</v>
      </c>
      <c r="R52" s="16">
        <f t="shared" si="82"/>
        <v>15463009.276474772</v>
      </c>
      <c r="S52" s="16">
        <f t="shared" si="82"/>
        <v>74836034.397218019</v>
      </c>
      <c r="T52" s="16">
        <f t="shared" si="82"/>
        <v>40960485.072153583</v>
      </c>
      <c r="U52" s="16">
        <f t="shared" si="82"/>
        <v>68765229.065540999</v>
      </c>
      <c r="V52" s="16">
        <f t="shared" si="82"/>
        <v>24655080.8104272</v>
      </c>
      <c r="W52" s="16">
        <f t="shared" si="82"/>
        <v>87696092.750654608</v>
      </c>
      <c r="X52" s="16">
        <f t="shared" si="82"/>
        <v>52943702.424551636</v>
      </c>
      <c r="Y52" s="16">
        <f t="shared" si="82"/>
        <v>81312715.396882206</v>
      </c>
      <c r="Z52" s="16">
        <f t="shared" si="82"/>
        <v>35748263.279639006</v>
      </c>
      <c r="AA52" s="16">
        <f t="shared" si="82"/>
        <v>103278526.86989474</v>
      </c>
      <c r="AB52" s="16">
        <f t="shared" si="82"/>
        <v>67467640.120230511</v>
      </c>
      <c r="AC52" s="16">
        <f t="shared" si="82"/>
        <v>96516116.506098509</v>
      </c>
      <c r="AD52" s="16">
        <f t="shared" si="82"/>
        <v>49184230.279793024</v>
      </c>
      <c r="AE52" s="16">
        <f t="shared" si="82"/>
        <v>122216040.21168736</v>
      </c>
      <c r="AF52" s="16">
        <f t="shared" si="82"/>
        <v>85122800.768354729</v>
      </c>
      <c r="AG52" s="16">
        <f t="shared" si="82"/>
        <v>114992694.02789903</v>
      </c>
      <c r="AH52" s="16">
        <f t="shared" si="82"/>
        <v>65507448.40545626</v>
      </c>
      <c r="AI52" s="16">
        <f t="shared" si="82"/>
        <v>145288589.41726989</v>
      </c>
      <c r="AJ52" t="s">
        <v>835</v>
      </c>
    </row>
    <row r="53" spans="2:36" x14ac:dyDescent="0.2">
      <c r="B53" s="12" t="s">
        <v>833</v>
      </c>
      <c r="C53" s="16"/>
      <c r="D53" s="16"/>
      <c r="E53" s="16"/>
      <c r="F53" s="16"/>
      <c r="G53" s="16"/>
      <c r="H53" s="16"/>
      <c r="I53" s="16"/>
      <c r="J53" s="16"/>
      <c r="K53" s="16"/>
      <c r="L53" s="16"/>
      <c r="M53" s="16"/>
      <c r="N53" s="16"/>
      <c r="O53" s="16"/>
      <c r="P53" s="16">
        <f>P52+P49</f>
        <v>143538969.95841461</v>
      </c>
      <c r="Q53" s="16">
        <f t="shared" ref="Q53:AI53" si="83">Q52+Q49</f>
        <v>170872932.34072691</v>
      </c>
      <c r="R53" s="16">
        <f t="shared" si="83"/>
        <v>127963009.27647477</v>
      </c>
      <c r="S53" s="16">
        <f t="shared" si="83"/>
        <v>187336034.39721802</v>
      </c>
      <c r="T53" s="16">
        <f t="shared" si="83"/>
        <v>153460485.07215357</v>
      </c>
      <c r="U53" s="16">
        <f t="shared" si="83"/>
        <v>181265229.065541</v>
      </c>
      <c r="V53" s="16">
        <f t="shared" si="83"/>
        <v>137155080.81042719</v>
      </c>
      <c r="W53" s="16">
        <f t="shared" si="83"/>
        <v>200196092.75065461</v>
      </c>
      <c r="X53" s="16">
        <f t="shared" si="83"/>
        <v>165443702.42455164</v>
      </c>
      <c r="Y53" s="16">
        <f t="shared" si="83"/>
        <v>193812715.39688221</v>
      </c>
      <c r="Z53" s="16">
        <f t="shared" si="83"/>
        <v>148248263.27963901</v>
      </c>
      <c r="AA53" s="16">
        <f t="shared" si="83"/>
        <v>215778526.86989474</v>
      </c>
      <c r="AB53" s="16">
        <f t="shared" si="83"/>
        <v>179967640.1202305</v>
      </c>
      <c r="AC53" s="16">
        <f t="shared" si="83"/>
        <v>209016116.50609851</v>
      </c>
      <c r="AD53" s="16">
        <f t="shared" si="83"/>
        <v>161684230.27979302</v>
      </c>
      <c r="AE53" s="16">
        <f t="shared" si="83"/>
        <v>234716040.21168736</v>
      </c>
      <c r="AF53" s="16">
        <f t="shared" si="83"/>
        <v>197622800.76835471</v>
      </c>
      <c r="AG53" s="16">
        <f t="shared" si="83"/>
        <v>227492694.02789903</v>
      </c>
      <c r="AH53" s="16">
        <f t="shared" si="83"/>
        <v>178007448.40545624</v>
      </c>
      <c r="AI53" s="16">
        <f t="shared" si="83"/>
        <v>257788589.41726989</v>
      </c>
      <c r="AJ53" s="16">
        <f>AI53*(1+C62)/(C59-C62)</f>
        <v>6378569590.4129934</v>
      </c>
    </row>
    <row r="54" spans="2:36" x14ac:dyDescent="0.2">
      <c r="B54" s="12"/>
      <c r="C54" s="16"/>
      <c r="D54" s="16"/>
      <c r="E54" s="16"/>
      <c r="F54" s="16"/>
      <c r="G54" s="16"/>
      <c r="H54" s="16"/>
      <c r="I54" s="16"/>
      <c r="J54" s="16"/>
      <c r="K54" s="16"/>
      <c r="L54" s="16"/>
      <c r="M54" s="16"/>
      <c r="N54" s="16"/>
      <c r="O54" s="16"/>
    </row>
    <row r="55" spans="2:36" x14ac:dyDescent="0.2">
      <c r="B55" s="12"/>
      <c r="C55" s="16"/>
      <c r="D55" s="16"/>
      <c r="E55" s="16"/>
      <c r="F55" s="16"/>
      <c r="G55" s="16"/>
      <c r="H55" s="16"/>
      <c r="I55" s="16"/>
      <c r="J55" s="16"/>
      <c r="K55" s="16"/>
      <c r="L55" s="16"/>
      <c r="M55" s="16"/>
      <c r="N55" s="16"/>
      <c r="O55" s="16"/>
    </row>
    <row r="56" spans="2:36" x14ac:dyDescent="0.2">
      <c r="B56" s="12"/>
      <c r="C56" s="16"/>
      <c r="D56" s="16"/>
      <c r="E56" s="16"/>
      <c r="F56" s="16"/>
      <c r="G56" s="16"/>
      <c r="H56" s="16"/>
      <c r="I56" s="16"/>
      <c r="J56" s="16"/>
      <c r="K56" s="16"/>
      <c r="L56" s="16"/>
      <c r="M56" s="16"/>
      <c r="N56" s="16" t="s">
        <v>827</v>
      </c>
      <c r="O56" s="22" t="s">
        <v>828</v>
      </c>
      <c r="P56" s="15">
        <f>P53/(1+$C$59)^P27</f>
        <v>141200397.35945138</v>
      </c>
      <c r="Q56" s="15">
        <f t="shared" ref="Q56:AI56" si="84">Q53/(1+$C$59)^Q27</f>
        <v>165350479.77722177</v>
      </c>
      <c r="R56" s="15">
        <f t="shared" si="84"/>
        <v>121809938.86387052</v>
      </c>
      <c r="S56" s="15">
        <f t="shared" si="84"/>
        <v>175422661.84433657</v>
      </c>
      <c r="T56" s="15">
        <f t="shared" si="84"/>
        <v>141360161.96789268</v>
      </c>
      <c r="U56" s="15">
        <f t="shared" si="84"/>
        <v>164252150.80980098</v>
      </c>
      <c r="V56" s="15">
        <f t="shared" si="84"/>
        <v>122257230.88496301</v>
      </c>
      <c r="W56" s="15">
        <f t="shared" si="84"/>
        <v>175543335.05136999</v>
      </c>
      <c r="X56" s="15">
        <f t="shared" si="84"/>
        <v>142706936.08909526</v>
      </c>
      <c r="Y56" s="15">
        <f t="shared" si="84"/>
        <v>164453530.43162075</v>
      </c>
      <c r="Z56" s="15">
        <f t="shared" si="84"/>
        <v>123741860.86809061</v>
      </c>
      <c r="AA56" s="15">
        <f t="shared" si="84"/>
        <v>177174553.01547351</v>
      </c>
      <c r="AB56" s="15">
        <f t="shared" si="84"/>
        <v>145362919.65925804</v>
      </c>
      <c r="AC56" s="15">
        <f t="shared" si="84"/>
        <v>166075314.40018976</v>
      </c>
      <c r="AD56" s="15">
        <f t="shared" si="84"/>
        <v>126374388.14087337</v>
      </c>
      <c r="AE56" s="15">
        <f t="shared" si="84"/>
        <v>180468025.07057375</v>
      </c>
      <c r="AF56" s="15">
        <f t="shared" si="84"/>
        <v>149472273.19606608</v>
      </c>
      <c r="AG56" s="15">
        <f t="shared" si="84"/>
        <v>169261091.32387444</v>
      </c>
      <c r="AH56" s="15">
        <f t="shared" si="84"/>
        <v>130284860.23029441</v>
      </c>
      <c r="AI56" s="15">
        <f t="shared" si="84"/>
        <v>185603242.90266007</v>
      </c>
    </row>
    <row r="57" spans="2:36" x14ac:dyDescent="0.2">
      <c r="B57" s="13"/>
      <c r="C57" s="16"/>
      <c r="D57" s="16"/>
      <c r="E57" s="16"/>
      <c r="F57" s="16"/>
      <c r="G57" s="16"/>
      <c r="H57" s="16"/>
      <c r="I57" s="16"/>
      <c r="J57" s="16"/>
      <c r="K57" s="16"/>
      <c r="L57" s="16"/>
      <c r="N57" s="16"/>
      <c r="O57" s="16"/>
    </row>
    <row r="58" spans="2:36" x14ac:dyDescent="0.2">
      <c r="C58" s="16"/>
    </row>
    <row r="59" spans="2:36" x14ac:dyDescent="0.2">
      <c r="B59" s="25" t="s">
        <v>819</v>
      </c>
      <c r="C59" s="38">
        <f>WACC!B30</f>
        <v>6.7912391863332325E-2</v>
      </c>
    </row>
    <row r="60" spans="2:36" x14ac:dyDescent="0.2">
      <c r="B60" s="25"/>
      <c r="C60" s="36"/>
    </row>
    <row r="61" spans="2:36" x14ac:dyDescent="0.2">
      <c r="B61" s="25" t="s">
        <v>826</v>
      </c>
      <c r="C61" s="40">
        <f>SUM(P56:AI56)</f>
        <v>3068175351.8869767</v>
      </c>
    </row>
    <row r="62" spans="2:36" x14ac:dyDescent="0.2">
      <c r="B62" s="25" t="s">
        <v>834</v>
      </c>
      <c r="C62" s="38">
        <f>SUM(AF56:AI56)/SUM(AB56:AE56)-1</f>
        <v>2.6429454737308733E-2</v>
      </c>
    </row>
    <row r="63" spans="2:36" x14ac:dyDescent="0.2">
      <c r="B63" s="25" t="s">
        <v>795</v>
      </c>
      <c r="C63" s="40">
        <f>AJ53</f>
        <v>6378569590.4129934</v>
      </c>
    </row>
    <row r="64" spans="2:36" x14ac:dyDescent="0.2">
      <c r="B64" s="25" t="s">
        <v>836</v>
      </c>
      <c r="C64" s="40">
        <f>AJ53/(1+C59)^AI27</f>
        <v>4592457733.4361744</v>
      </c>
    </row>
    <row r="65" spans="2:3" x14ac:dyDescent="0.2">
      <c r="B65" s="25" t="s">
        <v>837</v>
      </c>
      <c r="C65" s="40">
        <f>C61+C64</f>
        <v>7660633085.3231506</v>
      </c>
    </row>
    <row r="66" spans="2:3" x14ac:dyDescent="0.2">
      <c r="B66" s="25" t="s">
        <v>838</v>
      </c>
      <c r="C66" s="40">
        <f>WACC!C8</f>
        <v>265000000</v>
      </c>
    </row>
    <row r="67" spans="2:3" x14ac:dyDescent="0.2">
      <c r="B67" s="25" t="s">
        <v>839</v>
      </c>
      <c r="C67" s="40">
        <f>WACC!C10+WACC!C11</f>
        <v>4753400000</v>
      </c>
    </row>
    <row r="68" spans="2:3" x14ac:dyDescent="0.2">
      <c r="B68" s="25" t="s">
        <v>840</v>
      </c>
      <c r="C68" s="40">
        <f>C65-C67</f>
        <v>2907233085.3231506</v>
      </c>
    </row>
    <row r="69" spans="2:3" x14ac:dyDescent="0.2">
      <c r="B69" s="25" t="s">
        <v>841</v>
      </c>
      <c r="C69" s="41">
        <f>WACC!B4</f>
        <v>450160000</v>
      </c>
    </row>
    <row r="70" spans="2:3" x14ac:dyDescent="0.2">
      <c r="B70" s="25" t="s">
        <v>842</v>
      </c>
      <c r="C70" s="35">
        <f>C68/C69</f>
        <v>6.4582217107765034</v>
      </c>
    </row>
    <row r="71" spans="2:3" x14ac:dyDescent="0.2">
      <c r="B71" s="25" t="s">
        <v>843</v>
      </c>
      <c r="C71" s="35">
        <f>WACC!B3</f>
        <v>7.24</v>
      </c>
    </row>
    <row r="72" spans="2:3" x14ac:dyDescent="0.2">
      <c r="B72" s="25" t="s">
        <v>844</v>
      </c>
      <c r="C72" s="35">
        <f>C70-C71</f>
        <v>-0.78177828922349679</v>
      </c>
    </row>
    <row r="73" spans="2:3" x14ac:dyDescent="0.2">
      <c r="B73" s="23"/>
      <c r="C73" s="36"/>
    </row>
    <row r="74" spans="2:3" x14ac:dyDescent="0.2">
      <c r="B74" s="25" t="s">
        <v>845</v>
      </c>
      <c r="C74" s="36">
        <v>11.31</v>
      </c>
    </row>
    <row r="75" spans="2:3" x14ac:dyDescent="0.2">
      <c r="B75" s="25" t="s">
        <v>844</v>
      </c>
      <c r="C75" s="35">
        <f>C70-C74</f>
        <v>-4.8517782892234971</v>
      </c>
    </row>
    <row r="76" spans="2:3" x14ac:dyDescent="0.2">
      <c r="B76" s="28"/>
      <c r="C76" s="28"/>
    </row>
    <row r="77" spans="2:3" x14ac:dyDescent="0.2">
      <c r="B77" s="28"/>
      <c r="C77" s="28"/>
    </row>
  </sheetData>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L266"/>
  <sheetViews>
    <sheetView workbookViewId="0">
      <selection activeCell="A3" sqref="A3:C30"/>
    </sheetView>
  </sheetViews>
  <sheetFormatPr baseColWidth="10" defaultRowHeight="16" x14ac:dyDescent="0.2"/>
  <cols>
    <col min="1" max="1" width="38" customWidth="1"/>
    <col min="2" max="2" width="25.1640625" customWidth="1"/>
    <col min="3" max="3" width="17" bestFit="1" customWidth="1"/>
  </cols>
  <sheetData>
    <row r="1" spans="1:12" x14ac:dyDescent="0.2">
      <c r="K1" t="s">
        <v>814</v>
      </c>
      <c r="L1">
        <f>COVAR(K6:K266,L6:L266)</f>
        <v>2.4895987470916918E-4</v>
      </c>
    </row>
    <row r="2" spans="1:12" x14ac:dyDescent="0.2">
      <c r="F2" t="s">
        <v>810</v>
      </c>
      <c r="G2" s="20">
        <v>42005</v>
      </c>
      <c r="H2" s="20"/>
      <c r="K2" t="s">
        <v>815</v>
      </c>
      <c r="L2">
        <f>VAR(L6:L266)</f>
        <v>3.1402520406744388E-4</v>
      </c>
    </row>
    <row r="3" spans="1:12" x14ac:dyDescent="0.2">
      <c r="A3" s="25" t="s">
        <v>796</v>
      </c>
      <c r="B3" s="35">
        <v>7.24</v>
      </c>
      <c r="C3" s="36"/>
      <c r="F3" t="s">
        <v>811</v>
      </c>
      <c r="G3" s="20">
        <v>43830</v>
      </c>
      <c r="H3" s="20"/>
    </row>
    <row r="4" spans="1:12" x14ac:dyDescent="0.2">
      <c r="A4" s="25" t="s">
        <v>797</v>
      </c>
      <c r="B4" s="41">
        <v>450160000</v>
      </c>
      <c r="C4" s="36"/>
      <c r="G4" t="e" vm="1">
        <v>#VALUE!</v>
      </c>
      <c r="I4" t="e" vm="2">
        <v>#VALUE!</v>
      </c>
      <c r="K4" t="s">
        <v>809</v>
      </c>
      <c r="L4" t="s">
        <v>812</v>
      </c>
    </row>
    <row r="5" spans="1:12" x14ac:dyDescent="0.2">
      <c r="A5" s="25" t="s">
        <v>798</v>
      </c>
      <c r="B5" s="40">
        <f>B3*B4</f>
        <v>3259158400</v>
      </c>
      <c r="C5" s="36"/>
      <c r="E5" s="21" t="s">
        <v>813</v>
      </c>
      <c r="F5" vm="3">
        <v>42002</v>
      </c>
      <c r="G5" vm="4">
        <v>23.769300000000001</v>
      </c>
      <c r="H5" vm="3">
        <v>42002</v>
      </c>
      <c r="I5" vm="5">
        <v>205.43</v>
      </c>
    </row>
    <row r="6" spans="1:12" x14ac:dyDescent="0.2">
      <c r="A6" s="25"/>
      <c r="B6" s="37"/>
      <c r="C6" s="36"/>
      <c r="F6" vm="6">
        <v>42009</v>
      </c>
      <c r="G6" vm="7">
        <v>24.9193</v>
      </c>
      <c r="H6" vm="6">
        <v>42009</v>
      </c>
      <c r="I6" vm="8">
        <v>204.25</v>
      </c>
      <c r="K6">
        <f>G6/G5-1</f>
        <v>4.8381736104975648E-2</v>
      </c>
      <c r="L6">
        <f>I6/I5-1</f>
        <v>-5.7440490678090095E-3</v>
      </c>
    </row>
    <row r="7" spans="1:12" x14ac:dyDescent="0.2">
      <c r="A7" s="25"/>
      <c r="B7" s="24">
        <v>2018</v>
      </c>
      <c r="C7" s="24">
        <v>2019</v>
      </c>
      <c r="F7" vm="9">
        <v>42016</v>
      </c>
      <c r="G7" vm="10">
        <v>25.095500000000001</v>
      </c>
      <c r="H7" vm="9">
        <v>42016</v>
      </c>
      <c r="I7" vm="11">
        <v>201.63</v>
      </c>
      <c r="K7">
        <f>G7/G6-1</f>
        <v>7.0708246218795789E-3</v>
      </c>
      <c r="L7">
        <f>I7/I6-1</f>
        <v>-1.2827417380660955E-2</v>
      </c>
    </row>
    <row r="8" spans="1:12" x14ac:dyDescent="0.2">
      <c r="A8" s="25" t="s">
        <v>799</v>
      </c>
      <c r="B8" s="40">
        <v>313300000</v>
      </c>
      <c r="C8" s="40">
        <v>265000000</v>
      </c>
      <c r="F8" vm="12">
        <v>42024</v>
      </c>
      <c r="G8" vm="13">
        <v>26.2454</v>
      </c>
      <c r="H8" vm="12">
        <v>42024</v>
      </c>
      <c r="I8" vm="14">
        <v>204.97</v>
      </c>
      <c r="K8">
        <f t="shared" ref="K8:K71" si="0">G8/G7-1</f>
        <v>4.5820963917833746E-2</v>
      </c>
      <c r="L8">
        <f t="shared" ref="L8:L71" si="1">I8/I7-1</f>
        <v>1.6564995288399498E-2</v>
      </c>
    </row>
    <row r="9" spans="1:12" x14ac:dyDescent="0.2">
      <c r="A9" s="25"/>
      <c r="B9" s="40"/>
      <c r="C9" s="40"/>
      <c r="F9" vm="15">
        <v>42030</v>
      </c>
      <c r="G9" vm="16">
        <v>26.078499999999998</v>
      </c>
      <c r="H9" vm="15">
        <v>42030</v>
      </c>
      <c r="I9" vm="17">
        <v>199.45</v>
      </c>
      <c r="K9">
        <f t="shared" si="0"/>
        <v>-6.3592096138752607E-3</v>
      </c>
      <c r="L9">
        <f t="shared" si="1"/>
        <v>-2.6930770356637601E-2</v>
      </c>
    </row>
    <row r="10" spans="1:12" x14ac:dyDescent="0.2">
      <c r="A10" s="25" t="s">
        <v>800</v>
      </c>
      <c r="B10" s="40">
        <v>15200000</v>
      </c>
      <c r="C10" s="40">
        <v>20000000</v>
      </c>
      <c r="F10" vm="18">
        <v>42037</v>
      </c>
      <c r="G10" vm="19">
        <v>27.284099999999999</v>
      </c>
      <c r="H10" vm="18">
        <v>42037</v>
      </c>
      <c r="I10" vm="20">
        <v>205.55</v>
      </c>
      <c r="K10">
        <f t="shared" si="0"/>
        <v>4.6229652779109287E-2</v>
      </c>
      <c r="L10">
        <f t="shared" si="1"/>
        <v>3.0584106292304014E-2</v>
      </c>
    </row>
    <row r="11" spans="1:12" x14ac:dyDescent="0.2">
      <c r="A11" s="25" t="s">
        <v>802</v>
      </c>
      <c r="B11" s="40">
        <v>4707800000</v>
      </c>
      <c r="C11" s="40">
        <v>4733400000</v>
      </c>
      <c r="F11" vm="21">
        <v>42044</v>
      </c>
      <c r="G11" vm="22">
        <v>28.396999999999998</v>
      </c>
      <c r="H11" vm="21">
        <v>42044</v>
      </c>
      <c r="I11" vm="23">
        <v>209.78</v>
      </c>
      <c r="K11">
        <f t="shared" si="0"/>
        <v>4.0789324185148024E-2</v>
      </c>
      <c r="L11">
        <f t="shared" si="1"/>
        <v>2.0578934565798956E-2</v>
      </c>
    </row>
    <row r="12" spans="1:12" x14ac:dyDescent="0.2">
      <c r="A12" s="25"/>
      <c r="B12" s="40"/>
      <c r="C12" s="40"/>
      <c r="F12" vm="24">
        <v>42052</v>
      </c>
      <c r="G12" vm="25">
        <v>30.2425</v>
      </c>
      <c r="H12" vm="24">
        <v>42052</v>
      </c>
      <c r="I12" vm="26">
        <v>211.239</v>
      </c>
      <c r="K12">
        <f t="shared" si="0"/>
        <v>6.498925942881284E-2</v>
      </c>
      <c r="L12">
        <f t="shared" si="1"/>
        <v>6.9549051387167715E-3</v>
      </c>
    </row>
    <row r="13" spans="1:12" x14ac:dyDescent="0.2">
      <c r="A13" s="25" t="s">
        <v>803</v>
      </c>
      <c r="B13" s="40">
        <f>SUM(B10:B11)-B8</f>
        <v>4409700000</v>
      </c>
      <c r="C13" s="40">
        <f>SUM(C10:C11)-C8</f>
        <v>4488400000</v>
      </c>
      <c r="F13" vm="27">
        <v>42058</v>
      </c>
      <c r="G13" vm="28">
        <v>31.884</v>
      </c>
      <c r="H13" vm="27">
        <v>42058</v>
      </c>
      <c r="I13" vm="29">
        <v>210.66</v>
      </c>
      <c r="K13">
        <f t="shared" si="0"/>
        <v>5.4277920145490599E-2</v>
      </c>
      <c r="L13">
        <f t="shared" si="1"/>
        <v>-2.7409711274907211E-3</v>
      </c>
    </row>
    <row r="14" spans="1:12" x14ac:dyDescent="0.2">
      <c r="A14" s="25" t="s">
        <v>806</v>
      </c>
      <c r="B14" s="40">
        <f>SUM(B46:B47)</f>
        <v>256100000</v>
      </c>
      <c r="C14" s="40">
        <f>SUM(C46:C47)</f>
        <v>276800000</v>
      </c>
      <c r="F14" vm="30">
        <v>42065</v>
      </c>
      <c r="G14" vm="31">
        <v>31.494499999999999</v>
      </c>
      <c r="H14" vm="30">
        <v>42065</v>
      </c>
      <c r="I14" vm="32">
        <v>207.5</v>
      </c>
      <c r="K14">
        <f t="shared" si="0"/>
        <v>-1.2216158574833824E-2</v>
      </c>
      <c r="L14">
        <f t="shared" si="1"/>
        <v>-1.5000474698566357E-2</v>
      </c>
    </row>
    <row r="15" spans="1:12" x14ac:dyDescent="0.2">
      <c r="A15" s="25" t="s">
        <v>824</v>
      </c>
      <c r="B15" s="38">
        <f>B14/B13</f>
        <v>5.807651314148355E-2</v>
      </c>
      <c r="C15" s="38">
        <f>C14/C13</f>
        <v>6.1670082880313698E-2</v>
      </c>
      <c r="F15" vm="33">
        <v>42072</v>
      </c>
      <c r="G15" vm="34">
        <v>32.366300000000003</v>
      </c>
      <c r="H15" vm="33">
        <v>42072</v>
      </c>
      <c r="I15" vm="35">
        <v>205.8272</v>
      </c>
      <c r="K15">
        <f t="shared" si="0"/>
        <v>2.7681023670799831E-2</v>
      </c>
      <c r="L15">
        <f t="shared" si="1"/>
        <v>-8.0616867469879283E-3</v>
      </c>
    </row>
    <row r="16" spans="1:12" x14ac:dyDescent="0.2">
      <c r="A16" s="25"/>
      <c r="B16" s="37"/>
      <c r="C16" s="36"/>
      <c r="F16" vm="36">
        <v>42079</v>
      </c>
      <c r="G16" vm="37">
        <v>33.089700000000001</v>
      </c>
      <c r="H16" vm="36">
        <v>42079</v>
      </c>
      <c r="I16" vm="38">
        <v>210.41</v>
      </c>
      <c r="K16">
        <f t="shared" si="0"/>
        <v>2.235040767712082E-2</v>
      </c>
      <c r="L16">
        <f t="shared" si="1"/>
        <v>2.2265278835839064E-2</v>
      </c>
    </row>
    <row r="17" spans="1:12" x14ac:dyDescent="0.2">
      <c r="A17" s="25" t="s">
        <v>874</v>
      </c>
      <c r="B17" s="38">
        <f>AVERAGE(B15:C15)</f>
        <v>5.9873298010898621E-2</v>
      </c>
      <c r="C17" s="36"/>
      <c r="F17" vm="39">
        <v>42086</v>
      </c>
      <c r="G17" vm="40">
        <v>32.412700000000001</v>
      </c>
      <c r="H17" vm="39">
        <v>42086</v>
      </c>
      <c r="I17" vm="41">
        <v>205.74</v>
      </c>
      <c r="K17">
        <f t="shared" si="0"/>
        <v>-2.045953876886164E-2</v>
      </c>
      <c r="L17">
        <f t="shared" si="1"/>
        <v>-2.2194762606339902E-2</v>
      </c>
    </row>
    <row r="18" spans="1:12" x14ac:dyDescent="0.2">
      <c r="A18" s="23"/>
      <c r="B18" s="36"/>
      <c r="C18" s="36"/>
      <c r="F18" vm="42">
        <v>42093</v>
      </c>
      <c r="G18" vm="43">
        <v>32.625999999999998</v>
      </c>
      <c r="H18" vm="42">
        <v>42093</v>
      </c>
      <c r="I18" vm="44">
        <v>206.435</v>
      </c>
      <c r="K18">
        <f t="shared" si="0"/>
        <v>6.5807538403155341E-3</v>
      </c>
      <c r="L18">
        <f t="shared" si="1"/>
        <v>3.3780499659763485E-3</v>
      </c>
    </row>
    <row r="19" spans="1:12" x14ac:dyDescent="0.2">
      <c r="A19" s="33" t="s">
        <v>807</v>
      </c>
      <c r="B19" s="36"/>
      <c r="C19" s="36"/>
      <c r="F19" vm="45">
        <v>42100</v>
      </c>
      <c r="G19" vm="46">
        <v>31.624400000000001</v>
      </c>
      <c r="H19" vm="45">
        <v>42100</v>
      </c>
      <c r="I19" vm="47">
        <v>210.04</v>
      </c>
      <c r="K19">
        <f t="shared" si="0"/>
        <v>-3.069944216269227E-2</v>
      </c>
      <c r="L19">
        <f t="shared" si="1"/>
        <v>1.7463123985758111E-2</v>
      </c>
    </row>
    <row r="20" spans="1:12" x14ac:dyDescent="0.2">
      <c r="A20" s="25" t="s">
        <v>808</v>
      </c>
      <c r="B20" s="38">
        <v>0.28000000000000003</v>
      </c>
      <c r="C20" s="36"/>
      <c r="F20" vm="48">
        <v>42107</v>
      </c>
      <c r="G20" vm="49">
        <v>30.418800000000001</v>
      </c>
      <c r="H20" vm="48">
        <v>42107</v>
      </c>
      <c r="I20" vm="50">
        <v>207.95</v>
      </c>
      <c r="K20">
        <f t="shared" si="0"/>
        <v>-3.8122462402448765E-2</v>
      </c>
      <c r="L20">
        <f t="shared" si="1"/>
        <v>-9.9504856217863535E-3</v>
      </c>
    </row>
    <row r="21" spans="1:12" x14ac:dyDescent="0.2">
      <c r="A21" s="25" t="s">
        <v>816</v>
      </c>
      <c r="B21" s="39">
        <f>L1/L2</f>
        <v>0.79280220658880463</v>
      </c>
      <c r="C21" s="36"/>
      <c r="F21" vm="51">
        <v>42114</v>
      </c>
      <c r="G21" vm="52">
        <v>30.483699999999999</v>
      </c>
      <c r="H21" vm="51">
        <v>42114</v>
      </c>
      <c r="I21" vm="53">
        <v>211.6499</v>
      </c>
      <c r="K21">
        <f t="shared" si="0"/>
        <v>2.1335489894407367E-3</v>
      </c>
      <c r="L21">
        <f t="shared" si="1"/>
        <v>1.7792257754267959E-2</v>
      </c>
    </row>
    <row r="22" spans="1:12" x14ac:dyDescent="0.2">
      <c r="A22" s="25" t="s">
        <v>817</v>
      </c>
      <c r="B22" s="38">
        <v>8.2000000000000007E-3</v>
      </c>
      <c r="C22" s="36"/>
      <c r="F22" vm="54">
        <v>42121</v>
      </c>
      <c r="G22" vm="55">
        <v>28.517600000000002</v>
      </c>
      <c r="H22" vm="54">
        <v>42121</v>
      </c>
      <c r="I22" vm="56">
        <v>210.72</v>
      </c>
      <c r="K22">
        <f t="shared" si="0"/>
        <v>-6.4496763844283933E-2</v>
      </c>
      <c r="L22">
        <f t="shared" si="1"/>
        <v>-4.393576373057595E-3</v>
      </c>
    </row>
    <row r="23" spans="1:12" x14ac:dyDescent="0.2">
      <c r="A23" s="25" t="s">
        <v>818</v>
      </c>
      <c r="B23" s="38">
        <f>AVERAGE(L6:L266)*52</f>
        <v>9.8082796563597682E-2</v>
      </c>
      <c r="C23" s="36"/>
      <c r="F23" vm="57">
        <v>42128</v>
      </c>
      <c r="G23" vm="58">
        <v>27.506699999999999</v>
      </c>
      <c r="H23" vm="57">
        <v>42128</v>
      </c>
      <c r="I23" vm="59">
        <v>211.62</v>
      </c>
      <c r="K23">
        <f t="shared" si="0"/>
        <v>-3.5448284568126431E-2</v>
      </c>
      <c r="L23">
        <f t="shared" si="1"/>
        <v>4.2710706150341782E-3</v>
      </c>
    </row>
    <row r="24" spans="1:12" x14ac:dyDescent="0.2">
      <c r="A24" s="25" t="s">
        <v>823</v>
      </c>
      <c r="B24" s="39">
        <f>B22*(1-B20)+B21*(B23-B22*(1-B20))</f>
        <v>7.8983553316320759E-2</v>
      </c>
      <c r="C24" s="36"/>
      <c r="F24" vm="60">
        <v>42135</v>
      </c>
      <c r="G24" vm="61">
        <v>26.996600000000001</v>
      </c>
      <c r="H24" vm="60">
        <v>42135</v>
      </c>
      <c r="I24" vm="62">
        <v>212.44</v>
      </c>
      <c r="K24">
        <f t="shared" si="0"/>
        <v>-1.8544572776814316E-2</v>
      </c>
      <c r="L24">
        <f t="shared" si="1"/>
        <v>3.8748700500896849E-3</v>
      </c>
    </row>
    <row r="25" spans="1:12" x14ac:dyDescent="0.2">
      <c r="A25" s="23"/>
      <c r="B25" s="36"/>
      <c r="C25" s="36"/>
      <c r="F25" vm="63">
        <v>42142</v>
      </c>
      <c r="G25" vm="64">
        <v>27.4511</v>
      </c>
      <c r="H25" vm="63">
        <v>42142</v>
      </c>
      <c r="I25" vm="65">
        <v>212.99</v>
      </c>
      <c r="K25">
        <f t="shared" si="0"/>
        <v>1.683545335338521E-2</v>
      </c>
      <c r="L25">
        <f t="shared" si="1"/>
        <v>2.5889662963660687E-3</v>
      </c>
    </row>
    <row r="26" spans="1:12" x14ac:dyDescent="0.2">
      <c r="A26" s="25" t="s">
        <v>820</v>
      </c>
      <c r="B26" s="40">
        <f>C13+B5</f>
        <v>7747558400</v>
      </c>
      <c r="C26" s="36"/>
      <c r="F26" vm="66">
        <v>42150</v>
      </c>
      <c r="G26" vm="67">
        <v>26.811199999999999</v>
      </c>
      <c r="H26" vm="66">
        <v>42150</v>
      </c>
      <c r="I26" vm="68">
        <v>211.14</v>
      </c>
      <c r="K26">
        <f t="shared" si="0"/>
        <v>-2.3310541289784381E-2</v>
      </c>
      <c r="L26">
        <f t="shared" si="1"/>
        <v>-8.6858537959529913E-3</v>
      </c>
    </row>
    <row r="27" spans="1:12" x14ac:dyDescent="0.2">
      <c r="A27" s="25" t="s">
        <v>821</v>
      </c>
      <c r="B27" s="39">
        <f>B5/B26</f>
        <v>0.42066909750560899</v>
      </c>
      <c r="C27" s="36"/>
      <c r="F27" vm="69">
        <v>42156</v>
      </c>
      <c r="G27" vm="70">
        <v>26.736999999999998</v>
      </c>
      <c r="H27" vm="69">
        <v>42156</v>
      </c>
      <c r="I27" vm="71">
        <v>209.77</v>
      </c>
      <c r="K27">
        <f t="shared" si="0"/>
        <v>-2.7675001491914708E-3</v>
      </c>
      <c r="L27">
        <f t="shared" si="1"/>
        <v>-6.4885857724731322E-3</v>
      </c>
    </row>
    <row r="28" spans="1:12" x14ac:dyDescent="0.2">
      <c r="A28" s="25" t="s">
        <v>822</v>
      </c>
      <c r="B28" s="39">
        <f>C13/B26</f>
        <v>0.57933090249439101</v>
      </c>
      <c r="C28" s="36"/>
      <c r="F28" vm="72">
        <v>42163</v>
      </c>
      <c r="G28" vm="73">
        <v>26.403099999999998</v>
      </c>
      <c r="H28" vm="72">
        <v>42163</v>
      </c>
      <c r="I28" vm="74">
        <v>210.01</v>
      </c>
      <c r="K28">
        <f t="shared" si="0"/>
        <v>-1.2488312076897157E-2</v>
      </c>
      <c r="L28">
        <f t="shared" si="1"/>
        <v>1.1441102159506222E-3</v>
      </c>
    </row>
    <row r="29" spans="1:12" x14ac:dyDescent="0.2">
      <c r="A29" s="23"/>
      <c r="B29" s="36"/>
      <c r="C29" s="36"/>
      <c r="F29" vm="75">
        <v>42170</v>
      </c>
      <c r="G29" vm="76">
        <v>27.9148</v>
      </c>
      <c r="H29" vm="75">
        <v>42170</v>
      </c>
      <c r="I29" vm="77">
        <v>210.81</v>
      </c>
      <c r="K29">
        <f t="shared" si="0"/>
        <v>5.7254640553571434E-2</v>
      </c>
      <c r="L29">
        <f t="shared" si="1"/>
        <v>3.809342412266048E-3</v>
      </c>
    </row>
    <row r="30" spans="1:12" x14ac:dyDescent="0.2">
      <c r="A30" s="25" t="s">
        <v>819</v>
      </c>
      <c r="B30" s="39">
        <f>B17*B28+B24*B27</f>
        <v>6.7912391863332325E-2</v>
      </c>
      <c r="C30" s="36"/>
      <c r="F30" vm="78">
        <v>42177</v>
      </c>
      <c r="G30" vm="79">
        <v>29.343</v>
      </c>
      <c r="H30" vm="78">
        <v>42177</v>
      </c>
      <c r="I30" vm="80">
        <v>209.82</v>
      </c>
      <c r="K30">
        <f t="shared" si="0"/>
        <v>5.1162824021665942E-2</v>
      </c>
      <c r="L30">
        <f t="shared" si="1"/>
        <v>-4.6961719083535858E-3</v>
      </c>
    </row>
    <row r="31" spans="1:12" x14ac:dyDescent="0.2">
      <c r="F31" vm="81">
        <v>42184</v>
      </c>
      <c r="G31" vm="82">
        <v>28.545400000000001</v>
      </c>
      <c r="H31" vm="81">
        <v>42184</v>
      </c>
      <c r="I31" vm="83">
        <v>207.31</v>
      </c>
      <c r="K31">
        <f t="shared" si="0"/>
        <v>-2.7181951402378779E-2</v>
      </c>
      <c r="L31">
        <f t="shared" si="1"/>
        <v>-1.1962634639214542E-2</v>
      </c>
    </row>
    <row r="32" spans="1:12" x14ac:dyDescent="0.2">
      <c r="F32" vm="84">
        <v>42191</v>
      </c>
      <c r="G32" vm="85">
        <v>29.074000000000002</v>
      </c>
      <c r="H32" vm="84">
        <v>42191</v>
      </c>
      <c r="I32" vm="86">
        <v>207.48</v>
      </c>
      <c r="K32">
        <f t="shared" si="0"/>
        <v>1.8517869779369089E-2</v>
      </c>
      <c r="L32">
        <f t="shared" si="1"/>
        <v>8.2002797742508626E-4</v>
      </c>
    </row>
    <row r="33" spans="1:12" x14ac:dyDescent="0.2">
      <c r="F33" vm="87">
        <v>42198</v>
      </c>
      <c r="G33" vm="88">
        <v>30.4373</v>
      </c>
      <c r="H33" vm="87">
        <v>42198</v>
      </c>
      <c r="I33" vm="89">
        <v>212.48</v>
      </c>
      <c r="K33">
        <f t="shared" si="0"/>
        <v>4.689069271514068E-2</v>
      </c>
      <c r="L33">
        <f t="shared" si="1"/>
        <v>2.4098708309234551E-2</v>
      </c>
    </row>
    <row r="34" spans="1:12" x14ac:dyDescent="0.2">
      <c r="F34" vm="90">
        <v>42205</v>
      </c>
      <c r="G34" vm="91">
        <v>28.7958</v>
      </c>
      <c r="H34" vm="90">
        <v>42205</v>
      </c>
      <c r="I34" vm="92">
        <v>208</v>
      </c>
      <c r="K34">
        <f t="shared" si="0"/>
        <v>-5.3930539173974057E-2</v>
      </c>
      <c r="L34">
        <f t="shared" si="1"/>
        <v>-2.1084337349397519E-2</v>
      </c>
    </row>
    <row r="35" spans="1:12" x14ac:dyDescent="0.2">
      <c r="F35" vm="93">
        <v>42212</v>
      </c>
      <c r="G35" vm="94">
        <v>29.9087</v>
      </c>
      <c r="H35" vm="93">
        <v>42212</v>
      </c>
      <c r="I35" vm="95">
        <v>210.5</v>
      </c>
      <c r="K35">
        <f t="shared" si="0"/>
        <v>3.8647997277380775E-2</v>
      </c>
      <c r="L35">
        <f t="shared" si="1"/>
        <v>1.2019230769230838E-2</v>
      </c>
    </row>
    <row r="36" spans="1:12" x14ac:dyDescent="0.2">
      <c r="F36" vm="96">
        <v>42219</v>
      </c>
      <c r="G36" vm="97">
        <v>27.441800000000001</v>
      </c>
      <c r="H36" vm="96">
        <v>42219</v>
      </c>
      <c r="I36" vm="50">
        <v>207.95</v>
      </c>
      <c r="K36">
        <f t="shared" si="0"/>
        <v>-8.2481017229100506E-2</v>
      </c>
      <c r="L36">
        <f t="shared" si="1"/>
        <v>-1.2114014251781491E-2</v>
      </c>
    </row>
    <row r="37" spans="1:12" x14ac:dyDescent="0.2">
      <c r="F37" vm="98">
        <v>42226</v>
      </c>
      <c r="G37" vm="99">
        <v>27.321200000000001</v>
      </c>
      <c r="H37" vm="98">
        <v>42226</v>
      </c>
      <c r="I37" vm="100">
        <v>209.42</v>
      </c>
      <c r="K37">
        <f t="shared" si="0"/>
        <v>-4.3947554460712634E-3</v>
      </c>
      <c r="L37">
        <f t="shared" si="1"/>
        <v>7.0690069728300831E-3</v>
      </c>
    </row>
    <row r="38" spans="1:12" x14ac:dyDescent="0.2">
      <c r="F38" vm="101">
        <v>42233</v>
      </c>
      <c r="G38" vm="102">
        <v>27.145</v>
      </c>
      <c r="H38" vm="101">
        <v>42233</v>
      </c>
      <c r="I38" vm="103">
        <v>197.83</v>
      </c>
      <c r="K38">
        <f t="shared" si="0"/>
        <v>-6.4492042809247696E-3</v>
      </c>
      <c r="L38">
        <f t="shared" si="1"/>
        <v>-5.5343329194919133E-2</v>
      </c>
    </row>
    <row r="39" spans="1:12" x14ac:dyDescent="0.2">
      <c r="F39" vm="104">
        <v>42240</v>
      </c>
      <c r="G39" vm="105">
        <v>26.9039</v>
      </c>
      <c r="H39" vm="104">
        <v>42240</v>
      </c>
      <c r="I39" vm="106">
        <v>199.28</v>
      </c>
      <c r="K39">
        <f t="shared" si="0"/>
        <v>-8.8819303739178235E-3</v>
      </c>
      <c r="L39">
        <f t="shared" si="1"/>
        <v>7.3295253500480495E-3</v>
      </c>
    </row>
    <row r="40" spans="1:12" x14ac:dyDescent="0.2">
      <c r="F40" vm="107">
        <v>42247</v>
      </c>
      <c r="G40" vm="108">
        <v>25.6983</v>
      </c>
      <c r="H40" vm="107">
        <v>42247</v>
      </c>
      <c r="I40" vm="109">
        <v>192.59</v>
      </c>
      <c r="K40">
        <f t="shared" si="0"/>
        <v>-4.4811347053772876E-2</v>
      </c>
      <c r="L40">
        <f t="shared" si="1"/>
        <v>-3.3570855078281836E-2</v>
      </c>
    </row>
    <row r="41" spans="1:12" x14ac:dyDescent="0.2">
      <c r="F41" vm="110">
        <v>42255</v>
      </c>
      <c r="G41" vm="111">
        <v>24.974900000000002</v>
      </c>
      <c r="H41" vm="110">
        <v>42255</v>
      </c>
      <c r="I41" vm="112">
        <v>196.74</v>
      </c>
      <c r="K41">
        <f t="shared" si="0"/>
        <v>-2.8149721966044372E-2</v>
      </c>
      <c r="L41">
        <f t="shared" si="1"/>
        <v>2.1548366997248047E-2</v>
      </c>
    </row>
    <row r="42" spans="1:12" x14ac:dyDescent="0.2">
      <c r="F42" vm="113">
        <v>42261</v>
      </c>
      <c r="G42" vm="114">
        <v>25.957999999999998</v>
      </c>
      <c r="H42" vm="113">
        <v>42261</v>
      </c>
      <c r="I42" vm="115">
        <v>195.45</v>
      </c>
      <c r="K42">
        <f t="shared" si="0"/>
        <v>3.9363520975058908E-2</v>
      </c>
      <c r="L42">
        <f t="shared" si="1"/>
        <v>-6.5568770966759615E-3</v>
      </c>
    </row>
    <row r="43" spans="1:12" x14ac:dyDescent="0.2">
      <c r="F43" vm="116">
        <v>42268</v>
      </c>
      <c r="G43" vm="117">
        <v>23.639500000000002</v>
      </c>
      <c r="H43" vm="116">
        <v>42268</v>
      </c>
      <c r="I43" vm="118">
        <v>192.85</v>
      </c>
      <c r="K43">
        <f t="shared" si="0"/>
        <v>-8.9317358810385938E-2</v>
      </c>
      <c r="L43">
        <f t="shared" si="1"/>
        <v>-1.3302634944998726E-2</v>
      </c>
    </row>
    <row r="44" spans="1:12" x14ac:dyDescent="0.2">
      <c r="F44" vm="119">
        <v>42275</v>
      </c>
      <c r="G44" vm="120">
        <v>23.379799999999999</v>
      </c>
      <c r="H44" vm="119">
        <v>42275</v>
      </c>
      <c r="I44" vm="121">
        <v>195</v>
      </c>
      <c r="K44">
        <f t="shared" si="0"/>
        <v>-1.098584995452534E-2</v>
      </c>
      <c r="L44">
        <f t="shared" si="1"/>
        <v>1.114856105781703E-2</v>
      </c>
    </row>
    <row r="45" spans="1:12" x14ac:dyDescent="0.2">
      <c r="A45" t="s">
        <v>825</v>
      </c>
      <c r="F45" vm="122">
        <v>42282</v>
      </c>
      <c r="G45" vm="123">
        <v>25.2346</v>
      </c>
      <c r="H45" vm="122">
        <v>42282</v>
      </c>
      <c r="I45" vm="124">
        <v>201.33</v>
      </c>
      <c r="K45">
        <f t="shared" si="0"/>
        <v>7.9333441688979489E-2</v>
      </c>
      <c r="L45">
        <f t="shared" si="1"/>
        <v>3.2461538461538542E-2</v>
      </c>
    </row>
    <row r="46" spans="1:12" x14ac:dyDescent="0.2">
      <c r="A46" s="12" t="s">
        <v>804</v>
      </c>
      <c r="B46" s="16">
        <v>-6200000</v>
      </c>
      <c r="C46" s="16">
        <v>-16000000</v>
      </c>
      <c r="F46" vm="125">
        <v>42289</v>
      </c>
      <c r="G46" vm="126">
        <v>24.872900000000001</v>
      </c>
      <c r="H46" vm="125">
        <v>42289</v>
      </c>
      <c r="I46" vm="127">
        <v>203.27</v>
      </c>
      <c r="K46">
        <f t="shared" si="0"/>
        <v>-1.4333494487727139E-2</v>
      </c>
      <c r="L46">
        <f t="shared" si="1"/>
        <v>9.635921124521829E-3</v>
      </c>
    </row>
    <row r="47" spans="1:12" x14ac:dyDescent="0.2">
      <c r="A47" s="12" t="s">
        <v>805</v>
      </c>
      <c r="B47" s="16">
        <v>262300000</v>
      </c>
      <c r="C47" s="16">
        <v>292800000</v>
      </c>
      <c r="F47" vm="128">
        <v>42296</v>
      </c>
      <c r="G47" vm="129">
        <v>24.743099999999998</v>
      </c>
      <c r="H47" vm="128">
        <v>42296</v>
      </c>
      <c r="I47" vm="130">
        <v>207.51</v>
      </c>
      <c r="K47">
        <f t="shared" si="0"/>
        <v>-5.2185310116633632E-3</v>
      </c>
      <c r="L47">
        <f t="shared" si="1"/>
        <v>2.0858956068283474E-2</v>
      </c>
    </row>
    <row r="48" spans="1:12" x14ac:dyDescent="0.2">
      <c r="F48" vm="131">
        <v>42303</v>
      </c>
      <c r="G48" vm="132">
        <v>25.382999999999999</v>
      </c>
      <c r="H48" vm="131">
        <v>42303</v>
      </c>
      <c r="I48" vm="133">
        <v>207.93</v>
      </c>
      <c r="K48">
        <f t="shared" si="0"/>
        <v>2.5861755398474795E-2</v>
      </c>
      <c r="L48">
        <f t="shared" si="1"/>
        <v>2.0239988434294087E-3</v>
      </c>
    </row>
    <row r="49" spans="6:12" x14ac:dyDescent="0.2">
      <c r="F49" vm="134">
        <v>42310</v>
      </c>
      <c r="G49" vm="135">
        <v>25.114000000000001</v>
      </c>
      <c r="H49" vm="134">
        <v>42310</v>
      </c>
      <c r="I49" vm="47">
        <v>210.04</v>
      </c>
      <c r="K49">
        <f t="shared" si="0"/>
        <v>-1.0597644092502745E-2</v>
      </c>
      <c r="L49">
        <f t="shared" si="1"/>
        <v>1.0147645842350617E-2</v>
      </c>
    </row>
    <row r="50" spans="6:12" x14ac:dyDescent="0.2">
      <c r="F50" vm="136">
        <v>42317</v>
      </c>
      <c r="G50" vm="137">
        <v>24.3536</v>
      </c>
      <c r="H50" vm="136">
        <v>42317</v>
      </c>
      <c r="I50" vm="138">
        <v>202.54</v>
      </c>
      <c r="K50">
        <f t="shared" si="0"/>
        <v>-3.0277932627219895E-2</v>
      </c>
      <c r="L50">
        <f t="shared" si="1"/>
        <v>-3.5707484288706959E-2</v>
      </c>
    </row>
    <row r="51" spans="6:12" x14ac:dyDescent="0.2">
      <c r="F51" vm="139">
        <v>42324</v>
      </c>
      <c r="G51" vm="140">
        <v>23.6951</v>
      </c>
      <c r="H51" vm="139">
        <v>42324</v>
      </c>
      <c r="I51" vm="141">
        <v>209.3108</v>
      </c>
      <c r="K51">
        <f t="shared" si="0"/>
        <v>-2.7039123579265523E-2</v>
      </c>
      <c r="L51">
        <f t="shared" si="1"/>
        <v>3.3429446035351029E-2</v>
      </c>
    </row>
    <row r="52" spans="6:12" x14ac:dyDescent="0.2">
      <c r="F52" vm="142">
        <v>42331</v>
      </c>
      <c r="G52" vm="143">
        <v>23.231400000000001</v>
      </c>
      <c r="H52" vm="142">
        <v>42331</v>
      </c>
      <c r="I52" vm="144">
        <v>209.56</v>
      </c>
      <c r="K52">
        <f t="shared" si="0"/>
        <v>-1.9569446847660488E-2</v>
      </c>
      <c r="L52">
        <f t="shared" si="1"/>
        <v>1.1905740172031276E-3</v>
      </c>
    </row>
    <row r="53" spans="6:12" x14ac:dyDescent="0.2">
      <c r="F53" vm="145">
        <v>42338</v>
      </c>
      <c r="G53" vm="146">
        <v>22.016500000000001</v>
      </c>
      <c r="H53" vm="145">
        <v>42338</v>
      </c>
      <c r="I53" vm="147">
        <v>209.62</v>
      </c>
      <c r="K53">
        <f t="shared" si="0"/>
        <v>-5.2295599920796909E-2</v>
      </c>
      <c r="L53">
        <f t="shared" si="1"/>
        <v>2.8631418209590365E-4</v>
      </c>
    </row>
    <row r="54" spans="6:12" x14ac:dyDescent="0.2">
      <c r="F54" vm="148">
        <v>42345</v>
      </c>
      <c r="G54" vm="149">
        <v>21.404399999999999</v>
      </c>
      <c r="H54" vm="148">
        <v>42345</v>
      </c>
      <c r="I54" vm="150">
        <v>201.88</v>
      </c>
      <c r="K54">
        <f t="shared" si="0"/>
        <v>-2.7801875865827941E-2</v>
      </c>
      <c r="L54">
        <f t="shared" si="1"/>
        <v>-3.6923957637630012E-2</v>
      </c>
    </row>
    <row r="55" spans="6:12" x14ac:dyDescent="0.2">
      <c r="F55" vm="151">
        <v>42352</v>
      </c>
      <c r="G55" vm="152">
        <v>22.981000000000002</v>
      </c>
      <c r="H55" vm="151">
        <v>42352</v>
      </c>
      <c r="I55" vm="153">
        <v>200.02080000000001</v>
      </c>
      <c r="K55">
        <f t="shared" si="0"/>
        <v>7.365775261161267E-2</v>
      </c>
      <c r="L55">
        <f t="shared" si="1"/>
        <v>-9.2094313453535692E-3</v>
      </c>
    </row>
    <row r="56" spans="6:12" x14ac:dyDescent="0.2">
      <c r="F56" vm="154">
        <v>42359</v>
      </c>
      <c r="G56" vm="155">
        <v>21.562100000000001</v>
      </c>
      <c r="H56" vm="154">
        <v>42359</v>
      </c>
      <c r="I56" vm="156">
        <v>205.68</v>
      </c>
      <c r="K56">
        <f t="shared" si="0"/>
        <v>-6.174230886384402E-2</v>
      </c>
      <c r="L56">
        <f t="shared" si="1"/>
        <v>2.8293057522017717E-2</v>
      </c>
    </row>
    <row r="57" spans="6:12" x14ac:dyDescent="0.2">
      <c r="F57" vm="157">
        <v>42366</v>
      </c>
      <c r="G57" vm="158">
        <v>22.2576</v>
      </c>
      <c r="H57" vm="157">
        <v>42366</v>
      </c>
      <c r="I57" vm="159">
        <v>203.87</v>
      </c>
      <c r="K57">
        <f t="shared" si="0"/>
        <v>3.2255670829835603E-2</v>
      </c>
      <c r="L57">
        <f t="shared" si="1"/>
        <v>-8.8000777907428773E-3</v>
      </c>
    </row>
    <row r="58" spans="6:12" x14ac:dyDescent="0.2">
      <c r="F58" vm="160">
        <v>42373</v>
      </c>
      <c r="G58" vm="161">
        <v>20.755199999999999</v>
      </c>
      <c r="H58" vm="160">
        <v>42373</v>
      </c>
      <c r="I58" vm="162">
        <v>191.923</v>
      </c>
      <c r="K58">
        <f t="shared" si="0"/>
        <v>-6.7500539141686522E-2</v>
      </c>
      <c r="L58">
        <f t="shared" si="1"/>
        <v>-5.8601069308873321E-2</v>
      </c>
    </row>
    <row r="59" spans="6:12" x14ac:dyDescent="0.2">
      <c r="F59" vm="163">
        <v>42380</v>
      </c>
      <c r="G59" vm="164">
        <v>19.429099999999998</v>
      </c>
      <c r="H59" vm="163">
        <v>42380</v>
      </c>
      <c r="I59" vm="165">
        <v>187.81</v>
      </c>
      <c r="K59">
        <f t="shared" si="0"/>
        <v>-6.3892422139993799E-2</v>
      </c>
      <c r="L59">
        <f t="shared" si="1"/>
        <v>-2.1430469511210193E-2</v>
      </c>
    </row>
    <row r="60" spans="6:12" x14ac:dyDescent="0.2">
      <c r="F60" vm="166">
        <v>42388</v>
      </c>
      <c r="G60" vm="167">
        <v>18.733499999999999</v>
      </c>
      <c r="H60" vm="166">
        <v>42388</v>
      </c>
      <c r="I60" vm="168">
        <v>190.52</v>
      </c>
      <c r="K60">
        <f t="shared" si="0"/>
        <v>-3.5801967152364167E-2</v>
      </c>
      <c r="L60">
        <f t="shared" si="1"/>
        <v>1.4429476598690316E-2</v>
      </c>
    </row>
    <row r="61" spans="6:12" x14ac:dyDescent="0.2">
      <c r="F61" vm="169">
        <v>42394</v>
      </c>
      <c r="G61" vm="170">
        <v>20.217300000000002</v>
      </c>
      <c r="H61" vm="169">
        <v>42394</v>
      </c>
      <c r="I61" vm="171">
        <v>193.7208</v>
      </c>
      <c r="K61">
        <f t="shared" si="0"/>
        <v>7.9205701016894947E-2</v>
      </c>
      <c r="L61">
        <f t="shared" si="1"/>
        <v>1.6800335922737775E-2</v>
      </c>
    </row>
    <row r="62" spans="6:12" x14ac:dyDescent="0.2">
      <c r="F62" vm="172">
        <v>42401</v>
      </c>
      <c r="G62" vm="173">
        <v>18.798400000000001</v>
      </c>
      <c r="H62" vm="172">
        <v>42401</v>
      </c>
      <c r="I62" vm="174">
        <v>187.95</v>
      </c>
      <c r="K62">
        <f t="shared" si="0"/>
        <v>-7.018246749071344E-2</v>
      </c>
      <c r="L62">
        <f t="shared" si="1"/>
        <v>-2.9789263723874804E-2</v>
      </c>
    </row>
    <row r="63" spans="6:12" x14ac:dyDescent="0.2">
      <c r="F63" vm="175">
        <v>42408</v>
      </c>
      <c r="G63" vm="176">
        <v>18.974599999999999</v>
      </c>
      <c r="H63" vm="175">
        <v>42408</v>
      </c>
      <c r="I63" vm="177">
        <v>186.63</v>
      </c>
      <c r="K63">
        <f t="shared" si="0"/>
        <v>9.3731381394159818E-3</v>
      </c>
      <c r="L63">
        <f t="shared" si="1"/>
        <v>-7.0231444533119802E-3</v>
      </c>
    </row>
    <row r="64" spans="6:12" x14ac:dyDescent="0.2">
      <c r="F64" vm="178">
        <v>42416</v>
      </c>
      <c r="G64" vm="179">
        <v>20.282299999999999</v>
      </c>
      <c r="H64" vm="178">
        <v>42416</v>
      </c>
      <c r="I64" vm="180">
        <v>192</v>
      </c>
      <c r="K64">
        <f t="shared" si="0"/>
        <v>6.8918448873757532E-2</v>
      </c>
      <c r="L64">
        <f t="shared" si="1"/>
        <v>2.8773509082141269E-2</v>
      </c>
    </row>
    <row r="65" spans="6:12" x14ac:dyDescent="0.2">
      <c r="F65" vm="181">
        <v>42422</v>
      </c>
      <c r="G65" vm="182">
        <v>21.6084</v>
      </c>
      <c r="H65" vm="181">
        <v>42422</v>
      </c>
      <c r="I65" vm="183">
        <v>195.08920000000001</v>
      </c>
      <c r="K65">
        <f t="shared" si="0"/>
        <v>6.5382131217859962E-2</v>
      </c>
      <c r="L65">
        <f t="shared" si="1"/>
        <v>1.6089583333333435E-2</v>
      </c>
    </row>
    <row r="66" spans="6:12" x14ac:dyDescent="0.2">
      <c r="F66" vm="184">
        <v>42429</v>
      </c>
      <c r="G66" vm="185">
        <v>25.058399999999999</v>
      </c>
      <c r="H66" vm="184">
        <v>42429</v>
      </c>
      <c r="I66" vm="186">
        <v>200.43</v>
      </c>
      <c r="K66">
        <f t="shared" si="0"/>
        <v>0.15966013217082242</v>
      </c>
      <c r="L66">
        <f t="shared" si="1"/>
        <v>2.7376195094346523E-2</v>
      </c>
    </row>
    <row r="67" spans="6:12" x14ac:dyDescent="0.2">
      <c r="F67" vm="187">
        <v>42436</v>
      </c>
      <c r="G67" vm="188">
        <v>27.395399999999999</v>
      </c>
      <c r="H67" vm="187">
        <v>42436</v>
      </c>
      <c r="I67" vm="189">
        <v>202.76</v>
      </c>
      <c r="K67">
        <f t="shared" si="0"/>
        <v>9.3262139641796749E-2</v>
      </c>
      <c r="L67">
        <f t="shared" si="1"/>
        <v>1.162500623659124E-2</v>
      </c>
    </row>
    <row r="68" spans="6:12" x14ac:dyDescent="0.2">
      <c r="F68" vm="190">
        <v>42443</v>
      </c>
      <c r="G68" vm="191">
        <v>27.274899999999999</v>
      </c>
      <c r="H68" vm="190">
        <v>42443</v>
      </c>
      <c r="I68" vm="192">
        <v>204.38</v>
      </c>
      <c r="K68">
        <f t="shared" si="0"/>
        <v>-4.3985486614540603E-3</v>
      </c>
      <c r="L68">
        <f t="shared" si="1"/>
        <v>7.9897415663838789E-3</v>
      </c>
    </row>
    <row r="69" spans="6:12" x14ac:dyDescent="0.2">
      <c r="F69" vm="193">
        <v>42450</v>
      </c>
      <c r="G69" vm="194">
        <v>26.0229</v>
      </c>
      <c r="H69" vm="193">
        <v>42450</v>
      </c>
      <c r="I69" vm="195">
        <v>203.12</v>
      </c>
      <c r="K69">
        <f t="shared" si="0"/>
        <v>-4.5903009726891764E-2</v>
      </c>
      <c r="L69">
        <f t="shared" si="1"/>
        <v>-6.1649867893139865E-3</v>
      </c>
    </row>
    <row r="70" spans="6:12" x14ac:dyDescent="0.2">
      <c r="F70" vm="196">
        <v>42457</v>
      </c>
      <c r="G70" vm="197">
        <v>26.5608</v>
      </c>
      <c r="H70" vm="196">
        <v>42457</v>
      </c>
      <c r="I70" vm="198">
        <v>206.92</v>
      </c>
      <c r="K70">
        <f t="shared" si="0"/>
        <v>2.0670255813149296E-2</v>
      </c>
      <c r="L70">
        <f t="shared" si="1"/>
        <v>1.8708152816069301E-2</v>
      </c>
    </row>
    <row r="71" spans="6:12" x14ac:dyDescent="0.2">
      <c r="F71" vm="199">
        <v>42464</v>
      </c>
      <c r="G71" vm="200">
        <v>25.373699999999999</v>
      </c>
      <c r="H71" vm="199">
        <v>42464</v>
      </c>
      <c r="I71" vm="201">
        <v>204.4992</v>
      </c>
      <c r="K71">
        <f t="shared" si="0"/>
        <v>-4.4693683925183025E-2</v>
      </c>
      <c r="L71">
        <f t="shared" si="1"/>
        <v>-1.1699207423158664E-2</v>
      </c>
    </row>
    <row r="72" spans="6:12" x14ac:dyDescent="0.2">
      <c r="F72" vm="202">
        <v>42471</v>
      </c>
      <c r="G72" vm="203">
        <v>25.5684</v>
      </c>
      <c r="H72" vm="202">
        <v>42471</v>
      </c>
      <c r="I72" vm="204">
        <v>207.78</v>
      </c>
      <c r="K72">
        <f t="shared" ref="K72:K135" si="2">G72/G71-1</f>
        <v>7.6732995187931419E-3</v>
      </c>
      <c r="L72">
        <f t="shared" ref="L72:L135" si="3">I72/I71-1</f>
        <v>1.6043094545113101E-2</v>
      </c>
    </row>
    <row r="73" spans="6:12" x14ac:dyDescent="0.2">
      <c r="F73" vm="205">
        <v>42478</v>
      </c>
      <c r="G73" vm="206">
        <v>25.4664</v>
      </c>
      <c r="H73" vm="205">
        <v>42478</v>
      </c>
      <c r="I73" vm="207">
        <v>208.97</v>
      </c>
      <c r="K73">
        <f t="shared" si="2"/>
        <v>-3.9892992913127534E-3</v>
      </c>
      <c r="L73">
        <f t="shared" si="3"/>
        <v>5.7272114736741653E-3</v>
      </c>
    </row>
    <row r="74" spans="6:12" x14ac:dyDescent="0.2">
      <c r="F74" vm="208">
        <v>42485</v>
      </c>
      <c r="G74" vm="209">
        <v>26.1342</v>
      </c>
      <c r="H74" vm="208">
        <v>42485</v>
      </c>
      <c r="I74" vm="210">
        <v>206.33080000000001</v>
      </c>
      <c r="K74">
        <f t="shared" si="2"/>
        <v>2.6222787673169323E-2</v>
      </c>
      <c r="L74">
        <f t="shared" si="3"/>
        <v>-1.2629564052256237E-2</v>
      </c>
    </row>
    <row r="75" spans="6:12" x14ac:dyDescent="0.2">
      <c r="F75" vm="211">
        <v>42492</v>
      </c>
      <c r="G75" vm="212">
        <v>27.0337</v>
      </c>
      <c r="H75" vm="211">
        <v>42492</v>
      </c>
      <c r="I75" vm="213">
        <v>205.72</v>
      </c>
      <c r="K75">
        <f t="shared" si="2"/>
        <v>3.4418501427248671E-2</v>
      </c>
      <c r="L75">
        <f t="shared" si="3"/>
        <v>-2.9602948275294638E-3</v>
      </c>
    </row>
    <row r="76" spans="6:12" x14ac:dyDescent="0.2">
      <c r="F76" vm="214">
        <v>42499</v>
      </c>
      <c r="G76" vm="215">
        <v>27.182099999999998</v>
      </c>
      <c r="H76" vm="214">
        <v>42499</v>
      </c>
      <c r="I76" vm="216">
        <v>204.76</v>
      </c>
      <c r="K76">
        <f t="shared" si="2"/>
        <v>5.4894446561144505E-3</v>
      </c>
      <c r="L76">
        <f t="shared" si="3"/>
        <v>-4.6665370406377971E-3</v>
      </c>
    </row>
    <row r="77" spans="6:12" x14ac:dyDescent="0.2">
      <c r="F77" vm="217">
        <v>42506</v>
      </c>
      <c r="G77" vm="218">
        <v>26.180499999999999</v>
      </c>
      <c r="H77" vm="217">
        <v>42506</v>
      </c>
      <c r="I77" vm="219">
        <v>205.49</v>
      </c>
      <c r="K77">
        <f t="shared" si="2"/>
        <v>-3.6847778501293171E-2</v>
      </c>
      <c r="L77">
        <f t="shared" si="3"/>
        <v>3.5651494432507036E-3</v>
      </c>
    </row>
    <row r="78" spans="6:12" x14ac:dyDescent="0.2">
      <c r="F78" vm="220">
        <v>42513</v>
      </c>
      <c r="G78" vm="221">
        <v>27.0059</v>
      </c>
      <c r="H78" vm="220">
        <v>42513</v>
      </c>
      <c r="I78" vm="222">
        <v>210.24</v>
      </c>
      <c r="K78">
        <f t="shared" si="2"/>
        <v>3.1527281755505232E-2</v>
      </c>
      <c r="L78">
        <f t="shared" si="3"/>
        <v>2.311548007202302E-2</v>
      </c>
    </row>
    <row r="79" spans="6:12" x14ac:dyDescent="0.2">
      <c r="F79" vm="223">
        <v>42521</v>
      </c>
      <c r="G79" vm="224">
        <v>26.505099999999999</v>
      </c>
      <c r="H79" vm="223">
        <v>42521</v>
      </c>
      <c r="I79" vm="225">
        <v>210.28</v>
      </c>
      <c r="K79">
        <f t="shared" si="2"/>
        <v>-1.8544095919780568E-2</v>
      </c>
      <c r="L79">
        <f t="shared" si="3"/>
        <v>1.9025875190248343E-4</v>
      </c>
    </row>
    <row r="80" spans="6:12" x14ac:dyDescent="0.2">
      <c r="F80" vm="226">
        <v>42527</v>
      </c>
      <c r="G80" vm="227">
        <v>24.984200000000001</v>
      </c>
      <c r="H80" vm="226">
        <v>42527</v>
      </c>
      <c r="I80" vm="228">
        <v>210.07</v>
      </c>
      <c r="K80">
        <f t="shared" si="2"/>
        <v>-5.7381409615507861E-2</v>
      </c>
      <c r="L80">
        <f t="shared" si="3"/>
        <v>-9.9866844207729955E-4</v>
      </c>
    </row>
    <row r="81" spans="6:12" x14ac:dyDescent="0.2">
      <c r="F81" vm="229">
        <v>42534</v>
      </c>
      <c r="G81" vm="230">
        <v>25.086200000000002</v>
      </c>
      <c r="H81" vm="229">
        <v>42534</v>
      </c>
      <c r="I81" vm="231">
        <v>206.52</v>
      </c>
      <c r="K81">
        <f t="shared" si="2"/>
        <v>4.0825801906805292E-3</v>
      </c>
      <c r="L81">
        <f t="shared" si="3"/>
        <v>-1.6899128861807888E-2</v>
      </c>
    </row>
    <row r="82" spans="6:12" x14ac:dyDescent="0.2">
      <c r="F82" vm="232">
        <v>42541</v>
      </c>
      <c r="G82" vm="227">
        <v>24.984200000000001</v>
      </c>
      <c r="H82" vm="232">
        <v>42541</v>
      </c>
      <c r="I82" vm="233">
        <v>203.13</v>
      </c>
      <c r="K82">
        <f t="shared" si="2"/>
        <v>-4.065980499238675E-3</v>
      </c>
      <c r="L82">
        <f t="shared" si="3"/>
        <v>-1.6414875072632285E-2</v>
      </c>
    </row>
    <row r="83" spans="6:12" x14ac:dyDescent="0.2">
      <c r="F83" vm="234">
        <v>42548</v>
      </c>
      <c r="G83" vm="235">
        <v>26.1434</v>
      </c>
      <c r="H83" vm="234">
        <v>42548</v>
      </c>
      <c r="I83" vm="236">
        <v>209.92080000000001</v>
      </c>
      <c r="K83">
        <f t="shared" si="2"/>
        <v>4.6397323108204214E-2</v>
      </c>
      <c r="L83">
        <f t="shared" si="3"/>
        <v>3.3430807857037559E-2</v>
      </c>
    </row>
    <row r="84" spans="6:12" x14ac:dyDescent="0.2">
      <c r="F84" vm="237">
        <v>42556</v>
      </c>
      <c r="G84" vm="238">
        <v>25.587</v>
      </c>
      <c r="H84" vm="237">
        <v>42556</v>
      </c>
      <c r="I84" vm="239">
        <v>212.65</v>
      </c>
      <c r="K84">
        <f t="shared" si="2"/>
        <v>-2.1282618175141765E-2</v>
      </c>
      <c r="L84">
        <f t="shared" si="3"/>
        <v>1.3001093745831804E-2</v>
      </c>
    </row>
    <row r="85" spans="6:12" x14ac:dyDescent="0.2">
      <c r="F85" vm="240">
        <v>42562</v>
      </c>
      <c r="G85" vm="241">
        <v>28.406300000000002</v>
      </c>
      <c r="H85" vm="240">
        <v>42562</v>
      </c>
      <c r="I85" vm="242">
        <v>215.83</v>
      </c>
      <c r="K85">
        <f t="shared" si="2"/>
        <v>0.1101848594989645</v>
      </c>
      <c r="L85">
        <f t="shared" si="3"/>
        <v>1.4954150011756484E-2</v>
      </c>
    </row>
    <row r="86" spans="6:12" x14ac:dyDescent="0.2">
      <c r="F86" vm="243">
        <v>42569</v>
      </c>
      <c r="G86" vm="244">
        <v>28.378499999999999</v>
      </c>
      <c r="H86" vm="243">
        <v>42569</v>
      </c>
      <c r="I86" vm="245">
        <v>217.24</v>
      </c>
      <c r="K86">
        <f t="shared" si="2"/>
        <v>-9.7865614317960148E-4</v>
      </c>
      <c r="L86">
        <f t="shared" si="3"/>
        <v>6.532919427327144E-3</v>
      </c>
    </row>
    <row r="87" spans="6:12" x14ac:dyDescent="0.2">
      <c r="F87" vm="246">
        <v>42576</v>
      </c>
      <c r="G87" vm="19">
        <v>27.284099999999999</v>
      </c>
      <c r="H87" vm="246">
        <v>42576</v>
      </c>
      <c r="I87" vm="247">
        <v>217.12</v>
      </c>
      <c r="K87">
        <f t="shared" si="2"/>
        <v>-3.8564406152545083E-2</v>
      </c>
      <c r="L87">
        <f t="shared" si="3"/>
        <v>-5.5238445958394333E-4</v>
      </c>
    </row>
    <row r="88" spans="6:12" x14ac:dyDescent="0.2">
      <c r="F88" vm="248">
        <v>42583</v>
      </c>
      <c r="G88" vm="249">
        <v>26.922499999999999</v>
      </c>
      <c r="H88" vm="248">
        <v>42583</v>
      </c>
      <c r="I88" vm="250">
        <v>218.18</v>
      </c>
      <c r="K88">
        <f t="shared" si="2"/>
        <v>-1.3253140107241879E-2</v>
      </c>
      <c r="L88">
        <f t="shared" si="3"/>
        <v>4.8820928518791273E-3</v>
      </c>
    </row>
    <row r="89" spans="6:12" x14ac:dyDescent="0.2">
      <c r="F89" vm="251">
        <v>42590</v>
      </c>
      <c r="G89" vm="252">
        <v>27.636500000000002</v>
      </c>
      <c r="H89" vm="251">
        <v>42590</v>
      </c>
      <c r="I89" vm="253">
        <v>218.46</v>
      </c>
      <c r="K89">
        <f t="shared" si="2"/>
        <v>2.6520568297892178E-2</v>
      </c>
      <c r="L89">
        <f t="shared" si="3"/>
        <v>1.2833440278670061E-3</v>
      </c>
    </row>
    <row r="90" spans="6:12" x14ac:dyDescent="0.2">
      <c r="F90" vm="254">
        <v>42597</v>
      </c>
      <c r="G90" vm="255">
        <v>27.738600000000002</v>
      </c>
      <c r="H90" vm="254">
        <v>42597</v>
      </c>
      <c r="I90" vm="256">
        <v>218.54</v>
      </c>
      <c r="K90">
        <f t="shared" si="2"/>
        <v>3.6943896658405695E-3</v>
      </c>
      <c r="L90">
        <f t="shared" si="3"/>
        <v>3.6619976197016513E-4</v>
      </c>
    </row>
    <row r="91" spans="6:12" x14ac:dyDescent="0.2">
      <c r="F91" vm="257">
        <v>42604</v>
      </c>
      <c r="G91" vm="258">
        <v>27.478899999999999</v>
      </c>
      <c r="H91" vm="257">
        <v>42604</v>
      </c>
      <c r="I91" vm="259">
        <v>217.29</v>
      </c>
      <c r="K91">
        <f t="shared" si="2"/>
        <v>-9.3624047356392071E-3</v>
      </c>
      <c r="L91">
        <f t="shared" si="3"/>
        <v>-5.7197766999176336E-3</v>
      </c>
    </row>
    <row r="92" spans="6:12" x14ac:dyDescent="0.2">
      <c r="F92" vm="260">
        <v>42611</v>
      </c>
      <c r="G92" vm="261">
        <v>28.285699999999999</v>
      </c>
      <c r="H92" vm="260">
        <v>42611</v>
      </c>
      <c r="I92" vm="262">
        <v>218.37</v>
      </c>
      <c r="K92">
        <f t="shared" si="2"/>
        <v>2.936070948982672E-2</v>
      </c>
      <c r="L92">
        <f t="shared" si="3"/>
        <v>4.9703161673340102E-3</v>
      </c>
    </row>
    <row r="93" spans="6:12" x14ac:dyDescent="0.2">
      <c r="F93" vm="263">
        <v>42619</v>
      </c>
      <c r="G93" vm="264">
        <v>28.100300000000001</v>
      </c>
      <c r="H93" vm="263">
        <v>42619</v>
      </c>
      <c r="I93" vm="265">
        <v>213.28</v>
      </c>
      <c r="K93">
        <f t="shared" si="2"/>
        <v>-6.5545487649235623E-3</v>
      </c>
      <c r="L93">
        <f t="shared" si="3"/>
        <v>-2.3309062600174069E-2</v>
      </c>
    </row>
    <row r="94" spans="6:12" x14ac:dyDescent="0.2">
      <c r="F94" vm="266">
        <v>42625</v>
      </c>
      <c r="G94" vm="267">
        <v>29.593399999999999</v>
      </c>
      <c r="H94" vm="266">
        <v>42625</v>
      </c>
      <c r="I94" vm="268">
        <v>213.37</v>
      </c>
      <c r="K94">
        <f t="shared" si="2"/>
        <v>5.3134664042732593E-2</v>
      </c>
      <c r="L94">
        <f t="shared" si="3"/>
        <v>4.2198049512376379E-4</v>
      </c>
    </row>
    <row r="95" spans="6:12" x14ac:dyDescent="0.2">
      <c r="F95" vm="269">
        <v>42632</v>
      </c>
      <c r="G95" vm="270">
        <v>29.055499999999999</v>
      </c>
      <c r="H95" vm="269">
        <v>42632</v>
      </c>
      <c r="I95" vm="271">
        <v>215.99</v>
      </c>
      <c r="K95">
        <f t="shared" si="2"/>
        <v>-1.8176350132124042E-2</v>
      </c>
      <c r="L95">
        <f t="shared" si="3"/>
        <v>1.22791395228945E-2</v>
      </c>
    </row>
    <row r="96" spans="6:12" x14ac:dyDescent="0.2">
      <c r="F96" vm="272">
        <v>42639</v>
      </c>
      <c r="G96" vm="273">
        <v>28.832899999999999</v>
      </c>
      <c r="H96" vm="272">
        <v>42639</v>
      </c>
      <c r="I96" vm="274">
        <v>216.3</v>
      </c>
      <c r="K96">
        <f t="shared" si="2"/>
        <v>-7.6612001170174304E-3</v>
      </c>
      <c r="L96">
        <f t="shared" si="3"/>
        <v>1.4352516320199626E-3</v>
      </c>
    </row>
    <row r="97" spans="6:12" x14ac:dyDescent="0.2">
      <c r="F97" vm="275">
        <v>42646</v>
      </c>
      <c r="G97" vm="276">
        <v>29.8994</v>
      </c>
      <c r="H97" vm="275">
        <v>42646</v>
      </c>
      <c r="I97" vm="277">
        <v>215.04</v>
      </c>
      <c r="K97">
        <f t="shared" si="2"/>
        <v>3.6988995210332609E-2</v>
      </c>
      <c r="L97">
        <f t="shared" si="3"/>
        <v>-5.8252427184466438E-3</v>
      </c>
    </row>
    <row r="98" spans="6:12" x14ac:dyDescent="0.2">
      <c r="F98" vm="278">
        <v>42653</v>
      </c>
      <c r="G98" vm="279">
        <v>29.445</v>
      </c>
      <c r="H98" vm="278">
        <v>42653</v>
      </c>
      <c r="I98" vm="280">
        <v>213.12</v>
      </c>
      <c r="K98">
        <f t="shared" si="2"/>
        <v>-1.5197629383867262E-2</v>
      </c>
      <c r="L98">
        <f t="shared" si="3"/>
        <v>-8.9285714285713969E-3</v>
      </c>
    </row>
    <row r="99" spans="6:12" x14ac:dyDescent="0.2">
      <c r="F99" vm="281">
        <v>42660</v>
      </c>
      <c r="G99" vm="282">
        <v>29.491399999999999</v>
      </c>
      <c r="H99" vm="281">
        <v>42660</v>
      </c>
      <c r="I99" vm="283">
        <v>213.98</v>
      </c>
      <c r="K99">
        <f t="shared" si="2"/>
        <v>1.5758193241637297E-3</v>
      </c>
      <c r="L99">
        <f t="shared" si="3"/>
        <v>4.0352852852851839E-3</v>
      </c>
    </row>
    <row r="100" spans="6:12" x14ac:dyDescent="0.2">
      <c r="F100" vm="284">
        <v>42667</v>
      </c>
      <c r="G100" vm="85">
        <v>29.074000000000002</v>
      </c>
      <c r="H100" vm="284">
        <v>42667</v>
      </c>
      <c r="I100" vm="285">
        <v>212.54</v>
      </c>
      <c r="K100">
        <f t="shared" si="2"/>
        <v>-1.4153278582908824E-2</v>
      </c>
      <c r="L100">
        <f t="shared" si="3"/>
        <v>-6.7296008972801413E-3</v>
      </c>
    </row>
    <row r="101" spans="6:12" x14ac:dyDescent="0.2">
      <c r="F101" vm="286">
        <v>42674</v>
      </c>
      <c r="G101" vm="287">
        <v>29.027699999999999</v>
      </c>
      <c r="H101" vm="286">
        <v>42674</v>
      </c>
      <c r="I101" vm="288">
        <v>208.55</v>
      </c>
      <c r="K101">
        <f t="shared" si="2"/>
        <v>-1.5924881337278096E-3</v>
      </c>
      <c r="L101">
        <f t="shared" si="3"/>
        <v>-1.87729368589441E-2</v>
      </c>
    </row>
    <row r="102" spans="6:12" x14ac:dyDescent="0.2">
      <c r="F102" vm="289">
        <v>42681</v>
      </c>
      <c r="G102" vm="290">
        <v>31.9953</v>
      </c>
      <c r="H102" vm="289">
        <v>42681</v>
      </c>
      <c r="I102" vm="291">
        <v>216.42</v>
      </c>
      <c r="K102">
        <f t="shared" si="2"/>
        <v>0.10223338397461745</v>
      </c>
      <c r="L102">
        <f t="shared" si="3"/>
        <v>3.7736753776072662E-2</v>
      </c>
    </row>
    <row r="103" spans="6:12" x14ac:dyDescent="0.2">
      <c r="F103" vm="292">
        <v>42688</v>
      </c>
      <c r="G103" vm="293">
        <v>32.505400000000002</v>
      </c>
      <c r="H103" vm="292">
        <v>42688</v>
      </c>
      <c r="I103" vm="294">
        <v>218.5</v>
      </c>
      <c r="K103">
        <f t="shared" si="2"/>
        <v>1.5942966623222921E-2</v>
      </c>
      <c r="L103">
        <f t="shared" si="3"/>
        <v>9.6109416874596842E-3</v>
      </c>
    </row>
    <row r="104" spans="6:12" x14ac:dyDescent="0.2">
      <c r="F104" vm="295">
        <v>42695</v>
      </c>
      <c r="G104" vm="40">
        <v>32.412700000000001</v>
      </c>
      <c r="H104" vm="295">
        <v>42695</v>
      </c>
      <c r="I104" vm="296">
        <v>221.52</v>
      </c>
      <c r="K104">
        <f t="shared" si="2"/>
        <v>-2.8518338491451134E-3</v>
      </c>
      <c r="L104">
        <f t="shared" si="3"/>
        <v>1.3821510297482797E-2</v>
      </c>
    </row>
    <row r="105" spans="6:12" x14ac:dyDescent="0.2">
      <c r="F105" vm="297">
        <v>42702</v>
      </c>
      <c r="G105" vm="94">
        <v>29.9087</v>
      </c>
      <c r="H105" vm="297">
        <v>42702</v>
      </c>
      <c r="I105" vm="298">
        <v>219.68</v>
      </c>
      <c r="K105">
        <f t="shared" si="2"/>
        <v>-7.725366908650011E-2</v>
      </c>
      <c r="L105">
        <f t="shared" si="3"/>
        <v>-8.3062477428674786E-3</v>
      </c>
    </row>
    <row r="106" spans="6:12" x14ac:dyDescent="0.2">
      <c r="F106" vm="299">
        <v>42709</v>
      </c>
      <c r="G106" vm="300">
        <v>30.2333</v>
      </c>
      <c r="H106" vm="299">
        <v>42709</v>
      </c>
      <c r="I106" vm="301">
        <v>226.51</v>
      </c>
      <c r="K106">
        <f t="shared" si="2"/>
        <v>1.0853029386098445E-2</v>
      </c>
      <c r="L106">
        <f t="shared" si="3"/>
        <v>3.1090677348871054E-2</v>
      </c>
    </row>
    <row r="107" spans="6:12" x14ac:dyDescent="0.2">
      <c r="F107" vm="302">
        <v>42716</v>
      </c>
      <c r="G107" vm="303">
        <v>29.584099999999999</v>
      </c>
      <c r="H107" vm="302">
        <v>42716</v>
      </c>
      <c r="I107" vm="304">
        <v>225.04</v>
      </c>
      <c r="K107">
        <f t="shared" si="2"/>
        <v>-2.1473011546870535E-2</v>
      </c>
      <c r="L107">
        <f t="shared" si="3"/>
        <v>-6.4897797006754354E-3</v>
      </c>
    </row>
    <row r="108" spans="6:12" x14ac:dyDescent="0.2">
      <c r="F108" vm="305">
        <v>42723</v>
      </c>
      <c r="G108" vm="306">
        <v>32.737299999999998</v>
      </c>
      <c r="H108" vm="305">
        <v>42723</v>
      </c>
      <c r="I108" vm="307">
        <v>225.71</v>
      </c>
      <c r="K108">
        <f t="shared" si="2"/>
        <v>0.10658428006936149</v>
      </c>
      <c r="L108">
        <f t="shared" si="3"/>
        <v>2.9772484891574802E-3</v>
      </c>
    </row>
    <row r="109" spans="6:12" x14ac:dyDescent="0.2">
      <c r="F109" vm="308">
        <v>42731</v>
      </c>
      <c r="G109" vm="309">
        <v>31.207000000000001</v>
      </c>
      <c r="H109" vm="308">
        <v>42731</v>
      </c>
      <c r="I109" vm="310">
        <v>223.53</v>
      </c>
      <c r="K109">
        <f t="shared" si="2"/>
        <v>-4.6744844565678845E-2</v>
      </c>
      <c r="L109">
        <f t="shared" si="3"/>
        <v>-9.6584112356563612E-3</v>
      </c>
    </row>
    <row r="110" spans="6:12" x14ac:dyDescent="0.2">
      <c r="F110" vm="311">
        <v>42738</v>
      </c>
      <c r="G110" vm="312">
        <v>31.3462</v>
      </c>
      <c r="H110" vm="311">
        <v>42738</v>
      </c>
      <c r="I110" vm="313">
        <v>227.21</v>
      </c>
      <c r="K110">
        <f t="shared" si="2"/>
        <v>4.4605376998749779E-3</v>
      </c>
      <c r="L110">
        <f t="shared" si="3"/>
        <v>1.6463114570751225E-2</v>
      </c>
    </row>
    <row r="111" spans="6:12" x14ac:dyDescent="0.2">
      <c r="F111" vm="314">
        <v>42744</v>
      </c>
      <c r="G111" vm="315">
        <v>31.763500000000001</v>
      </c>
      <c r="H111" vm="314">
        <v>42744</v>
      </c>
      <c r="I111" vm="316">
        <v>227.05</v>
      </c>
      <c r="K111">
        <f t="shared" si="2"/>
        <v>1.331261843540843E-2</v>
      </c>
      <c r="L111">
        <f t="shared" si="3"/>
        <v>-7.0419435764268457E-4</v>
      </c>
    </row>
    <row r="112" spans="6:12" x14ac:dyDescent="0.2">
      <c r="F112" vm="317">
        <v>42752</v>
      </c>
      <c r="G112" vm="318">
        <v>31.809899999999999</v>
      </c>
      <c r="H112" vm="317">
        <v>42752</v>
      </c>
      <c r="I112" vm="319">
        <v>226.74</v>
      </c>
      <c r="K112">
        <f t="shared" si="2"/>
        <v>1.4607961968926553E-3</v>
      </c>
      <c r="L112">
        <f t="shared" si="3"/>
        <v>-1.365338031270702E-3</v>
      </c>
    </row>
    <row r="113" spans="6:12" x14ac:dyDescent="0.2">
      <c r="F113" vm="320">
        <v>42758</v>
      </c>
      <c r="G113" vm="321">
        <v>31.531600000000001</v>
      </c>
      <c r="H113" vm="320">
        <v>42758</v>
      </c>
      <c r="I113" vm="322">
        <v>228.97</v>
      </c>
      <c r="K113">
        <f t="shared" si="2"/>
        <v>-8.7488486288859191E-3</v>
      </c>
      <c r="L113">
        <f t="shared" si="3"/>
        <v>9.8350533650877203E-3</v>
      </c>
    </row>
    <row r="114" spans="6:12" x14ac:dyDescent="0.2">
      <c r="F114" vm="323">
        <v>42765</v>
      </c>
      <c r="G114" vm="324">
        <v>30.511500000000002</v>
      </c>
      <c r="H114" vm="323">
        <v>42765</v>
      </c>
      <c r="I114" vm="325">
        <v>229.34</v>
      </c>
      <c r="K114">
        <f t="shared" si="2"/>
        <v>-3.2351672607796589E-2</v>
      </c>
      <c r="L114">
        <f t="shared" si="3"/>
        <v>1.6159322181945601E-3</v>
      </c>
    </row>
    <row r="115" spans="6:12" x14ac:dyDescent="0.2">
      <c r="F115" vm="326">
        <v>42772</v>
      </c>
      <c r="G115" vm="85">
        <v>29.074000000000002</v>
      </c>
      <c r="H115" vm="326">
        <v>42772</v>
      </c>
      <c r="I115" vm="327">
        <v>231.51</v>
      </c>
      <c r="K115">
        <f t="shared" si="2"/>
        <v>-4.7113383478360582E-2</v>
      </c>
      <c r="L115">
        <f t="shared" si="3"/>
        <v>9.4619342460975364E-3</v>
      </c>
    </row>
    <row r="116" spans="6:12" x14ac:dyDescent="0.2">
      <c r="F116" vm="328">
        <v>42779</v>
      </c>
      <c r="G116" vm="329">
        <v>28.934899999999999</v>
      </c>
      <c r="H116" vm="328">
        <v>42779</v>
      </c>
      <c r="I116" vm="330">
        <v>235.09</v>
      </c>
      <c r="K116">
        <f t="shared" si="2"/>
        <v>-4.7843433996010987E-3</v>
      </c>
      <c r="L116">
        <f t="shared" si="3"/>
        <v>1.5463694872791756E-2</v>
      </c>
    </row>
    <row r="117" spans="6:12" x14ac:dyDescent="0.2">
      <c r="F117" vm="331">
        <v>42787</v>
      </c>
      <c r="G117" vm="332">
        <v>29.1204</v>
      </c>
      <c r="H117" vm="331">
        <v>42787</v>
      </c>
      <c r="I117" vm="333">
        <v>236.74</v>
      </c>
      <c r="K117">
        <f t="shared" si="2"/>
        <v>6.4109431862560129E-3</v>
      </c>
      <c r="L117">
        <f t="shared" si="3"/>
        <v>7.0185886256328711E-3</v>
      </c>
    </row>
    <row r="118" spans="6:12" x14ac:dyDescent="0.2">
      <c r="F118" vm="334">
        <v>42793</v>
      </c>
      <c r="G118" vm="335">
        <v>27.265599999999999</v>
      </c>
      <c r="H118" vm="334">
        <v>42793</v>
      </c>
      <c r="I118" vm="336">
        <v>238.42</v>
      </c>
      <c r="K118">
        <f t="shared" si="2"/>
        <v>-6.3694180024999714E-2</v>
      </c>
      <c r="L118">
        <f t="shared" si="3"/>
        <v>7.0963926670608579E-3</v>
      </c>
    </row>
    <row r="119" spans="6:12" x14ac:dyDescent="0.2">
      <c r="F119" vm="337">
        <v>42800</v>
      </c>
      <c r="G119" vm="338">
        <v>27.961099999999998</v>
      </c>
      <c r="H119" vm="337">
        <v>42800</v>
      </c>
      <c r="I119" vm="339">
        <v>237.69</v>
      </c>
      <c r="K119">
        <f t="shared" si="2"/>
        <v>2.5508332844316639E-2</v>
      </c>
      <c r="L119">
        <f t="shared" si="3"/>
        <v>-3.0618236725106218E-3</v>
      </c>
    </row>
    <row r="120" spans="6:12" x14ac:dyDescent="0.2">
      <c r="F120" vm="340">
        <v>42807</v>
      </c>
      <c r="G120" vm="244">
        <v>28.378499999999999</v>
      </c>
      <c r="H120" vm="340">
        <v>42807</v>
      </c>
      <c r="I120" vm="341">
        <v>237.03</v>
      </c>
      <c r="K120">
        <f t="shared" si="2"/>
        <v>1.4927881950280941E-2</v>
      </c>
      <c r="L120">
        <f t="shared" si="3"/>
        <v>-2.7767259876309014E-3</v>
      </c>
    </row>
    <row r="121" spans="6:12" x14ac:dyDescent="0.2">
      <c r="F121" vm="342">
        <v>42814</v>
      </c>
      <c r="G121" vm="343">
        <v>28.610299999999999</v>
      </c>
      <c r="H121" vm="342">
        <v>42814</v>
      </c>
      <c r="I121" vm="344">
        <v>233.86</v>
      </c>
      <c r="K121">
        <f t="shared" si="2"/>
        <v>8.168155469809868E-3</v>
      </c>
      <c r="L121">
        <f t="shared" si="3"/>
        <v>-1.3373834535712725E-2</v>
      </c>
    </row>
    <row r="122" spans="6:12" x14ac:dyDescent="0.2">
      <c r="F122" vm="345">
        <v>42821</v>
      </c>
      <c r="G122" vm="346">
        <v>29.166799999999999</v>
      </c>
      <c r="H122" vm="345">
        <v>42821</v>
      </c>
      <c r="I122" vm="347">
        <v>235.74</v>
      </c>
      <c r="K122">
        <f t="shared" si="2"/>
        <v>1.9451036864346127E-2</v>
      </c>
      <c r="L122">
        <f t="shared" si="3"/>
        <v>8.0389976909260863E-3</v>
      </c>
    </row>
    <row r="123" spans="6:12" x14ac:dyDescent="0.2">
      <c r="F123" vm="348">
        <v>42828</v>
      </c>
      <c r="G123" vm="349">
        <v>28.146599999999999</v>
      </c>
      <c r="H123" vm="348">
        <v>42828</v>
      </c>
      <c r="I123" vm="350">
        <v>235.2</v>
      </c>
      <c r="K123">
        <f t="shared" si="2"/>
        <v>-3.4978125814281946E-2</v>
      </c>
      <c r="L123">
        <f t="shared" si="3"/>
        <v>-2.2906592008145044E-3</v>
      </c>
    </row>
    <row r="124" spans="6:12" x14ac:dyDescent="0.2">
      <c r="F124" vm="351">
        <v>42835</v>
      </c>
      <c r="G124" vm="352">
        <v>28.0075</v>
      </c>
      <c r="H124" vm="351">
        <v>42835</v>
      </c>
      <c r="I124" vm="353">
        <v>232.51</v>
      </c>
      <c r="K124">
        <f t="shared" si="2"/>
        <v>-4.9419823353441528E-3</v>
      </c>
      <c r="L124">
        <f t="shared" si="3"/>
        <v>-1.1437074829931948E-2</v>
      </c>
    </row>
    <row r="125" spans="6:12" x14ac:dyDescent="0.2">
      <c r="F125" vm="354">
        <v>42842</v>
      </c>
      <c r="G125" vm="355">
        <v>28.656700000000001</v>
      </c>
      <c r="H125" vm="354">
        <v>42842</v>
      </c>
      <c r="I125" vm="356">
        <v>234.59</v>
      </c>
      <c r="K125">
        <f t="shared" si="2"/>
        <v>2.3179505489600905E-2</v>
      </c>
      <c r="L125">
        <f t="shared" si="3"/>
        <v>8.9458517913207913E-3</v>
      </c>
    </row>
    <row r="126" spans="6:12" x14ac:dyDescent="0.2">
      <c r="F126" vm="357">
        <v>42849</v>
      </c>
      <c r="G126" vm="264">
        <v>28.100300000000001</v>
      </c>
      <c r="H126" vm="357">
        <v>42849</v>
      </c>
      <c r="I126" vm="358">
        <v>238.08</v>
      </c>
      <c r="K126">
        <f t="shared" si="2"/>
        <v>-1.9416052790446892E-2</v>
      </c>
      <c r="L126">
        <f t="shared" si="3"/>
        <v>1.4877019480796339E-2</v>
      </c>
    </row>
    <row r="127" spans="6:12" x14ac:dyDescent="0.2">
      <c r="F127" vm="359">
        <v>42856</v>
      </c>
      <c r="G127" vm="360">
        <v>26.987400000000001</v>
      </c>
      <c r="H127" vm="359">
        <v>42856</v>
      </c>
      <c r="I127" vm="361">
        <v>239.7</v>
      </c>
      <c r="K127">
        <f t="shared" si="2"/>
        <v>-3.9604559381928306E-2</v>
      </c>
      <c r="L127">
        <f t="shared" si="3"/>
        <v>6.8044354838707743E-3</v>
      </c>
    </row>
    <row r="128" spans="6:12" x14ac:dyDescent="0.2">
      <c r="F128" vm="362">
        <v>42863</v>
      </c>
      <c r="G128" vm="363">
        <v>24.947099999999999</v>
      </c>
      <c r="H128" vm="362">
        <v>42863</v>
      </c>
      <c r="I128" vm="364">
        <v>238.98</v>
      </c>
      <c r="K128">
        <f t="shared" si="2"/>
        <v>-7.5601947575535289E-2</v>
      </c>
      <c r="L128">
        <f t="shared" si="3"/>
        <v>-3.003754693366667E-3</v>
      </c>
    </row>
    <row r="129" spans="6:12" x14ac:dyDescent="0.2">
      <c r="F129" vm="365">
        <v>42870</v>
      </c>
      <c r="G129" vm="366">
        <v>23.463200000000001</v>
      </c>
      <c r="H129" vm="365">
        <v>42870</v>
      </c>
      <c r="I129" vm="367">
        <v>238.31</v>
      </c>
      <c r="K129">
        <f t="shared" si="2"/>
        <v>-5.9481863623427111E-2</v>
      </c>
      <c r="L129">
        <f t="shared" si="3"/>
        <v>-2.8035818896978704E-3</v>
      </c>
    </row>
    <row r="130" spans="6:12" x14ac:dyDescent="0.2">
      <c r="F130" vm="368">
        <v>42877</v>
      </c>
      <c r="G130" vm="369">
        <v>22.9068</v>
      </c>
      <c r="H130" vm="368">
        <v>42877</v>
      </c>
      <c r="I130" vm="370">
        <v>241.71</v>
      </c>
      <c r="K130">
        <f t="shared" si="2"/>
        <v>-2.3713730437450953E-2</v>
      </c>
      <c r="L130">
        <f t="shared" si="3"/>
        <v>1.4267131047794868E-2</v>
      </c>
    </row>
    <row r="131" spans="6:12" x14ac:dyDescent="0.2">
      <c r="F131" vm="371">
        <v>42885</v>
      </c>
      <c r="G131" vm="372">
        <v>22.999500000000001</v>
      </c>
      <c r="H131" vm="371">
        <v>42885</v>
      </c>
      <c r="I131" vm="373">
        <v>244.17</v>
      </c>
      <c r="K131">
        <f t="shared" si="2"/>
        <v>4.0468332547540786E-3</v>
      </c>
      <c r="L131">
        <f t="shared" si="3"/>
        <v>1.0177485416408061E-2</v>
      </c>
    </row>
    <row r="132" spans="6:12" x14ac:dyDescent="0.2">
      <c r="F132" vm="374">
        <v>42891</v>
      </c>
      <c r="G132" vm="182">
        <v>21.6084</v>
      </c>
      <c r="H132" vm="374">
        <v>42891</v>
      </c>
      <c r="I132" vm="375">
        <v>243.41</v>
      </c>
      <c r="K132">
        <f t="shared" si="2"/>
        <v>-6.0483923563555808E-2</v>
      </c>
      <c r="L132">
        <f t="shared" si="3"/>
        <v>-3.1125854937134045E-3</v>
      </c>
    </row>
    <row r="133" spans="6:12" x14ac:dyDescent="0.2">
      <c r="F133" vm="376">
        <v>42898</v>
      </c>
      <c r="G133" vm="377">
        <v>22.860399999999998</v>
      </c>
      <c r="H133" vm="376">
        <v>42898</v>
      </c>
      <c r="I133" vm="378">
        <v>242.64</v>
      </c>
      <c r="K133">
        <f t="shared" si="2"/>
        <v>5.7940430573295565E-2</v>
      </c>
      <c r="L133">
        <f t="shared" si="3"/>
        <v>-3.1633868781069108E-3</v>
      </c>
    </row>
    <row r="134" spans="6:12" x14ac:dyDescent="0.2">
      <c r="F134" vm="379">
        <v>42905</v>
      </c>
      <c r="G134" vm="380">
        <v>21.886700000000001</v>
      </c>
      <c r="H134" vm="379">
        <v>42905</v>
      </c>
      <c r="I134" vm="381">
        <v>243.13</v>
      </c>
      <c r="K134">
        <f t="shared" si="2"/>
        <v>-4.2593305453972663E-2</v>
      </c>
      <c r="L134">
        <f t="shared" si="3"/>
        <v>2.0194526871084584E-3</v>
      </c>
    </row>
    <row r="135" spans="6:12" x14ac:dyDescent="0.2">
      <c r="F135" vm="382">
        <v>42912</v>
      </c>
      <c r="G135" vm="383">
        <v>21.098400000000002</v>
      </c>
      <c r="H135" vm="382">
        <v>42912</v>
      </c>
      <c r="I135" vm="384">
        <v>241.8</v>
      </c>
      <c r="K135">
        <f t="shared" si="2"/>
        <v>-3.6017307314487823E-2</v>
      </c>
      <c r="L135">
        <f t="shared" si="3"/>
        <v>-5.4703245177476489E-3</v>
      </c>
    </row>
    <row r="136" spans="6:12" x14ac:dyDescent="0.2">
      <c r="F136" vm="385">
        <v>42919</v>
      </c>
      <c r="G136" vm="386">
        <v>20.3565</v>
      </c>
      <c r="H136" vm="385">
        <v>42919</v>
      </c>
      <c r="I136" vm="387">
        <v>242.11</v>
      </c>
      <c r="K136">
        <f t="shared" ref="K136:K199" si="4">G136/G135-1</f>
        <v>-3.516380389034246E-2</v>
      </c>
      <c r="L136">
        <f t="shared" ref="L136:L199" si="5">I136/I135-1</f>
        <v>1.2820512820512775E-3</v>
      </c>
    </row>
    <row r="137" spans="6:12" x14ac:dyDescent="0.2">
      <c r="F137" vm="388">
        <v>42926</v>
      </c>
      <c r="G137" vm="389">
        <v>20.310099999999998</v>
      </c>
      <c r="H137" vm="388">
        <v>42926</v>
      </c>
      <c r="I137" vm="390">
        <v>245.56</v>
      </c>
      <c r="K137">
        <f t="shared" si="4"/>
        <v>-2.2793702257265513E-3</v>
      </c>
      <c r="L137">
        <f t="shared" si="5"/>
        <v>1.4249721201106791E-2</v>
      </c>
    </row>
    <row r="138" spans="6:12" x14ac:dyDescent="0.2">
      <c r="F138" vm="391">
        <v>42933</v>
      </c>
      <c r="G138" vm="392">
        <v>18.872599999999998</v>
      </c>
      <c r="H138" vm="391">
        <v>42933</v>
      </c>
      <c r="I138" vm="393">
        <v>246.88</v>
      </c>
      <c r="K138">
        <f t="shared" si="4"/>
        <v>-7.0777593414114159E-2</v>
      </c>
      <c r="L138">
        <f t="shared" si="5"/>
        <v>5.3754683173155016E-3</v>
      </c>
    </row>
    <row r="139" spans="6:12" x14ac:dyDescent="0.2">
      <c r="F139" vm="394">
        <v>42940</v>
      </c>
      <c r="G139" vm="395">
        <v>19.011700000000001</v>
      </c>
      <c r="H139" vm="394">
        <v>42940</v>
      </c>
      <c r="I139" vm="396">
        <v>246.91</v>
      </c>
      <c r="K139">
        <f t="shared" si="4"/>
        <v>7.3704735966428903E-3</v>
      </c>
      <c r="L139">
        <f t="shared" si="5"/>
        <v>1.2151652624758924E-4</v>
      </c>
    </row>
    <row r="140" spans="6:12" x14ac:dyDescent="0.2">
      <c r="F140" vm="397">
        <v>42947</v>
      </c>
      <c r="G140" vm="398">
        <v>15.0703</v>
      </c>
      <c r="H140" vm="397">
        <v>42947</v>
      </c>
      <c r="I140" vm="399">
        <v>247.41</v>
      </c>
      <c r="K140">
        <f t="shared" si="4"/>
        <v>-0.20731444321128578</v>
      </c>
      <c r="L140">
        <f t="shared" si="5"/>
        <v>2.025029362925812E-3</v>
      </c>
    </row>
    <row r="141" spans="6:12" x14ac:dyDescent="0.2">
      <c r="F141" vm="400">
        <v>42954</v>
      </c>
      <c r="G141" vm="401">
        <v>13.03</v>
      </c>
      <c r="H141" vm="400">
        <v>42954</v>
      </c>
      <c r="I141" vm="402">
        <v>244.12</v>
      </c>
      <c r="K141">
        <f t="shared" si="4"/>
        <v>-0.1353854933213009</v>
      </c>
      <c r="L141">
        <f t="shared" si="5"/>
        <v>-1.3297764843781534E-2</v>
      </c>
    </row>
    <row r="142" spans="6:12" x14ac:dyDescent="0.2">
      <c r="F142" vm="403">
        <v>42961</v>
      </c>
      <c r="G142" vm="404">
        <v>12.0562</v>
      </c>
      <c r="H142" vm="403">
        <v>42961</v>
      </c>
      <c r="I142" vm="405">
        <v>242.71</v>
      </c>
      <c r="K142">
        <f t="shared" si="4"/>
        <v>-7.4735226400613919E-2</v>
      </c>
      <c r="L142">
        <f t="shared" si="5"/>
        <v>-5.7758479436342824E-3</v>
      </c>
    </row>
    <row r="143" spans="6:12" x14ac:dyDescent="0.2">
      <c r="F143" vm="406">
        <v>42968</v>
      </c>
      <c r="G143" vm="407">
        <v>11.9635</v>
      </c>
      <c r="H143" vm="406">
        <v>42968</v>
      </c>
      <c r="I143" vm="408">
        <v>244.56</v>
      </c>
      <c r="K143">
        <f t="shared" si="4"/>
        <v>-7.6889898973142579E-3</v>
      </c>
      <c r="L143">
        <f t="shared" si="5"/>
        <v>7.6222652548307845E-3</v>
      </c>
    </row>
    <row r="144" spans="6:12" x14ac:dyDescent="0.2">
      <c r="F144" vm="409">
        <v>42975</v>
      </c>
      <c r="G144" vm="410">
        <v>13.1227</v>
      </c>
      <c r="H144" vm="409">
        <v>42975</v>
      </c>
      <c r="I144" vm="411">
        <v>247.84</v>
      </c>
      <c r="K144">
        <f t="shared" si="4"/>
        <v>9.6894721444393372E-2</v>
      </c>
      <c r="L144">
        <f t="shared" si="5"/>
        <v>1.3411841674844549E-2</v>
      </c>
    </row>
    <row r="145" spans="6:12" x14ac:dyDescent="0.2">
      <c r="F145" vm="412">
        <v>42983</v>
      </c>
      <c r="G145" vm="413">
        <v>12.380800000000001</v>
      </c>
      <c r="H145" vm="412">
        <v>42983</v>
      </c>
      <c r="I145" vm="414">
        <v>246.58</v>
      </c>
      <c r="K145">
        <f t="shared" si="4"/>
        <v>-5.6535621480335529E-2</v>
      </c>
      <c r="L145">
        <f t="shared" si="5"/>
        <v>-5.0839251129760621E-3</v>
      </c>
    </row>
    <row r="146" spans="6:12" x14ac:dyDescent="0.2">
      <c r="F146" vm="415">
        <v>42989</v>
      </c>
      <c r="G146" vm="416">
        <v>15.7194</v>
      </c>
      <c r="H146" vm="415">
        <v>42989</v>
      </c>
      <c r="I146" vm="417">
        <v>249.19</v>
      </c>
      <c r="K146">
        <f t="shared" si="4"/>
        <v>0.26965947273197211</v>
      </c>
      <c r="L146">
        <f t="shared" si="5"/>
        <v>1.0584800064887601E-2</v>
      </c>
    </row>
    <row r="147" spans="6:12" x14ac:dyDescent="0.2">
      <c r="F147" vm="418">
        <v>42996</v>
      </c>
      <c r="G147" vm="419">
        <v>14.745699999999999</v>
      </c>
      <c r="H147" vm="418">
        <v>42996</v>
      </c>
      <c r="I147" vm="420">
        <v>249.44</v>
      </c>
      <c r="K147">
        <f t="shared" si="4"/>
        <v>-6.1942567782485414E-2</v>
      </c>
      <c r="L147">
        <f t="shared" si="5"/>
        <v>1.003250531722788E-3</v>
      </c>
    </row>
    <row r="148" spans="6:12" x14ac:dyDescent="0.2">
      <c r="F148" vm="421">
        <v>43003</v>
      </c>
      <c r="G148" vm="422">
        <v>13.6328</v>
      </c>
      <c r="H148" vm="421">
        <v>43003</v>
      </c>
      <c r="I148" vm="423">
        <v>251.23</v>
      </c>
      <c r="K148">
        <f t="shared" si="4"/>
        <v>-7.5472849712119428E-2</v>
      </c>
      <c r="L148">
        <f t="shared" si="5"/>
        <v>7.1760744066708959E-3</v>
      </c>
    </row>
    <row r="149" spans="6:12" x14ac:dyDescent="0.2">
      <c r="F149" vm="424">
        <v>43010</v>
      </c>
      <c r="G149" vm="425">
        <v>14.096500000000001</v>
      </c>
      <c r="H149" vm="424">
        <v>43010</v>
      </c>
      <c r="I149" vm="426">
        <v>254.37</v>
      </c>
      <c r="K149">
        <f t="shared" si="4"/>
        <v>3.4013555542515173E-2</v>
      </c>
      <c r="L149">
        <f t="shared" si="5"/>
        <v>1.2498507343868148E-2</v>
      </c>
    </row>
    <row r="150" spans="6:12" x14ac:dyDescent="0.2">
      <c r="F150" vm="427">
        <v>43017</v>
      </c>
      <c r="G150" vm="428">
        <v>12.751799999999999</v>
      </c>
      <c r="H150" vm="427">
        <v>43017</v>
      </c>
      <c r="I150" vm="429">
        <v>254.95</v>
      </c>
      <c r="K150">
        <f t="shared" si="4"/>
        <v>-9.5392473308977488E-2</v>
      </c>
      <c r="L150">
        <f t="shared" si="5"/>
        <v>2.2801430986358895E-3</v>
      </c>
    </row>
    <row r="151" spans="6:12" x14ac:dyDescent="0.2">
      <c r="F151" vm="430">
        <v>43024</v>
      </c>
      <c r="G151" vm="431">
        <v>12.983599999999999</v>
      </c>
      <c r="H151" vm="430">
        <v>43024</v>
      </c>
      <c r="I151" vm="432">
        <v>257.11</v>
      </c>
      <c r="K151">
        <f t="shared" si="4"/>
        <v>1.8177825875562714E-2</v>
      </c>
      <c r="L151">
        <f t="shared" si="5"/>
        <v>8.4722494606785936E-3</v>
      </c>
    </row>
    <row r="152" spans="6:12" x14ac:dyDescent="0.2">
      <c r="F152" vm="433">
        <v>43031</v>
      </c>
      <c r="G152" vm="434">
        <v>13.6792</v>
      </c>
      <c r="H152" vm="433">
        <v>43031</v>
      </c>
      <c r="I152" vm="435">
        <v>257.70999999999998</v>
      </c>
      <c r="K152">
        <f t="shared" si="4"/>
        <v>5.3575279583474522E-2</v>
      </c>
      <c r="L152">
        <f t="shared" si="5"/>
        <v>2.3336315195829904E-3</v>
      </c>
    </row>
    <row r="153" spans="6:12" x14ac:dyDescent="0.2">
      <c r="F153" vm="436">
        <v>43038</v>
      </c>
      <c r="G153" vm="437">
        <v>11.036099999999999</v>
      </c>
      <c r="H153" vm="436">
        <v>43038</v>
      </c>
      <c r="I153" vm="438">
        <v>258.45</v>
      </c>
      <c r="K153">
        <f t="shared" si="4"/>
        <v>-0.19322036376396279</v>
      </c>
      <c r="L153">
        <f t="shared" si="5"/>
        <v>2.8714446470838872E-3</v>
      </c>
    </row>
    <row r="154" spans="6:12" x14ac:dyDescent="0.2">
      <c r="F154" vm="439">
        <v>43045</v>
      </c>
      <c r="G154" vm="440">
        <v>10.2014</v>
      </c>
      <c r="H154" vm="439">
        <v>43045</v>
      </c>
      <c r="I154" vm="441">
        <v>258.08999999999997</v>
      </c>
      <c r="K154">
        <f t="shared" si="4"/>
        <v>-7.5633602450140835E-2</v>
      </c>
      <c r="L154">
        <f t="shared" si="5"/>
        <v>-1.3929193267556705E-3</v>
      </c>
    </row>
    <row r="155" spans="6:12" x14ac:dyDescent="0.2">
      <c r="F155" vm="442">
        <v>43052</v>
      </c>
      <c r="G155" vm="443">
        <v>12.0098</v>
      </c>
      <c r="H155" vm="442">
        <v>43052</v>
      </c>
      <c r="I155" vm="444">
        <v>257.86</v>
      </c>
      <c r="K155">
        <f t="shared" si="4"/>
        <v>0.17726978649989222</v>
      </c>
      <c r="L155">
        <f t="shared" si="5"/>
        <v>-8.9116199775252092E-4</v>
      </c>
    </row>
    <row r="156" spans="6:12" x14ac:dyDescent="0.2">
      <c r="F156" vm="445">
        <v>43059</v>
      </c>
      <c r="G156" vm="446">
        <v>12.8445</v>
      </c>
      <c r="H156" vm="445">
        <v>43059</v>
      </c>
      <c r="I156" vm="447">
        <v>260.36</v>
      </c>
      <c r="K156">
        <f t="shared" si="4"/>
        <v>6.9501573714799481E-2</v>
      </c>
      <c r="L156">
        <f t="shared" si="5"/>
        <v>9.6951834328704578E-3</v>
      </c>
    </row>
    <row r="157" spans="6:12" x14ac:dyDescent="0.2">
      <c r="F157" vm="448">
        <v>43066</v>
      </c>
      <c r="G157" vm="431">
        <v>12.983599999999999</v>
      </c>
      <c r="H157" vm="448">
        <v>43066</v>
      </c>
      <c r="I157" vm="449">
        <v>264.45999999999998</v>
      </c>
      <c r="K157">
        <f t="shared" si="4"/>
        <v>1.0829537934524458E-2</v>
      </c>
      <c r="L157">
        <f t="shared" si="5"/>
        <v>1.574742664003681E-2</v>
      </c>
    </row>
    <row r="158" spans="6:12" x14ac:dyDescent="0.2">
      <c r="F158" vm="450">
        <v>43073</v>
      </c>
      <c r="G158" vm="451">
        <v>13.586399999999999</v>
      </c>
      <c r="H158" vm="450">
        <v>43073</v>
      </c>
      <c r="I158" vm="452">
        <v>265.51</v>
      </c>
      <c r="K158">
        <f t="shared" si="4"/>
        <v>4.6427801226162302E-2</v>
      </c>
      <c r="L158">
        <f t="shared" si="5"/>
        <v>3.9703546850184956E-3</v>
      </c>
    </row>
    <row r="159" spans="6:12" x14ac:dyDescent="0.2">
      <c r="F159" vm="453">
        <v>43080</v>
      </c>
      <c r="G159" vm="454">
        <v>14.0038</v>
      </c>
      <c r="H159" vm="453">
        <v>43080</v>
      </c>
      <c r="I159" vm="455">
        <v>266.51</v>
      </c>
      <c r="K159">
        <f t="shared" si="4"/>
        <v>3.0721898368957223E-2</v>
      </c>
      <c r="L159">
        <f t="shared" si="5"/>
        <v>3.7663364845015312E-3</v>
      </c>
    </row>
    <row r="160" spans="6:12" x14ac:dyDescent="0.2">
      <c r="F160" vm="456">
        <v>43087</v>
      </c>
      <c r="G160" vm="457">
        <v>13.818300000000001</v>
      </c>
      <c r="H160" vm="456">
        <v>43087</v>
      </c>
      <c r="I160" vm="458">
        <v>267.51</v>
      </c>
      <c r="K160">
        <f t="shared" si="4"/>
        <v>-1.3246404547337054E-2</v>
      </c>
      <c r="L160">
        <f t="shared" si="5"/>
        <v>3.7522044200968274E-3</v>
      </c>
    </row>
    <row r="161" spans="6:12" x14ac:dyDescent="0.2">
      <c r="F161" vm="459">
        <v>43095</v>
      </c>
      <c r="G161" vm="454">
        <v>14.0038</v>
      </c>
      <c r="H161" vm="459">
        <v>43095</v>
      </c>
      <c r="I161" vm="460">
        <v>266.86</v>
      </c>
      <c r="K161">
        <f t="shared" si="4"/>
        <v>1.3424227292792912E-2</v>
      </c>
      <c r="L161">
        <f t="shared" si="5"/>
        <v>-2.4298157078239679E-3</v>
      </c>
    </row>
    <row r="162" spans="6:12" x14ac:dyDescent="0.2">
      <c r="F162" vm="461">
        <v>43102</v>
      </c>
      <c r="G162" vm="462">
        <v>13.0764</v>
      </c>
      <c r="H162" vm="461">
        <v>43102</v>
      </c>
      <c r="I162" vm="463">
        <v>273.42</v>
      </c>
      <c r="K162">
        <f t="shared" si="4"/>
        <v>-6.6224881817792292E-2</v>
      </c>
      <c r="L162">
        <f t="shared" si="5"/>
        <v>2.4582177921007364E-2</v>
      </c>
    </row>
    <row r="163" spans="6:12" x14ac:dyDescent="0.2">
      <c r="F163" vm="464">
        <v>43108</v>
      </c>
      <c r="G163" vm="465">
        <v>13.4009</v>
      </c>
      <c r="H163" vm="464">
        <v>43108</v>
      </c>
      <c r="I163" vm="466">
        <v>277.92</v>
      </c>
      <c r="K163">
        <f t="shared" si="4"/>
        <v>2.4815698510293416E-2</v>
      </c>
      <c r="L163">
        <f t="shared" si="5"/>
        <v>1.6458196181698526E-2</v>
      </c>
    </row>
    <row r="164" spans="6:12" x14ac:dyDescent="0.2">
      <c r="F164" vm="467">
        <v>43116</v>
      </c>
      <c r="G164" vm="468">
        <v>12.2417</v>
      </c>
      <c r="H164" vm="467">
        <v>43116</v>
      </c>
      <c r="I164" vm="469">
        <v>280.41000000000003</v>
      </c>
      <c r="K164">
        <f t="shared" si="4"/>
        <v>-8.6501652874060753E-2</v>
      </c>
      <c r="L164">
        <f t="shared" si="5"/>
        <v>8.9594127806562618E-3</v>
      </c>
    </row>
    <row r="165" spans="6:12" x14ac:dyDescent="0.2">
      <c r="F165" vm="470">
        <v>43122</v>
      </c>
      <c r="G165" vm="471">
        <v>11.9171</v>
      </c>
      <c r="H165" vm="470">
        <v>43122</v>
      </c>
      <c r="I165" vm="472">
        <v>286.58</v>
      </c>
      <c r="K165">
        <f t="shared" si="4"/>
        <v>-2.6515925075765612E-2</v>
      </c>
      <c r="L165">
        <f t="shared" si="5"/>
        <v>2.2003494882493424E-2</v>
      </c>
    </row>
    <row r="166" spans="6:12" x14ac:dyDescent="0.2">
      <c r="F166" vm="473">
        <v>43129</v>
      </c>
      <c r="G166" vm="474">
        <v>12.937200000000001</v>
      </c>
      <c r="H166" vm="473">
        <v>43129</v>
      </c>
      <c r="I166" vm="475">
        <v>275.45</v>
      </c>
      <c r="K166">
        <f t="shared" si="4"/>
        <v>8.5599684486997729E-2</v>
      </c>
      <c r="L166">
        <f t="shared" si="5"/>
        <v>-3.8837322911577932E-2</v>
      </c>
    </row>
    <row r="167" spans="6:12" x14ac:dyDescent="0.2">
      <c r="F167" vm="476">
        <v>43136</v>
      </c>
      <c r="G167" vm="477">
        <v>12.4735</v>
      </c>
      <c r="H167" vm="476">
        <v>43136</v>
      </c>
      <c r="I167" vm="478">
        <v>261.5</v>
      </c>
      <c r="K167">
        <f t="shared" si="4"/>
        <v>-3.5842377021302996E-2</v>
      </c>
      <c r="L167">
        <f t="shared" si="5"/>
        <v>-5.0644400072608398E-2</v>
      </c>
    </row>
    <row r="168" spans="6:12" x14ac:dyDescent="0.2">
      <c r="F168" vm="479">
        <v>43143</v>
      </c>
      <c r="G168" vm="480">
        <v>13.3546</v>
      </c>
      <c r="H168" vm="479">
        <v>43143</v>
      </c>
      <c r="I168" vm="481">
        <v>273.11</v>
      </c>
      <c r="K168">
        <f t="shared" si="4"/>
        <v>7.0637752034312662E-2</v>
      </c>
      <c r="L168">
        <f t="shared" si="5"/>
        <v>4.4397705544933164E-2</v>
      </c>
    </row>
    <row r="169" spans="6:12" x14ac:dyDescent="0.2">
      <c r="F169" vm="482">
        <v>43151</v>
      </c>
      <c r="G169" vm="483">
        <v>13.7719</v>
      </c>
      <c r="H169" vm="482">
        <v>43151</v>
      </c>
      <c r="I169" vm="484">
        <v>274.70999999999998</v>
      </c>
      <c r="K169">
        <f t="shared" si="4"/>
        <v>3.1247659982328146E-2</v>
      </c>
      <c r="L169">
        <f t="shared" si="5"/>
        <v>5.8584453150742899E-3</v>
      </c>
    </row>
    <row r="170" spans="6:12" x14ac:dyDescent="0.2">
      <c r="F170" vm="485">
        <v>43157</v>
      </c>
      <c r="G170" vm="486">
        <v>14.6066</v>
      </c>
      <c r="H170" vm="485">
        <v>43157</v>
      </c>
      <c r="I170" vm="487">
        <v>269.08</v>
      </c>
      <c r="K170">
        <f t="shared" si="4"/>
        <v>6.0608921063905363E-2</v>
      </c>
      <c r="L170">
        <f t="shared" si="5"/>
        <v>-2.0494339485275348E-2</v>
      </c>
    </row>
    <row r="171" spans="6:12" x14ac:dyDescent="0.2">
      <c r="F171" vm="488">
        <v>43164</v>
      </c>
      <c r="G171" vm="489">
        <v>14.5602</v>
      </c>
      <c r="H171" vm="488">
        <v>43164</v>
      </c>
      <c r="I171" vm="490">
        <v>278.87</v>
      </c>
      <c r="K171">
        <f t="shared" si="4"/>
        <v>-3.176646173647546E-3</v>
      </c>
      <c r="L171">
        <f t="shared" si="5"/>
        <v>3.6383231752638689E-2</v>
      </c>
    </row>
    <row r="172" spans="6:12" x14ac:dyDescent="0.2">
      <c r="F172" vm="491">
        <v>43171</v>
      </c>
      <c r="G172" vm="492">
        <v>13.1691</v>
      </c>
      <c r="H172" vm="491">
        <v>43171</v>
      </c>
      <c r="I172" vm="493">
        <v>274.2</v>
      </c>
      <c r="K172">
        <f t="shared" si="4"/>
        <v>-9.5541270037499459E-2</v>
      </c>
      <c r="L172">
        <f t="shared" si="5"/>
        <v>-1.6746154121992429E-2</v>
      </c>
    </row>
    <row r="173" spans="6:12" x14ac:dyDescent="0.2">
      <c r="F173" vm="494">
        <v>43178</v>
      </c>
      <c r="G173" vm="495">
        <v>12.8909</v>
      </c>
      <c r="H173" vm="494">
        <v>43178</v>
      </c>
      <c r="I173" vm="496">
        <v>258.05</v>
      </c>
      <c r="K173">
        <f t="shared" si="4"/>
        <v>-2.1125209771358677E-2</v>
      </c>
      <c r="L173">
        <f t="shared" si="5"/>
        <v>-5.8898614150255213E-2</v>
      </c>
    </row>
    <row r="174" spans="6:12" x14ac:dyDescent="0.2">
      <c r="F174" vm="497">
        <v>43185</v>
      </c>
      <c r="G174" vm="401">
        <v>13.03</v>
      </c>
      <c r="H174" vm="497">
        <v>43185</v>
      </c>
      <c r="I174" vm="498">
        <v>263.14999999999998</v>
      </c>
      <c r="K174">
        <f t="shared" si="4"/>
        <v>1.0790557680223856E-2</v>
      </c>
      <c r="L174">
        <f t="shared" si="5"/>
        <v>1.9763611703158102E-2</v>
      </c>
    </row>
    <row r="175" spans="6:12" x14ac:dyDescent="0.2">
      <c r="F175" vm="499">
        <v>43192</v>
      </c>
      <c r="G175" vm="500">
        <v>15.255699999999999</v>
      </c>
      <c r="H175" vm="499">
        <v>43192</v>
      </c>
      <c r="I175" vm="501">
        <v>259.72000000000003</v>
      </c>
      <c r="K175">
        <f t="shared" si="4"/>
        <v>0.17081350729086719</v>
      </c>
      <c r="L175">
        <f t="shared" si="5"/>
        <v>-1.3034391031730763E-2</v>
      </c>
    </row>
    <row r="176" spans="6:12" x14ac:dyDescent="0.2">
      <c r="F176" vm="502">
        <v>43199</v>
      </c>
      <c r="G176" vm="416">
        <v>15.7194</v>
      </c>
      <c r="H176" vm="502">
        <v>43199</v>
      </c>
      <c r="I176" vm="503">
        <v>265.14999999999998</v>
      </c>
      <c r="K176">
        <f t="shared" si="4"/>
        <v>3.0395196549486414E-2</v>
      </c>
      <c r="L176">
        <f t="shared" si="5"/>
        <v>2.0907130756198766E-2</v>
      </c>
    </row>
    <row r="177" spans="6:12" x14ac:dyDescent="0.2">
      <c r="F177" vm="504">
        <v>43206</v>
      </c>
      <c r="G177" vm="505">
        <v>15.7658</v>
      </c>
      <c r="H177" vm="504">
        <v>43206</v>
      </c>
      <c r="I177" vm="506">
        <v>266.61</v>
      </c>
      <c r="K177">
        <f t="shared" si="4"/>
        <v>2.9517666068679116E-3</v>
      </c>
      <c r="L177">
        <f t="shared" si="5"/>
        <v>5.5063171789555554E-3</v>
      </c>
    </row>
    <row r="178" spans="6:12" x14ac:dyDescent="0.2">
      <c r="F178" vm="507">
        <v>43213</v>
      </c>
      <c r="G178" vm="508">
        <v>15.9513</v>
      </c>
      <c r="H178" vm="507">
        <v>43213</v>
      </c>
      <c r="I178" vm="509">
        <v>266.56</v>
      </c>
      <c r="K178">
        <f t="shared" si="4"/>
        <v>1.1765974451026784E-2</v>
      </c>
      <c r="L178">
        <f t="shared" si="5"/>
        <v>-1.8753985221864333E-4</v>
      </c>
    </row>
    <row r="179" spans="6:12" x14ac:dyDescent="0.2">
      <c r="F179" vm="510">
        <v>43220</v>
      </c>
      <c r="G179" vm="511">
        <v>15.1166</v>
      </c>
      <c r="H179" vm="510">
        <v>43220</v>
      </c>
      <c r="I179" vm="512">
        <v>266.02</v>
      </c>
      <c r="K179">
        <f t="shared" si="4"/>
        <v>-5.2328023421288505E-2</v>
      </c>
      <c r="L179">
        <f t="shared" si="5"/>
        <v>-2.0258103241297398E-3</v>
      </c>
    </row>
    <row r="180" spans="6:12" x14ac:dyDescent="0.2">
      <c r="F180" vm="513">
        <v>43227</v>
      </c>
      <c r="G180" vm="511">
        <v>15.1166</v>
      </c>
      <c r="H180" vm="513">
        <v>43227</v>
      </c>
      <c r="I180" vm="514">
        <v>272.85000000000002</v>
      </c>
      <c r="K180">
        <f t="shared" si="4"/>
        <v>0</v>
      </c>
      <c r="L180">
        <f t="shared" si="5"/>
        <v>2.5674761296143211E-2</v>
      </c>
    </row>
    <row r="181" spans="6:12" x14ac:dyDescent="0.2">
      <c r="F181" vm="515">
        <v>43234</v>
      </c>
      <c r="G181" vm="516">
        <v>14.9312</v>
      </c>
      <c r="H181" vm="515">
        <v>43234</v>
      </c>
      <c r="I181" vm="517">
        <v>271.33</v>
      </c>
      <c r="K181">
        <f t="shared" si="4"/>
        <v>-1.2264662688699857E-2</v>
      </c>
      <c r="L181">
        <f t="shared" si="5"/>
        <v>-5.5708264614258152E-3</v>
      </c>
    </row>
    <row r="182" spans="6:12" x14ac:dyDescent="0.2">
      <c r="F182" vm="518">
        <v>43241</v>
      </c>
      <c r="G182" vm="519">
        <v>13.9574</v>
      </c>
      <c r="H182" vm="518">
        <v>43241</v>
      </c>
      <c r="I182" vm="520">
        <v>272.14999999999998</v>
      </c>
      <c r="K182">
        <f t="shared" si="4"/>
        <v>-6.5219138448349812E-2</v>
      </c>
      <c r="L182">
        <f t="shared" si="5"/>
        <v>3.0221501492646574E-3</v>
      </c>
    </row>
    <row r="183" spans="6:12" x14ac:dyDescent="0.2">
      <c r="F183" vm="521">
        <v>43249</v>
      </c>
      <c r="G183" vm="522">
        <v>13.7255</v>
      </c>
      <c r="H183" vm="521">
        <v>43249</v>
      </c>
      <c r="I183" vm="523">
        <v>273.60000000000002</v>
      </c>
      <c r="K183">
        <f t="shared" si="4"/>
        <v>-1.6614842305873512E-2</v>
      </c>
      <c r="L183">
        <f t="shared" si="5"/>
        <v>5.3279441484477275E-3</v>
      </c>
    </row>
    <row r="184" spans="6:12" x14ac:dyDescent="0.2">
      <c r="F184" vm="524">
        <v>43255</v>
      </c>
      <c r="G184" vm="465">
        <v>13.4009</v>
      </c>
      <c r="H184" vm="524">
        <v>43255</v>
      </c>
      <c r="I184" vm="525">
        <v>278.19</v>
      </c>
      <c r="K184">
        <f t="shared" si="4"/>
        <v>-2.3649411678991705E-2</v>
      </c>
      <c r="L184">
        <f t="shared" si="5"/>
        <v>1.6776315789473584E-2</v>
      </c>
    </row>
    <row r="185" spans="6:12" x14ac:dyDescent="0.2">
      <c r="F185" vm="526">
        <v>43262</v>
      </c>
      <c r="G185" vm="527">
        <v>14.467499999999999</v>
      </c>
      <c r="H185" vm="526">
        <v>43262</v>
      </c>
      <c r="I185" vm="528">
        <v>277.13</v>
      </c>
      <c r="K185">
        <f t="shared" si="4"/>
        <v>7.9591669216246608E-2</v>
      </c>
      <c r="L185">
        <f t="shared" si="5"/>
        <v>-3.8103454473561449E-3</v>
      </c>
    </row>
    <row r="186" spans="6:12" x14ac:dyDescent="0.2">
      <c r="F186" vm="529">
        <v>43269</v>
      </c>
      <c r="G186" vm="530">
        <v>15.3949</v>
      </c>
      <c r="H186" vm="529">
        <v>43269</v>
      </c>
      <c r="I186" vm="531">
        <v>274.74</v>
      </c>
      <c r="K186">
        <f t="shared" si="4"/>
        <v>6.4102298254708812E-2</v>
      </c>
      <c r="L186">
        <f t="shared" si="5"/>
        <v>-8.62411142784969E-3</v>
      </c>
    </row>
    <row r="187" spans="6:12" x14ac:dyDescent="0.2">
      <c r="F187" vm="532">
        <v>43276</v>
      </c>
      <c r="G187" vm="419">
        <v>14.745699999999999</v>
      </c>
      <c r="H187" vm="532">
        <v>43276</v>
      </c>
      <c r="I187" vm="533">
        <v>271.27999999999997</v>
      </c>
      <c r="K187">
        <f t="shared" si="4"/>
        <v>-4.2169809482361043E-2</v>
      </c>
      <c r="L187">
        <f t="shared" si="5"/>
        <v>-1.2593724976341369E-2</v>
      </c>
    </row>
    <row r="188" spans="6:12" x14ac:dyDescent="0.2">
      <c r="F188" vm="534">
        <v>43283</v>
      </c>
      <c r="G188" vm="535">
        <v>16.044</v>
      </c>
      <c r="H188" vm="534">
        <v>43283</v>
      </c>
      <c r="I188" vm="536">
        <v>275.42</v>
      </c>
      <c r="K188">
        <f t="shared" si="4"/>
        <v>8.8046006632441998E-2</v>
      </c>
      <c r="L188">
        <f t="shared" si="5"/>
        <v>1.5260984960188795E-2</v>
      </c>
    </row>
    <row r="189" spans="6:12" x14ac:dyDescent="0.2">
      <c r="F189" vm="537">
        <v>43290</v>
      </c>
      <c r="G189" vm="538">
        <v>15.812200000000001</v>
      </c>
      <c r="H189" vm="537">
        <v>43290</v>
      </c>
      <c r="I189" vm="539">
        <v>279.58999999999997</v>
      </c>
      <c r="K189">
        <f t="shared" si="4"/>
        <v>-1.4447768636250302E-2</v>
      </c>
      <c r="L189">
        <f t="shared" si="5"/>
        <v>1.5140512671556028E-2</v>
      </c>
    </row>
    <row r="190" spans="6:12" x14ac:dyDescent="0.2">
      <c r="F190" vm="540">
        <v>43297</v>
      </c>
      <c r="G190" vm="541">
        <v>14.792</v>
      </c>
      <c r="H190" vm="540">
        <v>43297</v>
      </c>
      <c r="I190" vm="542">
        <v>279.68</v>
      </c>
      <c r="K190">
        <f t="shared" si="4"/>
        <v>-6.4519801166188162E-2</v>
      </c>
      <c r="L190">
        <f t="shared" si="5"/>
        <v>3.2189992489017882E-4</v>
      </c>
    </row>
    <row r="191" spans="6:12" x14ac:dyDescent="0.2">
      <c r="F191" vm="543">
        <v>43304</v>
      </c>
      <c r="G191" vm="489">
        <v>14.5602</v>
      </c>
      <c r="H191" vm="543">
        <v>43304</v>
      </c>
      <c r="I191" vm="544">
        <v>281.42</v>
      </c>
      <c r="K191">
        <f t="shared" si="4"/>
        <v>-1.567063277447267E-2</v>
      </c>
      <c r="L191">
        <f t="shared" si="5"/>
        <v>6.221395881006897E-3</v>
      </c>
    </row>
    <row r="192" spans="6:12" x14ac:dyDescent="0.2">
      <c r="F192" vm="545">
        <v>43311</v>
      </c>
      <c r="G192" vm="546">
        <v>15.9049</v>
      </c>
      <c r="H192" vm="545">
        <v>43311</v>
      </c>
      <c r="I192" vm="547">
        <v>283.60000000000002</v>
      </c>
      <c r="K192">
        <f t="shared" si="4"/>
        <v>9.2354500624991287E-2</v>
      </c>
      <c r="L192">
        <f t="shared" si="5"/>
        <v>7.7464288252433455E-3</v>
      </c>
    </row>
    <row r="193" spans="6:12" x14ac:dyDescent="0.2">
      <c r="F193" vm="548">
        <v>43318</v>
      </c>
      <c r="G193" vm="549">
        <v>16.1831</v>
      </c>
      <c r="H193" vm="548">
        <v>43318</v>
      </c>
      <c r="I193" vm="550">
        <v>283.16000000000003</v>
      </c>
      <c r="K193">
        <f t="shared" si="4"/>
        <v>1.7491464894466402E-2</v>
      </c>
      <c r="L193">
        <f t="shared" si="5"/>
        <v>-1.5514809590972956E-3</v>
      </c>
    </row>
    <row r="194" spans="6:12" x14ac:dyDescent="0.2">
      <c r="F194" vm="551">
        <v>43325</v>
      </c>
      <c r="G194" vm="552">
        <v>17.017800000000001</v>
      </c>
      <c r="H194" vm="551">
        <v>43325</v>
      </c>
      <c r="I194" vm="553">
        <v>285.06</v>
      </c>
      <c r="K194">
        <f t="shared" si="4"/>
        <v>5.1578498557136809E-2</v>
      </c>
      <c r="L194">
        <f t="shared" si="5"/>
        <v>6.7099872863398691E-3</v>
      </c>
    </row>
    <row r="195" spans="6:12" x14ac:dyDescent="0.2">
      <c r="F195" vm="554">
        <v>43332</v>
      </c>
      <c r="G195" vm="555">
        <v>17.759699999999999</v>
      </c>
      <c r="H195" vm="554">
        <v>43332</v>
      </c>
      <c r="I195" vm="556">
        <v>287.51</v>
      </c>
      <c r="K195">
        <f t="shared" si="4"/>
        <v>4.3595529386877052E-2</v>
      </c>
      <c r="L195">
        <f t="shared" si="5"/>
        <v>8.5946818213709086E-3</v>
      </c>
    </row>
    <row r="196" spans="6:12" x14ac:dyDescent="0.2">
      <c r="F196" vm="557">
        <v>43339</v>
      </c>
      <c r="G196" vm="558">
        <v>17.667000000000002</v>
      </c>
      <c r="H196" vm="557">
        <v>43339</v>
      </c>
      <c r="I196" vm="559">
        <v>290.31</v>
      </c>
      <c r="K196">
        <f t="shared" si="4"/>
        <v>-5.2196827649113597E-3</v>
      </c>
      <c r="L196">
        <f t="shared" si="5"/>
        <v>9.7387916942019981E-3</v>
      </c>
    </row>
    <row r="197" spans="6:12" x14ac:dyDescent="0.2">
      <c r="F197" vm="560">
        <v>43347</v>
      </c>
      <c r="G197" vm="561">
        <v>18.455300000000001</v>
      </c>
      <c r="H197" vm="560">
        <v>43347</v>
      </c>
      <c r="I197" vm="562">
        <v>287.60000000000002</v>
      </c>
      <c r="K197">
        <f t="shared" si="4"/>
        <v>4.4619912831833419E-2</v>
      </c>
      <c r="L197">
        <f t="shared" si="5"/>
        <v>-9.334848954565711E-3</v>
      </c>
    </row>
    <row r="198" spans="6:12" x14ac:dyDescent="0.2">
      <c r="F198" vm="563">
        <v>43353</v>
      </c>
      <c r="G198" vm="564">
        <v>18.362500000000001</v>
      </c>
      <c r="H198" vm="563">
        <v>43353</v>
      </c>
      <c r="I198" vm="565">
        <v>290.88</v>
      </c>
      <c r="K198">
        <f t="shared" si="4"/>
        <v>-5.0283658352885396E-3</v>
      </c>
      <c r="L198">
        <f t="shared" si="5"/>
        <v>1.1404728789985885E-2</v>
      </c>
    </row>
    <row r="199" spans="6:12" x14ac:dyDescent="0.2">
      <c r="F199" vm="566">
        <v>43360</v>
      </c>
      <c r="G199" vm="567">
        <v>19.8</v>
      </c>
      <c r="H199" vm="566">
        <v>43360</v>
      </c>
      <c r="I199" vm="568">
        <v>291.99</v>
      </c>
      <c r="K199">
        <f t="shared" si="4"/>
        <v>7.828454731109602E-2</v>
      </c>
      <c r="L199">
        <f t="shared" si="5"/>
        <v>3.8160066006600601E-3</v>
      </c>
    </row>
    <row r="200" spans="6:12" x14ac:dyDescent="0.2">
      <c r="F200" vm="569">
        <v>43367</v>
      </c>
      <c r="G200" vm="570">
        <v>20.5</v>
      </c>
      <c r="H200" vm="569">
        <v>43367</v>
      </c>
      <c r="I200" vm="571">
        <v>290.72000000000003</v>
      </c>
      <c r="K200">
        <f t="shared" ref="K200:K263" si="6">G200/G199-1</f>
        <v>3.5353535353535248E-2</v>
      </c>
      <c r="L200">
        <f t="shared" ref="L200:L263" si="7">I200/I199-1</f>
        <v>-4.3494640227403902E-3</v>
      </c>
    </row>
    <row r="201" spans="6:12" x14ac:dyDescent="0.2">
      <c r="F201" vm="572">
        <v>43374</v>
      </c>
      <c r="G201" vm="573">
        <v>19.7</v>
      </c>
      <c r="H201" vm="572">
        <v>43374</v>
      </c>
      <c r="I201" vm="574">
        <v>287.82</v>
      </c>
      <c r="K201">
        <f t="shared" si="6"/>
        <v>-3.9024390243902474E-2</v>
      </c>
      <c r="L201">
        <f t="shared" si="7"/>
        <v>-9.9752339020364733E-3</v>
      </c>
    </row>
    <row r="202" spans="6:12" x14ac:dyDescent="0.2">
      <c r="F202" vm="575">
        <v>43381</v>
      </c>
      <c r="G202" vm="576">
        <v>18.86</v>
      </c>
      <c r="H202" vm="575">
        <v>43381</v>
      </c>
      <c r="I202" vm="577">
        <v>275.95</v>
      </c>
      <c r="K202">
        <f t="shared" si="6"/>
        <v>-4.2639593908629481E-2</v>
      </c>
      <c r="L202">
        <f t="shared" si="7"/>
        <v>-4.1241053436175457E-2</v>
      </c>
    </row>
    <row r="203" spans="6:12" x14ac:dyDescent="0.2">
      <c r="F203" vm="578">
        <v>43388</v>
      </c>
      <c r="G203" vm="579">
        <v>19.809999999999999</v>
      </c>
      <c r="H203" vm="578">
        <v>43388</v>
      </c>
      <c r="I203" vm="580">
        <v>276.25</v>
      </c>
      <c r="K203">
        <f t="shared" si="6"/>
        <v>5.0371155885471808E-2</v>
      </c>
      <c r="L203">
        <f t="shared" si="7"/>
        <v>1.0871534698315699E-3</v>
      </c>
    </row>
    <row r="204" spans="6:12" x14ac:dyDescent="0.2">
      <c r="F204" vm="581">
        <v>43395</v>
      </c>
      <c r="G204" vm="582">
        <v>17.829999999999998</v>
      </c>
      <c r="H204" vm="581">
        <v>43395</v>
      </c>
      <c r="I204" vm="583">
        <v>265.33</v>
      </c>
      <c r="K204">
        <f t="shared" si="6"/>
        <v>-9.9949520444220119E-2</v>
      </c>
      <c r="L204">
        <f t="shared" si="7"/>
        <v>-3.9529411764705924E-2</v>
      </c>
    </row>
    <row r="205" spans="6:12" x14ac:dyDescent="0.2">
      <c r="F205" vm="584">
        <v>43402</v>
      </c>
      <c r="G205" vm="585">
        <v>19</v>
      </c>
      <c r="H205" vm="584">
        <v>43402</v>
      </c>
      <c r="I205" vm="586">
        <v>271.89</v>
      </c>
      <c r="K205">
        <f t="shared" si="6"/>
        <v>6.5619742007852144E-2</v>
      </c>
      <c r="L205">
        <f t="shared" si="7"/>
        <v>2.4723928692571562E-2</v>
      </c>
    </row>
    <row r="206" spans="6:12" x14ac:dyDescent="0.2">
      <c r="F206" vm="587">
        <v>43409</v>
      </c>
      <c r="G206" vm="588">
        <v>15.66</v>
      </c>
      <c r="H206" vm="587">
        <v>43409</v>
      </c>
      <c r="I206" vm="589">
        <v>277.76</v>
      </c>
      <c r="K206">
        <f t="shared" si="6"/>
        <v>-0.1757894736842105</v>
      </c>
      <c r="L206">
        <f t="shared" si="7"/>
        <v>2.1589613446614475E-2</v>
      </c>
    </row>
    <row r="207" spans="6:12" x14ac:dyDescent="0.2">
      <c r="F207" vm="590">
        <v>43416</v>
      </c>
      <c r="G207" vm="591">
        <v>14.05</v>
      </c>
      <c r="H207" vm="590">
        <v>43416</v>
      </c>
      <c r="I207" vm="592">
        <v>273.73</v>
      </c>
      <c r="K207">
        <f t="shared" si="6"/>
        <v>-0.10280970625798214</v>
      </c>
      <c r="L207">
        <f t="shared" si="7"/>
        <v>-1.4508928571428492E-2</v>
      </c>
    </row>
    <row r="208" spans="6:12" x14ac:dyDescent="0.2">
      <c r="F208" vm="593">
        <v>43423</v>
      </c>
      <c r="G208" vm="594">
        <v>13.88</v>
      </c>
      <c r="H208" vm="593">
        <v>43423</v>
      </c>
      <c r="I208" vm="595">
        <v>263.25</v>
      </c>
      <c r="K208">
        <f t="shared" si="6"/>
        <v>-1.2099644128113818E-2</v>
      </c>
      <c r="L208">
        <f t="shared" si="7"/>
        <v>-3.8285902166368402E-2</v>
      </c>
    </row>
    <row r="209" spans="6:12" x14ac:dyDescent="0.2">
      <c r="F209" vm="596">
        <v>43430</v>
      </c>
      <c r="G209" vm="597">
        <v>13.65</v>
      </c>
      <c r="H209" vm="596">
        <v>43430</v>
      </c>
      <c r="I209" vm="598">
        <v>275.64999999999998</v>
      </c>
      <c r="K209">
        <f t="shared" si="6"/>
        <v>-1.6570605187319898E-2</v>
      </c>
      <c r="L209">
        <f t="shared" si="7"/>
        <v>4.7103513770180294E-2</v>
      </c>
    </row>
    <row r="210" spans="6:12" x14ac:dyDescent="0.2">
      <c r="F210" vm="599">
        <v>43437</v>
      </c>
      <c r="G210" vm="600">
        <v>14.27</v>
      </c>
      <c r="H210" vm="599">
        <v>43437</v>
      </c>
      <c r="I210" vm="601">
        <v>263.57</v>
      </c>
      <c r="K210">
        <f t="shared" si="6"/>
        <v>4.542124542124526E-2</v>
      </c>
      <c r="L210">
        <f t="shared" si="7"/>
        <v>-4.3823689461273352E-2</v>
      </c>
    </row>
    <row r="211" spans="6:12" x14ac:dyDescent="0.2">
      <c r="F211" vm="602">
        <v>43444</v>
      </c>
      <c r="G211" vm="603">
        <v>14.51</v>
      </c>
      <c r="H211" vm="602">
        <v>43444</v>
      </c>
      <c r="I211" vm="604">
        <v>260.47000000000003</v>
      </c>
      <c r="K211">
        <f t="shared" si="6"/>
        <v>1.6818500350385346E-2</v>
      </c>
      <c r="L211">
        <f t="shared" si="7"/>
        <v>-1.1761581363584517E-2</v>
      </c>
    </row>
    <row r="212" spans="6:12" x14ac:dyDescent="0.2">
      <c r="F212" vm="605">
        <v>43451</v>
      </c>
      <c r="G212" vm="606">
        <v>12.34</v>
      </c>
      <c r="H212" vm="605">
        <v>43451</v>
      </c>
      <c r="I212" vm="607">
        <v>240.7</v>
      </c>
      <c r="K212">
        <f t="shared" si="6"/>
        <v>-0.14955203308063403</v>
      </c>
      <c r="L212">
        <f t="shared" si="7"/>
        <v>-7.5901255422889502E-2</v>
      </c>
    </row>
    <row r="213" spans="6:12" x14ac:dyDescent="0.2">
      <c r="F213" vm="608">
        <v>43458</v>
      </c>
      <c r="G213" vm="609">
        <v>12.42</v>
      </c>
      <c r="H213" vm="608">
        <v>43458</v>
      </c>
      <c r="I213" vm="610">
        <v>247.75</v>
      </c>
      <c r="K213">
        <f t="shared" si="6"/>
        <v>6.482982171799101E-3</v>
      </c>
      <c r="L213">
        <f t="shared" si="7"/>
        <v>2.9289572081429238E-2</v>
      </c>
    </row>
    <row r="214" spans="6:12" x14ac:dyDescent="0.2">
      <c r="F214" vm="611">
        <v>43465</v>
      </c>
      <c r="G214" vm="612">
        <v>13.54</v>
      </c>
      <c r="H214" vm="611">
        <v>43465</v>
      </c>
      <c r="I214" vm="613">
        <v>252.39</v>
      </c>
      <c r="K214">
        <f t="shared" si="6"/>
        <v>9.0177133655394481E-2</v>
      </c>
      <c r="L214">
        <f t="shared" si="7"/>
        <v>1.872855701311793E-2</v>
      </c>
    </row>
    <row r="215" spans="6:12" x14ac:dyDescent="0.2">
      <c r="F215" vm="614">
        <v>43472</v>
      </c>
      <c r="G215" vm="615">
        <v>14.03</v>
      </c>
      <c r="H215" vm="614">
        <v>43472</v>
      </c>
      <c r="I215" vm="616">
        <v>258.98</v>
      </c>
      <c r="K215">
        <f t="shared" si="6"/>
        <v>3.6189069423929077E-2</v>
      </c>
      <c r="L215">
        <f t="shared" si="7"/>
        <v>2.6110384722057178E-2</v>
      </c>
    </row>
    <row r="216" spans="6:12" x14ac:dyDescent="0.2">
      <c r="F216" vm="617">
        <v>43479</v>
      </c>
      <c r="G216" vm="618">
        <v>14.46</v>
      </c>
      <c r="H216" vm="617">
        <v>43479</v>
      </c>
      <c r="I216" vm="619">
        <v>266.45999999999998</v>
      </c>
      <c r="K216">
        <f t="shared" si="6"/>
        <v>3.0648610121168929E-2</v>
      </c>
      <c r="L216">
        <f t="shared" si="7"/>
        <v>2.8882539192215395E-2</v>
      </c>
    </row>
    <row r="217" spans="6:12" x14ac:dyDescent="0.2">
      <c r="F217" vm="620">
        <v>43487</v>
      </c>
      <c r="G217" vm="621">
        <v>14.01</v>
      </c>
      <c r="H217" vm="620">
        <v>43487</v>
      </c>
      <c r="I217" vm="622">
        <v>265.77999999999997</v>
      </c>
      <c r="K217">
        <f t="shared" si="6"/>
        <v>-3.112033195020758E-2</v>
      </c>
      <c r="L217">
        <f t="shared" si="7"/>
        <v>-2.5519777827817114E-3</v>
      </c>
    </row>
    <row r="218" spans="6:12" x14ac:dyDescent="0.2">
      <c r="F218" vm="623">
        <v>43493</v>
      </c>
      <c r="G218" vm="624">
        <v>14.19</v>
      </c>
      <c r="H218" vm="623">
        <v>43493</v>
      </c>
      <c r="I218" vm="625">
        <v>270.06</v>
      </c>
      <c r="K218">
        <f t="shared" si="6"/>
        <v>1.2847965738757905E-2</v>
      </c>
      <c r="L218">
        <f t="shared" si="7"/>
        <v>1.6103544284746807E-2</v>
      </c>
    </row>
    <row r="219" spans="6:12" x14ac:dyDescent="0.2">
      <c r="F219" vm="626">
        <v>43500</v>
      </c>
      <c r="G219" vm="627">
        <v>13.72</v>
      </c>
      <c r="H219" vm="626">
        <v>43500</v>
      </c>
      <c r="I219" vm="628">
        <v>270.47000000000003</v>
      </c>
      <c r="K219">
        <f t="shared" si="6"/>
        <v>-3.3121916842847043E-2</v>
      </c>
      <c r="L219">
        <f t="shared" si="7"/>
        <v>1.5181811449307414E-3</v>
      </c>
    </row>
    <row r="220" spans="6:12" x14ac:dyDescent="0.2">
      <c r="F220" vm="629">
        <v>43507</v>
      </c>
      <c r="G220" vm="630">
        <v>13.79</v>
      </c>
      <c r="H220" vm="629">
        <v>43507</v>
      </c>
      <c r="I220" vm="631">
        <v>277.37</v>
      </c>
      <c r="K220">
        <f t="shared" si="6"/>
        <v>5.1020408163264808E-3</v>
      </c>
      <c r="L220">
        <f t="shared" si="7"/>
        <v>2.5511147262173184E-2</v>
      </c>
    </row>
    <row r="221" spans="6:12" x14ac:dyDescent="0.2">
      <c r="F221" vm="632">
        <v>43515</v>
      </c>
      <c r="G221" vm="633">
        <v>13.87</v>
      </c>
      <c r="H221" vm="632">
        <v>43515</v>
      </c>
      <c r="I221" vm="634">
        <v>279.14</v>
      </c>
      <c r="K221">
        <f t="shared" si="6"/>
        <v>5.8013052936911613E-3</v>
      </c>
      <c r="L221">
        <f t="shared" si="7"/>
        <v>6.3813678480006963E-3</v>
      </c>
    </row>
    <row r="222" spans="6:12" x14ac:dyDescent="0.2">
      <c r="F222" vm="635">
        <v>43521</v>
      </c>
      <c r="G222" vm="636">
        <v>16</v>
      </c>
      <c r="H222" vm="635">
        <v>43521</v>
      </c>
      <c r="I222" vm="637">
        <v>280.42</v>
      </c>
      <c r="K222">
        <f t="shared" si="6"/>
        <v>0.15356885364095185</v>
      </c>
      <c r="L222">
        <f t="shared" si="7"/>
        <v>4.5855126459841689E-3</v>
      </c>
    </row>
    <row r="223" spans="6:12" x14ac:dyDescent="0.2">
      <c r="F223" vm="638">
        <v>43528</v>
      </c>
      <c r="G223" vm="639">
        <v>14.72</v>
      </c>
      <c r="H223" vm="638">
        <v>43528</v>
      </c>
      <c r="I223" vm="640">
        <v>274.45999999999998</v>
      </c>
      <c r="K223">
        <f t="shared" si="6"/>
        <v>-7.999999999999996E-2</v>
      </c>
      <c r="L223">
        <f t="shared" si="7"/>
        <v>-2.1253833535411326E-2</v>
      </c>
    </row>
    <row r="224" spans="6:12" x14ac:dyDescent="0.2">
      <c r="F224" vm="641">
        <v>43535</v>
      </c>
      <c r="G224" vm="642">
        <v>14.5</v>
      </c>
      <c r="H224" vm="641">
        <v>43535</v>
      </c>
      <c r="I224" vm="643">
        <v>281.31</v>
      </c>
      <c r="K224">
        <f t="shared" si="6"/>
        <v>-1.4945652173913082E-2</v>
      </c>
      <c r="L224">
        <f t="shared" si="7"/>
        <v>2.4958099540916878E-2</v>
      </c>
    </row>
    <row r="225" spans="6:12" x14ac:dyDescent="0.2">
      <c r="F225" vm="644">
        <v>43542</v>
      </c>
      <c r="G225" vm="645">
        <v>15.06</v>
      </c>
      <c r="H225" vm="644">
        <v>43542</v>
      </c>
      <c r="I225" vm="646">
        <v>279.25</v>
      </c>
      <c r="K225">
        <f t="shared" si="6"/>
        <v>3.8620689655172402E-2</v>
      </c>
      <c r="L225">
        <f t="shared" si="7"/>
        <v>-7.3228822295687834E-3</v>
      </c>
    </row>
    <row r="226" spans="6:12" x14ac:dyDescent="0.2">
      <c r="F226" vm="647">
        <v>43549</v>
      </c>
      <c r="G226" vm="648">
        <v>14.85</v>
      </c>
      <c r="H226" vm="647">
        <v>43549</v>
      </c>
      <c r="I226" vm="649">
        <v>282.48</v>
      </c>
      <c r="K226">
        <f t="shared" si="6"/>
        <v>-1.394422310756982E-2</v>
      </c>
      <c r="L226">
        <f t="shared" si="7"/>
        <v>1.1566696508505059E-2</v>
      </c>
    </row>
    <row r="227" spans="6:12" x14ac:dyDescent="0.2">
      <c r="F227" vm="650">
        <v>43556</v>
      </c>
      <c r="G227" vm="651">
        <v>14.98</v>
      </c>
      <c r="H227" vm="650">
        <v>43556</v>
      </c>
      <c r="I227" vm="652">
        <v>288.57</v>
      </c>
      <c r="K227">
        <f t="shared" si="6"/>
        <v>8.7542087542087366E-3</v>
      </c>
      <c r="L227">
        <f t="shared" si="7"/>
        <v>2.1559048428207106E-2</v>
      </c>
    </row>
    <row r="228" spans="6:12" x14ac:dyDescent="0.2">
      <c r="F228" vm="653">
        <v>43563</v>
      </c>
      <c r="G228" vm="654">
        <v>16.43</v>
      </c>
      <c r="H228" vm="653">
        <v>43563</v>
      </c>
      <c r="I228" vm="655">
        <v>290.16000000000003</v>
      </c>
      <c r="K228">
        <f t="shared" si="6"/>
        <v>9.6795727636849183E-2</v>
      </c>
      <c r="L228">
        <f t="shared" si="7"/>
        <v>5.5099282669717198E-3</v>
      </c>
    </row>
    <row r="229" spans="6:12" x14ac:dyDescent="0.2">
      <c r="F229" vm="656">
        <v>43570</v>
      </c>
      <c r="G229" vm="657">
        <v>16.05</v>
      </c>
      <c r="H229" vm="656">
        <v>43570</v>
      </c>
      <c r="I229" vm="658">
        <v>290.02</v>
      </c>
      <c r="K229">
        <f t="shared" si="6"/>
        <v>-2.3128423615337734E-2</v>
      </c>
      <c r="L229">
        <f t="shared" si="7"/>
        <v>-4.8249241797648779E-4</v>
      </c>
    </row>
    <row r="230" spans="6:12" x14ac:dyDescent="0.2">
      <c r="F230" vm="659">
        <v>43577</v>
      </c>
      <c r="G230" vm="660">
        <v>15.4</v>
      </c>
      <c r="H230" vm="659">
        <v>43577</v>
      </c>
      <c r="I230" vm="661">
        <v>293.41000000000003</v>
      </c>
      <c r="K230">
        <f t="shared" si="6"/>
        <v>-4.0498442367601251E-2</v>
      </c>
      <c r="L230">
        <f t="shared" si="7"/>
        <v>1.1688849044893646E-2</v>
      </c>
    </row>
    <row r="231" spans="6:12" x14ac:dyDescent="0.2">
      <c r="F231" vm="662">
        <v>43584</v>
      </c>
      <c r="G231" vm="663">
        <v>14.59</v>
      </c>
      <c r="H231" vm="662">
        <v>43584</v>
      </c>
      <c r="I231" vm="664">
        <v>294.02999999999997</v>
      </c>
      <c r="K231">
        <f t="shared" si="6"/>
        <v>-5.2597402597402643E-2</v>
      </c>
      <c r="L231">
        <f t="shared" si="7"/>
        <v>2.1130840802969786E-3</v>
      </c>
    </row>
    <row r="232" spans="6:12" x14ac:dyDescent="0.2">
      <c r="F232" vm="665">
        <v>43591</v>
      </c>
      <c r="G232" vm="666">
        <v>13.82</v>
      </c>
      <c r="H232" vm="665">
        <v>43591</v>
      </c>
      <c r="I232" vm="667">
        <v>288.10000000000002</v>
      </c>
      <c r="K232">
        <f t="shared" si="6"/>
        <v>-5.2775873886223401E-2</v>
      </c>
      <c r="L232">
        <f t="shared" si="7"/>
        <v>-2.0168010066999753E-2</v>
      </c>
    </row>
    <row r="233" spans="6:12" x14ac:dyDescent="0.2">
      <c r="F233" vm="668">
        <v>43598</v>
      </c>
      <c r="G233" vm="669">
        <v>13.13</v>
      </c>
      <c r="H233" vm="668">
        <v>43598</v>
      </c>
      <c r="I233" vm="670">
        <v>285.83999999999997</v>
      </c>
      <c r="K233">
        <f t="shared" si="6"/>
        <v>-4.9927641099855258E-2</v>
      </c>
      <c r="L233">
        <f t="shared" si="7"/>
        <v>-7.8444984380424687E-3</v>
      </c>
    </row>
    <row r="234" spans="6:12" x14ac:dyDescent="0.2">
      <c r="F234" vm="671">
        <v>43605</v>
      </c>
      <c r="G234" vm="672">
        <v>12.69</v>
      </c>
      <c r="H234" vm="671">
        <v>43605</v>
      </c>
      <c r="I234" vm="673">
        <v>282.77999999999997</v>
      </c>
      <c r="K234">
        <f t="shared" si="6"/>
        <v>-3.3511043412033592E-2</v>
      </c>
      <c r="L234">
        <f t="shared" si="7"/>
        <v>-1.0705289672544138E-2</v>
      </c>
    </row>
    <row r="235" spans="6:12" x14ac:dyDescent="0.2">
      <c r="F235" vm="674">
        <v>43613</v>
      </c>
      <c r="G235" vm="675">
        <v>11.98</v>
      </c>
      <c r="H235" vm="674">
        <v>43613</v>
      </c>
      <c r="I235" vm="676">
        <v>275.27</v>
      </c>
      <c r="K235">
        <f t="shared" si="6"/>
        <v>-5.594956658786443E-2</v>
      </c>
      <c r="L235">
        <f t="shared" si="7"/>
        <v>-2.6557748072706722E-2</v>
      </c>
    </row>
    <row r="236" spans="6:12" x14ac:dyDescent="0.2">
      <c r="F236" vm="677">
        <v>43619</v>
      </c>
      <c r="G236" vm="678">
        <v>10.75</v>
      </c>
      <c r="H236" vm="677">
        <v>43619</v>
      </c>
      <c r="I236" vm="679">
        <v>287.64999999999998</v>
      </c>
      <c r="K236">
        <f t="shared" si="6"/>
        <v>-0.10267111853088484</v>
      </c>
      <c r="L236">
        <f t="shared" si="7"/>
        <v>4.4974025502234172E-2</v>
      </c>
    </row>
    <row r="237" spans="6:12" x14ac:dyDescent="0.2">
      <c r="F237" vm="680">
        <v>43626</v>
      </c>
      <c r="G237" vm="681">
        <v>10.96</v>
      </c>
      <c r="H237" vm="680">
        <v>43626</v>
      </c>
      <c r="I237" vm="682">
        <v>289.26</v>
      </c>
      <c r="K237">
        <f t="shared" si="6"/>
        <v>1.9534883720930374E-2</v>
      </c>
      <c r="L237">
        <f t="shared" si="7"/>
        <v>5.5970797844602238E-3</v>
      </c>
    </row>
    <row r="238" spans="6:12" x14ac:dyDescent="0.2">
      <c r="F238" vm="683">
        <v>43633</v>
      </c>
      <c r="G238" vm="684">
        <v>10.6</v>
      </c>
      <c r="H238" vm="683">
        <v>43633</v>
      </c>
      <c r="I238" vm="685">
        <v>294</v>
      </c>
      <c r="K238">
        <f t="shared" si="6"/>
        <v>-3.284671532846728E-2</v>
      </c>
      <c r="L238">
        <f t="shared" si="7"/>
        <v>1.6386641775565369E-2</v>
      </c>
    </row>
    <row r="239" spans="6:12" x14ac:dyDescent="0.2">
      <c r="F239" vm="686">
        <v>43640</v>
      </c>
      <c r="G239" vm="687">
        <v>9.33</v>
      </c>
      <c r="H239" vm="686">
        <v>43640</v>
      </c>
      <c r="I239" vm="688">
        <v>293</v>
      </c>
      <c r="K239">
        <f t="shared" si="6"/>
        <v>-0.1198113207547169</v>
      </c>
      <c r="L239">
        <f t="shared" si="7"/>
        <v>-3.4013605442176909E-3</v>
      </c>
    </row>
    <row r="240" spans="6:12" x14ac:dyDescent="0.2">
      <c r="F240" vm="689">
        <v>43647</v>
      </c>
      <c r="G240" vm="690">
        <v>9.4</v>
      </c>
      <c r="H240" vm="689">
        <v>43647</v>
      </c>
      <c r="I240" vm="691">
        <v>298.45999999999998</v>
      </c>
      <c r="K240">
        <f t="shared" si="6"/>
        <v>7.5026795284030001E-3</v>
      </c>
      <c r="L240">
        <f t="shared" si="7"/>
        <v>1.8634812286689284E-2</v>
      </c>
    </row>
    <row r="241" spans="6:12" x14ac:dyDescent="0.2">
      <c r="F241" vm="692">
        <v>43654</v>
      </c>
      <c r="G241" vm="693">
        <v>9.4600000000000009</v>
      </c>
      <c r="H241" vm="692">
        <v>43654</v>
      </c>
      <c r="I241" vm="694">
        <v>300.64999999999998</v>
      </c>
      <c r="K241">
        <f t="shared" si="6"/>
        <v>6.382978723404209E-3</v>
      </c>
      <c r="L241">
        <f t="shared" si="7"/>
        <v>7.3376666890034858E-3</v>
      </c>
    </row>
    <row r="242" spans="6:12" x14ac:dyDescent="0.2">
      <c r="F242" vm="695">
        <v>43661</v>
      </c>
      <c r="G242" vm="696">
        <v>10.54</v>
      </c>
      <c r="H242" vm="695">
        <v>43661</v>
      </c>
      <c r="I242" vm="697">
        <v>297.17</v>
      </c>
      <c r="K242">
        <f t="shared" si="6"/>
        <v>0.11416490486257902</v>
      </c>
      <c r="L242">
        <f t="shared" si="7"/>
        <v>-1.1574921004490091E-2</v>
      </c>
    </row>
    <row r="243" spans="6:12" x14ac:dyDescent="0.2">
      <c r="F243" vm="698">
        <v>43668</v>
      </c>
      <c r="G243" vm="699">
        <v>11.25</v>
      </c>
      <c r="H243" vm="698">
        <v>43668</v>
      </c>
      <c r="I243" vm="700">
        <v>302.01</v>
      </c>
      <c r="K243">
        <f t="shared" si="6"/>
        <v>6.7362428842504762E-2</v>
      </c>
      <c r="L243">
        <f t="shared" si="7"/>
        <v>1.6286973786048264E-2</v>
      </c>
    </row>
    <row r="244" spans="6:12" x14ac:dyDescent="0.2">
      <c r="F244" vm="701">
        <v>43675</v>
      </c>
      <c r="G244" vm="702">
        <v>11.62</v>
      </c>
      <c r="H244" vm="701">
        <v>43675</v>
      </c>
      <c r="I244" vm="703">
        <v>292.62</v>
      </c>
      <c r="K244">
        <f t="shared" si="6"/>
        <v>3.2888888888888745E-2</v>
      </c>
      <c r="L244">
        <f t="shared" si="7"/>
        <v>-3.1091685705771255E-2</v>
      </c>
    </row>
    <row r="245" spans="6:12" x14ac:dyDescent="0.2">
      <c r="F245" vm="704">
        <v>43682</v>
      </c>
      <c r="G245" vm="705">
        <v>12.18</v>
      </c>
      <c r="H245" vm="704">
        <v>43682</v>
      </c>
      <c r="I245" vm="706">
        <v>291.62</v>
      </c>
      <c r="K245">
        <f t="shared" si="6"/>
        <v>4.8192771084337505E-2</v>
      </c>
      <c r="L245">
        <f t="shared" si="7"/>
        <v>-3.4174014079694226E-3</v>
      </c>
    </row>
    <row r="246" spans="6:12" x14ac:dyDescent="0.2">
      <c r="F246" vm="707">
        <v>43689</v>
      </c>
      <c r="G246" vm="708">
        <v>11.15</v>
      </c>
      <c r="H246" vm="707">
        <v>43689</v>
      </c>
      <c r="I246" vm="709">
        <v>288.85000000000002</v>
      </c>
      <c r="K246">
        <f t="shared" si="6"/>
        <v>-8.4564860426929345E-2</v>
      </c>
      <c r="L246">
        <f t="shared" si="7"/>
        <v>-9.4986626431656784E-3</v>
      </c>
    </row>
    <row r="247" spans="6:12" x14ac:dyDescent="0.2">
      <c r="F247" vm="710">
        <v>43696</v>
      </c>
      <c r="G247" vm="711">
        <v>11.01</v>
      </c>
      <c r="H247" vm="710">
        <v>43696</v>
      </c>
      <c r="I247" vm="712">
        <v>284.85000000000002</v>
      </c>
      <c r="K247">
        <f t="shared" si="6"/>
        <v>-1.2556053811659251E-2</v>
      </c>
      <c r="L247">
        <f t="shared" si="7"/>
        <v>-1.3848018002423412E-2</v>
      </c>
    </row>
    <row r="248" spans="6:12" x14ac:dyDescent="0.2">
      <c r="F248" vm="713">
        <v>43703</v>
      </c>
      <c r="G248" vm="714">
        <v>11.11</v>
      </c>
      <c r="H248" vm="713">
        <v>43703</v>
      </c>
      <c r="I248" vm="715">
        <v>292.45</v>
      </c>
      <c r="K248">
        <f t="shared" si="6"/>
        <v>9.0826521344231637E-3</v>
      </c>
      <c r="L248">
        <f t="shared" si="7"/>
        <v>2.6680709145163961E-2</v>
      </c>
    </row>
    <row r="249" spans="6:12" x14ac:dyDescent="0.2">
      <c r="F249" vm="716">
        <v>43711</v>
      </c>
      <c r="G249" vm="717">
        <v>11.52</v>
      </c>
      <c r="H249" vm="716">
        <v>43711</v>
      </c>
      <c r="I249" vm="718">
        <v>298.05</v>
      </c>
      <c r="K249">
        <f t="shared" si="6"/>
        <v>3.6903690369036957E-2</v>
      </c>
      <c r="L249">
        <f t="shared" si="7"/>
        <v>1.9148572405539577E-2</v>
      </c>
    </row>
    <row r="250" spans="6:12" x14ac:dyDescent="0.2">
      <c r="F250" vm="719">
        <v>43717</v>
      </c>
      <c r="G250" vm="720">
        <v>11.96</v>
      </c>
      <c r="H250" vm="719">
        <v>43717</v>
      </c>
      <c r="I250" vm="721">
        <v>301.08999999999997</v>
      </c>
      <c r="K250">
        <f t="shared" si="6"/>
        <v>3.8194444444444642E-2</v>
      </c>
      <c r="L250">
        <f t="shared" si="7"/>
        <v>1.0199630934406789E-2</v>
      </c>
    </row>
    <row r="251" spans="6:12" x14ac:dyDescent="0.2">
      <c r="F251" vm="722">
        <v>43724</v>
      </c>
      <c r="G251" vm="723">
        <v>10.85</v>
      </c>
      <c r="H251" vm="722">
        <v>43724</v>
      </c>
      <c r="I251" vm="724">
        <v>298.27999999999997</v>
      </c>
      <c r="K251">
        <f t="shared" si="6"/>
        <v>-9.2809364548495088E-2</v>
      </c>
      <c r="L251">
        <f t="shared" si="7"/>
        <v>-9.3327576472150842E-3</v>
      </c>
    </row>
    <row r="252" spans="6:12" x14ac:dyDescent="0.2">
      <c r="F252" vm="725">
        <v>43731</v>
      </c>
      <c r="G252" vm="726">
        <v>10.78</v>
      </c>
      <c r="H252" vm="725">
        <v>43731</v>
      </c>
      <c r="I252" vm="727">
        <v>295.39999999999998</v>
      </c>
      <c r="K252">
        <f t="shared" si="6"/>
        <v>-6.4516129032258229E-3</v>
      </c>
      <c r="L252">
        <f t="shared" si="7"/>
        <v>-9.6553573823253691E-3</v>
      </c>
    </row>
    <row r="253" spans="6:12" x14ac:dyDescent="0.2">
      <c r="F253" vm="728">
        <v>43738</v>
      </c>
      <c r="G253" vm="729">
        <v>9.82</v>
      </c>
      <c r="H253" vm="728">
        <v>43738</v>
      </c>
      <c r="I253" vm="730">
        <v>294.35000000000002</v>
      </c>
      <c r="K253">
        <f t="shared" si="6"/>
        <v>-8.9053803339517512E-2</v>
      </c>
      <c r="L253">
        <f t="shared" si="7"/>
        <v>-3.5545023696681444E-3</v>
      </c>
    </row>
    <row r="254" spans="6:12" x14ac:dyDescent="0.2">
      <c r="F254" vm="731">
        <v>43745</v>
      </c>
      <c r="G254" vm="732">
        <v>9.2200000000000006</v>
      </c>
      <c r="H254" vm="731">
        <v>43745</v>
      </c>
      <c r="I254" vm="733">
        <v>296.27999999999997</v>
      </c>
      <c r="K254">
        <f t="shared" si="6"/>
        <v>-6.1099796334012191E-2</v>
      </c>
      <c r="L254">
        <f t="shared" si="7"/>
        <v>6.556820112111339E-3</v>
      </c>
    </row>
    <row r="255" spans="6:12" x14ac:dyDescent="0.2">
      <c r="F255" vm="734">
        <v>43752</v>
      </c>
      <c r="G255" vm="735">
        <v>9.36</v>
      </c>
      <c r="H255" vm="734">
        <v>43752</v>
      </c>
      <c r="I255" vm="736">
        <v>297.97000000000003</v>
      </c>
      <c r="K255">
        <f t="shared" si="6"/>
        <v>1.5184381778741818E-2</v>
      </c>
      <c r="L255">
        <f t="shared" si="7"/>
        <v>5.7040637235050706E-3</v>
      </c>
    </row>
    <row r="256" spans="6:12" x14ac:dyDescent="0.2">
      <c r="F256" vm="737">
        <v>43759</v>
      </c>
      <c r="G256" vm="738">
        <v>9.7200000000000006</v>
      </c>
      <c r="H256" vm="737">
        <v>43759</v>
      </c>
      <c r="I256" vm="739">
        <v>301.60000000000002</v>
      </c>
      <c r="K256">
        <f t="shared" si="6"/>
        <v>3.8461538461538547E-2</v>
      </c>
      <c r="L256">
        <f t="shared" si="7"/>
        <v>1.2182434473269055E-2</v>
      </c>
    </row>
    <row r="257" spans="6:12" x14ac:dyDescent="0.2">
      <c r="F257" vm="740">
        <v>43766</v>
      </c>
      <c r="G257" vm="741">
        <v>9.6199999999999992</v>
      </c>
      <c r="H257" vm="740">
        <v>43766</v>
      </c>
      <c r="I257" vm="742">
        <v>306.14</v>
      </c>
      <c r="K257">
        <f t="shared" si="6"/>
        <v>-1.0288065843621519E-2</v>
      </c>
      <c r="L257">
        <f t="shared" si="7"/>
        <v>1.5053050397877854E-2</v>
      </c>
    </row>
    <row r="258" spans="6:12" x14ac:dyDescent="0.2">
      <c r="F258" vm="743">
        <v>43773</v>
      </c>
      <c r="G258" vm="741">
        <v>9.6199999999999992</v>
      </c>
      <c r="H258" vm="743">
        <v>43773</v>
      </c>
      <c r="I258" vm="744">
        <v>308.94</v>
      </c>
      <c r="K258">
        <f t="shared" si="6"/>
        <v>0</v>
      </c>
      <c r="L258">
        <f t="shared" si="7"/>
        <v>9.1461422878422738E-3</v>
      </c>
    </row>
    <row r="259" spans="6:12" x14ac:dyDescent="0.2">
      <c r="F259" vm="745">
        <v>43780</v>
      </c>
      <c r="G259" vm="746">
        <v>8.76</v>
      </c>
      <c r="H259" vm="745">
        <v>43780</v>
      </c>
      <c r="I259" vm="747">
        <v>311.79000000000002</v>
      </c>
      <c r="K259">
        <f t="shared" si="6"/>
        <v>-8.9397089397089347E-2</v>
      </c>
      <c r="L259">
        <f t="shared" si="7"/>
        <v>9.2250922509224953E-3</v>
      </c>
    </row>
    <row r="260" spans="6:12" x14ac:dyDescent="0.2">
      <c r="F260" vm="748">
        <v>43787</v>
      </c>
      <c r="G260" vm="749">
        <v>7.96</v>
      </c>
      <c r="H260" vm="748">
        <v>43787</v>
      </c>
      <c r="I260" vm="750">
        <v>310.95999999999998</v>
      </c>
      <c r="K260">
        <f t="shared" si="6"/>
        <v>-9.1324200913242004E-2</v>
      </c>
      <c r="L260">
        <f t="shared" si="7"/>
        <v>-2.6620481734501711E-3</v>
      </c>
    </row>
    <row r="261" spans="6:12" x14ac:dyDescent="0.2">
      <c r="F261" vm="751">
        <v>43794</v>
      </c>
      <c r="G261" vm="752">
        <v>8.18</v>
      </c>
      <c r="H261" vm="751">
        <v>43794</v>
      </c>
      <c r="I261" vm="753">
        <v>314.31</v>
      </c>
      <c r="K261">
        <f t="shared" si="6"/>
        <v>2.7638190954773822E-2</v>
      </c>
      <c r="L261">
        <f t="shared" si="7"/>
        <v>1.0773089786467738E-2</v>
      </c>
    </row>
    <row r="262" spans="6:12" x14ac:dyDescent="0.2">
      <c r="F262" vm="754">
        <v>43801</v>
      </c>
      <c r="G262" vm="755">
        <v>8.0500000000000007</v>
      </c>
      <c r="H262" vm="754">
        <v>43801</v>
      </c>
      <c r="I262" vm="756">
        <v>314.87</v>
      </c>
      <c r="K262">
        <f t="shared" si="6"/>
        <v>-1.5892420537897189E-2</v>
      </c>
      <c r="L262">
        <f t="shared" si="7"/>
        <v>1.7816805065062891E-3</v>
      </c>
    </row>
    <row r="263" spans="6:12" x14ac:dyDescent="0.2">
      <c r="F263" vm="757">
        <v>43808</v>
      </c>
      <c r="G263" vm="758">
        <v>8.2200000000000006</v>
      </c>
      <c r="H263" vm="757">
        <v>43808</v>
      </c>
      <c r="I263" vm="759">
        <v>317.32</v>
      </c>
      <c r="K263">
        <f t="shared" si="6"/>
        <v>2.1118012422360222E-2</v>
      </c>
      <c r="L263">
        <f t="shared" si="7"/>
        <v>7.7809889795787957E-3</v>
      </c>
    </row>
    <row r="264" spans="6:12" x14ac:dyDescent="0.2">
      <c r="F264" vm="760">
        <v>43815</v>
      </c>
      <c r="G264" vm="761">
        <v>7.73</v>
      </c>
      <c r="H264" vm="760">
        <v>43815</v>
      </c>
      <c r="I264" vm="762">
        <v>320.73</v>
      </c>
      <c r="K264">
        <f t="shared" ref="K264:K266" si="8">G264/G263-1</f>
        <v>-5.9610705596107039E-2</v>
      </c>
      <c r="L264">
        <f t="shared" ref="L264:L266" si="9">I264/I263-1</f>
        <v>1.0746249842430444E-2</v>
      </c>
    </row>
    <row r="265" spans="6:12" x14ac:dyDescent="0.2">
      <c r="F265" vm="763">
        <v>43822</v>
      </c>
      <c r="G265" vm="764">
        <v>7.3</v>
      </c>
      <c r="H265" vm="763">
        <v>43822</v>
      </c>
      <c r="I265" vm="765">
        <v>322.86</v>
      </c>
      <c r="K265">
        <f t="shared" si="8"/>
        <v>-5.5627425614489079E-2</v>
      </c>
      <c r="L265">
        <f t="shared" si="9"/>
        <v>6.6410999906463264E-3</v>
      </c>
    </row>
    <row r="266" spans="6:12" x14ac:dyDescent="0.2">
      <c r="F266" vm="766">
        <v>43829</v>
      </c>
      <c r="G266" vm="767">
        <v>7.32</v>
      </c>
      <c r="H266" vm="766">
        <v>43829</v>
      </c>
      <c r="I266" vm="768">
        <v>322.41000000000003</v>
      </c>
      <c r="K266">
        <f t="shared" si="8"/>
        <v>2.73972602739736E-3</v>
      </c>
      <c r="L266">
        <f t="shared" si="9"/>
        <v>-1.3937929752834144E-3</v>
      </c>
    </row>
  </sheetData>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3:A148"/>
  <sheetViews>
    <sheetView topLeftCell="A85" workbookViewId="0">
      <selection activeCell="N109" sqref="N109"/>
    </sheetView>
  </sheetViews>
  <sheetFormatPr baseColWidth="10" defaultRowHeight="16" x14ac:dyDescent="0.2"/>
  <sheetData>
    <row r="3" spans="1:1" x14ac:dyDescent="0.2">
      <c r="A3" t="s">
        <v>847</v>
      </c>
    </row>
    <row r="4" spans="1:1" x14ac:dyDescent="0.2">
      <c r="A4" t="s">
        <v>848</v>
      </c>
    </row>
    <row r="6" spans="1:1" x14ac:dyDescent="0.2">
      <c r="A6" t="s">
        <v>846</v>
      </c>
    </row>
    <row r="8" spans="1:1" x14ac:dyDescent="0.2">
      <c r="A8" t="s">
        <v>850</v>
      </c>
    </row>
    <row r="10" spans="1:1" x14ac:dyDescent="0.2">
      <c r="A10" t="s">
        <v>770</v>
      </c>
    </row>
    <row r="12" spans="1:1" x14ac:dyDescent="0.2">
      <c r="A12" t="s">
        <v>771</v>
      </c>
    </row>
    <row r="14" spans="1:1" x14ac:dyDescent="0.2">
      <c r="A14" t="s">
        <v>851</v>
      </c>
    </row>
    <row r="16" spans="1:1" x14ac:dyDescent="0.2">
      <c r="A16" t="s">
        <v>772</v>
      </c>
    </row>
    <row r="40" spans="1:1" x14ac:dyDescent="0.2">
      <c r="A40" t="s">
        <v>849</v>
      </c>
    </row>
    <row r="42" spans="1:1" x14ac:dyDescent="0.2">
      <c r="A42" t="s">
        <v>880</v>
      </c>
    </row>
    <row r="66" spans="1:1" x14ac:dyDescent="0.2">
      <c r="A66" t="s">
        <v>873</v>
      </c>
    </row>
    <row r="93" spans="1:1" x14ac:dyDescent="0.2">
      <c r="A93" t="s">
        <v>875</v>
      </c>
    </row>
    <row r="126" spans="1:1" x14ac:dyDescent="0.2">
      <c r="A126" t="s">
        <v>876</v>
      </c>
    </row>
    <row r="127" spans="1:1" x14ac:dyDescent="0.2">
      <c r="A127" t="s">
        <v>877</v>
      </c>
    </row>
    <row r="128" spans="1:1" x14ac:dyDescent="0.2">
      <c r="A128" t="s">
        <v>878</v>
      </c>
    </row>
    <row r="148" spans="1:1" x14ac:dyDescent="0.2">
      <c r="A148" t="s">
        <v>879</v>
      </c>
    </row>
  </sheetData>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H63"/>
  <sheetViews>
    <sheetView topLeftCell="A14" workbookViewId="0">
      <selection activeCell="C42" sqref="C42"/>
    </sheetView>
  </sheetViews>
  <sheetFormatPr baseColWidth="10" defaultRowHeight="13" outlineLevelCol="7" x14ac:dyDescent="0.2"/>
  <cols>
    <col min="1" max="1" width="37.6640625" style="2" customWidth="1" outlineLevel="7"/>
    <col min="2" max="2" width="39" style="2" customWidth="1" outlineLevel="7"/>
    <col min="3" max="3" width="23" style="2" customWidth="1" outlineLevel="7"/>
    <col min="4" max="6" width="22" style="2" customWidth="1" outlineLevel="7"/>
    <col min="7" max="256" width="20.83203125" style="2" customWidth="1"/>
    <col min="257" max="16384" width="10.83203125" style="2"/>
  </cols>
  <sheetData>
    <row r="1" spans="1:6" x14ac:dyDescent="0.2">
      <c r="A1" s="9" t="s">
        <v>653</v>
      </c>
      <c r="B1" s="7"/>
      <c r="C1" s="7"/>
      <c r="D1" s="7"/>
      <c r="E1" s="7"/>
      <c r="F1" s="7"/>
    </row>
    <row r="2" spans="1:6" x14ac:dyDescent="0.2">
      <c r="A2" s="9" t="s">
        <v>641</v>
      </c>
      <c r="B2" s="7"/>
      <c r="C2" s="7"/>
      <c r="D2" s="7"/>
      <c r="E2" s="7"/>
      <c r="F2" s="7"/>
    </row>
    <row r="3" spans="1:6" x14ac:dyDescent="0.2">
      <c r="A3" s="9" t="s">
        <v>18</v>
      </c>
      <c r="B3" s="7"/>
      <c r="C3" s="7"/>
      <c r="D3" s="7"/>
      <c r="E3" s="7"/>
      <c r="F3" s="7"/>
    </row>
    <row r="4" spans="1:6" x14ac:dyDescent="0.2">
      <c r="A4" s="9" t="s">
        <v>652</v>
      </c>
      <c r="B4" s="7"/>
      <c r="C4" s="7"/>
      <c r="D4" s="7"/>
      <c r="E4" s="7"/>
      <c r="F4" s="7"/>
    </row>
    <row r="5" spans="1:6" x14ac:dyDescent="0.2">
      <c r="A5" s="9" t="s">
        <v>651</v>
      </c>
      <c r="B5" s="7"/>
      <c r="C5" s="7"/>
      <c r="D5" s="7"/>
      <c r="E5" s="7"/>
      <c r="F5" s="7"/>
    </row>
    <row r="6" spans="1:6" x14ac:dyDescent="0.2">
      <c r="A6" s="9" t="s">
        <v>650</v>
      </c>
      <c r="B6" s="7"/>
      <c r="C6" s="7"/>
      <c r="D6" s="7"/>
      <c r="E6" s="7"/>
      <c r="F6" s="7"/>
    </row>
    <row r="7" spans="1:6" x14ac:dyDescent="0.2">
      <c r="A7" s="9" t="s">
        <v>649</v>
      </c>
      <c r="B7" s="7"/>
      <c r="C7" s="7"/>
      <c r="D7" s="7"/>
      <c r="E7" s="7"/>
      <c r="F7" s="7"/>
    </row>
    <row r="8" spans="1:6" x14ac:dyDescent="0.2">
      <c r="A8" s="10" t="s">
        <v>648</v>
      </c>
      <c r="B8" s="7"/>
      <c r="C8" s="7"/>
      <c r="D8" s="7"/>
      <c r="E8" s="7"/>
      <c r="F8" s="7"/>
    </row>
    <row r="9" spans="1:6" x14ac:dyDescent="0.2">
      <c r="A9" s="9" t="s">
        <v>641</v>
      </c>
      <c r="B9" s="7"/>
      <c r="C9" s="7"/>
      <c r="D9" s="7"/>
      <c r="E9" s="7"/>
      <c r="F9" s="7"/>
    </row>
    <row r="10" spans="1:6" x14ac:dyDescent="0.2">
      <c r="B10" s="8" t="s">
        <v>18</v>
      </c>
      <c r="C10" s="7" t="s">
        <v>641</v>
      </c>
    </row>
    <row r="14" spans="1:6" x14ac:dyDescent="0.2">
      <c r="B14" s="8" t="s">
        <v>647</v>
      </c>
      <c r="C14" s="7" t="s">
        <v>641</v>
      </c>
    </row>
    <row r="18" spans="1:6" x14ac:dyDescent="0.2">
      <c r="B18" s="8" t="s">
        <v>646</v>
      </c>
      <c r="C18" s="7" t="s">
        <v>641</v>
      </c>
    </row>
    <row r="23" spans="1:6" x14ac:dyDescent="0.2">
      <c r="B23" s="2" t="s">
        <v>641</v>
      </c>
      <c r="C23" s="2" t="s">
        <v>645</v>
      </c>
      <c r="D23" s="2" t="s">
        <v>641</v>
      </c>
      <c r="E23" s="2" t="s">
        <v>644</v>
      </c>
    </row>
    <row r="24" spans="1:6" x14ac:dyDescent="0.2">
      <c r="B24" s="2" t="s">
        <v>641</v>
      </c>
      <c r="C24" s="2" t="s">
        <v>643</v>
      </c>
      <c r="D24" s="2" t="s">
        <v>642</v>
      </c>
      <c r="E24" s="2" t="s">
        <v>643</v>
      </c>
      <c r="F24" s="2" t="s">
        <v>642</v>
      </c>
    </row>
    <row r="25" spans="1:6" x14ac:dyDescent="0.2">
      <c r="B25" s="2" t="s">
        <v>641</v>
      </c>
      <c r="C25" s="2" t="s">
        <v>640</v>
      </c>
      <c r="D25" s="2" t="s">
        <v>641</v>
      </c>
      <c r="E25" s="2" t="s">
        <v>640</v>
      </c>
    </row>
    <row r="26" spans="1:6" x14ac:dyDescent="0.2">
      <c r="A26" s="11" t="s">
        <v>755</v>
      </c>
      <c r="B26" s="2" t="s">
        <v>171</v>
      </c>
    </row>
    <row r="27" spans="1:6" ht="16" x14ac:dyDescent="0.2">
      <c r="A27" t="s">
        <v>39</v>
      </c>
      <c r="B27" s="2" t="s">
        <v>639</v>
      </c>
      <c r="C27" s="5">
        <v>496729</v>
      </c>
      <c r="D27" s="5">
        <v>441262</v>
      </c>
      <c r="E27" s="5">
        <v>1460537</v>
      </c>
      <c r="F27" s="5">
        <v>1393338</v>
      </c>
    </row>
    <row r="28" spans="1:6" ht="16" x14ac:dyDescent="0.2">
      <c r="A28" t="s">
        <v>83</v>
      </c>
      <c r="B28" s="2" t="s">
        <v>638</v>
      </c>
      <c r="C28" s="4">
        <v>248889</v>
      </c>
      <c r="D28" s="4">
        <v>216764</v>
      </c>
      <c r="E28" s="4">
        <v>736587</v>
      </c>
      <c r="F28" s="4">
        <v>667804</v>
      </c>
    </row>
    <row r="29" spans="1:6" ht="16" x14ac:dyDescent="0.2">
      <c r="A29" t="s">
        <v>150</v>
      </c>
      <c r="B29" s="2" t="s">
        <v>637</v>
      </c>
      <c r="C29" s="4">
        <v>34153</v>
      </c>
      <c r="D29" s="4">
        <v>30814</v>
      </c>
      <c r="E29" s="4">
        <v>112626</v>
      </c>
      <c r="F29" s="4">
        <v>101901</v>
      </c>
    </row>
    <row r="30" spans="1:6" x14ac:dyDescent="0.2">
      <c r="B30" s="2" t="s">
        <v>636</v>
      </c>
      <c r="C30" s="4">
        <v>779771</v>
      </c>
      <c r="D30" s="4">
        <v>688840</v>
      </c>
      <c r="E30" s="4">
        <v>2309750</v>
      </c>
      <c r="F30" s="4">
        <v>2163043</v>
      </c>
    </row>
    <row r="31" spans="1:6" x14ac:dyDescent="0.2">
      <c r="B31" s="2" t="s">
        <v>626</v>
      </c>
    </row>
    <row r="32" spans="1:6" ht="16" x14ac:dyDescent="0.2">
      <c r="A32" t="s">
        <v>81</v>
      </c>
      <c r="B32" s="2" t="s">
        <v>635</v>
      </c>
      <c r="C32" s="4">
        <v>259069</v>
      </c>
      <c r="D32" s="4">
        <v>233390</v>
      </c>
      <c r="E32" s="4">
        <v>784363</v>
      </c>
      <c r="F32" s="4">
        <v>751894</v>
      </c>
    </row>
    <row r="33" spans="1:8" ht="16" x14ac:dyDescent="0.2">
      <c r="A33" t="s">
        <v>82</v>
      </c>
      <c r="B33" s="2" t="s">
        <v>634</v>
      </c>
      <c r="C33" s="4">
        <v>33949</v>
      </c>
      <c r="D33" s="4">
        <v>31080</v>
      </c>
      <c r="E33" s="4">
        <v>102014</v>
      </c>
      <c r="F33" s="4">
        <v>95395</v>
      </c>
    </row>
    <row r="34" spans="1:8" ht="16" x14ac:dyDescent="0.2">
      <c r="A34" t="s">
        <v>146</v>
      </c>
      <c r="B34" s="2" t="s">
        <v>633</v>
      </c>
      <c r="C34" s="4">
        <v>211554</v>
      </c>
      <c r="D34" s="4">
        <v>195505</v>
      </c>
      <c r="E34" s="4">
        <v>613893</v>
      </c>
      <c r="F34" s="4">
        <v>588177</v>
      </c>
    </row>
    <row r="35" spans="1:8" ht="16" x14ac:dyDescent="0.2">
      <c r="A35" t="s">
        <v>112</v>
      </c>
      <c r="B35" s="2" t="s">
        <v>632</v>
      </c>
      <c r="C35" s="4">
        <v>121904</v>
      </c>
      <c r="D35" s="4">
        <v>115861</v>
      </c>
      <c r="E35" s="4">
        <v>369307</v>
      </c>
      <c r="F35" s="4">
        <v>348804</v>
      </c>
    </row>
    <row r="36" spans="1:8" x14ac:dyDescent="0.2">
      <c r="B36" s="2" t="s">
        <v>631</v>
      </c>
    </row>
    <row r="37" spans="1:8" x14ac:dyDescent="0.2">
      <c r="B37" s="2" t="s">
        <v>630</v>
      </c>
    </row>
    <row r="38" spans="1:8" ht="16" x14ac:dyDescent="0.2">
      <c r="A38" t="s">
        <v>119</v>
      </c>
      <c r="B38" s="2" t="s">
        <v>629</v>
      </c>
      <c r="C38" s="4">
        <v>4961</v>
      </c>
      <c r="D38" s="4">
        <v>751</v>
      </c>
      <c r="E38" s="4">
        <v>15113</v>
      </c>
      <c r="F38" s="4">
        <v>2590</v>
      </c>
    </row>
    <row r="39" spans="1:8" ht="16" x14ac:dyDescent="0.2">
      <c r="A39" t="s">
        <v>148</v>
      </c>
      <c r="B39" s="2" t="s">
        <v>628</v>
      </c>
      <c r="C39" s="4">
        <v>19785</v>
      </c>
      <c r="D39" s="4">
        <v>18706</v>
      </c>
      <c r="E39" s="4">
        <v>58935</v>
      </c>
      <c r="F39" s="4">
        <v>41384</v>
      </c>
    </row>
    <row r="40" spans="1:8" ht="16" x14ac:dyDescent="0.2">
      <c r="A40" t="s">
        <v>69</v>
      </c>
      <c r="B40" s="2" t="s">
        <v>627</v>
      </c>
      <c r="C40" s="4">
        <v>63025</v>
      </c>
      <c r="D40" s="4">
        <v>58008</v>
      </c>
      <c r="E40" s="4">
        <v>185746</v>
      </c>
      <c r="F40" s="4">
        <v>173034</v>
      </c>
    </row>
    <row r="41" spans="1:8" x14ac:dyDescent="0.2">
      <c r="B41" s="2" t="s">
        <v>626</v>
      </c>
      <c r="C41" s="4">
        <v>714247</v>
      </c>
      <c r="D41" s="4">
        <v>653301</v>
      </c>
      <c r="E41" s="4">
        <v>2129371</v>
      </c>
      <c r="F41" s="4">
        <v>2001278</v>
      </c>
      <c r="H41" s="4">
        <f>C30-C41</f>
        <v>65524</v>
      </c>
    </row>
    <row r="42" spans="1:8" x14ac:dyDescent="0.2">
      <c r="B42" s="2" t="s">
        <v>625</v>
      </c>
      <c r="C42" s="4">
        <v>65524</v>
      </c>
      <c r="D42" s="4">
        <v>35539</v>
      </c>
      <c r="E42" s="4">
        <v>180379</v>
      </c>
      <c r="F42" s="4">
        <v>161765</v>
      </c>
      <c r="H42" s="4">
        <f>SUM(C32:C39)</f>
        <v>651222</v>
      </c>
    </row>
    <row r="43" spans="1:8" x14ac:dyDescent="0.2">
      <c r="B43" s="2" t="s">
        <v>624</v>
      </c>
      <c r="H43" s="4">
        <f>+H42+C40</f>
        <v>714247</v>
      </c>
    </row>
    <row r="44" spans="1:8" x14ac:dyDescent="0.2">
      <c r="B44" s="2" t="s">
        <v>623</v>
      </c>
      <c r="C44" s="4">
        <v>79</v>
      </c>
      <c r="D44" s="6">
        <v>0</v>
      </c>
      <c r="E44" s="4">
        <v>-5</v>
      </c>
      <c r="F44" s="4">
        <v>9273</v>
      </c>
    </row>
    <row r="45" spans="1:8" x14ac:dyDescent="0.2">
      <c r="B45" s="2" t="s">
        <v>622</v>
      </c>
    </row>
    <row r="46" spans="1:8" x14ac:dyDescent="0.2">
      <c r="B46" s="2" t="s">
        <v>621</v>
      </c>
      <c r="C46" s="4">
        <v>24679</v>
      </c>
      <c r="D46" s="4">
        <v>22682</v>
      </c>
      <c r="E46" s="4">
        <v>74434</v>
      </c>
      <c r="F46" s="4">
        <v>73478</v>
      </c>
    </row>
    <row r="47" spans="1:8" x14ac:dyDescent="0.2">
      <c r="B47" s="2" t="s">
        <v>620</v>
      </c>
    </row>
    <row r="48" spans="1:8" x14ac:dyDescent="0.2">
      <c r="B48" s="2" t="s">
        <v>619</v>
      </c>
      <c r="C48" s="4">
        <v>2099</v>
      </c>
      <c r="D48" s="4">
        <v>2286</v>
      </c>
      <c r="E48" s="4">
        <v>6441</v>
      </c>
      <c r="F48" s="4">
        <v>6990</v>
      </c>
    </row>
    <row r="49" spans="1:6" x14ac:dyDescent="0.2">
      <c r="B49" s="2" t="s">
        <v>618</v>
      </c>
    </row>
    <row r="50" spans="1:6" x14ac:dyDescent="0.2">
      <c r="B50" s="2" t="s">
        <v>617</v>
      </c>
      <c r="C50" s="4">
        <v>-12030</v>
      </c>
      <c r="D50" s="4">
        <v>-10850</v>
      </c>
      <c r="E50" s="4">
        <v>-28143</v>
      </c>
      <c r="F50" s="4">
        <v>-21536</v>
      </c>
    </row>
    <row r="51" spans="1:6" x14ac:dyDescent="0.2">
      <c r="B51" s="2" t="s">
        <v>616</v>
      </c>
      <c r="C51" s="4">
        <v>176</v>
      </c>
      <c r="D51" s="4">
        <v>163</v>
      </c>
      <c r="E51" s="4">
        <v>-9602</v>
      </c>
      <c r="F51" s="4">
        <v>-5039</v>
      </c>
    </row>
    <row r="52" spans="1:6" x14ac:dyDescent="0.2">
      <c r="B52" s="2" t="s">
        <v>615</v>
      </c>
      <c r="C52" s="4">
        <v>15003</v>
      </c>
      <c r="D52" s="4">
        <v>14281</v>
      </c>
      <c r="E52" s="4">
        <v>43125</v>
      </c>
      <c r="F52" s="4">
        <v>63166</v>
      </c>
    </row>
    <row r="53" spans="1:6" ht="16" x14ac:dyDescent="0.2">
      <c r="A53" t="s">
        <v>89</v>
      </c>
      <c r="B53" s="2" t="s">
        <v>614</v>
      </c>
      <c r="C53" s="4">
        <v>50521</v>
      </c>
      <c r="D53" s="4">
        <v>21258</v>
      </c>
      <c r="E53" s="4">
        <v>137254</v>
      </c>
      <c r="F53" s="4">
        <v>98599</v>
      </c>
    </row>
    <row r="54" spans="1:6" ht="16" x14ac:dyDescent="0.2">
      <c r="A54" t="s">
        <v>94</v>
      </c>
      <c r="B54" s="2" t="s">
        <v>613</v>
      </c>
      <c r="C54" s="4">
        <v>20085</v>
      </c>
      <c r="D54" s="4">
        <v>9080</v>
      </c>
      <c r="E54" s="4">
        <v>54560</v>
      </c>
      <c r="F54" s="4">
        <v>36360</v>
      </c>
    </row>
    <row r="55" spans="1:6" x14ac:dyDescent="0.2">
      <c r="B55" s="2" t="s">
        <v>612</v>
      </c>
      <c r="C55" s="5">
        <v>30436</v>
      </c>
      <c r="D55" s="5">
        <v>12178</v>
      </c>
      <c r="E55" s="5">
        <v>82694</v>
      </c>
      <c r="F55" s="5">
        <v>62239</v>
      </c>
    </row>
    <row r="56" spans="1:6" x14ac:dyDescent="0.2">
      <c r="B56" s="2" t="s">
        <v>611</v>
      </c>
    </row>
    <row r="57" spans="1:6" x14ac:dyDescent="0.2">
      <c r="B57" s="2" t="s">
        <v>609</v>
      </c>
      <c r="C57" s="3">
        <v>0.31</v>
      </c>
      <c r="D57" s="3">
        <v>0.12</v>
      </c>
      <c r="E57" s="3">
        <v>0.84</v>
      </c>
      <c r="F57" s="3">
        <v>0.64</v>
      </c>
    </row>
    <row r="58" spans="1:6" x14ac:dyDescent="0.2">
      <c r="B58" s="2" t="s">
        <v>608</v>
      </c>
      <c r="C58" s="3">
        <v>0.31</v>
      </c>
      <c r="D58" s="3">
        <v>0.12</v>
      </c>
      <c r="E58" s="3">
        <v>0.84</v>
      </c>
      <c r="F58" s="3">
        <v>0.63</v>
      </c>
    </row>
    <row r="59" spans="1:6" x14ac:dyDescent="0.2">
      <c r="B59" s="2" t="s">
        <v>610</v>
      </c>
    </row>
    <row r="60" spans="1:6" x14ac:dyDescent="0.2">
      <c r="B60" s="2" t="s">
        <v>609</v>
      </c>
      <c r="C60" s="4">
        <v>98194</v>
      </c>
      <c r="D60" s="4">
        <v>97978</v>
      </c>
      <c r="E60" s="4">
        <v>98196</v>
      </c>
      <c r="F60" s="4">
        <v>97959</v>
      </c>
    </row>
    <row r="61" spans="1:6" x14ac:dyDescent="0.2">
      <c r="B61" s="2" t="s">
        <v>608</v>
      </c>
      <c r="C61" s="4">
        <v>98284</v>
      </c>
      <c r="D61" s="4">
        <v>98073</v>
      </c>
      <c r="E61" s="4">
        <v>98211</v>
      </c>
      <c r="F61" s="4">
        <v>98024</v>
      </c>
    </row>
    <row r="62" spans="1:6" x14ac:dyDescent="0.2">
      <c r="B62" s="2" t="s">
        <v>607</v>
      </c>
    </row>
    <row r="63" spans="1:6" x14ac:dyDescent="0.2">
      <c r="B63" s="2" t="s">
        <v>606</v>
      </c>
      <c r="C63" s="3">
        <v>0.2</v>
      </c>
      <c r="D63" s="3">
        <v>0.2</v>
      </c>
      <c r="E63" s="3">
        <v>0.6</v>
      </c>
      <c r="F63" s="3">
        <v>0.6</v>
      </c>
    </row>
  </sheetData>
  <mergeCells count="12">
    <mergeCell ref="A6:F6"/>
    <mergeCell ref="A7:F7"/>
    <mergeCell ref="A8:F8"/>
    <mergeCell ref="A9:F9"/>
    <mergeCell ref="B10:C10"/>
    <mergeCell ref="B14:C14"/>
    <mergeCell ref="B18:C18"/>
    <mergeCell ref="A1:F1"/>
    <mergeCell ref="A2:F2"/>
    <mergeCell ref="A3:F3"/>
    <mergeCell ref="A4:F4"/>
    <mergeCell ref="A5:F5"/>
  </mergeCells>
  <hyperlinks>
    <hyperlink ref="A8" location="Table_Of_Contents!A1" display="Table Of Contents"/>
  </hyperlinks>
  <pageMargins left="0.75" right="0.75" top="1" bottom="1" header="0.5" footer="0.5"/>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D71"/>
  <sheetViews>
    <sheetView topLeftCell="A11" workbookViewId="0">
      <selection sqref="A1:D1"/>
    </sheetView>
  </sheetViews>
  <sheetFormatPr baseColWidth="10" defaultRowHeight="13" outlineLevelCol="7" x14ac:dyDescent="0.2"/>
  <cols>
    <col min="1" max="1" width="3" style="2" customWidth="1" outlineLevel="7"/>
    <col min="2" max="2" width="64" style="2" customWidth="1" outlineLevel="7"/>
    <col min="3" max="3" width="22" style="2" customWidth="1" outlineLevel="7"/>
    <col min="4" max="4" width="21" style="2" customWidth="1" outlineLevel="7"/>
    <col min="5" max="256" width="20.83203125" style="2" customWidth="1"/>
    <col min="257" max="16384" width="10.83203125" style="2"/>
  </cols>
  <sheetData>
    <row r="1" spans="1:4" x14ac:dyDescent="0.2">
      <c r="A1" s="9" t="s">
        <v>653</v>
      </c>
      <c r="B1" s="7"/>
      <c r="C1" s="7"/>
      <c r="D1" s="7"/>
    </row>
    <row r="2" spans="1:4" x14ac:dyDescent="0.2">
      <c r="A2" s="9" t="s">
        <v>641</v>
      </c>
      <c r="B2" s="7"/>
      <c r="C2" s="7"/>
      <c r="D2" s="7"/>
    </row>
    <row r="3" spans="1:4" x14ac:dyDescent="0.2">
      <c r="A3" s="9" t="s">
        <v>18</v>
      </c>
      <c r="B3" s="7"/>
      <c r="C3" s="7"/>
      <c r="D3" s="7"/>
    </row>
    <row r="4" spans="1:4" x14ac:dyDescent="0.2">
      <c r="A4" s="9" t="s">
        <v>702</v>
      </c>
      <c r="B4" s="7"/>
      <c r="C4" s="7"/>
      <c r="D4" s="7"/>
    </row>
    <row r="5" spans="1:4" x14ac:dyDescent="0.2">
      <c r="A5" s="9" t="s">
        <v>651</v>
      </c>
      <c r="B5" s="7"/>
      <c r="C5" s="7"/>
      <c r="D5" s="7"/>
    </row>
    <row r="6" spans="1:4" x14ac:dyDescent="0.2">
      <c r="A6" s="9" t="s">
        <v>650</v>
      </c>
      <c r="B6" s="7"/>
      <c r="C6" s="7"/>
      <c r="D6" s="7"/>
    </row>
    <row r="7" spans="1:4" x14ac:dyDescent="0.2">
      <c r="A7" s="9" t="s">
        <v>649</v>
      </c>
      <c r="B7" s="7"/>
      <c r="C7" s="7"/>
      <c r="D7" s="7"/>
    </row>
    <row r="8" spans="1:4" x14ac:dyDescent="0.2">
      <c r="A8" s="10" t="s">
        <v>648</v>
      </c>
      <c r="B8" s="7"/>
      <c r="C8" s="7"/>
      <c r="D8" s="7"/>
    </row>
    <row r="9" spans="1:4" x14ac:dyDescent="0.2">
      <c r="A9" s="9" t="s">
        <v>641</v>
      </c>
      <c r="B9" s="7"/>
      <c r="C9" s="7"/>
      <c r="D9" s="7"/>
    </row>
    <row r="10" spans="1:4" x14ac:dyDescent="0.2">
      <c r="B10" s="2" t="s">
        <v>18</v>
      </c>
    </row>
    <row r="14" spans="1:4" x14ac:dyDescent="0.2">
      <c r="B14" s="2" t="s">
        <v>701</v>
      </c>
    </row>
    <row r="18" spans="2:4" x14ac:dyDescent="0.2">
      <c r="B18" s="2" t="s">
        <v>700</v>
      </c>
    </row>
    <row r="23" spans="2:4" x14ac:dyDescent="0.2">
      <c r="B23" s="2" t="s">
        <v>641</v>
      </c>
      <c r="C23" s="2" t="s">
        <v>643</v>
      </c>
      <c r="D23" s="2" t="s">
        <v>699</v>
      </c>
    </row>
    <row r="24" spans="2:4" x14ac:dyDescent="0.2">
      <c r="B24" s="2" t="s">
        <v>641</v>
      </c>
      <c r="C24" s="2" t="s">
        <v>640</v>
      </c>
    </row>
    <row r="25" spans="2:4" x14ac:dyDescent="0.2">
      <c r="B25" s="2" t="s">
        <v>698</v>
      </c>
    </row>
    <row r="26" spans="2:4" x14ac:dyDescent="0.2">
      <c r="B26" s="2" t="s">
        <v>697</v>
      </c>
    </row>
    <row r="27" spans="2:4" x14ac:dyDescent="0.2">
      <c r="B27" s="2" t="s">
        <v>696</v>
      </c>
      <c r="C27" s="5">
        <v>46312</v>
      </c>
      <c r="D27" s="5">
        <v>211250</v>
      </c>
    </row>
    <row r="28" spans="2:4" x14ac:dyDescent="0.2">
      <c r="B28" s="2" t="s">
        <v>695</v>
      </c>
      <c r="C28" s="4">
        <v>57741</v>
      </c>
      <c r="D28" s="4">
        <v>105509</v>
      </c>
    </row>
    <row r="29" spans="2:4" x14ac:dyDescent="0.2">
      <c r="B29" s="2" t="s">
        <v>694</v>
      </c>
      <c r="C29" s="4">
        <v>91574</v>
      </c>
      <c r="D29" s="4">
        <v>97608</v>
      </c>
    </row>
    <row r="30" spans="2:4" x14ac:dyDescent="0.2">
      <c r="B30" s="2" t="s">
        <v>693</v>
      </c>
      <c r="C30" s="4">
        <v>195627</v>
      </c>
      <c r="D30" s="4">
        <v>414367</v>
      </c>
    </row>
    <row r="31" spans="2:4" x14ac:dyDescent="0.2">
      <c r="B31" s="2" t="s">
        <v>692</v>
      </c>
      <c r="C31" s="4">
        <v>1537951</v>
      </c>
      <c r="D31" s="4">
        <v>1401928</v>
      </c>
    </row>
    <row r="32" spans="2:4" x14ac:dyDescent="0.2">
      <c r="B32" s="2" t="s">
        <v>691</v>
      </c>
      <c r="C32" s="4">
        <v>231179</v>
      </c>
      <c r="D32" s="4">
        <v>237376</v>
      </c>
    </row>
    <row r="33" spans="2:4" x14ac:dyDescent="0.2">
      <c r="B33" s="2" t="s">
        <v>86</v>
      </c>
      <c r="C33" s="4">
        <v>2410713</v>
      </c>
      <c r="D33" s="4">
        <v>2406691</v>
      </c>
    </row>
    <row r="34" spans="2:4" x14ac:dyDescent="0.2">
      <c r="B34" s="2" t="s">
        <v>690</v>
      </c>
      <c r="C34" s="4">
        <v>75557</v>
      </c>
      <c r="D34" s="4">
        <v>126198</v>
      </c>
    </row>
    <row r="35" spans="2:4" x14ac:dyDescent="0.2">
      <c r="B35" s="2" t="s">
        <v>689</v>
      </c>
      <c r="C35" s="4">
        <v>518229</v>
      </c>
      <c r="D35" s="4">
        <v>501757</v>
      </c>
    </row>
    <row r="36" spans="2:4" x14ac:dyDescent="0.2">
      <c r="B36" s="2" t="s">
        <v>688</v>
      </c>
      <c r="C36" s="5">
        <v>4969256</v>
      </c>
      <c r="D36" s="5">
        <v>5088317</v>
      </c>
    </row>
    <row r="37" spans="2:4" x14ac:dyDescent="0.2">
      <c r="B37" s="2" t="s">
        <v>687</v>
      </c>
    </row>
    <row r="38" spans="2:4" x14ac:dyDescent="0.2">
      <c r="B38" s="2" t="s">
        <v>686</v>
      </c>
    </row>
    <row r="39" spans="2:4" x14ac:dyDescent="0.2">
      <c r="B39" s="2" t="s">
        <v>685</v>
      </c>
      <c r="C39" s="5">
        <v>261447</v>
      </c>
      <c r="D39" s="5">
        <v>313025</v>
      </c>
    </row>
    <row r="40" spans="2:4" x14ac:dyDescent="0.2">
      <c r="B40" s="2" t="s">
        <v>684</v>
      </c>
      <c r="C40" s="4">
        <v>151573</v>
      </c>
      <c r="D40" s="4">
        <v>158664</v>
      </c>
    </row>
    <row r="41" spans="2:4" x14ac:dyDescent="0.2">
      <c r="B41" s="2" t="s">
        <v>683</v>
      </c>
      <c r="C41" s="4">
        <v>162737</v>
      </c>
      <c r="D41" s="4">
        <v>221679</v>
      </c>
    </row>
    <row r="42" spans="2:4" x14ac:dyDescent="0.2">
      <c r="B42" s="2" t="s">
        <v>682</v>
      </c>
    </row>
    <row r="43" spans="2:4" x14ac:dyDescent="0.2">
      <c r="B43" s="2" t="s">
        <v>681</v>
      </c>
      <c r="C43" s="4">
        <v>19400</v>
      </c>
      <c r="D43" s="4">
        <v>18786</v>
      </c>
    </row>
    <row r="44" spans="2:4" x14ac:dyDescent="0.2">
      <c r="B44" s="2" t="s">
        <v>680</v>
      </c>
      <c r="C44" s="4">
        <v>595157</v>
      </c>
      <c r="D44" s="4">
        <v>712154</v>
      </c>
    </row>
    <row r="45" spans="2:4" x14ac:dyDescent="0.2">
      <c r="B45" s="2" t="s">
        <v>621</v>
      </c>
      <c r="C45" s="4">
        <v>1843339</v>
      </c>
      <c r="D45" s="4">
        <v>1902598</v>
      </c>
    </row>
    <row r="46" spans="2:4" x14ac:dyDescent="0.2">
      <c r="B46" s="2" t="s">
        <v>679</v>
      </c>
      <c r="C46" s="4">
        <v>86289</v>
      </c>
      <c r="D46" s="4">
        <v>93273</v>
      </c>
    </row>
    <row r="47" spans="2:4" x14ac:dyDescent="0.2">
      <c r="B47" s="2" t="s">
        <v>678</v>
      </c>
      <c r="C47" s="4">
        <v>363833</v>
      </c>
      <c r="D47" s="4">
        <v>377599</v>
      </c>
    </row>
    <row r="48" spans="2:4" x14ac:dyDescent="0.2">
      <c r="B48" s="2" t="s">
        <v>677</v>
      </c>
      <c r="C48" s="4">
        <v>513857</v>
      </c>
      <c r="D48" s="4">
        <v>462626</v>
      </c>
    </row>
    <row r="49" spans="2:4" x14ac:dyDescent="0.2">
      <c r="B49" s="2" t="s">
        <v>676</v>
      </c>
      <c r="C49" s="4">
        <v>3402475</v>
      </c>
      <c r="D49" s="4">
        <v>3548250</v>
      </c>
    </row>
    <row r="50" spans="2:4" x14ac:dyDescent="0.2">
      <c r="B50" s="2" t="s">
        <v>675</v>
      </c>
    </row>
    <row r="51" spans="2:4" x14ac:dyDescent="0.2">
      <c r="B51" s="2" t="s">
        <v>674</v>
      </c>
    </row>
    <row r="52" spans="2:4" x14ac:dyDescent="0.2">
      <c r="B52" s="2" t="s">
        <v>673</v>
      </c>
    </row>
    <row r="53" spans="2:4" x14ac:dyDescent="0.2">
      <c r="B53" s="2" t="s">
        <v>672</v>
      </c>
    </row>
    <row r="54" spans="2:4" x14ac:dyDescent="0.2">
      <c r="B54" s="2" t="s">
        <v>671</v>
      </c>
    </row>
    <row r="55" spans="2:4" x14ac:dyDescent="0.2">
      <c r="B55" s="2" t="s">
        <v>670</v>
      </c>
      <c r="C55" s="4">
        <v>1080</v>
      </c>
      <c r="D55" s="4">
        <v>1364</v>
      </c>
    </row>
    <row r="56" spans="2:4" x14ac:dyDescent="0.2">
      <c r="B56" s="2" t="s">
        <v>669</v>
      </c>
    </row>
    <row r="57" spans="2:4" x14ac:dyDescent="0.2">
      <c r="B57" s="2" t="s">
        <v>668</v>
      </c>
    </row>
    <row r="58" spans="2:4" x14ac:dyDescent="0.2">
      <c r="B58" s="2" t="s">
        <v>667</v>
      </c>
    </row>
    <row r="59" spans="2:4" x14ac:dyDescent="0.2">
      <c r="B59" s="2" t="s">
        <v>666</v>
      </c>
    </row>
    <row r="60" spans="2:4" x14ac:dyDescent="0.2">
      <c r="B60" s="2" t="s">
        <v>665</v>
      </c>
      <c r="C60" s="4">
        <v>215</v>
      </c>
      <c r="D60" s="4">
        <v>214</v>
      </c>
    </row>
    <row r="61" spans="2:4" x14ac:dyDescent="0.2">
      <c r="B61" s="2" t="s">
        <v>664</v>
      </c>
    </row>
    <row r="62" spans="2:4" x14ac:dyDescent="0.2">
      <c r="B62" s="2" t="s">
        <v>663</v>
      </c>
    </row>
    <row r="63" spans="2:4" x14ac:dyDescent="0.2">
      <c r="B63" s="2" t="s">
        <v>662</v>
      </c>
    </row>
    <row r="64" spans="2:4" x14ac:dyDescent="0.2">
      <c r="B64" s="2" t="s">
        <v>661</v>
      </c>
      <c r="C64" s="4">
        <v>758</v>
      </c>
      <c r="D64" s="4">
        <v>758</v>
      </c>
    </row>
    <row r="65" spans="2:4" x14ac:dyDescent="0.2">
      <c r="B65" s="2" t="s">
        <v>660</v>
      </c>
      <c r="C65" s="4">
        <v>1187244</v>
      </c>
      <c r="D65" s="4">
        <v>1182923</v>
      </c>
    </row>
    <row r="66" spans="2:4" x14ac:dyDescent="0.2">
      <c r="B66" s="2" t="s">
        <v>659</v>
      </c>
    </row>
    <row r="67" spans="2:4" x14ac:dyDescent="0.2">
      <c r="B67" s="2" t="s">
        <v>658</v>
      </c>
      <c r="C67" s="4">
        <v>-680</v>
      </c>
      <c r="D67" s="4">
        <v>-680</v>
      </c>
    </row>
    <row r="68" spans="2:4" x14ac:dyDescent="0.2">
      <c r="B68" s="2" t="s">
        <v>657</v>
      </c>
      <c r="C68" s="4">
        <v>2070</v>
      </c>
      <c r="D68" s="4">
        <v>2804</v>
      </c>
    </row>
    <row r="69" spans="2:4" x14ac:dyDescent="0.2">
      <c r="B69" s="2" t="s">
        <v>656</v>
      </c>
      <c r="C69" s="4">
        <v>376094</v>
      </c>
      <c r="D69" s="4">
        <v>352684</v>
      </c>
    </row>
    <row r="70" spans="2:4" x14ac:dyDescent="0.2">
      <c r="B70" s="2" t="s">
        <v>655</v>
      </c>
      <c r="C70" s="4">
        <v>1565701</v>
      </c>
      <c r="D70" s="4">
        <v>1538703</v>
      </c>
    </row>
    <row r="71" spans="2:4" x14ac:dyDescent="0.2">
      <c r="B71" s="2" t="s">
        <v>654</v>
      </c>
      <c r="C71" s="5">
        <v>4969256</v>
      </c>
      <c r="D71" s="5">
        <v>5088317</v>
      </c>
    </row>
  </sheetData>
  <mergeCells count="9">
    <mergeCell ref="A7:D7"/>
    <mergeCell ref="A8:D8"/>
    <mergeCell ref="A9:D9"/>
    <mergeCell ref="A1:D1"/>
    <mergeCell ref="A2:D2"/>
    <mergeCell ref="A3:D3"/>
    <mergeCell ref="A4:D4"/>
    <mergeCell ref="A5:D5"/>
    <mergeCell ref="A6:D6"/>
  </mergeCells>
  <hyperlinks>
    <hyperlink ref="A8" location="Table_Of_Contents!A1" display="Table Of Contents"/>
  </hyperlinks>
  <pageMargins left="0.75" right="0.75" top="1" bottom="1" header="0.5" footer="0.5"/>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D80"/>
  <sheetViews>
    <sheetView topLeftCell="A11" workbookViewId="0">
      <selection activeCell="F25" sqref="F25"/>
    </sheetView>
  </sheetViews>
  <sheetFormatPr baseColWidth="10" defaultRowHeight="13" outlineLevelCol="7" x14ac:dyDescent="0.2"/>
  <cols>
    <col min="1" max="1" width="3" style="2" customWidth="1" outlineLevel="7"/>
    <col min="2" max="2" width="78" style="2" customWidth="1" outlineLevel="7"/>
    <col min="3" max="4" width="22" style="2" customWidth="1" outlineLevel="7"/>
    <col min="5" max="256" width="20.83203125" style="2" customWidth="1"/>
    <col min="257" max="16384" width="10.83203125" style="2"/>
  </cols>
  <sheetData>
    <row r="1" spans="1:4" x14ac:dyDescent="0.2">
      <c r="A1" s="9" t="s">
        <v>653</v>
      </c>
      <c r="B1" s="7"/>
      <c r="C1" s="7"/>
      <c r="D1" s="7"/>
    </row>
    <row r="2" spans="1:4" x14ac:dyDescent="0.2">
      <c r="A2" s="9" t="s">
        <v>641</v>
      </c>
      <c r="B2" s="7"/>
      <c r="C2" s="7"/>
      <c r="D2" s="7"/>
    </row>
    <row r="3" spans="1:4" x14ac:dyDescent="0.2">
      <c r="A3" s="9" t="s">
        <v>18</v>
      </c>
      <c r="B3" s="7"/>
      <c r="C3" s="7"/>
      <c r="D3" s="7"/>
    </row>
    <row r="4" spans="1:4" x14ac:dyDescent="0.2">
      <c r="A4" s="9" t="s">
        <v>754</v>
      </c>
      <c r="B4" s="7"/>
      <c r="C4" s="7"/>
      <c r="D4" s="7"/>
    </row>
    <row r="5" spans="1:4" x14ac:dyDescent="0.2">
      <c r="A5" s="9" t="s">
        <v>651</v>
      </c>
      <c r="B5" s="7"/>
      <c r="C5" s="7"/>
      <c r="D5" s="7"/>
    </row>
    <row r="6" spans="1:4" x14ac:dyDescent="0.2">
      <c r="A6" s="9" t="s">
        <v>650</v>
      </c>
      <c r="B6" s="7"/>
      <c r="C6" s="7"/>
      <c r="D6" s="7"/>
    </row>
    <row r="7" spans="1:4" x14ac:dyDescent="0.2">
      <c r="A7" s="9" t="s">
        <v>649</v>
      </c>
      <c r="B7" s="7"/>
      <c r="C7" s="7"/>
      <c r="D7" s="7"/>
    </row>
    <row r="8" spans="1:4" x14ac:dyDescent="0.2">
      <c r="A8" s="10" t="s">
        <v>648</v>
      </c>
      <c r="B8" s="7"/>
      <c r="C8" s="7"/>
      <c r="D8" s="7"/>
    </row>
    <row r="9" spans="1:4" x14ac:dyDescent="0.2">
      <c r="A9" s="9" t="s">
        <v>641</v>
      </c>
      <c r="B9" s="7"/>
      <c r="C9" s="7"/>
      <c r="D9" s="7"/>
    </row>
    <row r="10" spans="1:4" x14ac:dyDescent="0.2">
      <c r="B10" s="2" t="s">
        <v>18</v>
      </c>
    </row>
    <row r="14" spans="1:4" x14ac:dyDescent="0.2">
      <c r="B14" s="2" t="s">
        <v>753</v>
      </c>
    </row>
    <row r="18" spans="2:4" x14ac:dyDescent="0.2">
      <c r="B18" s="2" t="s">
        <v>752</v>
      </c>
    </row>
    <row r="23" spans="2:4" x14ac:dyDescent="0.2">
      <c r="B23" s="2" t="s">
        <v>641</v>
      </c>
      <c r="C23" s="2" t="s">
        <v>644</v>
      </c>
    </row>
    <row r="24" spans="2:4" x14ac:dyDescent="0.2">
      <c r="B24" s="2" t="s">
        <v>641</v>
      </c>
      <c r="C24" s="2" t="s">
        <v>643</v>
      </c>
      <c r="D24" s="2" t="s">
        <v>642</v>
      </c>
    </row>
    <row r="25" spans="2:4" x14ac:dyDescent="0.2">
      <c r="B25" s="2" t="s">
        <v>641</v>
      </c>
      <c r="C25" s="2" t="s">
        <v>640</v>
      </c>
    </row>
    <row r="26" spans="2:4" x14ac:dyDescent="0.2">
      <c r="B26" s="2" t="s">
        <v>751</v>
      </c>
    </row>
    <row r="27" spans="2:4" x14ac:dyDescent="0.2">
      <c r="B27" s="2" t="s">
        <v>612</v>
      </c>
      <c r="C27" s="5">
        <v>82694</v>
      </c>
      <c r="D27" s="5">
        <v>62239</v>
      </c>
    </row>
    <row r="28" spans="2:4" x14ac:dyDescent="0.2">
      <c r="B28" s="2" t="s">
        <v>750</v>
      </c>
    </row>
    <row r="29" spans="2:4" x14ac:dyDescent="0.2">
      <c r="B29" s="2" t="s">
        <v>749</v>
      </c>
    </row>
    <row r="30" spans="2:4" x14ac:dyDescent="0.2">
      <c r="B30" s="2" t="s">
        <v>627</v>
      </c>
      <c r="C30" s="4">
        <v>185746</v>
      </c>
      <c r="D30" s="4">
        <v>173034</v>
      </c>
    </row>
    <row r="31" spans="2:4" x14ac:dyDescent="0.2">
      <c r="B31" s="2" t="s">
        <v>748</v>
      </c>
      <c r="C31" s="4">
        <v>174</v>
      </c>
      <c r="D31" s="4">
        <v>674</v>
      </c>
    </row>
    <row r="32" spans="2:4" x14ac:dyDescent="0.2">
      <c r="B32" s="2" t="s">
        <v>747</v>
      </c>
      <c r="C32" s="4">
        <v>45636</v>
      </c>
      <c r="D32" s="4">
        <v>17671</v>
      </c>
    </row>
    <row r="33" spans="2:4" x14ac:dyDescent="0.2">
      <c r="B33" s="2" t="s">
        <v>746</v>
      </c>
      <c r="C33" s="4">
        <v>3576</v>
      </c>
      <c r="D33" s="4">
        <v>3911</v>
      </c>
    </row>
    <row r="34" spans="2:4" x14ac:dyDescent="0.2">
      <c r="B34" s="2" t="s">
        <v>745</v>
      </c>
      <c r="C34" s="4">
        <v>-2658</v>
      </c>
      <c r="D34" s="4">
        <v>281</v>
      </c>
    </row>
    <row r="35" spans="2:4" x14ac:dyDescent="0.2">
      <c r="B35" s="2" t="s">
        <v>744</v>
      </c>
      <c r="C35" s="4">
        <v>4509</v>
      </c>
      <c r="D35" s="4">
        <v>9377</v>
      </c>
    </row>
    <row r="36" spans="2:4" x14ac:dyDescent="0.2">
      <c r="B36" s="2" t="s">
        <v>743</v>
      </c>
    </row>
    <row r="37" spans="2:4" x14ac:dyDescent="0.2">
      <c r="B37" s="2" t="s">
        <v>742</v>
      </c>
      <c r="C37" s="4">
        <v>-13689</v>
      </c>
      <c r="D37" s="4">
        <v>-2561</v>
      </c>
    </row>
    <row r="38" spans="2:4" x14ac:dyDescent="0.2">
      <c r="B38" s="2" t="s">
        <v>741</v>
      </c>
      <c r="C38" s="4">
        <v>77348</v>
      </c>
      <c r="D38" s="4">
        <v>43224</v>
      </c>
    </row>
    <row r="39" spans="2:4" x14ac:dyDescent="0.2">
      <c r="B39" s="2" t="s">
        <v>740</v>
      </c>
      <c r="C39" s="4">
        <v>-23452</v>
      </c>
      <c r="D39" s="4">
        <v>-18272</v>
      </c>
    </row>
    <row r="40" spans="2:4" x14ac:dyDescent="0.2">
      <c r="B40" s="2" t="s">
        <v>739</v>
      </c>
      <c r="C40" s="4">
        <v>597</v>
      </c>
      <c r="D40" s="4">
        <v>-18089</v>
      </c>
    </row>
    <row r="41" spans="2:4" x14ac:dyDescent="0.2">
      <c r="B41" s="2" t="s">
        <v>738</v>
      </c>
    </row>
    <row r="42" spans="2:4" x14ac:dyDescent="0.2">
      <c r="B42" s="2" t="s">
        <v>737</v>
      </c>
    </row>
    <row r="43" spans="2:4" x14ac:dyDescent="0.2">
      <c r="B43" s="2" t="s">
        <v>736</v>
      </c>
      <c r="C43" s="4">
        <v>51723</v>
      </c>
      <c r="D43" s="4">
        <v>52532</v>
      </c>
    </row>
    <row r="44" spans="2:4" x14ac:dyDescent="0.2">
      <c r="B44" s="2" t="s">
        <v>735</v>
      </c>
      <c r="C44" s="4">
        <v>303</v>
      </c>
      <c r="D44" s="4">
        <v>205</v>
      </c>
    </row>
    <row r="45" spans="2:4" x14ac:dyDescent="0.2">
      <c r="B45" s="2" t="s">
        <v>685</v>
      </c>
      <c r="C45" s="4">
        <v>-116950</v>
      </c>
      <c r="D45" s="4">
        <v>-69844</v>
      </c>
    </row>
    <row r="46" spans="2:4" x14ac:dyDescent="0.2">
      <c r="B46" s="2" t="s">
        <v>684</v>
      </c>
      <c r="C46" s="4">
        <v>-87227</v>
      </c>
      <c r="D46" s="4">
        <v>-42277</v>
      </c>
    </row>
    <row r="47" spans="2:4" x14ac:dyDescent="0.2">
      <c r="B47" s="2" t="s">
        <v>728</v>
      </c>
      <c r="C47" s="4">
        <v>3004</v>
      </c>
      <c r="D47" s="4">
        <v>-2880</v>
      </c>
    </row>
    <row r="48" spans="2:4" x14ac:dyDescent="0.2">
      <c r="B48" s="2" t="s">
        <v>734</v>
      </c>
      <c r="C48" s="4">
        <v>211334</v>
      </c>
      <c r="D48" s="4">
        <v>209225</v>
      </c>
    </row>
    <row r="49" spans="2:4" x14ac:dyDescent="0.2">
      <c r="B49" s="2" t="s">
        <v>733</v>
      </c>
    </row>
    <row r="50" spans="2:4" x14ac:dyDescent="0.2">
      <c r="B50" s="2" t="s">
        <v>732</v>
      </c>
      <c r="C50" s="4">
        <v>-256599</v>
      </c>
      <c r="D50" s="4">
        <v>-215574</v>
      </c>
    </row>
    <row r="51" spans="2:4" x14ac:dyDescent="0.2">
      <c r="B51" s="2" t="s">
        <v>731</v>
      </c>
      <c r="C51" s="4">
        <v>681</v>
      </c>
      <c r="D51" s="6">
        <v>0</v>
      </c>
    </row>
    <row r="52" spans="2:4" x14ac:dyDescent="0.2">
      <c r="B52" s="2" t="s">
        <v>730</v>
      </c>
      <c r="C52" s="4">
        <v>-10480</v>
      </c>
      <c r="D52" s="4">
        <v>-958</v>
      </c>
    </row>
    <row r="53" spans="2:4" x14ac:dyDescent="0.2">
      <c r="B53" s="2" t="s">
        <v>729</v>
      </c>
      <c r="C53" s="4">
        <v>19365</v>
      </c>
      <c r="D53" s="4">
        <v>604</v>
      </c>
    </row>
    <row r="54" spans="2:4" x14ac:dyDescent="0.2">
      <c r="B54" s="2" t="s">
        <v>728</v>
      </c>
      <c r="C54" s="4">
        <v>-1252</v>
      </c>
      <c r="D54" s="4">
        <v>-1158</v>
      </c>
    </row>
    <row r="55" spans="2:4" x14ac:dyDescent="0.2">
      <c r="B55" s="2" t="s">
        <v>727</v>
      </c>
      <c r="C55" s="4">
        <v>-248285</v>
      </c>
      <c r="D55" s="4">
        <v>-217086</v>
      </c>
    </row>
    <row r="56" spans="2:4" x14ac:dyDescent="0.2">
      <c r="B56" s="2" t="s">
        <v>726</v>
      </c>
    </row>
    <row r="57" spans="2:4" x14ac:dyDescent="0.2">
      <c r="B57" s="2" t="s">
        <v>725</v>
      </c>
    </row>
    <row r="58" spans="2:4" x14ac:dyDescent="0.2">
      <c r="B58" s="2" t="s">
        <v>724</v>
      </c>
      <c r="C58" s="6">
        <v>0</v>
      </c>
      <c r="D58" s="4">
        <v>600000</v>
      </c>
    </row>
    <row r="59" spans="2:4" x14ac:dyDescent="0.2">
      <c r="B59" s="2" t="s">
        <v>723</v>
      </c>
    </row>
    <row r="60" spans="2:4" x14ac:dyDescent="0.2">
      <c r="B60" s="2" t="s">
        <v>722</v>
      </c>
      <c r="C60" s="4">
        <v>-55000</v>
      </c>
      <c r="D60" s="6">
        <v>0</v>
      </c>
    </row>
    <row r="61" spans="2:4" x14ac:dyDescent="0.2">
      <c r="B61" s="2" t="s">
        <v>721</v>
      </c>
      <c r="C61" s="6">
        <v>0</v>
      </c>
      <c r="D61" s="4">
        <v>-626114</v>
      </c>
    </row>
    <row r="62" spans="2:4" x14ac:dyDescent="0.2">
      <c r="B62" s="2" t="s">
        <v>720</v>
      </c>
      <c r="C62" s="4">
        <v>-59081</v>
      </c>
      <c r="D62" s="4">
        <v>-59012</v>
      </c>
    </row>
    <row r="63" spans="2:4" x14ac:dyDescent="0.2">
      <c r="B63" s="2" t="s">
        <v>719</v>
      </c>
      <c r="C63" s="4">
        <v>-821</v>
      </c>
      <c r="D63" s="4">
        <v>-11978</v>
      </c>
    </row>
    <row r="64" spans="2:4" x14ac:dyDescent="0.2">
      <c r="B64" s="2" t="s">
        <v>718</v>
      </c>
    </row>
    <row r="65" spans="2:4" x14ac:dyDescent="0.2">
      <c r="B65" s="2" t="s">
        <v>619</v>
      </c>
      <c r="C65" s="4">
        <v>-6370</v>
      </c>
      <c r="D65" s="4">
        <v>-5811</v>
      </c>
    </row>
    <row r="66" spans="2:4" x14ac:dyDescent="0.2">
      <c r="B66" s="2" t="s">
        <v>717</v>
      </c>
      <c r="C66" s="4">
        <v>-6605</v>
      </c>
      <c r="D66" s="4">
        <v>-5813</v>
      </c>
    </row>
    <row r="67" spans="2:4" x14ac:dyDescent="0.2">
      <c r="B67" s="2" t="s">
        <v>716</v>
      </c>
    </row>
    <row r="68" spans="2:4" x14ac:dyDescent="0.2">
      <c r="B68" s="2" t="s">
        <v>715</v>
      </c>
      <c r="C68" s="6">
        <v>0</v>
      </c>
      <c r="D68" s="4">
        <v>-3357</v>
      </c>
    </row>
    <row r="69" spans="2:4" x14ac:dyDescent="0.2">
      <c r="B69" s="2" t="s">
        <v>714</v>
      </c>
      <c r="C69" s="4">
        <v>-127877</v>
      </c>
      <c r="D69" s="4">
        <v>-112085</v>
      </c>
    </row>
    <row r="70" spans="2:4" x14ac:dyDescent="0.2">
      <c r="B70" s="2" t="s">
        <v>713</v>
      </c>
      <c r="C70" s="4">
        <v>-110</v>
      </c>
      <c r="D70" s="4">
        <v>-321</v>
      </c>
    </row>
    <row r="71" spans="2:4" x14ac:dyDescent="0.2">
      <c r="B71" s="2" t="s">
        <v>712</v>
      </c>
      <c r="C71" s="4">
        <v>-164938</v>
      </c>
      <c r="D71" s="4">
        <v>-120267</v>
      </c>
    </row>
    <row r="72" spans="2:4" x14ac:dyDescent="0.2">
      <c r="B72" s="2" t="s">
        <v>711</v>
      </c>
      <c r="C72" s="4">
        <v>211250</v>
      </c>
      <c r="D72" s="4">
        <v>218206</v>
      </c>
    </row>
    <row r="73" spans="2:4" x14ac:dyDescent="0.2">
      <c r="B73" s="2" t="s">
        <v>710</v>
      </c>
      <c r="C73" s="5">
        <v>46312</v>
      </c>
      <c r="D73" s="5">
        <v>97939</v>
      </c>
    </row>
    <row r="74" spans="2:4" x14ac:dyDescent="0.2">
      <c r="B74" s="2" t="s">
        <v>709</v>
      </c>
    </row>
    <row r="75" spans="2:4" x14ac:dyDescent="0.2">
      <c r="B75" s="2" t="s">
        <v>708</v>
      </c>
    </row>
    <row r="76" spans="2:4" x14ac:dyDescent="0.2">
      <c r="B76" s="2" t="s">
        <v>707</v>
      </c>
      <c r="C76" s="5">
        <v>67873</v>
      </c>
      <c r="D76" s="5">
        <v>76301</v>
      </c>
    </row>
    <row r="77" spans="2:4" x14ac:dyDescent="0.2">
      <c r="B77" s="2" t="s">
        <v>706</v>
      </c>
      <c r="C77" s="4">
        <v>4592</v>
      </c>
      <c r="D77" s="4">
        <v>-1028</v>
      </c>
    </row>
    <row r="78" spans="2:4" x14ac:dyDescent="0.2">
      <c r="B78" s="2" t="s">
        <v>705</v>
      </c>
    </row>
    <row r="79" spans="2:4" x14ac:dyDescent="0.2">
      <c r="B79" s="2" t="s">
        <v>704</v>
      </c>
    </row>
    <row r="80" spans="2:4" x14ac:dyDescent="0.2">
      <c r="B80" s="2" t="s">
        <v>703</v>
      </c>
      <c r="C80" s="3">
        <v>0</v>
      </c>
      <c r="D80" s="5">
        <v>6812</v>
      </c>
    </row>
  </sheetData>
  <mergeCells count="9">
    <mergeCell ref="A7:D7"/>
    <mergeCell ref="A8:D8"/>
    <mergeCell ref="A9:D9"/>
    <mergeCell ref="A1:D1"/>
    <mergeCell ref="A2:D2"/>
    <mergeCell ref="A3:D3"/>
    <mergeCell ref="A4:D4"/>
    <mergeCell ref="A5:D5"/>
    <mergeCell ref="A6:D6"/>
  </mergeCells>
  <hyperlinks>
    <hyperlink ref="A8" location="Table_Of_Contents!A1" display="Table Of Contents"/>
  </hyperlinks>
  <pageMargins left="0.75" right="0.75" top="1" bottom="1" header="0.5" footer="0.5"/>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10</vt:i4>
      </vt:variant>
    </vt:vector>
  </HeadingPairs>
  <TitlesOfParts>
    <vt:vector size="10" baseType="lpstr">
      <vt:lpstr>README</vt:lpstr>
      <vt:lpstr>AMC Financials</vt:lpstr>
      <vt:lpstr>Proforma Stage</vt:lpstr>
      <vt:lpstr>Proforma Static</vt:lpstr>
      <vt:lpstr>Proforma Actual</vt:lpstr>
      <vt:lpstr>WACC</vt:lpstr>
      <vt:lpstr>Twitter Post</vt:lpstr>
      <vt:lpstr>INCOME_STATEMENT</vt:lpstr>
      <vt:lpstr>BALANCE_SHEET</vt:lpstr>
      <vt:lpstr>CASH_FLOW</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Steven Pedersen </dc:creator>
  <cp:lastModifiedBy>Steven Pedersen </cp:lastModifiedBy>
  <dcterms:created xsi:type="dcterms:W3CDTF">2021-03-26T11:50:13Z</dcterms:created>
  <dcterms:modified xsi:type="dcterms:W3CDTF">2021-03-26T17:23:41Z</dcterms:modified>
</cp:coreProperties>
</file>