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5" i="8" l="1"/>
  <c r="K35" i="8" s="1"/>
  <c r="J34" i="8"/>
  <c r="K34" i="8" s="1"/>
  <c r="J33" i="8"/>
  <c r="K33" i="8" s="1"/>
  <c r="J32" i="8"/>
  <c r="K32" i="8" s="1"/>
  <c r="J31" i="8"/>
  <c r="K31" i="8" s="1"/>
  <c r="J30" i="8"/>
  <c r="K30" i="8" s="1"/>
  <c r="J29" i="8"/>
  <c r="K29" i="8" s="1"/>
  <c r="J28" i="8"/>
  <c r="K28" i="8" s="1"/>
  <c r="J27" i="8"/>
  <c r="K27" i="8" s="1"/>
  <c r="J26" i="8"/>
  <c r="K26" i="8" s="1"/>
  <c r="J25" i="8"/>
  <c r="K25" i="8" s="1"/>
  <c r="J24" i="8"/>
  <c r="K24" i="8" s="1"/>
  <c r="J23" i="8"/>
  <c r="K23" i="8" s="1"/>
  <c r="J22" i="8"/>
  <c r="K22" i="8" s="1"/>
  <c r="J21" i="8"/>
  <c r="K21" i="8" s="1"/>
  <c r="J20" i="8"/>
  <c r="K20" i="8" s="1"/>
  <c r="J19" i="8"/>
  <c r="K19" i="8" s="1"/>
  <c r="J18" i="8"/>
  <c r="K18" i="8" s="1"/>
  <c r="J17" i="8"/>
  <c r="K17" i="8" s="1"/>
  <c r="J16" i="8"/>
  <c r="K16" i="8" s="1"/>
  <c r="J15" i="8"/>
  <c r="K15" i="8" s="1"/>
  <c r="J14" i="8"/>
  <c r="K14" i="8" s="1"/>
  <c r="J13" i="8"/>
  <c r="K13" i="8" s="1"/>
  <c r="J12" i="8"/>
  <c r="K12" i="8" s="1"/>
  <c r="J11" i="8"/>
  <c r="K11" i="8" s="1"/>
  <c r="J10" i="8"/>
  <c r="K10" i="8" s="1"/>
  <c r="J9" i="8"/>
  <c r="K9" i="8" s="1"/>
  <c r="J8" i="8"/>
  <c r="K8" i="8" s="1"/>
  <c r="J7" i="8"/>
  <c r="K7" i="8" s="1"/>
  <c r="J6" i="8"/>
  <c r="K6" i="8" s="1"/>
  <c r="J5" i="8"/>
  <c r="K5" i="8" s="1"/>
  <c r="J3" i="8" l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<sst xmlns="http://schemas.openxmlformats.org/spreadsheetml/2006/main" count="487" uniqueCount="171">
  <si>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</si>
  <si>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</si>
  <si>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</si>
  <si>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</si>
  <si>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</si>
  <si>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</si>
  <si>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</si>
  <si>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</si>
  <si>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</si>
  <si>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</si>
  <si>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</si>
  <si>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</si>
  <si>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</si>
  <si>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</si>
  <si>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</si>
  <si>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</si>
  <si>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</si>
  <si>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</si>
  <si>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</si>
  <si>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</si>
  <si>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</si>
  <si>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</si>
  <si>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</si>
  <si>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</si>
  <si>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</si>
  <si>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</si>
  <si>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</si>
  <si>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</si>
  <si>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</si>
  <si>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</si>
  <si>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</si>
  <si>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</si>
  <si>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</si>
  <si>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</si>
  <si>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</si>
  <si>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</si>
  <si>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</si>
  <si>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</si>
  <si>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</si>
  <si>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</si>
  <si>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</si>
  <si>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</si>
  <si>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</si>
  <si>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</si>
  <si>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</si>
  <si>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</si>
  <si>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</si>
  <si>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</si>
  <si>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</si>
  <si>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</si>
  <si>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</si>
  <si>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</si>
  <si>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</si>
  <si>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</si>
  <si>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</si>
  <si>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</si>
  <si>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</si>
  <si>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</si>
  <si>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</si>
  <si>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</si>
  <si>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</si>
  <si>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</si>
  <si>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</si>
  <si>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</si>
  <si>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</si>
  <si>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</si>
  <si>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</si>
  <si>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</si>
  <si>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</si>
  <si>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</si>
  <si>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</si>
  <si>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</si>
  <si>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</si>
  <si>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</si>
  <si>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</si>
  <si>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</si>
  <si>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</si>
  <si>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</si>
  <si>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</si>
  <si>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</si>
  <si>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</si>
  <si>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</si>
  <si>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</si>
  <si>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</si>
  <si>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</si>
  <si>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TROCAR PARA-LAMA DIANTEIRO POIS ESTÁ QUEBRADO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</si>
  <si>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</si>
  <si>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</si>
  <si>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</si>
  <si>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</si>
  <si>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</si>
  <si>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</si>
  <si>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</si>
  <si>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</si>
  <si>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</si>
  <si>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</si>
  <si>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</si>
  <si>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</si>
  <si>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</si>
  <si>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</si>
  <si>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</si>
  <si>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</si>
  <si>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</si>
  <si>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</si>
  <si>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</si>
  <si>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</si>
  <si>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</si>
  <si>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</si>
  <si>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</si>
  <si>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</si>
  <si>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</si>
  <si>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</si>
  <si>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</si>
  <si>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</si>
  <si>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</si>
  <si>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</si>
  <si>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</si>
  <si>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</si>
  <si>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</si>
  <si>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</si>
  <si>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</si>
  <si>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</si>
  <si>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</si>
  <si>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</si>
  <si>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</si>
  <si>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</si>
  <si>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</si>
  <si>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</si>
  <si>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</si>
  <si>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</si>
  <si>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</si>
  <si>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</si>
  <si>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</si>
  <si>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</si>
  <si>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</si>
  <si>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</si>
  <si>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</si>
  <si>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</si>
  <si>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</si>
  <si>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</si>
  <si>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</si>
  <si>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</si>
  <si>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</si>
  <si>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</si>
  <si>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</si>
  <si>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</si>
  <si>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</si>
  <si>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</si>
  <si>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</si>
  <si>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</si>
  <si>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</si>
  <si>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</si>
  <si>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</si>
  <si>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</si>
  <si>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</si>
  <si>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</si>
  <si>
    <t>DATA</t>
  </si>
  <si>
    <t>CATEGORIA</t>
  </si>
  <si>
    <t>VOLVO VM 270</t>
  </si>
  <si>
    <t>VW 9.170</t>
  </si>
  <si>
    <t>M.BENZ 1418</t>
  </si>
  <si>
    <t>M.BENZ VAN</t>
  </si>
  <si>
    <t>M.BENZ 1114</t>
  </si>
  <si>
    <t xml:space="preserve">M.BENZ 914 </t>
  </si>
  <si>
    <t>VOLVO FH-410</t>
  </si>
  <si>
    <t>S-R NOMA CG</t>
  </si>
  <si>
    <t>FIAT UNO VIVACE</t>
  </si>
  <si>
    <t>FIAT UNO-WAY</t>
  </si>
  <si>
    <t>VW TITAN 19.320</t>
  </si>
  <si>
    <t>M.BENZ 1113</t>
  </si>
  <si>
    <t>TROCA DE RETROVISOR QUEBRADO E PARABRISA TAMBÉM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</si>
</sst>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3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14" fontId="5" fillId="23" borderId="18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44" fontId="5" fillId="3" borderId="18" xfId="1" applyNumberFormat="1" applyFont="1" applyFill="1" applyBorder="1" applyAlignment="1">
      <alignment horizontal="center" vertical="center"/>
    </xf>
    <xf numFmtId="44" fontId="17" fillId="3" borderId="18" xfId="1" applyNumberFormat="1" applyFont="1" applyFill="1" applyBorder="1" applyAlignment="1">
      <alignment horizontal="center" vertical="center"/>
    </xf>
    <xf numFmtId="44" fontId="7" fillId="4" borderId="18" xfId="1" applyNumberFormat="1" applyFont="1" applyFill="1" applyBorder="1" applyAlignment="1">
      <alignment horizontal="center" vertical="center"/>
    </xf>
    <xf numFmtId="44" fontId="24" fillId="4" borderId="18" xfId="1" applyNumberFormat="1" applyFont="1" applyFill="1" applyBorder="1" applyAlignment="1">
      <alignment horizontal="center" vertical="center"/>
    </xf>
    <xf numFmtId="44" fontId="24" fillId="23" borderId="18" xfId="1" applyNumberFormat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/>
    </xf>
    <xf numFmtId="0" fontId="5" fillId="23" borderId="18" xfId="0" applyFont="1" applyFill="1" applyBorder="1" applyAlignment="1">
      <alignment horizontal="left"/>
    </xf>
    <xf numFmtId="0" fontId="5" fillId="9" borderId="18" xfId="0" applyFont="1" applyFill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11" borderId="18" xfId="0" applyFont="1" applyFill="1" applyBorder="1" applyAlignment="1">
      <alignment horizont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23" borderId="18" xfId="0" applyFont="1" applyFill="1" applyBorder="1" applyAlignment="1">
      <alignment horizontal="left" vertical="center" wrapText="1"/>
    </xf>
    <xf numFmtId="44" fontId="5" fillId="23" borderId="18" xfId="1" applyNumberFormat="1" applyFont="1" applyFill="1" applyBorder="1" applyAlignment="1">
      <alignment horizontal="left" vertical="center"/>
    </xf>
    <xf numFmtId="0" fontId="7" fillId="14" borderId="18" xfId="0" applyFont="1" applyFill="1" applyBorder="1" applyAlignment="1">
      <alignment horizontal="center"/>
    </xf>
    <xf numFmtId="44" fontId="17" fillId="23" borderId="18" xfId="1" applyNumberFormat="1" applyFont="1" applyFill="1" applyBorder="1" applyAlignment="1">
      <alignment vertical="center" wrapText="1"/>
    </xf>
    <xf numFmtId="44" fontId="9" fillId="23" borderId="18" xfId="1" applyNumberFormat="1" applyFont="1" applyFill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 wrapText="1"/>
    </xf>
    <xf numFmtId="44" fontId="6" fillId="23" borderId="18" xfId="1" applyNumberFormat="1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44" fontId="6" fillId="3" borderId="18" xfId="1" applyNumberFormat="1" applyFont="1" applyFill="1" applyBorder="1" applyAlignment="1">
      <alignment horizontal="center" vertical="center"/>
    </xf>
    <xf numFmtId="44" fontId="5" fillId="3" borderId="18" xfId="1" applyNumberFormat="1" applyFont="1" applyFill="1" applyBorder="1" applyAlignment="1">
      <alignment vertical="center" wrapText="1"/>
    </xf>
    <xf numFmtId="44" fontId="7" fillId="4" borderId="18" xfId="1" applyNumberFormat="1" applyFont="1" applyFill="1" applyBorder="1" applyAlignment="1">
      <alignment horizontal="left" vertical="center"/>
    </xf>
    <xf numFmtId="0" fontId="5" fillId="14" borderId="18" xfId="0" applyFont="1" applyFill="1" applyBorder="1" applyAlignment="1">
      <alignment horizontal="left"/>
    </xf>
    <xf numFmtId="0" fontId="5" fillId="8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/>
    </xf>
    <xf numFmtId="0" fontId="17" fillId="0" borderId="18" xfId="0" applyFont="1" applyBorder="1" applyAlignment="1">
      <alignment horizontal="center" vertical="center" wrapText="1"/>
    </xf>
    <xf numFmtId="44" fontId="17" fillId="0" borderId="18" xfId="1" applyNumberFormat="1" applyFont="1" applyBorder="1" applyAlignment="1">
      <alignment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0" fontId="7" fillId="23" borderId="18" xfId="0" applyFont="1" applyFill="1" applyBorder="1" applyAlignment="1">
      <alignment horizont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44" fontId="5" fillId="3" borderId="18" xfId="1" applyNumberFormat="1" applyFont="1" applyFill="1" applyBorder="1" applyAlignment="1">
      <alignment vertical="center"/>
    </xf>
    <xf numFmtId="0" fontId="0" fillId="0" borderId="0" xfId="0" applyAlignment="1"/>
    <xf numFmtId="0" fontId="5" fillId="23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D26" sqref="C26:D30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124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67" t="s">
        <v>6</v>
      </c>
      <c r="C8" s="267" t="s">
        <v>19</v>
      </c>
      <c r="D8" s="268" t="s">
        <v>40</v>
      </c>
    </row>
    <row r="9" spans="1:4" ht="15.6">
      <c r="A9" s="58">
        <v>8</v>
      </c>
      <c r="B9" s="269" t="s">
        <v>7</v>
      </c>
      <c r="C9" s="269" t="s">
        <v>39</v>
      </c>
      <c r="D9" s="270" t="s">
        <v>40</v>
      </c>
    </row>
    <row r="10" spans="1:4" ht="15.6">
      <c r="A10" s="58">
        <v>9</v>
      </c>
      <c r="B10" s="267" t="s">
        <v>8</v>
      </c>
      <c r="C10" s="267" t="s">
        <v>20</v>
      </c>
      <c r="D10" s="268" t="s">
        <v>40</v>
      </c>
    </row>
    <row r="11" spans="1:4" ht="15.6">
      <c r="A11" s="58">
        <v>10</v>
      </c>
      <c r="B11" s="270" t="s">
        <v>9</v>
      </c>
      <c r="C11" s="270" t="s">
        <v>21</v>
      </c>
      <c r="D11" s="270" t="s">
        <v>40</v>
      </c>
    </row>
    <row r="12" spans="1:4" ht="15.6">
      <c r="A12" s="58">
        <v>11</v>
      </c>
      <c r="B12" s="268" t="s">
        <v>10</v>
      </c>
      <c r="C12" s="268" t="s">
        <v>22</v>
      </c>
      <c r="D12" s="268" t="s">
        <v>40</v>
      </c>
    </row>
    <row r="13" spans="1:4" ht="15.6">
      <c r="A13" s="58">
        <v>13</v>
      </c>
      <c r="B13" s="270" t="s">
        <v>11</v>
      </c>
      <c r="C13" s="269" t="s">
        <v>146</v>
      </c>
      <c r="D13" s="270" t="s">
        <v>40</v>
      </c>
    </row>
    <row r="14" spans="1:4" ht="15.6">
      <c r="A14" s="33">
        <v>14</v>
      </c>
      <c r="B14" s="267" t="s">
        <v>57</v>
      </c>
      <c r="C14" s="267" t="s">
        <v>24</v>
      </c>
      <c r="D14" s="267" t="s">
        <v>40</v>
      </c>
    </row>
    <row r="15" spans="1:4" ht="15.6">
      <c r="A15" s="57">
        <v>15</v>
      </c>
      <c r="B15" s="269" t="s">
        <v>25</v>
      </c>
      <c r="C15" s="269" t="s">
        <v>61</v>
      </c>
      <c r="D15" s="270" t="s">
        <v>40</v>
      </c>
    </row>
    <row r="16" spans="1:4" ht="15.6">
      <c r="A16" s="57">
        <v>16</v>
      </c>
      <c r="B16" s="267" t="s">
        <v>26</v>
      </c>
      <c r="C16" s="267" t="s">
        <v>147</v>
      </c>
      <c r="D16" s="268" t="s">
        <v>40</v>
      </c>
    </row>
    <row r="17" spans="1:4" ht="15.6">
      <c r="A17" s="57">
        <v>17</v>
      </c>
      <c r="B17" s="269" t="s">
        <v>152</v>
      </c>
      <c r="C17" s="269" t="s">
        <v>153</v>
      </c>
      <c r="D17" s="270" t="s">
        <v>40</v>
      </c>
    </row>
    <row r="18" spans="1:4" ht="15.6">
      <c r="A18" s="106"/>
      <c r="B18" s="107"/>
      <c r="C18" s="108"/>
      <c r="D18" s="109"/>
    </row>
    <row r="26" spans="1:4">
      <c r="D26" s="27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9" zoomScale="70" zoomScaleNormal="70" workbookViewId="0">
      <selection activeCell="E43" sqref="E43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2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88" t="s">
        <v>27</v>
      </c>
      <c r="B1" s="288"/>
      <c r="C1" s="288"/>
      <c r="D1" s="288"/>
      <c r="E1" s="288"/>
      <c r="F1" s="288"/>
      <c r="G1" s="288"/>
      <c r="H1" s="288"/>
      <c r="I1" s="70"/>
      <c r="J1" s="70"/>
      <c r="K1" s="70"/>
      <c r="L1" s="182"/>
      <c r="M1" s="182"/>
      <c r="N1" s="178"/>
    </row>
    <row r="2" spans="1:14" s="286" customFormat="1" ht="23.4" thickTop="1"/>
    <row r="3" spans="1:14" ht="26.4">
      <c r="A3" s="287" t="s">
        <v>49</v>
      </c>
      <c r="B3" s="287"/>
      <c r="C3" s="287"/>
      <c r="D3" s="184">
        <f>SUM(J5:J172)</f>
        <v>84250.559999999998</v>
      </c>
      <c r="E3" s="185" t="s">
        <v>144</v>
      </c>
      <c r="F3" s="186">
        <f>D3+J3</f>
        <v>130689.45999999999</v>
      </c>
      <c r="G3" s="287" t="s">
        <v>50</v>
      </c>
      <c r="H3" s="287"/>
      <c r="I3" s="287"/>
      <c r="J3" s="187">
        <f>SUM(K5:K173)</f>
        <v>46438.9</v>
      </c>
      <c r="K3" s="188"/>
      <c r="L3" s="189"/>
      <c r="M3" s="189"/>
      <c r="N3" s="190"/>
    </row>
    <row r="4" spans="1:14" ht="69.599999999999994">
      <c r="A4" s="191" t="s">
        <v>28</v>
      </c>
      <c r="B4" s="192" t="s">
        <v>151</v>
      </c>
      <c r="C4" s="193" t="s">
        <v>33</v>
      </c>
      <c r="D4" s="193" t="s">
        <v>156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157</v>
      </c>
    </row>
    <row r="5" spans="1:14" s="271" customFormat="1" ht="15.6">
      <c r="A5" s="272">
        <v>1</v>
      </c>
      <c r="B5" s="273" t="s">
        <v>158</v>
      </c>
      <c r="C5" s="272" t="s">
        <v>0</v>
      </c>
      <c r="D5" s="274">
        <v>45706</v>
      </c>
      <c r="E5" s="275" t="s">
        <v>154</v>
      </c>
      <c r="F5" s="266" t="s">
        <v>44</v>
      </c>
      <c r="G5" s="276">
        <v>3000</v>
      </c>
      <c r="H5" s="277">
        <v>2800</v>
      </c>
      <c r="I5" s="266">
        <v>3280</v>
      </c>
      <c r="J5" s="266">
        <f t="shared" ref="J5:J67" si="0">MIN(G5:I5)</f>
        <v>2800</v>
      </c>
      <c r="K5" s="266">
        <f t="shared" ref="K5:K67" si="1">MAX(G5:I5) - J5</f>
        <v>480</v>
      </c>
      <c r="L5" s="266" t="s">
        <v>54</v>
      </c>
      <c r="M5" s="278" t="s">
        <v>83</v>
      </c>
      <c r="N5" s="273" t="s">
        <v>40</v>
      </c>
    </row>
    <row r="6" spans="1:14" s="271" customFormat="1" ht="15.6">
      <c r="A6" s="282">
        <v>3</v>
      </c>
      <c r="B6" s="283" t="s">
        <v>159</v>
      </c>
      <c r="C6" s="282" t="s">
        <v>2</v>
      </c>
      <c r="D6" s="235">
        <v>45708</v>
      </c>
      <c r="E6" s="284" t="s">
        <v>101</v>
      </c>
      <c r="F6" s="212" t="s">
        <v>44</v>
      </c>
      <c r="G6" s="213">
        <v>1520</v>
      </c>
      <c r="H6" s="214">
        <v>1870</v>
      </c>
      <c r="I6" s="212">
        <v>1400</v>
      </c>
      <c r="J6" s="212">
        <f t="shared" si="0"/>
        <v>1400</v>
      </c>
      <c r="K6" s="212">
        <f t="shared" si="1"/>
        <v>470</v>
      </c>
      <c r="L6" s="212" t="s">
        <v>64</v>
      </c>
      <c r="M6" s="236" t="s">
        <v>82</v>
      </c>
      <c r="N6" s="283" t="s">
        <v>40</v>
      </c>
    </row>
    <row r="7" spans="1:14" s="271" customFormat="1" ht="15.6">
      <c r="A7" s="281">
        <v>4</v>
      </c>
      <c r="B7" s="273" t="s">
        <v>160</v>
      </c>
      <c r="C7" s="272" t="s">
        <v>38</v>
      </c>
      <c r="D7" s="274">
        <v>45724</v>
      </c>
      <c r="E7" s="279" t="s">
        <v>149</v>
      </c>
      <c r="F7" s="266" t="s">
        <v>44</v>
      </c>
      <c r="G7" s="276">
        <v>1944</v>
      </c>
      <c r="H7" s="277">
        <v>2345.98</v>
      </c>
      <c r="I7" s="266">
        <v>1389.9</v>
      </c>
      <c r="J7" s="266">
        <f t="shared" si="0"/>
        <v>1389.9</v>
      </c>
      <c r="K7" s="266">
        <f t="shared" si="1"/>
        <v>956.07999999999993</v>
      </c>
      <c r="L7" s="266" t="s">
        <v>54</v>
      </c>
      <c r="M7" s="280" t="s">
        <v>82</v>
      </c>
      <c r="N7" s="273" t="s">
        <v>40</v>
      </c>
    </row>
    <row r="8" spans="1:14" s="271" customFormat="1" ht="15.6">
      <c r="A8" s="282">
        <v>10</v>
      </c>
      <c r="B8" s="283" t="s">
        <v>161</v>
      </c>
      <c r="C8" s="282" t="s">
        <v>9</v>
      </c>
      <c r="D8" s="235">
        <v>45740</v>
      </c>
      <c r="E8" s="284" t="s">
        <v>131</v>
      </c>
      <c r="F8" s="212" t="s">
        <v>44</v>
      </c>
      <c r="G8" s="213">
        <v>714.4</v>
      </c>
      <c r="H8" s="214">
        <v>660.4</v>
      </c>
      <c r="I8" s="285">
        <v>800</v>
      </c>
      <c r="J8" s="212">
        <f t="shared" si="0"/>
        <v>660.4</v>
      </c>
      <c r="K8" s="212">
        <f t="shared" si="1"/>
        <v>139.60000000000002</v>
      </c>
      <c r="L8" s="285" t="s">
        <v>54</v>
      </c>
      <c r="M8" s="236" t="s">
        <v>82</v>
      </c>
      <c r="N8" s="283" t="s">
        <v>40</v>
      </c>
    </row>
    <row r="9" spans="1:14" s="271" customFormat="1" ht="15.6">
      <c r="A9" s="281">
        <v>11</v>
      </c>
      <c r="B9" s="273" t="s">
        <v>162</v>
      </c>
      <c r="C9" s="272" t="s">
        <v>10</v>
      </c>
      <c r="D9" s="274">
        <v>45744</v>
      </c>
      <c r="E9" s="279" t="s">
        <v>97</v>
      </c>
      <c r="F9" s="266" t="s">
        <v>44</v>
      </c>
      <c r="G9" s="276">
        <v>180</v>
      </c>
      <c r="H9" s="277">
        <v>180</v>
      </c>
      <c r="I9" s="266">
        <v>190</v>
      </c>
      <c r="J9" s="266">
        <f t="shared" si="0"/>
        <v>180</v>
      </c>
      <c r="K9" s="266">
        <f t="shared" si="1"/>
        <v>10</v>
      </c>
      <c r="L9" s="266" t="s">
        <v>54</v>
      </c>
      <c r="M9" s="280" t="s">
        <v>82</v>
      </c>
      <c r="N9" s="273" t="s">
        <v>40</v>
      </c>
    </row>
    <row r="10" spans="1:14" ht="15.6">
      <c r="A10" s="207">
        <v>14</v>
      </c>
      <c r="B10" s="228" t="s">
        <v>163</v>
      </c>
      <c r="C10" s="229" t="s">
        <v>12</v>
      </c>
      <c r="D10" s="210">
        <v>45737</v>
      </c>
      <c r="E10" s="218" t="s">
        <v>140</v>
      </c>
      <c r="F10" s="215" t="s">
        <v>44</v>
      </c>
      <c r="G10" s="219">
        <v>300</v>
      </c>
      <c r="H10" s="220">
        <v>700</v>
      </c>
      <c r="I10" s="215">
        <v>545</v>
      </c>
      <c r="J10" s="215">
        <f t="shared" si="0"/>
        <v>300</v>
      </c>
      <c r="K10" s="215">
        <f t="shared" si="1"/>
        <v>400</v>
      </c>
      <c r="L10" s="215" t="s">
        <v>51</v>
      </c>
      <c r="M10" s="226" t="s">
        <v>82</v>
      </c>
      <c r="N10" s="228" t="s">
        <v>40</v>
      </c>
    </row>
    <row r="11" spans="1:14" ht="15.6">
      <c r="A11" s="198">
        <v>15</v>
      </c>
      <c r="B11" s="230" t="s">
        <v>164</v>
      </c>
      <c r="C11" s="231" t="s">
        <v>25</v>
      </c>
      <c r="D11" s="201">
        <v>45707</v>
      </c>
      <c r="E11" s="221" t="s">
        <v>92</v>
      </c>
      <c r="F11" s="222" t="s">
        <v>44</v>
      </c>
      <c r="G11" s="204">
        <v>1246</v>
      </c>
      <c r="H11" s="223">
        <v>950</v>
      </c>
      <c r="I11" s="224">
        <v>870</v>
      </c>
      <c r="J11" s="203">
        <f t="shared" si="0"/>
        <v>870</v>
      </c>
      <c r="K11" s="203">
        <f t="shared" si="1"/>
        <v>376</v>
      </c>
      <c r="L11" s="224" t="s">
        <v>54</v>
      </c>
      <c r="M11" s="225" t="s">
        <v>82</v>
      </c>
      <c r="N11" s="199" t="s">
        <v>40</v>
      </c>
    </row>
    <row r="12" spans="1:14" ht="15.6">
      <c r="A12" s="207">
        <v>16</v>
      </c>
      <c r="B12" s="228" t="s">
        <v>165</v>
      </c>
      <c r="C12" s="229" t="s">
        <v>26</v>
      </c>
      <c r="D12" s="210">
        <v>45744</v>
      </c>
      <c r="E12" s="218" t="s">
        <v>60</v>
      </c>
      <c r="F12" s="215" t="s">
        <v>44</v>
      </c>
      <c r="G12" s="219">
        <v>9500</v>
      </c>
      <c r="H12" s="220">
        <v>14000</v>
      </c>
      <c r="I12" s="215">
        <v>11400</v>
      </c>
      <c r="J12" s="215">
        <f t="shared" si="0"/>
        <v>9500</v>
      </c>
      <c r="K12" s="215">
        <f t="shared" si="1"/>
        <v>4500</v>
      </c>
      <c r="L12" s="215" t="s">
        <v>54</v>
      </c>
      <c r="M12" s="232" t="s">
        <v>83</v>
      </c>
      <c r="N12" s="208" t="s">
        <v>40</v>
      </c>
    </row>
    <row r="13" spans="1:14" ht="15.6">
      <c r="A13" s="202">
        <v>6</v>
      </c>
      <c r="B13" s="230" t="s">
        <v>166</v>
      </c>
      <c r="C13" s="201" t="s">
        <v>4</v>
      </c>
      <c r="D13" s="201">
        <v>45703</v>
      </c>
      <c r="E13" s="202" t="s">
        <v>43</v>
      </c>
      <c r="F13" s="203" t="s">
        <v>44</v>
      </c>
      <c r="G13" s="204">
        <v>6947</v>
      </c>
      <c r="H13" s="205">
        <v>6123.26</v>
      </c>
      <c r="I13" s="203">
        <v>7200</v>
      </c>
      <c r="J13" s="203">
        <f t="shared" si="0"/>
        <v>6123.26</v>
      </c>
      <c r="K13" s="203">
        <f t="shared" si="1"/>
        <v>1076.7399999999998</v>
      </c>
      <c r="L13" s="203" t="s">
        <v>51</v>
      </c>
      <c r="M13" s="225" t="s">
        <v>82</v>
      </c>
      <c r="N13" s="233" t="s">
        <v>41</v>
      </c>
    </row>
    <row r="14" spans="1:14" ht="17.399999999999999" customHeight="1">
      <c r="A14" s="211" t="s">
        <v>45</v>
      </c>
      <c r="B14" s="234" t="s">
        <v>46</v>
      </c>
      <c r="C14" s="235" t="s">
        <v>47</v>
      </c>
      <c r="D14" s="210">
        <v>45715</v>
      </c>
      <c r="E14" s="211" t="s">
        <v>48</v>
      </c>
      <c r="F14" s="212" t="s">
        <v>44</v>
      </c>
      <c r="G14" s="213">
        <v>7975</v>
      </c>
      <c r="H14" s="214">
        <v>6345</v>
      </c>
      <c r="I14" s="212">
        <v>6845</v>
      </c>
      <c r="J14" s="215">
        <f t="shared" si="0"/>
        <v>6345</v>
      </c>
      <c r="K14" s="215">
        <f t="shared" si="1"/>
        <v>1630</v>
      </c>
      <c r="L14" s="212" t="s">
        <v>51</v>
      </c>
      <c r="M14" s="236" t="s">
        <v>82</v>
      </c>
      <c r="N14" s="237" t="s">
        <v>41</v>
      </c>
    </row>
    <row r="15" spans="1:14" ht="15">
      <c r="A15" s="216">
        <v>12</v>
      </c>
      <c r="B15" s="238" t="s">
        <v>52</v>
      </c>
      <c r="C15" s="201" t="s">
        <v>5</v>
      </c>
      <c r="D15" s="201">
        <v>45734</v>
      </c>
      <c r="E15" s="216" t="s">
        <v>53</v>
      </c>
      <c r="F15" s="203" t="s">
        <v>44</v>
      </c>
      <c r="G15" s="204">
        <v>7135.98</v>
      </c>
      <c r="H15" s="205">
        <v>6865.4</v>
      </c>
      <c r="I15" s="203">
        <v>6680</v>
      </c>
      <c r="J15" s="203">
        <f t="shared" si="0"/>
        <v>6680</v>
      </c>
      <c r="K15" s="203">
        <f t="shared" si="1"/>
        <v>455.97999999999956</v>
      </c>
      <c r="L15" s="203" t="s">
        <v>54</v>
      </c>
      <c r="M15" s="225" t="s">
        <v>82</v>
      </c>
      <c r="N15" s="233" t="s">
        <v>41</v>
      </c>
    </row>
    <row r="16" spans="1:14" ht="15.6">
      <c r="A16" s="218">
        <v>14</v>
      </c>
      <c r="B16" s="228" t="s">
        <v>163</v>
      </c>
      <c r="C16" s="210" t="s">
        <v>57</v>
      </c>
      <c r="D16" s="210">
        <v>45736</v>
      </c>
      <c r="E16" s="218" t="s">
        <v>56</v>
      </c>
      <c r="F16" s="215" t="s">
        <v>44</v>
      </c>
      <c r="G16" s="219">
        <v>12344</v>
      </c>
      <c r="H16" s="220">
        <v>10100</v>
      </c>
      <c r="I16" s="215">
        <v>17517.5</v>
      </c>
      <c r="J16" s="215">
        <f t="shared" si="0"/>
        <v>10100</v>
      </c>
      <c r="K16" s="215">
        <f t="shared" si="1"/>
        <v>7417.5</v>
      </c>
      <c r="L16" s="215" t="s">
        <v>51</v>
      </c>
      <c r="M16" s="236" t="s">
        <v>82</v>
      </c>
      <c r="N16" s="240" t="s">
        <v>40</v>
      </c>
    </row>
    <row r="17" spans="1:14" ht="15.6">
      <c r="A17" s="216">
        <v>14</v>
      </c>
      <c r="B17" s="290" t="s">
        <v>163</v>
      </c>
      <c r="C17" s="201" t="s">
        <v>57</v>
      </c>
      <c r="D17" s="201">
        <v>45736</v>
      </c>
      <c r="E17" s="216" t="s">
        <v>58</v>
      </c>
      <c r="F17" s="203" t="s">
        <v>44</v>
      </c>
      <c r="G17" s="204">
        <v>700</v>
      </c>
      <c r="H17" s="205">
        <v>650</v>
      </c>
      <c r="I17" s="203">
        <v>400</v>
      </c>
      <c r="J17" s="203">
        <f t="shared" si="0"/>
        <v>400</v>
      </c>
      <c r="K17" s="203">
        <f t="shared" si="1"/>
        <v>300</v>
      </c>
      <c r="L17" s="203" t="s">
        <v>51</v>
      </c>
      <c r="M17" s="225" t="s">
        <v>82</v>
      </c>
      <c r="N17" s="233" t="s">
        <v>40</v>
      </c>
    </row>
    <row r="18" spans="1:14" ht="15.6">
      <c r="A18" s="218">
        <v>14</v>
      </c>
      <c r="B18" s="228" t="s">
        <v>163</v>
      </c>
      <c r="C18" s="210" t="s">
        <v>57</v>
      </c>
      <c r="D18" s="210">
        <v>45736</v>
      </c>
      <c r="E18" s="218" t="s">
        <v>59</v>
      </c>
      <c r="F18" s="215" t="s">
        <v>44</v>
      </c>
      <c r="G18" s="219">
        <v>2999</v>
      </c>
      <c r="H18" s="220">
        <v>2350</v>
      </c>
      <c r="I18" s="215">
        <v>2000</v>
      </c>
      <c r="J18" s="215">
        <f t="shared" si="0"/>
        <v>2000</v>
      </c>
      <c r="K18" s="215">
        <f t="shared" si="1"/>
        <v>999</v>
      </c>
      <c r="L18" s="215" t="s">
        <v>51</v>
      </c>
      <c r="M18" s="236" t="s">
        <v>82</v>
      </c>
      <c r="N18" s="240" t="s">
        <v>40</v>
      </c>
    </row>
    <row r="19" spans="1:14" ht="15.6">
      <c r="A19" s="216">
        <v>15</v>
      </c>
      <c r="B19" s="230" t="s">
        <v>164</v>
      </c>
      <c r="C19" s="201" t="s">
        <v>25</v>
      </c>
      <c r="D19" s="201">
        <v>45735</v>
      </c>
      <c r="E19" s="216" t="s">
        <v>63</v>
      </c>
      <c r="F19" s="203" t="s">
        <v>44</v>
      </c>
      <c r="G19" s="204">
        <v>850</v>
      </c>
      <c r="H19" s="205">
        <v>980</v>
      </c>
      <c r="I19" s="203">
        <v>700</v>
      </c>
      <c r="J19" s="203">
        <f t="shared" si="0"/>
        <v>700</v>
      </c>
      <c r="K19" s="203">
        <f t="shared" si="1"/>
        <v>280</v>
      </c>
      <c r="L19" s="203" t="s">
        <v>64</v>
      </c>
      <c r="M19" s="225" t="s">
        <v>82</v>
      </c>
      <c r="N19" s="233" t="s">
        <v>40</v>
      </c>
    </row>
    <row r="20" spans="1:14" ht="15.6">
      <c r="A20" s="241">
        <v>1</v>
      </c>
      <c r="B20" s="283" t="s">
        <v>158</v>
      </c>
      <c r="C20" s="209" t="s">
        <v>0</v>
      </c>
      <c r="D20" s="210">
        <v>45744</v>
      </c>
      <c r="E20" s="211" t="s">
        <v>85</v>
      </c>
      <c r="F20" s="212" t="s">
        <v>44</v>
      </c>
      <c r="G20" s="242">
        <v>900</v>
      </c>
      <c r="H20" s="220">
        <v>800</v>
      </c>
      <c r="I20" s="215">
        <v>850</v>
      </c>
      <c r="J20" s="215">
        <f t="shared" si="0"/>
        <v>800</v>
      </c>
      <c r="K20" s="215">
        <f t="shared" si="1"/>
        <v>100</v>
      </c>
      <c r="L20" s="215" t="s">
        <v>54</v>
      </c>
      <c r="M20" s="243" t="s">
        <v>81</v>
      </c>
      <c r="N20" s="240" t="s">
        <v>40</v>
      </c>
    </row>
    <row r="21" spans="1:14" ht="15.6">
      <c r="A21" s="198">
        <v>1</v>
      </c>
      <c r="B21" s="273" t="s">
        <v>158</v>
      </c>
      <c r="C21" s="200" t="s">
        <v>0</v>
      </c>
      <c r="D21" s="201">
        <v>45744</v>
      </c>
      <c r="E21" s="202" t="s">
        <v>142</v>
      </c>
      <c r="F21" s="203" t="s">
        <v>44</v>
      </c>
      <c r="G21" s="204">
        <v>2800</v>
      </c>
      <c r="H21" s="205">
        <v>3250</v>
      </c>
      <c r="I21" s="203">
        <v>5400</v>
      </c>
      <c r="J21" s="203">
        <f t="shared" si="0"/>
        <v>2800</v>
      </c>
      <c r="K21" s="203">
        <f t="shared" si="1"/>
        <v>2600</v>
      </c>
      <c r="L21" s="203" t="s">
        <v>54</v>
      </c>
      <c r="M21" s="206" t="s">
        <v>81</v>
      </c>
      <c r="N21" s="233" t="s">
        <v>40</v>
      </c>
    </row>
    <row r="22" spans="1:14" ht="15">
      <c r="A22" s="218">
        <v>5</v>
      </c>
      <c r="B22" s="239" t="s">
        <v>167</v>
      </c>
      <c r="C22" s="210" t="s">
        <v>3</v>
      </c>
      <c r="D22" s="210">
        <v>45740</v>
      </c>
      <c r="E22" s="244" t="s">
        <v>86</v>
      </c>
      <c r="F22" s="245" t="s">
        <v>44</v>
      </c>
      <c r="G22" s="242">
        <v>6500</v>
      </c>
      <c r="H22" s="220">
        <v>5736</v>
      </c>
      <c r="I22" s="215">
        <v>6348.9</v>
      </c>
      <c r="J22" s="215">
        <f t="shared" si="0"/>
        <v>5736</v>
      </c>
      <c r="K22" s="215">
        <f t="shared" si="1"/>
        <v>764</v>
      </c>
      <c r="L22" s="215" t="s">
        <v>54</v>
      </c>
      <c r="M22" s="226" t="s">
        <v>82</v>
      </c>
      <c r="N22" s="240" t="s">
        <v>41</v>
      </c>
    </row>
    <row r="23" spans="1:14" ht="15">
      <c r="A23" s="216">
        <v>5</v>
      </c>
      <c r="B23" s="291" t="s">
        <v>167</v>
      </c>
      <c r="C23" s="201" t="s">
        <v>3</v>
      </c>
      <c r="D23" s="201">
        <v>45740</v>
      </c>
      <c r="E23" s="246" t="s">
        <v>89</v>
      </c>
      <c r="F23" s="247" t="s">
        <v>44</v>
      </c>
      <c r="G23" s="248">
        <v>0</v>
      </c>
      <c r="H23" s="223">
        <v>0</v>
      </c>
      <c r="I23" s="224">
        <v>0</v>
      </c>
      <c r="J23" s="203">
        <f t="shared" si="0"/>
        <v>0</v>
      </c>
      <c r="K23" s="203">
        <f t="shared" si="1"/>
        <v>0</v>
      </c>
      <c r="L23" s="224" t="s">
        <v>54</v>
      </c>
      <c r="M23" s="225" t="s">
        <v>82</v>
      </c>
      <c r="N23" s="249" t="s">
        <v>41</v>
      </c>
    </row>
    <row r="24" spans="1:14" ht="15">
      <c r="A24" s="218">
        <v>5</v>
      </c>
      <c r="B24" s="239" t="s">
        <v>167</v>
      </c>
      <c r="C24" s="210" t="s">
        <v>3</v>
      </c>
      <c r="D24" s="210">
        <v>45740</v>
      </c>
      <c r="E24" s="244" t="s">
        <v>90</v>
      </c>
      <c r="F24" s="245" t="s">
        <v>44</v>
      </c>
      <c r="G24" s="219">
        <v>0</v>
      </c>
      <c r="H24" s="220">
        <v>0</v>
      </c>
      <c r="I24" s="215">
        <v>0</v>
      </c>
      <c r="J24" s="215">
        <f t="shared" si="0"/>
        <v>0</v>
      </c>
      <c r="K24" s="215">
        <f t="shared" si="1"/>
        <v>0</v>
      </c>
      <c r="L24" s="215" t="s">
        <v>54</v>
      </c>
      <c r="M24" s="226" t="s">
        <v>82</v>
      </c>
      <c r="N24" s="240" t="s">
        <v>41</v>
      </c>
    </row>
    <row r="25" spans="1:14" ht="15.6">
      <c r="A25" s="202">
        <v>6</v>
      </c>
      <c r="B25" s="230" t="s">
        <v>166</v>
      </c>
      <c r="C25" s="201" t="s">
        <v>4</v>
      </c>
      <c r="D25" s="201">
        <v>45740</v>
      </c>
      <c r="E25" s="202" t="s">
        <v>87</v>
      </c>
      <c r="F25" s="203" t="s">
        <v>88</v>
      </c>
      <c r="G25" s="204">
        <v>120</v>
      </c>
      <c r="H25" s="205">
        <v>150</v>
      </c>
      <c r="I25" s="203">
        <v>150</v>
      </c>
      <c r="J25" s="203">
        <f t="shared" si="0"/>
        <v>120</v>
      </c>
      <c r="K25" s="203">
        <f t="shared" si="1"/>
        <v>30</v>
      </c>
      <c r="L25" s="203" t="s">
        <v>54</v>
      </c>
      <c r="M25" s="217" t="s">
        <v>82</v>
      </c>
      <c r="N25" s="233" t="s">
        <v>41</v>
      </c>
    </row>
    <row r="26" spans="1:14" ht="15.6">
      <c r="A26" s="241">
        <v>8</v>
      </c>
      <c r="B26" s="250" t="s">
        <v>168</v>
      </c>
      <c r="C26" s="251" t="s">
        <v>7</v>
      </c>
      <c r="D26" s="210">
        <v>45744</v>
      </c>
      <c r="E26" s="252" t="s">
        <v>91</v>
      </c>
      <c r="F26" s="215" t="s">
        <v>44</v>
      </c>
      <c r="G26" s="242">
        <v>2600</v>
      </c>
      <c r="H26" s="220">
        <v>3870</v>
      </c>
      <c r="I26" s="220">
        <v>3959</v>
      </c>
      <c r="J26" s="215">
        <f t="shared" si="0"/>
        <v>2600</v>
      </c>
      <c r="K26" s="215">
        <f t="shared" si="1"/>
        <v>1359</v>
      </c>
      <c r="L26" s="215" t="s">
        <v>54</v>
      </c>
      <c r="M26" s="243" t="s">
        <v>81</v>
      </c>
      <c r="N26" s="240" t="s">
        <v>40</v>
      </c>
    </row>
    <row r="27" spans="1:14" ht="15.6">
      <c r="A27" s="198">
        <v>8</v>
      </c>
      <c r="B27" s="227" t="s">
        <v>168</v>
      </c>
      <c r="C27" s="253" t="s">
        <v>7</v>
      </c>
      <c r="D27" s="201">
        <v>45744</v>
      </c>
      <c r="E27" s="254" t="s">
        <v>148</v>
      </c>
      <c r="F27" s="203" t="s">
        <v>44</v>
      </c>
      <c r="G27" s="255">
        <v>1150</v>
      </c>
      <c r="H27" s="205">
        <v>1780</v>
      </c>
      <c r="I27" s="205">
        <v>1985</v>
      </c>
      <c r="J27" s="203">
        <f t="shared" si="0"/>
        <v>1150</v>
      </c>
      <c r="K27" s="203">
        <f t="shared" si="1"/>
        <v>835</v>
      </c>
      <c r="L27" s="203" t="s">
        <v>54</v>
      </c>
      <c r="M27" s="206" t="s">
        <v>81</v>
      </c>
      <c r="N27" s="233" t="s">
        <v>40</v>
      </c>
    </row>
    <row r="28" spans="1:14" ht="15.6">
      <c r="A28" s="241">
        <v>3</v>
      </c>
      <c r="B28" s="283" t="s">
        <v>159</v>
      </c>
      <c r="C28" s="209" t="s">
        <v>2</v>
      </c>
      <c r="D28" s="210">
        <v>45744</v>
      </c>
      <c r="E28" s="218" t="s">
        <v>137</v>
      </c>
      <c r="F28" s="215" t="s">
        <v>44</v>
      </c>
      <c r="G28" s="219">
        <v>160</v>
      </c>
      <c r="H28" s="220">
        <v>160</v>
      </c>
      <c r="I28" s="215">
        <v>160</v>
      </c>
      <c r="J28" s="215">
        <f t="shared" si="0"/>
        <v>160</v>
      </c>
      <c r="K28" s="215">
        <f t="shared" si="1"/>
        <v>0</v>
      </c>
      <c r="L28" s="215" t="s">
        <v>54</v>
      </c>
      <c r="M28" s="226" t="s">
        <v>82</v>
      </c>
      <c r="N28" s="208" t="s">
        <v>40</v>
      </c>
    </row>
    <row r="29" spans="1:14" ht="15.6">
      <c r="A29" s="198">
        <v>3</v>
      </c>
      <c r="B29" s="273" t="s">
        <v>159</v>
      </c>
      <c r="C29" s="200" t="s">
        <v>2</v>
      </c>
      <c r="D29" s="201">
        <v>45739</v>
      </c>
      <c r="E29" s="216" t="s">
        <v>117</v>
      </c>
      <c r="F29" s="203" t="s">
        <v>44</v>
      </c>
      <c r="G29" s="204">
        <v>600</v>
      </c>
      <c r="H29" s="205">
        <v>785</v>
      </c>
      <c r="I29" s="203">
        <v>650</v>
      </c>
      <c r="J29" s="203">
        <f t="shared" si="0"/>
        <v>600</v>
      </c>
      <c r="K29" s="203">
        <f t="shared" si="1"/>
        <v>185</v>
      </c>
      <c r="L29" s="203" t="s">
        <v>54</v>
      </c>
      <c r="M29" s="217" t="s">
        <v>82</v>
      </c>
      <c r="N29" s="199" t="s">
        <v>40</v>
      </c>
    </row>
    <row r="30" spans="1:14" ht="15">
      <c r="A30" s="218">
        <v>14</v>
      </c>
      <c r="B30" s="239" t="s">
        <v>55</v>
      </c>
      <c r="C30" s="210" t="s">
        <v>57</v>
      </c>
      <c r="D30" s="210">
        <v>45740</v>
      </c>
      <c r="E30" s="218" t="s">
        <v>132</v>
      </c>
      <c r="F30" s="215" t="s">
        <v>44</v>
      </c>
      <c r="G30" s="219">
        <v>1219</v>
      </c>
      <c r="H30" s="220">
        <v>2350</v>
      </c>
      <c r="I30" s="215">
        <v>2980</v>
      </c>
      <c r="J30" s="215">
        <f t="shared" si="0"/>
        <v>1219</v>
      </c>
      <c r="K30" s="215">
        <f t="shared" si="1"/>
        <v>1761</v>
      </c>
      <c r="L30" s="215" t="s">
        <v>51</v>
      </c>
      <c r="M30" s="236" t="s">
        <v>82</v>
      </c>
      <c r="N30" s="240" t="s">
        <v>40</v>
      </c>
    </row>
    <row r="31" spans="1:14" s="264" customFormat="1" ht="15">
      <c r="A31" s="261" t="s">
        <v>133</v>
      </c>
      <c r="B31" s="262" t="s">
        <v>134</v>
      </c>
      <c r="C31" s="256" t="s">
        <v>135</v>
      </c>
      <c r="D31" s="256">
        <v>45740</v>
      </c>
      <c r="E31" s="261" t="s">
        <v>136</v>
      </c>
      <c r="F31" s="222" t="s">
        <v>44</v>
      </c>
      <c r="G31" s="263">
        <v>2849.9</v>
      </c>
      <c r="H31" s="223">
        <v>3890</v>
      </c>
      <c r="I31" s="224">
        <v>2520</v>
      </c>
      <c r="J31" s="203">
        <f t="shared" si="0"/>
        <v>2520</v>
      </c>
      <c r="K31" s="203">
        <f t="shared" si="1"/>
        <v>1370</v>
      </c>
      <c r="L31" s="224" t="s">
        <v>51</v>
      </c>
      <c r="M31" s="225" t="s">
        <v>82</v>
      </c>
      <c r="N31" s="249" t="s">
        <v>41</v>
      </c>
    </row>
    <row r="32" spans="1:14" ht="17.399999999999999" customHeight="1">
      <c r="A32" s="218">
        <v>14</v>
      </c>
      <c r="B32" s="239" t="s">
        <v>55</v>
      </c>
      <c r="C32" s="210" t="s">
        <v>57</v>
      </c>
      <c r="D32" s="210">
        <v>45742</v>
      </c>
      <c r="E32" s="257" t="s">
        <v>138</v>
      </c>
      <c r="F32" s="215" t="s">
        <v>44</v>
      </c>
      <c r="G32" s="242">
        <v>8459</v>
      </c>
      <c r="H32" s="220">
        <v>6584</v>
      </c>
      <c r="I32" s="215">
        <v>2826</v>
      </c>
      <c r="J32" s="215">
        <f t="shared" si="0"/>
        <v>2826</v>
      </c>
      <c r="K32" s="215">
        <f t="shared" si="1"/>
        <v>5633</v>
      </c>
      <c r="L32" s="215" t="s">
        <v>51</v>
      </c>
      <c r="M32" s="226" t="s">
        <v>82</v>
      </c>
      <c r="N32" s="240" t="s">
        <v>40</v>
      </c>
    </row>
    <row r="33" spans="1:14" ht="15.6">
      <c r="A33" s="202">
        <v>6</v>
      </c>
      <c r="B33" s="230" t="s">
        <v>166</v>
      </c>
      <c r="C33" s="201" t="s">
        <v>4</v>
      </c>
      <c r="D33" s="201">
        <v>45742</v>
      </c>
      <c r="E33" s="216" t="s">
        <v>139</v>
      </c>
      <c r="F33" s="203" t="s">
        <v>44</v>
      </c>
      <c r="G33" s="255">
        <v>918</v>
      </c>
      <c r="H33" s="205">
        <v>1452</v>
      </c>
      <c r="I33" s="203">
        <v>2134</v>
      </c>
      <c r="J33" s="203">
        <f t="shared" si="0"/>
        <v>918</v>
      </c>
      <c r="K33" s="203">
        <f t="shared" si="1"/>
        <v>1216</v>
      </c>
      <c r="L33" s="203" t="s">
        <v>54</v>
      </c>
      <c r="M33" s="217" t="s">
        <v>82</v>
      </c>
      <c r="N33" s="233" t="s">
        <v>41</v>
      </c>
    </row>
    <row r="34" spans="1:14" ht="15.6">
      <c r="A34" s="241">
        <v>2</v>
      </c>
      <c r="B34" s="208" t="s">
        <v>169</v>
      </c>
      <c r="C34" s="209" t="s">
        <v>1</v>
      </c>
      <c r="D34" s="258">
        <v>45743</v>
      </c>
      <c r="E34" s="218" t="s">
        <v>141</v>
      </c>
      <c r="F34" s="215" t="s">
        <v>44</v>
      </c>
      <c r="G34" s="219">
        <v>2789</v>
      </c>
      <c r="H34" s="220">
        <v>1800</v>
      </c>
      <c r="I34" s="215">
        <v>1800</v>
      </c>
      <c r="J34" s="215">
        <f t="shared" si="0"/>
        <v>1800</v>
      </c>
      <c r="K34" s="215">
        <f t="shared" si="1"/>
        <v>989</v>
      </c>
      <c r="L34" s="215" t="s">
        <v>64</v>
      </c>
      <c r="M34" s="232" t="s">
        <v>83</v>
      </c>
      <c r="N34" s="240" t="s">
        <v>40</v>
      </c>
    </row>
    <row r="35" spans="1:14" ht="15.6">
      <c r="A35" s="198">
        <v>1</v>
      </c>
      <c r="B35" s="273" t="s">
        <v>158</v>
      </c>
      <c r="C35" s="200" t="s">
        <v>0</v>
      </c>
      <c r="D35" s="201">
        <v>45744</v>
      </c>
      <c r="E35" s="216" t="s">
        <v>143</v>
      </c>
      <c r="F35" s="203" t="s">
        <v>44</v>
      </c>
      <c r="G35" s="204">
        <v>158</v>
      </c>
      <c r="H35" s="205">
        <v>280</v>
      </c>
      <c r="I35" s="203">
        <v>249.5</v>
      </c>
      <c r="J35" s="203">
        <f t="shared" si="0"/>
        <v>158</v>
      </c>
      <c r="K35" s="203">
        <f t="shared" si="1"/>
        <v>122</v>
      </c>
      <c r="L35" s="203" t="s">
        <v>64</v>
      </c>
      <c r="M35" s="217" t="s">
        <v>82</v>
      </c>
      <c r="N35" s="233" t="s">
        <v>40</v>
      </c>
    </row>
    <row r="36" spans="1:14" ht="15.6">
      <c r="A36" s="218">
        <v>14</v>
      </c>
      <c r="B36" s="228" t="s">
        <v>163</v>
      </c>
      <c r="C36" s="210" t="s">
        <v>57</v>
      </c>
      <c r="D36" s="210">
        <v>45747</v>
      </c>
      <c r="E36" s="265" t="s">
        <v>150</v>
      </c>
      <c r="F36" s="215" t="s">
        <v>44</v>
      </c>
      <c r="G36" s="219">
        <v>7459</v>
      </c>
      <c r="H36" s="220">
        <v>5990</v>
      </c>
      <c r="I36" s="215">
        <v>6490</v>
      </c>
      <c r="J36" s="212">
        <f t="shared" si="0"/>
        <v>5990</v>
      </c>
      <c r="K36" s="212">
        <f t="shared" si="1"/>
        <v>1469</v>
      </c>
      <c r="L36" s="215" t="s">
        <v>51</v>
      </c>
      <c r="M36" s="226" t="s">
        <v>82</v>
      </c>
      <c r="N36" s="240" t="s">
        <v>40</v>
      </c>
    </row>
    <row r="37" spans="1:14" ht="15.6">
      <c r="A37" s="272">
        <v>10</v>
      </c>
      <c r="B37" s="273" t="s">
        <v>161</v>
      </c>
      <c r="C37" s="272" t="s">
        <v>9</v>
      </c>
      <c r="D37" s="274">
        <v>45747</v>
      </c>
      <c r="E37" s="216" t="s">
        <v>155</v>
      </c>
      <c r="F37" s="203" t="s">
        <v>44</v>
      </c>
      <c r="G37" s="204">
        <v>11490</v>
      </c>
      <c r="H37" s="205">
        <v>10490</v>
      </c>
      <c r="I37" s="203">
        <v>4000</v>
      </c>
      <c r="J37" s="203">
        <f t="shared" si="0"/>
        <v>4000</v>
      </c>
      <c r="K37" s="203">
        <f t="shared" si="1"/>
        <v>7490</v>
      </c>
      <c r="L37" s="203" t="s">
        <v>54</v>
      </c>
      <c r="M37" s="217" t="s">
        <v>82</v>
      </c>
      <c r="N37" s="233" t="s">
        <v>41</v>
      </c>
    </row>
    <row r="38" spans="1:14" ht="15.6">
      <c r="A38" s="292">
        <v>4</v>
      </c>
      <c r="B38" s="283" t="s">
        <v>160</v>
      </c>
      <c r="C38" s="282" t="s">
        <v>38</v>
      </c>
      <c r="D38" s="235">
        <v>45749</v>
      </c>
      <c r="E38" s="218" t="s">
        <v>170</v>
      </c>
      <c r="F38" s="215" t="s">
        <v>44</v>
      </c>
      <c r="G38" s="219">
        <v>1405</v>
      </c>
      <c r="H38" s="220">
        <v>2430</v>
      </c>
      <c r="I38" s="215">
        <v>2250</v>
      </c>
      <c r="J38" s="212">
        <f t="shared" si="0"/>
        <v>1405</v>
      </c>
      <c r="K38" s="212">
        <f t="shared" si="1"/>
        <v>1025</v>
      </c>
      <c r="L38" s="215" t="s">
        <v>54</v>
      </c>
      <c r="M38" s="226" t="s">
        <v>82</v>
      </c>
      <c r="N38" s="240" t="s">
        <v>40</v>
      </c>
    </row>
    <row r="39" spans="1:14" ht="15.6">
      <c r="A39" s="198"/>
      <c r="B39" s="199"/>
      <c r="C39" s="200"/>
      <c r="D39" s="201"/>
      <c r="E39" s="216"/>
      <c r="F39" s="203"/>
      <c r="G39" s="204"/>
      <c r="H39" s="205"/>
      <c r="I39" s="203"/>
      <c r="J39" s="203">
        <f t="shared" si="0"/>
        <v>0</v>
      </c>
      <c r="K39" s="203">
        <f t="shared" si="1"/>
        <v>0</v>
      </c>
      <c r="L39" s="203"/>
      <c r="M39" s="217"/>
      <c r="N39" s="233"/>
    </row>
    <row r="40" spans="1:14" ht="15.6">
      <c r="A40" s="241"/>
      <c r="B40" s="208"/>
      <c r="C40" s="209"/>
      <c r="D40" s="258"/>
      <c r="E40" s="218"/>
      <c r="F40" s="215"/>
      <c r="G40" s="219"/>
      <c r="H40" s="220"/>
      <c r="I40" s="215"/>
      <c r="J40" s="212">
        <f t="shared" si="0"/>
        <v>0</v>
      </c>
      <c r="K40" s="212">
        <f t="shared" si="1"/>
        <v>0</v>
      </c>
      <c r="L40" s="215"/>
      <c r="M40" s="232"/>
      <c r="N40" s="240"/>
    </row>
    <row r="41" spans="1:14" ht="15.6">
      <c r="A41" s="198"/>
      <c r="B41" s="199"/>
      <c r="C41" s="200"/>
      <c r="D41" s="201"/>
      <c r="E41" s="216"/>
      <c r="F41" s="203"/>
      <c r="G41" s="204"/>
      <c r="H41" s="205"/>
      <c r="I41" s="203"/>
      <c r="J41" s="203">
        <f t="shared" si="0"/>
        <v>0</v>
      </c>
      <c r="K41" s="203">
        <f t="shared" si="1"/>
        <v>0</v>
      </c>
      <c r="L41" s="203"/>
      <c r="M41" s="217"/>
      <c r="N41" s="233"/>
    </row>
    <row r="42" spans="1:14" ht="15.6">
      <c r="A42" s="241"/>
      <c r="B42" s="208"/>
      <c r="C42" s="209"/>
      <c r="D42" s="258"/>
      <c r="E42" s="218"/>
      <c r="F42" s="215"/>
      <c r="G42" s="219"/>
      <c r="H42" s="220"/>
      <c r="I42" s="215"/>
      <c r="J42" s="212">
        <f t="shared" si="0"/>
        <v>0</v>
      </c>
      <c r="K42" s="212">
        <f t="shared" si="1"/>
        <v>0</v>
      </c>
      <c r="L42" s="215"/>
      <c r="M42" s="232"/>
      <c r="N42" s="240"/>
    </row>
    <row r="43" spans="1:14" ht="15.6">
      <c r="A43" s="198"/>
      <c r="B43" s="199"/>
      <c r="C43" s="200"/>
      <c r="D43" s="201"/>
      <c r="E43" s="216"/>
      <c r="F43" s="203"/>
      <c r="G43" s="204"/>
      <c r="H43" s="205"/>
      <c r="I43" s="203"/>
      <c r="J43" s="203">
        <f t="shared" si="0"/>
        <v>0</v>
      </c>
      <c r="K43" s="203">
        <f t="shared" si="1"/>
        <v>0</v>
      </c>
      <c r="L43" s="203"/>
      <c r="M43" s="217"/>
      <c r="N43" s="233"/>
    </row>
    <row r="44" spans="1:14" ht="15.6">
      <c r="A44" s="241"/>
      <c r="B44" s="208"/>
      <c r="C44" s="209"/>
      <c r="D44" s="258"/>
      <c r="E44" s="218"/>
      <c r="F44" s="215"/>
      <c r="G44" s="219"/>
      <c r="H44" s="220"/>
      <c r="I44" s="215"/>
      <c r="J44" s="212">
        <f t="shared" si="0"/>
        <v>0</v>
      </c>
      <c r="K44" s="212">
        <f t="shared" si="1"/>
        <v>0</v>
      </c>
      <c r="L44" s="215"/>
      <c r="M44" s="232"/>
      <c r="N44" s="240"/>
    </row>
    <row r="45" spans="1:14" ht="15.6">
      <c r="A45" s="198"/>
      <c r="B45" s="199"/>
      <c r="C45" s="200"/>
      <c r="D45" s="201"/>
      <c r="E45" s="216"/>
      <c r="F45" s="203"/>
      <c r="G45" s="204"/>
      <c r="H45" s="205"/>
      <c r="I45" s="203"/>
      <c r="J45" s="203">
        <f t="shared" si="0"/>
        <v>0</v>
      </c>
      <c r="K45" s="203">
        <f t="shared" si="1"/>
        <v>0</v>
      </c>
      <c r="L45" s="203"/>
      <c r="M45" s="217"/>
      <c r="N45" s="233"/>
    </row>
    <row r="46" spans="1:14" ht="15.6">
      <c r="A46" s="241"/>
      <c r="B46" s="208"/>
      <c r="C46" s="209"/>
      <c r="D46" s="258"/>
      <c r="E46" s="218"/>
      <c r="F46" s="215"/>
      <c r="G46" s="219"/>
      <c r="H46" s="220"/>
      <c r="I46" s="215"/>
      <c r="J46" s="212">
        <f t="shared" si="0"/>
        <v>0</v>
      </c>
      <c r="K46" s="212">
        <f t="shared" si="1"/>
        <v>0</v>
      </c>
      <c r="L46" s="215"/>
      <c r="M46" s="232"/>
      <c r="N46" s="240"/>
    </row>
    <row r="47" spans="1:14" ht="15.6">
      <c r="A47" s="198"/>
      <c r="B47" s="199"/>
      <c r="C47" s="200"/>
      <c r="D47" s="201"/>
      <c r="E47" s="216"/>
      <c r="F47" s="203"/>
      <c r="G47" s="204"/>
      <c r="H47" s="205"/>
      <c r="I47" s="203"/>
      <c r="J47" s="203">
        <f t="shared" si="0"/>
        <v>0</v>
      </c>
      <c r="K47" s="203">
        <f t="shared" si="1"/>
        <v>0</v>
      </c>
      <c r="L47" s="203"/>
      <c r="M47" s="217"/>
      <c r="N47" s="233"/>
    </row>
    <row r="48" spans="1:14" ht="15.6">
      <c r="A48" s="241"/>
      <c r="B48" s="208"/>
      <c r="C48" s="209"/>
      <c r="D48" s="258"/>
      <c r="E48" s="218"/>
      <c r="F48" s="215"/>
      <c r="G48" s="219"/>
      <c r="H48" s="220"/>
      <c r="I48" s="215"/>
      <c r="J48" s="212">
        <f t="shared" si="0"/>
        <v>0</v>
      </c>
      <c r="K48" s="212">
        <f t="shared" si="1"/>
        <v>0</v>
      </c>
      <c r="L48" s="215"/>
      <c r="M48" s="232"/>
      <c r="N48" s="240"/>
    </row>
    <row r="49" spans="1:14" ht="15.6">
      <c r="A49" s="198"/>
      <c r="B49" s="199"/>
      <c r="C49" s="200"/>
      <c r="D49" s="201"/>
      <c r="E49" s="216"/>
      <c r="F49" s="203"/>
      <c r="G49" s="204"/>
      <c r="H49" s="205"/>
      <c r="I49" s="203"/>
      <c r="J49" s="203">
        <f t="shared" si="0"/>
        <v>0</v>
      </c>
      <c r="K49" s="203">
        <f t="shared" si="1"/>
        <v>0</v>
      </c>
      <c r="L49" s="203"/>
      <c r="M49" s="217"/>
      <c r="N49" s="233"/>
    </row>
    <row r="50" spans="1:14" ht="15.6">
      <c r="A50" s="241"/>
      <c r="B50" s="208"/>
      <c r="C50" s="209"/>
      <c r="D50" s="258"/>
      <c r="E50" s="218"/>
      <c r="F50" s="215"/>
      <c r="G50" s="219"/>
      <c r="H50" s="220"/>
      <c r="I50" s="215"/>
      <c r="J50" s="212">
        <f t="shared" si="0"/>
        <v>0</v>
      </c>
      <c r="K50" s="212">
        <f t="shared" si="1"/>
        <v>0</v>
      </c>
      <c r="L50" s="215"/>
      <c r="M50" s="232"/>
      <c r="N50" s="240"/>
    </row>
    <row r="51" spans="1:14" ht="15.6">
      <c r="A51" s="198"/>
      <c r="B51" s="199"/>
      <c r="C51" s="200"/>
      <c r="D51" s="201"/>
      <c r="E51" s="216"/>
      <c r="F51" s="203"/>
      <c r="G51" s="204"/>
      <c r="H51" s="205"/>
      <c r="I51" s="203"/>
      <c r="J51" s="203">
        <f t="shared" si="0"/>
        <v>0</v>
      </c>
      <c r="K51" s="203">
        <f t="shared" si="1"/>
        <v>0</v>
      </c>
      <c r="L51" s="203"/>
      <c r="M51" s="217"/>
      <c r="N51" s="233"/>
    </row>
    <row r="52" spans="1:14" ht="15.6">
      <c r="A52" s="241"/>
      <c r="B52" s="208"/>
      <c r="C52" s="209"/>
      <c r="D52" s="258"/>
      <c r="E52" s="218"/>
      <c r="F52" s="215"/>
      <c r="G52" s="219"/>
      <c r="H52" s="220"/>
      <c r="I52" s="215"/>
      <c r="J52" s="212">
        <f t="shared" si="0"/>
        <v>0</v>
      </c>
      <c r="K52" s="212">
        <f t="shared" si="1"/>
        <v>0</v>
      </c>
      <c r="L52" s="215"/>
      <c r="M52" s="232"/>
      <c r="N52" s="240"/>
    </row>
    <row r="53" spans="1:14" ht="15.6">
      <c r="A53" s="198"/>
      <c r="B53" s="199"/>
      <c r="C53" s="200"/>
      <c r="D53" s="201"/>
      <c r="E53" s="216"/>
      <c r="F53" s="203"/>
      <c r="G53" s="204"/>
      <c r="H53" s="205"/>
      <c r="I53" s="203"/>
      <c r="J53" s="203">
        <f t="shared" si="0"/>
        <v>0</v>
      </c>
      <c r="K53" s="203">
        <f t="shared" si="1"/>
        <v>0</v>
      </c>
      <c r="L53" s="203"/>
      <c r="M53" s="217"/>
      <c r="N53" s="233"/>
    </row>
    <row r="54" spans="1:14" ht="15.6">
      <c r="A54" s="241"/>
      <c r="B54" s="208"/>
      <c r="C54" s="209"/>
      <c r="D54" s="258"/>
      <c r="E54" s="218"/>
      <c r="F54" s="215"/>
      <c r="G54" s="219"/>
      <c r="H54" s="220"/>
      <c r="I54" s="215"/>
      <c r="J54" s="212">
        <f t="shared" si="0"/>
        <v>0</v>
      </c>
      <c r="K54" s="212">
        <f t="shared" si="1"/>
        <v>0</v>
      </c>
      <c r="L54" s="215"/>
      <c r="M54" s="232"/>
      <c r="N54" s="240"/>
    </row>
    <row r="55" spans="1:14" ht="15.6">
      <c r="A55" s="198"/>
      <c r="B55" s="199"/>
      <c r="C55" s="200"/>
      <c r="D55" s="201"/>
      <c r="E55" s="216"/>
      <c r="F55" s="203"/>
      <c r="G55" s="204"/>
      <c r="H55" s="205"/>
      <c r="I55" s="203"/>
      <c r="J55" s="203">
        <f t="shared" si="0"/>
        <v>0</v>
      </c>
      <c r="K55" s="203">
        <f t="shared" si="1"/>
        <v>0</v>
      </c>
      <c r="L55" s="203"/>
      <c r="M55" s="217"/>
      <c r="N55" s="233"/>
    </row>
    <row r="56" spans="1:14" ht="15.6">
      <c r="A56" s="241"/>
      <c r="B56" s="208"/>
      <c r="C56" s="209"/>
      <c r="D56" s="258"/>
      <c r="E56" s="218"/>
      <c r="F56" s="215"/>
      <c r="G56" s="219"/>
      <c r="H56" s="220"/>
      <c r="I56" s="215"/>
      <c r="J56" s="212">
        <f t="shared" si="0"/>
        <v>0</v>
      </c>
      <c r="K56" s="212">
        <f t="shared" si="1"/>
        <v>0</v>
      </c>
      <c r="L56" s="215"/>
      <c r="M56" s="232"/>
      <c r="N56" s="240"/>
    </row>
    <row r="57" spans="1:14" ht="15.6">
      <c r="A57" s="198"/>
      <c r="B57" s="199"/>
      <c r="C57" s="200"/>
      <c r="D57" s="201"/>
      <c r="E57" s="216"/>
      <c r="F57" s="203"/>
      <c r="G57" s="204"/>
      <c r="H57" s="205"/>
      <c r="I57" s="203"/>
      <c r="J57" s="266">
        <f t="shared" si="0"/>
        <v>0</v>
      </c>
      <c r="K57" s="203">
        <f t="shared" si="1"/>
        <v>0</v>
      </c>
      <c r="L57" s="203"/>
      <c r="M57" s="217"/>
      <c r="N57" s="233"/>
    </row>
    <row r="58" spans="1:14" ht="15.6">
      <c r="A58" s="241"/>
      <c r="B58" s="208"/>
      <c r="C58" s="209"/>
      <c r="D58" s="258"/>
      <c r="E58" s="218"/>
      <c r="F58" s="215"/>
      <c r="G58" s="219"/>
      <c r="H58" s="220"/>
      <c r="I58" s="215"/>
      <c r="J58" s="212">
        <f t="shared" si="0"/>
        <v>0</v>
      </c>
      <c r="K58" s="212">
        <f t="shared" si="1"/>
        <v>0</v>
      </c>
      <c r="L58" s="215"/>
      <c r="M58" s="232"/>
      <c r="N58" s="240"/>
    </row>
    <row r="59" spans="1:14" ht="15.6">
      <c r="A59" s="198"/>
      <c r="B59" s="199"/>
      <c r="C59" s="200"/>
      <c r="D59" s="201"/>
      <c r="E59" s="216"/>
      <c r="F59" s="203"/>
      <c r="G59" s="204"/>
      <c r="H59" s="205"/>
      <c r="I59" s="203"/>
      <c r="J59" s="203">
        <f t="shared" si="0"/>
        <v>0</v>
      </c>
      <c r="K59" s="203">
        <f t="shared" si="1"/>
        <v>0</v>
      </c>
      <c r="L59" s="203"/>
      <c r="M59" s="217"/>
      <c r="N59" s="233"/>
    </row>
    <row r="60" spans="1:14" ht="15.6">
      <c r="A60" s="241"/>
      <c r="B60" s="208"/>
      <c r="C60" s="209"/>
      <c r="D60" s="258"/>
      <c r="E60" s="218"/>
      <c r="F60" s="215"/>
      <c r="G60" s="219"/>
      <c r="H60" s="220"/>
      <c r="I60" s="215"/>
      <c r="J60" s="212">
        <f t="shared" si="0"/>
        <v>0</v>
      </c>
      <c r="K60" s="212">
        <f t="shared" si="1"/>
        <v>0</v>
      </c>
      <c r="L60" s="215"/>
      <c r="M60" s="232"/>
      <c r="N60" s="240"/>
    </row>
    <row r="61" spans="1:14" ht="15.6">
      <c r="A61" s="198"/>
      <c r="B61" s="199"/>
      <c r="C61" s="200"/>
      <c r="D61" s="201"/>
      <c r="E61" s="216"/>
      <c r="F61" s="203"/>
      <c r="G61" s="204"/>
      <c r="H61" s="205"/>
      <c r="I61" s="203"/>
      <c r="J61" s="203">
        <f t="shared" si="0"/>
        <v>0</v>
      </c>
      <c r="K61" s="203">
        <f t="shared" si="1"/>
        <v>0</v>
      </c>
      <c r="L61" s="203"/>
      <c r="M61" s="217"/>
      <c r="N61" s="233"/>
    </row>
    <row r="62" spans="1:14" ht="15.6">
      <c r="A62" s="241"/>
      <c r="B62" s="208"/>
      <c r="C62" s="209"/>
      <c r="D62" s="258"/>
      <c r="E62" s="218"/>
      <c r="F62" s="215"/>
      <c r="G62" s="219"/>
      <c r="H62" s="220"/>
      <c r="I62" s="215"/>
      <c r="J62" s="212">
        <f t="shared" si="0"/>
        <v>0</v>
      </c>
      <c r="K62" s="212">
        <f t="shared" si="1"/>
        <v>0</v>
      </c>
      <c r="L62" s="215"/>
      <c r="M62" s="232"/>
      <c r="N62" s="240"/>
    </row>
    <row r="63" spans="1:14" ht="15.6">
      <c r="A63" s="198"/>
      <c r="B63" s="199"/>
      <c r="C63" s="200"/>
      <c r="D63" s="201"/>
      <c r="E63" s="216"/>
      <c r="F63" s="203"/>
      <c r="G63" s="204"/>
      <c r="H63" s="205"/>
      <c r="I63" s="203"/>
      <c r="J63" s="203">
        <f t="shared" si="0"/>
        <v>0</v>
      </c>
      <c r="K63" s="203">
        <f t="shared" si="1"/>
        <v>0</v>
      </c>
      <c r="L63" s="203"/>
      <c r="M63" s="217"/>
      <c r="N63" s="233"/>
    </row>
    <row r="64" spans="1:14" ht="15.6">
      <c r="A64" s="241"/>
      <c r="B64" s="208"/>
      <c r="C64" s="209"/>
      <c r="D64" s="258"/>
      <c r="E64" s="218"/>
      <c r="F64" s="215"/>
      <c r="G64" s="219"/>
      <c r="H64" s="220"/>
      <c r="I64" s="215"/>
      <c r="J64" s="212">
        <f t="shared" si="0"/>
        <v>0</v>
      </c>
      <c r="K64" s="212">
        <f t="shared" si="1"/>
        <v>0</v>
      </c>
      <c r="L64" s="215"/>
      <c r="M64" s="232"/>
      <c r="N64" s="240"/>
    </row>
    <row r="65" spans="1:14" ht="15.6">
      <c r="A65" s="198"/>
      <c r="B65" s="199"/>
      <c r="C65" s="200"/>
      <c r="D65" s="201"/>
      <c r="E65" s="216"/>
      <c r="F65" s="203"/>
      <c r="G65" s="204"/>
      <c r="H65" s="205"/>
      <c r="I65" s="203"/>
      <c r="J65" s="203">
        <f t="shared" si="0"/>
        <v>0</v>
      </c>
      <c r="K65" s="203">
        <f t="shared" si="1"/>
        <v>0</v>
      </c>
      <c r="L65" s="203"/>
      <c r="M65" s="217"/>
      <c r="N65" s="233"/>
    </row>
    <row r="66" spans="1:14" ht="15.6">
      <c r="A66" s="241"/>
      <c r="B66" s="208"/>
      <c r="C66" s="209"/>
      <c r="D66" s="258"/>
      <c r="E66" s="218"/>
      <c r="F66" s="215"/>
      <c r="G66" s="219"/>
      <c r="H66" s="220"/>
      <c r="I66" s="215"/>
      <c r="J66" s="212">
        <f t="shared" si="0"/>
        <v>0</v>
      </c>
      <c r="K66" s="212">
        <f t="shared" si="1"/>
        <v>0</v>
      </c>
      <c r="L66" s="215"/>
      <c r="M66" s="232"/>
      <c r="N66" s="240"/>
    </row>
    <row r="67" spans="1:14" ht="15.6">
      <c r="A67" s="198"/>
      <c r="B67" s="199"/>
      <c r="C67" s="200"/>
      <c r="D67" s="201"/>
      <c r="E67" s="216"/>
      <c r="F67" s="203"/>
      <c r="G67" s="204"/>
      <c r="H67" s="205"/>
      <c r="I67" s="203"/>
      <c r="J67" s="203">
        <f t="shared" si="0"/>
        <v>0</v>
      </c>
      <c r="K67" s="203">
        <f t="shared" si="1"/>
        <v>0</v>
      </c>
      <c r="L67" s="203"/>
      <c r="M67" s="217"/>
      <c r="N67" s="233"/>
    </row>
    <row r="68" spans="1:14" ht="15.6">
      <c r="A68" s="241"/>
      <c r="B68" s="208"/>
      <c r="C68" s="209"/>
      <c r="D68" s="258"/>
      <c r="E68" s="218"/>
      <c r="F68" s="215"/>
      <c r="G68" s="219"/>
      <c r="H68" s="220"/>
      <c r="I68" s="215"/>
      <c r="J68" s="212">
        <f t="shared" ref="J68:J118" si="2">MIN(G68:I68)</f>
        <v>0</v>
      </c>
      <c r="K68" s="212">
        <f t="shared" ref="K68:K118" si="3">MAX(G68:I68) - J68</f>
        <v>0</v>
      </c>
      <c r="L68" s="215"/>
      <c r="M68" s="232"/>
      <c r="N68" s="240"/>
    </row>
    <row r="69" spans="1:14" ht="15.6">
      <c r="A69" s="198"/>
      <c r="B69" s="199"/>
      <c r="C69" s="200"/>
      <c r="D69" s="201"/>
      <c r="E69" s="216"/>
      <c r="F69" s="203"/>
      <c r="G69" s="204"/>
      <c r="H69" s="205"/>
      <c r="I69" s="203"/>
      <c r="J69" s="203">
        <f t="shared" si="2"/>
        <v>0</v>
      </c>
      <c r="K69" s="203">
        <f t="shared" si="3"/>
        <v>0</v>
      </c>
      <c r="L69" s="203"/>
      <c r="M69" s="217"/>
      <c r="N69" s="233"/>
    </row>
    <row r="70" spans="1:14" ht="15.6">
      <c r="A70" s="241"/>
      <c r="B70" s="208"/>
      <c r="C70" s="209"/>
      <c r="D70" s="258"/>
      <c r="E70" s="218"/>
      <c r="F70" s="215"/>
      <c r="G70" s="219"/>
      <c r="H70" s="220"/>
      <c r="I70" s="215"/>
      <c r="J70" s="212">
        <f t="shared" si="2"/>
        <v>0</v>
      </c>
      <c r="K70" s="212">
        <f t="shared" si="3"/>
        <v>0</v>
      </c>
      <c r="L70" s="215"/>
      <c r="M70" s="232"/>
      <c r="N70" s="240"/>
    </row>
    <row r="71" spans="1:14" ht="15.6">
      <c r="A71" s="198"/>
      <c r="B71" s="199"/>
      <c r="C71" s="200"/>
      <c r="D71" s="201"/>
      <c r="E71" s="216"/>
      <c r="F71" s="203"/>
      <c r="G71" s="204"/>
      <c r="H71" s="205"/>
      <c r="I71" s="203"/>
      <c r="J71" s="203">
        <f t="shared" si="2"/>
        <v>0</v>
      </c>
      <c r="K71" s="203">
        <f t="shared" si="3"/>
        <v>0</v>
      </c>
      <c r="L71" s="203"/>
      <c r="M71" s="217"/>
      <c r="N71" s="233"/>
    </row>
    <row r="72" spans="1:14" ht="15.6">
      <c r="A72" s="241"/>
      <c r="B72" s="208"/>
      <c r="C72" s="209"/>
      <c r="D72" s="258"/>
      <c r="E72" s="218"/>
      <c r="F72" s="215"/>
      <c r="G72" s="219"/>
      <c r="H72" s="220"/>
      <c r="I72" s="215"/>
      <c r="J72" s="212">
        <f t="shared" si="2"/>
        <v>0</v>
      </c>
      <c r="K72" s="212">
        <f t="shared" si="3"/>
        <v>0</v>
      </c>
      <c r="L72" s="215"/>
      <c r="M72" s="232"/>
      <c r="N72" s="240"/>
    </row>
    <row r="73" spans="1:14" ht="15.6">
      <c r="A73" s="198"/>
      <c r="B73" s="199"/>
      <c r="C73" s="200"/>
      <c r="D73" s="201"/>
      <c r="E73" s="216"/>
      <c r="F73" s="203"/>
      <c r="G73" s="204"/>
      <c r="H73" s="205"/>
      <c r="I73" s="203"/>
      <c r="J73" s="203">
        <f t="shared" si="2"/>
        <v>0</v>
      </c>
      <c r="K73" s="203">
        <f t="shared" si="3"/>
        <v>0</v>
      </c>
      <c r="L73" s="203"/>
      <c r="M73" s="217"/>
      <c r="N73" s="233"/>
    </row>
    <row r="74" spans="1:14" ht="15.6">
      <c r="A74" s="241"/>
      <c r="B74" s="208"/>
      <c r="C74" s="209"/>
      <c r="D74" s="258"/>
      <c r="E74" s="218"/>
      <c r="F74" s="215"/>
      <c r="G74" s="219"/>
      <c r="H74" s="220"/>
      <c r="I74" s="215"/>
      <c r="J74" s="212">
        <f t="shared" si="2"/>
        <v>0</v>
      </c>
      <c r="K74" s="212">
        <f t="shared" si="3"/>
        <v>0</v>
      </c>
      <c r="L74" s="215"/>
      <c r="M74" s="232"/>
      <c r="N74" s="240"/>
    </row>
    <row r="75" spans="1:14" ht="15.6">
      <c r="A75" s="198"/>
      <c r="B75" s="199"/>
      <c r="C75" s="200"/>
      <c r="D75" s="201"/>
      <c r="E75" s="216"/>
      <c r="F75" s="203"/>
      <c r="G75" s="204"/>
      <c r="H75" s="205"/>
      <c r="I75" s="203"/>
      <c r="J75" s="203">
        <f t="shared" si="2"/>
        <v>0</v>
      </c>
      <c r="K75" s="203">
        <f t="shared" si="3"/>
        <v>0</v>
      </c>
      <c r="L75" s="203"/>
      <c r="M75" s="217"/>
      <c r="N75" s="233"/>
    </row>
    <row r="76" spans="1:14" ht="15.6">
      <c r="A76" s="241"/>
      <c r="B76" s="208"/>
      <c r="C76" s="209"/>
      <c r="D76" s="258"/>
      <c r="E76" s="218"/>
      <c r="F76" s="215"/>
      <c r="G76" s="219"/>
      <c r="H76" s="220"/>
      <c r="I76" s="215"/>
      <c r="J76" s="212">
        <f t="shared" si="2"/>
        <v>0</v>
      </c>
      <c r="K76" s="212">
        <f t="shared" si="3"/>
        <v>0</v>
      </c>
      <c r="L76" s="215"/>
      <c r="M76" s="232"/>
      <c r="N76" s="240"/>
    </row>
    <row r="77" spans="1:14" ht="15.6">
      <c r="A77" s="198"/>
      <c r="B77" s="199"/>
      <c r="C77" s="200"/>
      <c r="D77" s="201"/>
      <c r="E77" s="216"/>
      <c r="F77" s="203"/>
      <c r="G77" s="204"/>
      <c r="H77" s="205"/>
      <c r="I77" s="203"/>
      <c r="J77" s="203">
        <f t="shared" si="2"/>
        <v>0</v>
      </c>
      <c r="K77" s="203">
        <f t="shared" si="3"/>
        <v>0</v>
      </c>
      <c r="L77" s="203"/>
      <c r="M77" s="217"/>
      <c r="N77" s="233"/>
    </row>
    <row r="78" spans="1:14" ht="15.6">
      <c r="A78" s="241"/>
      <c r="B78" s="208"/>
      <c r="C78" s="209"/>
      <c r="D78" s="258"/>
      <c r="E78" s="218"/>
      <c r="F78" s="215"/>
      <c r="G78" s="219"/>
      <c r="H78" s="220"/>
      <c r="I78" s="215"/>
      <c r="J78" s="212">
        <f t="shared" si="2"/>
        <v>0</v>
      </c>
      <c r="K78" s="212">
        <f t="shared" si="3"/>
        <v>0</v>
      </c>
      <c r="L78" s="215"/>
      <c r="M78" s="232"/>
      <c r="N78" s="240"/>
    </row>
    <row r="79" spans="1:14" ht="15.6">
      <c r="A79" s="198"/>
      <c r="B79" s="199"/>
      <c r="C79" s="200"/>
      <c r="D79" s="201"/>
      <c r="E79" s="216"/>
      <c r="F79" s="203"/>
      <c r="G79" s="204"/>
      <c r="H79" s="205"/>
      <c r="I79" s="203"/>
      <c r="J79" s="203">
        <f t="shared" si="2"/>
        <v>0</v>
      </c>
      <c r="K79" s="203">
        <f t="shared" si="3"/>
        <v>0</v>
      </c>
      <c r="L79" s="203"/>
      <c r="M79" s="217"/>
      <c r="N79" s="233"/>
    </row>
    <row r="80" spans="1:14" ht="15.6">
      <c r="A80" s="241"/>
      <c r="B80" s="208"/>
      <c r="C80" s="209"/>
      <c r="D80" s="258"/>
      <c r="E80" s="218"/>
      <c r="F80" s="215"/>
      <c r="G80" s="219"/>
      <c r="H80" s="220"/>
      <c r="I80" s="215"/>
      <c r="J80" s="212">
        <f t="shared" si="2"/>
        <v>0</v>
      </c>
      <c r="K80" s="212">
        <f t="shared" si="3"/>
        <v>0</v>
      </c>
      <c r="L80" s="215"/>
      <c r="M80" s="232"/>
      <c r="N80" s="240"/>
    </row>
    <row r="81" spans="1:14" ht="15.6">
      <c r="A81" s="198"/>
      <c r="B81" s="199"/>
      <c r="C81" s="200"/>
      <c r="D81" s="201"/>
      <c r="E81" s="216"/>
      <c r="F81" s="203"/>
      <c r="G81" s="204"/>
      <c r="H81" s="205"/>
      <c r="I81" s="203"/>
      <c r="J81" s="203">
        <f t="shared" si="2"/>
        <v>0</v>
      </c>
      <c r="K81" s="203">
        <f t="shared" si="3"/>
        <v>0</v>
      </c>
      <c r="L81" s="203"/>
      <c r="M81" s="217"/>
      <c r="N81" s="233"/>
    </row>
    <row r="82" spans="1:14" ht="15.6">
      <c r="A82" s="241"/>
      <c r="B82" s="208"/>
      <c r="C82" s="209"/>
      <c r="D82" s="258"/>
      <c r="E82" s="218"/>
      <c r="F82" s="215"/>
      <c r="G82" s="219"/>
      <c r="H82" s="220"/>
      <c r="I82" s="215"/>
      <c r="J82" s="212">
        <f t="shared" si="2"/>
        <v>0</v>
      </c>
      <c r="K82" s="212">
        <f t="shared" si="3"/>
        <v>0</v>
      </c>
      <c r="L82" s="215"/>
      <c r="M82" s="232"/>
      <c r="N82" s="240"/>
    </row>
    <row r="83" spans="1:14" ht="15.6">
      <c r="A83" s="198"/>
      <c r="B83" s="199"/>
      <c r="C83" s="200"/>
      <c r="D83" s="201"/>
      <c r="E83" s="216"/>
      <c r="F83" s="203"/>
      <c r="G83" s="204"/>
      <c r="H83" s="205"/>
      <c r="I83" s="203"/>
      <c r="J83" s="203">
        <f t="shared" si="2"/>
        <v>0</v>
      </c>
      <c r="K83" s="203">
        <f t="shared" si="3"/>
        <v>0</v>
      </c>
      <c r="L83" s="203"/>
      <c r="M83" s="217"/>
      <c r="N83" s="233"/>
    </row>
    <row r="84" spans="1:14" ht="15.6">
      <c r="A84" s="241"/>
      <c r="B84" s="208"/>
      <c r="C84" s="209"/>
      <c r="D84" s="258"/>
      <c r="E84" s="218"/>
      <c r="F84" s="215"/>
      <c r="G84" s="219"/>
      <c r="H84" s="220"/>
      <c r="I84" s="215"/>
      <c r="J84" s="212">
        <f t="shared" si="2"/>
        <v>0</v>
      </c>
      <c r="K84" s="212">
        <f t="shared" si="3"/>
        <v>0</v>
      </c>
      <c r="L84" s="215"/>
      <c r="M84" s="232"/>
      <c r="N84" s="240"/>
    </row>
    <row r="85" spans="1:14" ht="15.6">
      <c r="A85" s="198"/>
      <c r="B85" s="199"/>
      <c r="C85" s="200"/>
      <c r="D85" s="201"/>
      <c r="E85" s="216"/>
      <c r="F85" s="203"/>
      <c r="G85" s="204"/>
      <c r="H85" s="205"/>
      <c r="I85" s="203"/>
      <c r="J85" s="203">
        <f t="shared" si="2"/>
        <v>0</v>
      </c>
      <c r="K85" s="203">
        <f t="shared" si="3"/>
        <v>0</v>
      </c>
      <c r="L85" s="203"/>
      <c r="M85" s="217"/>
      <c r="N85" s="233"/>
    </row>
    <row r="86" spans="1:14" ht="15.6">
      <c r="A86" s="241"/>
      <c r="B86" s="208"/>
      <c r="C86" s="209"/>
      <c r="D86" s="258"/>
      <c r="E86" s="218"/>
      <c r="F86" s="215"/>
      <c r="G86" s="219"/>
      <c r="H86" s="220"/>
      <c r="I86" s="215"/>
      <c r="J86" s="212">
        <f t="shared" si="2"/>
        <v>0</v>
      </c>
      <c r="K86" s="212">
        <f t="shared" si="3"/>
        <v>0</v>
      </c>
      <c r="L86" s="215"/>
      <c r="M86" s="232"/>
      <c r="N86" s="240"/>
    </row>
    <row r="87" spans="1:14" ht="15.6">
      <c r="A87" s="198"/>
      <c r="B87" s="199"/>
      <c r="C87" s="200"/>
      <c r="D87" s="201"/>
      <c r="E87" s="216"/>
      <c r="F87" s="203"/>
      <c r="G87" s="204"/>
      <c r="H87" s="205"/>
      <c r="I87" s="203"/>
      <c r="J87" s="203">
        <f t="shared" si="2"/>
        <v>0</v>
      </c>
      <c r="K87" s="203">
        <f t="shared" si="3"/>
        <v>0</v>
      </c>
      <c r="L87" s="203"/>
      <c r="M87" s="217"/>
      <c r="N87" s="233"/>
    </row>
    <row r="88" spans="1:14" ht="15.6">
      <c r="A88" s="241"/>
      <c r="B88" s="208"/>
      <c r="C88" s="209"/>
      <c r="D88" s="258"/>
      <c r="E88" s="218"/>
      <c r="F88" s="215"/>
      <c r="G88" s="219"/>
      <c r="H88" s="220"/>
      <c r="I88" s="215"/>
      <c r="J88" s="212">
        <f t="shared" si="2"/>
        <v>0</v>
      </c>
      <c r="K88" s="212">
        <f t="shared" si="3"/>
        <v>0</v>
      </c>
      <c r="L88" s="215"/>
      <c r="M88" s="232"/>
      <c r="N88" s="240"/>
    </row>
    <row r="89" spans="1:14" ht="15.6">
      <c r="A89" s="198"/>
      <c r="B89" s="199"/>
      <c r="C89" s="200"/>
      <c r="D89" s="201"/>
      <c r="E89" s="216"/>
      <c r="F89" s="203"/>
      <c r="G89" s="204"/>
      <c r="H89" s="205"/>
      <c r="I89" s="203"/>
      <c r="J89" s="203">
        <f t="shared" si="2"/>
        <v>0</v>
      </c>
      <c r="K89" s="203">
        <f t="shared" si="3"/>
        <v>0</v>
      </c>
      <c r="L89" s="203"/>
      <c r="M89" s="217"/>
      <c r="N89" s="233"/>
    </row>
    <row r="90" spans="1:14" ht="15.6">
      <c r="A90" s="241"/>
      <c r="B90" s="208"/>
      <c r="C90" s="209"/>
      <c r="D90" s="258"/>
      <c r="E90" s="218"/>
      <c r="F90" s="215"/>
      <c r="G90" s="219"/>
      <c r="H90" s="220"/>
      <c r="I90" s="215"/>
      <c r="J90" s="212">
        <f t="shared" si="2"/>
        <v>0</v>
      </c>
      <c r="K90" s="212">
        <f t="shared" si="3"/>
        <v>0</v>
      </c>
      <c r="L90" s="215"/>
      <c r="M90" s="232"/>
      <c r="N90" s="240"/>
    </row>
    <row r="91" spans="1:14" ht="15.6">
      <c r="A91" s="198"/>
      <c r="B91" s="199"/>
      <c r="C91" s="200"/>
      <c r="D91" s="201"/>
      <c r="E91" s="216"/>
      <c r="F91" s="203"/>
      <c r="G91" s="204"/>
      <c r="H91" s="205"/>
      <c r="I91" s="203"/>
      <c r="J91" s="203">
        <f t="shared" si="2"/>
        <v>0</v>
      </c>
      <c r="K91" s="203">
        <f t="shared" si="3"/>
        <v>0</v>
      </c>
      <c r="L91" s="203"/>
      <c r="M91" s="217"/>
      <c r="N91" s="233"/>
    </row>
    <row r="92" spans="1:14" ht="15.6">
      <c r="A92" s="241"/>
      <c r="B92" s="208"/>
      <c r="C92" s="209"/>
      <c r="D92" s="258"/>
      <c r="E92" s="218"/>
      <c r="F92" s="215"/>
      <c r="G92" s="219"/>
      <c r="H92" s="220"/>
      <c r="I92" s="215"/>
      <c r="J92" s="212">
        <f t="shared" si="2"/>
        <v>0</v>
      </c>
      <c r="K92" s="212">
        <f t="shared" si="3"/>
        <v>0</v>
      </c>
      <c r="L92" s="215"/>
      <c r="M92" s="232"/>
      <c r="N92" s="240"/>
    </row>
    <row r="93" spans="1:14" ht="15.6">
      <c r="A93" s="198"/>
      <c r="B93" s="199"/>
      <c r="C93" s="200"/>
      <c r="D93" s="201"/>
      <c r="E93" s="216"/>
      <c r="F93" s="203"/>
      <c r="G93" s="204"/>
      <c r="H93" s="205"/>
      <c r="I93" s="203"/>
      <c r="J93" s="203">
        <f t="shared" si="2"/>
        <v>0</v>
      </c>
      <c r="K93" s="203">
        <f t="shared" si="3"/>
        <v>0</v>
      </c>
      <c r="L93" s="203"/>
      <c r="M93" s="217"/>
      <c r="N93" s="233"/>
    </row>
    <row r="94" spans="1:14" ht="15.6">
      <c r="A94" s="241"/>
      <c r="B94" s="208"/>
      <c r="C94" s="209"/>
      <c r="D94" s="258"/>
      <c r="E94" s="218"/>
      <c r="F94" s="215"/>
      <c r="G94" s="219"/>
      <c r="H94" s="220"/>
      <c r="I94" s="215"/>
      <c r="J94" s="212">
        <f t="shared" si="2"/>
        <v>0</v>
      </c>
      <c r="K94" s="212">
        <f t="shared" si="3"/>
        <v>0</v>
      </c>
      <c r="L94" s="215"/>
      <c r="M94" s="232"/>
      <c r="N94" s="240"/>
    </row>
    <row r="95" spans="1:14" ht="15.6">
      <c r="A95" s="198"/>
      <c r="B95" s="199"/>
      <c r="C95" s="200"/>
      <c r="D95" s="201"/>
      <c r="E95" s="216"/>
      <c r="F95" s="203"/>
      <c r="G95" s="204"/>
      <c r="H95" s="205"/>
      <c r="I95" s="203"/>
      <c r="J95" s="203">
        <f t="shared" si="2"/>
        <v>0</v>
      </c>
      <c r="K95" s="203">
        <f t="shared" si="3"/>
        <v>0</v>
      </c>
      <c r="L95" s="203"/>
      <c r="M95" s="217"/>
      <c r="N95" s="233"/>
    </row>
    <row r="96" spans="1:14" ht="15.6">
      <c r="A96" s="241"/>
      <c r="B96" s="208"/>
      <c r="C96" s="209"/>
      <c r="D96" s="258"/>
      <c r="E96" s="218"/>
      <c r="F96" s="215"/>
      <c r="G96" s="219"/>
      <c r="H96" s="220"/>
      <c r="I96" s="215"/>
      <c r="J96" s="212">
        <f t="shared" si="2"/>
        <v>0</v>
      </c>
      <c r="K96" s="212">
        <f t="shared" si="3"/>
        <v>0</v>
      </c>
      <c r="L96" s="215"/>
      <c r="M96" s="232"/>
      <c r="N96" s="240"/>
    </row>
    <row r="97" spans="1:14" ht="15.6">
      <c r="A97" s="198"/>
      <c r="B97" s="199"/>
      <c r="C97" s="200"/>
      <c r="D97" s="201"/>
      <c r="E97" s="216"/>
      <c r="F97" s="203"/>
      <c r="G97" s="204"/>
      <c r="H97" s="205"/>
      <c r="I97" s="203"/>
      <c r="J97" s="203">
        <f t="shared" si="2"/>
        <v>0</v>
      </c>
      <c r="K97" s="203">
        <f t="shared" si="3"/>
        <v>0</v>
      </c>
      <c r="L97" s="203"/>
      <c r="M97" s="217"/>
      <c r="N97" s="233"/>
    </row>
    <row r="98" spans="1:14" ht="15.6">
      <c r="A98" s="241"/>
      <c r="B98" s="208"/>
      <c r="C98" s="209"/>
      <c r="D98" s="258"/>
      <c r="E98" s="218"/>
      <c r="F98" s="215"/>
      <c r="G98" s="219"/>
      <c r="H98" s="220"/>
      <c r="I98" s="215"/>
      <c r="J98" s="212">
        <f t="shared" si="2"/>
        <v>0</v>
      </c>
      <c r="K98" s="212">
        <f t="shared" si="3"/>
        <v>0</v>
      </c>
      <c r="L98" s="215"/>
      <c r="M98" s="232"/>
      <c r="N98" s="240"/>
    </row>
    <row r="99" spans="1:14" ht="15.6">
      <c r="A99" s="198"/>
      <c r="B99" s="199"/>
      <c r="C99" s="200"/>
      <c r="D99" s="201"/>
      <c r="E99" s="216"/>
      <c r="F99" s="203"/>
      <c r="G99" s="204"/>
      <c r="H99" s="205"/>
      <c r="I99" s="203"/>
      <c r="J99" s="203">
        <f t="shared" si="2"/>
        <v>0</v>
      </c>
      <c r="K99" s="203">
        <f t="shared" si="3"/>
        <v>0</v>
      </c>
      <c r="L99" s="203"/>
      <c r="M99" s="217"/>
      <c r="N99" s="233"/>
    </row>
    <row r="100" spans="1:14" ht="15.6">
      <c r="A100" s="241"/>
      <c r="B100" s="208"/>
      <c r="C100" s="209"/>
      <c r="D100" s="258"/>
      <c r="E100" s="218"/>
      <c r="F100" s="215"/>
      <c r="G100" s="219"/>
      <c r="H100" s="220"/>
      <c r="I100" s="215"/>
      <c r="J100" s="212">
        <f t="shared" si="2"/>
        <v>0</v>
      </c>
      <c r="K100" s="212">
        <f t="shared" si="3"/>
        <v>0</v>
      </c>
      <c r="L100" s="215"/>
      <c r="M100" s="232"/>
      <c r="N100" s="240"/>
    </row>
    <row r="101" spans="1:14" ht="15.6">
      <c r="A101" s="198"/>
      <c r="B101" s="199"/>
      <c r="C101" s="200"/>
      <c r="D101" s="201"/>
      <c r="E101" s="216"/>
      <c r="F101" s="203"/>
      <c r="G101" s="204"/>
      <c r="H101" s="205"/>
      <c r="I101" s="203"/>
      <c r="J101" s="203">
        <f t="shared" si="2"/>
        <v>0</v>
      </c>
      <c r="K101" s="203">
        <f t="shared" si="3"/>
        <v>0</v>
      </c>
      <c r="L101" s="203"/>
      <c r="M101" s="217"/>
      <c r="N101" s="233"/>
    </row>
    <row r="102" spans="1:14" ht="15.6">
      <c r="A102" s="241"/>
      <c r="B102" s="208"/>
      <c r="C102" s="209"/>
      <c r="D102" s="258"/>
      <c r="E102" s="218"/>
      <c r="F102" s="215"/>
      <c r="G102" s="219"/>
      <c r="H102" s="220"/>
      <c r="I102" s="215"/>
      <c r="J102" s="212">
        <f t="shared" si="2"/>
        <v>0</v>
      </c>
      <c r="K102" s="212">
        <f t="shared" si="3"/>
        <v>0</v>
      </c>
      <c r="L102" s="215"/>
      <c r="M102" s="232"/>
      <c r="N102" s="240"/>
    </row>
    <row r="103" spans="1:14" ht="15.6">
      <c r="A103" s="198"/>
      <c r="B103" s="199"/>
      <c r="C103" s="200"/>
      <c r="D103" s="201"/>
      <c r="E103" s="216"/>
      <c r="F103" s="203"/>
      <c r="G103" s="204"/>
      <c r="H103" s="205"/>
      <c r="I103" s="203"/>
      <c r="J103" s="203">
        <f t="shared" si="2"/>
        <v>0</v>
      </c>
      <c r="K103" s="203">
        <f t="shared" si="3"/>
        <v>0</v>
      </c>
      <c r="L103" s="203"/>
      <c r="M103" s="217"/>
      <c r="N103" s="233"/>
    </row>
    <row r="104" spans="1:14" ht="15.6">
      <c r="A104" s="241"/>
      <c r="B104" s="208"/>
      <c r="C104" s="209"/>
      <c r="D104" s="258"/>
      <c r="E104" s="218"/>
      <c r="F104" s="215"/>
      <c r="G104" s="219"/>
      <c r="H104" s="220"/>
      <c r="I104" s="215"/>
      <c r="J104" s="212">
        <f t="shared" si="2"/>
        <v>0</v>
      </c>
      <c r="K104" s="212">
        <f t="shared" si="3"/>
        <v>0</v>
      </c>
      <c r="L104" s="215"/>
      <c r="M104" s="232"/>
      <c r="N104" s="240"/>
    </row>
    <row r="105" spans="1:14" ht="15.6">
      <c r="A105" s="198"/>
      <c r="B105" s="199"/>
      <c r="C105" s="200"/>
      <c r="D105" s="201"/>
      <c r="E105" s="216"/>
      <c r="F105" s="203"/>
      <c r="G105" s="204"/>
      <c r="H105" s="205"/>
      <c r="I105" s="203"/>
      <c r="J105" s="203">
        <f t="shared" si="2"/>
        <v>0</v>
      </c>
      <c r="K105" s="203">
        <f t="shared" si="3"/>
        <v>0</v>
      </c>
      <c r="L105" s="203"/>
      <c r="M105" s="217"/>
      <c r="N105" s="233"/>
    </row>
    <row r="106" spans="1:14" ht="15.6">
      <c r="A106" s="241"/>
      <c r="B106" s="208"/>
      <c r="C106" s="209"/>
      <c r="D106" s="258"/>
      <c r="E106" s="218"/>
      <c r="F106" s="215"/>
      <c r="G106" s="219"/>
      <c r="H106" s="220"/>
      <c r="I106" s="215"/>
      <c r="J106" s="212">
        <f t="shared" si="2"/>
        <v>0</v>
      </c>
      <c r="K106" s="212">
        <f t="shared" si="3"/>
        <v>0</v>
      </c>
      <c r="L106" s="215"/>
      <c r="M106" s="232"/>
      <c r="N106" s="240"/>
    </row>
    <row r="107" spans="1:14" ht="15.6">
      <c r="A107" s="198"/>
      <c r="B107" s="199"/>
      <c r="C107" s="200"/>
      <c r="D107" s="201"/>
      <c r="E107" s="216"/>
      <c r="F107" s="203"/>
      <c r="G107" s="204"/>
      <c r="H107" s="205"/>
      <c r="I107" s="203"/>
      <c r="J107" s="203">
        <f t="shared" si="2"/>
        <v>0</v>
      </c>
      <c r="K107" s="203">
        <f t="shared" si="3"/>
        <v>0</v>
      </c>
      <c r="L107" s="203"/>
      <c r="M107" s="217"/>
      <c r="N107" s="233"/>
    </row>
    <row r="108" spans="1:14" ht="15.6">
      <c r="A108" s="241"/>
      <c r="B108" s="208"/>
      <c r="C108" s="209"/>
      <c r="D108" s="258"/>
      <c r="E108" s="218"/>
      <c r="F108" s="215"/>
      <c r="G108" s="219"/>
      <c r="H108" s="220"/>
      <c r="I108" s="215"/>
      <c r="J108" s="212">
        <f t="shared" si="2"/>
        <v>0</v>
      </c>
      <c r="K108" s="212">
        <f t="shared" si="3"/>
        <v>0</v>
      </c>
      <c r="L108" s="215"/>
      <c r="M108" s="232"/>
      <c r="N108" s="240"/>
    </row>
    <row r="109" spans="1:14" ht="15.6">
      <c r="A109" s="198"/>
      <c r="B109" s="199"/>
      <c r="C109" s="200"/>
      <c r="D109" s="201"/>
      <c r="E109" s="216"/>
      <c r="F109" s="203"/>
      <c r="G109" s="204"/>
      <c r="H109" s="205"/>
      <c r="I109" s="203"/>
      <c r="J109" s="203">
        <f t="shared" si="2"/>
        <v>0</v>
      </c>
      <c r="K109" s="203">
        <f t="shared" si="3"/>
        <v>0</v>
      </c>
      <c r="L109" s="203"/>
      <c r="M109" s="217"/>
      <c r="N109" s="233"/>
    </row>
    <row r="110" spans="1:14" ht="15.6">
      <c r="A110" s="241"/>
      <c r="B110" s="208"/>
      <c r="C110" s="209"/>
      <c r="D110" s="258"/>
      <c r="E110" s="218"/>
      <c r="F110" s="215"/>
      <c r="G110" s="219"/>
      <c r="H110" s="220"/>
      <c r="I110" s="215"/>
      <c r="J110" s="212">
        <f t="shared" si="2"/>
        <v>0</v>
      </c>
      <c r="K110" s="212">
        <f t="shared" si="3"/>
        <v>0</v>
      </c>
      <c r="L110" s="215"/>
      <c r="M110" s="232"/>
      <c r="N110" s="240"/>
    </row>
    <row r="111" spans="1:14" ht="15.6">
      <c r="A111" s="198"/>
      <c r="B111" s="199"/>
      <c r="C111" s="200"/>
      <c r="D111" s="201"/>
      <c r="E111" s="216"/>
      <c r="F111" s="203"/>
      <c r="G111" s="204"/>
      <c r="H111" s="205"/>
      <c r="I111" s="203"/>
      <c r="J111" s="203">
        <f t="shared" si="2"/>
        <v>0</v>
      </c>
      <c r="K111" s="203">
        <f t="shared" si="3"/>
        <v>0</v>
      </c>
      <c r="L111" s="203"/>
      <c r="M111" s="217"/>
      <c r="N111" s="233"/>
    </row>
    <row r="112" spans="1:14" ht="15.6">
      <c r="A112" s="241"/>
      <c r="B112" s="208"/>
      <c r="C112" s="209"/>
      <c r="D112" s="258"/>
      <c r="E112" s="218"/>
      <c r="F112" s="215"/>
      <c r="G112" s="219"/>
      <c r="H112" s="220"/>
      <c r="I112" s="215"/>
      <c r="J112" s="212">
        <f t="shared" si="2"/>
        <v>0</v>
      </c>
      <c r="K112" s="212">
        <f t="shared" si="3"/>
        <v>0</v>
      </c>
      <c r="L112" s="215"/>
      <c r="M112" s="232"/>
      <c r="N112" s="240"/>
    </row>
    <row r="113" spans="1:14" ht="15.6">
      <c r="A113" s="198"/>
      <c r="B113" s="199"/>
      <c r="C113" s="200"/>
      <c r="D113" s="201"/>
      <c r="E113" s="216"/>
      <c r="F113" s="203"/>
      <c r="G113" s="204"/>
      <c r="H113" s="205"/>
      <c r="I113" s="203"/>
      <c r="J113" s="203">
        <f t="shared" si="2"/>
        <v>0</v>
      </c>
      <c r="K113" s="203">
        <f t="shared" si="3"/>
        <v>0</v>
      </c>
      <c r="L113" s="203"/>
      <c r="M113" s="217"/>
      <c r="N113" s="233"/>
    </row>
    <row r="114" spans="1:14" ht="15.6">
      <c r="A114" s="241"/>
      <c r="B114" s="208"/>
      <c r="C114" s="209"/>
      <c r="D114" s="258"/>
      <c r="E114" s="218"/>
      <c r="F114" s="215"/>
      <c r="G114" s="219"/>
      <c r="H114" s="220"/>
      <c r="I114" s="215"/>
      <c r="J114" s="212">
        <f t="shared" si="2"/>
        <v>0</v>
      </c>
      <c r="K114" s="212">
        <f t="shared" si="3"/>
        <v>0</v>
      </c>
      <c r="L114" s="215"/>
      <c r="M114" s="232"/>
      <c r="N114" s="240"/>
    </row>
    <row r="115" spans="1:14" ht="15.6">
      <c r="A115" s="198"/>
      <c r="B115" s="199"/>
      <c r="C115" s="200"/>
      <c r="D115" s="201"/>
      <c r="E115" s="216"/>
      <c r="F115" s="203"/>
      <c r="G115" s="204"/>
      <c r="H115" s="205"/>
      <c r="I115" s="203"/>
      <c r="J115" s="203">
        <f t="shared" si="2"/>
        <v>0</v>
      </c>
      <c r="K115" s="203">
        <f t="shared" si="3"/>
        <v>0</v>
      </c>
      <c r="L115" s="203"/>
      <c r="M115" s="217"/>
      <c r="N115" s="233"/>
    </row>
    <row r="116" spans="1:14" ht="15.6">
      <c r="A116" s="241"/>
      <c r="B116" s="208"/>
      <c r="C116" s="209"/>
      <c r="D116" s="258"/>
      <c r="E116" s="218"/>
      <c r="F116" s="215"/>
      <c r="G116" s="219"/>
      <c r="H116" s="220"/>
      <c r="I116" s="215"/>
      <c r="J116" s="212">
        <f t="shared" si="2"/>
        <v>0</v>
      </c>
      <c r="K116" s="212">
        <f t="shared" si="3"/>
        <v>0</v>
      </c>
      <c r="L116" s="215"/>
      <c r="M116" s="232"/>
      <c r="N116" s="240"/>
    </row>
    <row r="117" spans="1:14" ht="15.6">
      <c r="A117" s="198"/>
      <c r="B117" s="199"/>
      <c r="C117" s="200"/>
      <c r="D117" s="201"/>
      <c r="E117" s="216"/>
      <c r="F117" s="203"/>
      <c r="G117" s="204"/>
      <c r="H117" s="205"/>
      <c r="I117" s="203"/>
      <c r="J117" s="203">
        <f t="shared" si="2"/>
        <v>0</v>
      </c>
      <c r="K117" s="203">
        <f t="shared" si="3"/>
        <v>0</v>
      </c>
      <c r="L117" s="203"/>
      <c r="M117" s="217"/>
      <c r="N117" s="233"/>
    </row>
    <row r="118" spans="1:14" ht="15.6">
      <c r="A118" s="241"/>
      <c r="B118" s="208"/>
      <c r="C118" s="209"/>
      <c r="D118" s="258"/>
      <c r="E118" s="218"/>
      <c r="F118" s="215"/>
      <c r="G118" s="219"/>
      <c r="H118" s="220"/>
      <c r="I118" s="215"/>
      <c r="J118" s="212">
        <f t="shared" si="2"/>
        <v>0</v>
      </c>
      <c r="K118" s="212">
        <f t="shared" si="3"/>
        <v>0</v>
      </c>
      <c r="L118" s="215"/>
      <c r="M118" s="232"/>
      <c r="N118" s="240"/>
    </row>
    <row r="119" spans="1:14" ht="15.6">
      <c r="A119" s="198"/>
      <c r="B119" s="199"/>
      <c r="C119" s="200"/>
      <c r="D119" s="201"/>
      <c r="E119" s="216"/>
      <c r="F119" s="203"/>
      <c r="G119" s="204"/>
      <c r="H119" s="205"/>
      <c r="I119" s="203"/>
      <c r="J119" s="203"/>
      <c r="K119" s="203"/>
      <c r="L119" s="203"/>
      <c r="M119" s="217"/>
      <c r="N119" s="233"/>
    </row>
    <row r="120" spans="1:14">
      <c r="A120" s="259"/>
      <c r="B120" s="259"/>
      <c r="C120" s="259"/>
      <c r="D120" s="259"/>
      <c r="E120" s="259"/>
      <c r="F120" s="259"/>
      <c r="G120" s="260"/>
      <c r="H120" s="259"/>
      <c r="I120" s="259"/>
      <c r="J120" s="259"/>
      <c r="K120" s="259"/>
      <c r="L120" s="259"/>
      <c r="M120" s="259"/>
      <c r="N120" s="259"/>
    </row>
    <row r="121" spans="1:14">
      <c r="A121" s="259"/>
      <c r="B121" s="259"/>
      <c r="C121" s="259"/>
      <c r="D121" s="259"/>
      <c r="E121" s="259"/>
      <c r="F121" s="259"/>
      <c r="G121" s="260"/>
      <c r="H121" s="259"/>
      <c r="I121" s="259"/>
      <c r="J121" s="259"/>
      <c r="K121" s="259"/>
      <c r="L121" s="259"/>
      <c r="M121" s="259"/>
      <c r="N121" s="259"/>
    </row>
    <row r="122" spans="1:14">
      <c r="A122" s="259"/>
      <c r="B122" s="259"/>
      <c r="C122" s="259"/>
      <c r="D122" s="259"/>
      <c r="E122" s="259"/>
      <c r="F122" s="259"/>
      <c r="G122" s="260"/>
      <c r="H122" s="259"/>
      <c r="I122" s="259"/>
      <c r="J122" s="259"/>
      <c r="K122" s="259"/>
      <c r="L122" s="259"/>
      <c r="M122" s="259"/>
      <c r="N122" s="259"/>
    </row>
    <row r="123" spans="1:14">
      <c r="A123" s="259"/>
      <c r="B123" s="259"/>
      <c r="C123" s="259"/>
      <c r="D123" s="259"/>
      <c r="E123" s="259"/>
      <c r="F123" s="259"/>
      <c r="G123" s="260"/>
      <c r="H123" s="259"/>
      <c r="I123" s="259"/>
      <c r="J123" s="259"/>
      <c r="K123" s="259"/>
      <c r="L123" s="259"/>
      <c r="M123" s="259"/>
      <c r="N123" s="259"/>
    </row>
    <row r="124" spans="1:14">
      <c r="A124" s="259"/>
      <c r="B124" s="259"/>
      <c r="C124" s="259"/>
      <c r="D124" s="259"/>
      <c r="E124" s="259"/>
      <c r="F124" s="259"/>
      <c r="G124" s="260"/>
      <c r="H124" s="259"/>
      <c r="I124" s="259"/>
      <c r="J124" s="259"/>
      <c r="K124" s="259"/>
      <c r="L124" s="259"/>
      <c r="M124" s="259"/>
      <c r="N124" s="259"/>
    </row>
    <row r="125" spans="1:14">
      <c r="A125" s="259"/>
      <c r="B125" s="259"/>
      <c r="C125" s="259"/>
      <c r="D125" s="259"/>
      <c r="E125" s="259"/>
      <c r="F125" s="259"/>
      <c r="G125" s="260"/>
      <c r="H125" s="259"/>
      <c r="I125" s="259"/>
      <c r="J125" s="259"/>
      <c r="K125" s="259"/>
      <c r="L125" s="259"/>
      <c r="M125" s="259"/>
      <c r="N125" s="259"/>
    </row>
  </sheetData>
  <autoFilter ref="A4:N118"/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88" t="s">
        <v>27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70"/>
      <c r="M1" s="70"/>
      <c r="N1" s="70"/>
    </row>
    <row r="2" spans="1:15" s="286" customFormat="1" ht="23.4" thickTop="1"/>
    <row r="3" spans="1:15" ht="21">
      <c r="A3" s="289" t="s">
        <v>49</v>
      </c>
      <c r="B3" s="289"/>
      <c r="C3" s="289"/>
      <c r="D3" s="67">
        <f>SUM(K6:K180)</f>
        <v>753.6</v>
      </c>
      <c r="E3" s="110"/>
      <c r="F3" s="289" t="s">
        <v>50</v>
      </c>
      <c r="G3" s="289"/>
      <c r="H3" s="289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108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96</v>
      </c>
      <c r="E5" s="39" t="s">
        <v>93</v>
      </c>
      <c r="F5" s="39" t="s">
        <v>109</v>
      </c>
      <c r="G5" s="39" t="s">
        <v>94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95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105</v>
      </c>
      <c r="C6" s="90" t="s">
        <v>0</v>
      </c>
      <c r="D6" s="9" t="s">
        <v>110</v>
      </c>
      <c r="E6" s="76" t="s">
        <v>100</v>
      </c>
      <c r="F6" s="76"/>
      <c r="G6" s="10" t="s">
        <v>98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112</v>
      </c>
      <c r="E7" s="77" t="s">
        <v>99</v>
      </c>
      <c r="F7" s="77"/>
      <c r="G7" s="12" t="s">
        <v>98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110</v>
      </c>
      <c r="E8" s="71" t="s">
        <v>99</v>
      </c>
      <c r="F8" s="71"/>
      <c r="G8" s="10" t="s">
        <v>98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124</v>
      </c>
      <c r="D9" s="9" t="s">
        <v>110</v>
      </c>
      <c r="E9" s="71" t="s">
        <v>99</v>
      </c>
      <c r="F9" s="71" t="s">
        <v>125</v>
      </c>
      <c r="G9" s="111" t="s">
        <v>102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112</v>
      </c>
      <c r="E10" s="71" t="s">
        <v>103</v>
      </c>
      <c r="F10" s="71"/>
      <c r="G10" s="10" t="s">
        <v>98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113</v>
      </c>
      <c r="E11" s="71" t="s">
        <v>103</v>
      </c>
      <c r="F11" s="71" t="s">
        <v>126</v>
      </c>
      <c r="G11" s="10" t="s">
        <v>98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114</v>
      </c>
      <c r="E12" s="71" t="s">
        <v>103</v>
      </c>
      <c r="F12" s="71"/>
      <c r="G12" s="10" t="s">
        <v>98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110</v>
      </c>
      <c r="E13" s="71" t="s">
        <v>99</v>
      </c>
      <c r="F13" s="71"/>
      <c r="G13" s="87" t="s">
        <v>106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111</v>
      </c>
      <c r="E14" s="72" t="s">
        <v>99</v>
      </c>
      <c r="F14" s="72" t="s">
        <v>127</v>
      </c>
      <c r="G14" s="10" t="s">
        <v>98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110</v>
      </c>
      <c r="E15" s="71" t="s">
        <v>99</v>
      </c>
      <c r="F15" s="71" t="s">
        <v>115</v>
      </c>
      <c r="G15" s="10" t="s">
        <v>98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113</v>
      </c>
      <c r="E16" s="72" t="s">
        <v>103</v>
      </c>
      <c r="F16" s="72"/>
      <c r="G16" s="10" t="s">
        <v>98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110</v>
      </c>
      <c r="E17" s="71" t="s">
        <v>100</v>
      </c>
      <c r="F17" s="71"/>
      <c r="G17" s="87" t="s">
        <v>122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110</v>
      </c>
      <c r="E18" s="72" t="s">
        <v>104</v>
      </c>
      <c r="F18" s="72"/>
      <c r="G18" s="10" t="s">
        <v>98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111</v>
      </c>
      <c r="E19" s="78" t="s">
        <v>99</v>
      </c>
      <c r="F19" s="78"/>
      <c r="G19" s="10" t="s">
        <v>98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107</v>
      </c>
      <c r="C20" s="97" t="s">
        <v>25</v>
      </c>
      <c r="D20" s="9" t="s">
        <v>112</v>
      </c>
      <c r="E20" s="79" t="s">
        <v>100</v>
      </c>
      <c r="F20" s="112"/>
      <c r="G20" s="10" t="s">
        <v>98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112</v>
      </c>
      <c r="E21" s="78" t="s">
        <v>99</v>
      </c>
      <c r="F21" s="78"/>
      <c r="G21" s="121" t="s">
        <v>98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116</v>
      </c>
      <c r="E23" s="139"/>
      <c r="F23" s="154" t="s">
        <v>123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118</v>
      </c>
      <c r="E25" s="165" t="s">
        <v>119</v>
      </c>
      <c r="F25" s="165" t="s">
        <v>120</v>
      </c>
      <c r="G25" s="166" t="s">
        <v>121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95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105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145</v>
      </c>
      <c r="E31" s="149" t="s">
        <v>128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129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145</v>
      </c>
      <c r="E36" s="150" t="s">
        <v>128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129</v>
      </c>
      <c r="O36" s="102" t="s">
        <v>130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107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2025-04-02T16:19:12Z</dcterms:modified>
</cp:coreProperties>
</file>