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ccl0.sharepoint.com/sites/uc365_vparot_Lab/Shared Documents/People/Sofía Farfán/"/>
    </mc:Choice>
  </mc:AlternateContent>
  <xr:revisionPtr revIDLastSave="95" documentId="8_{0324319E-ECF5-45B0-BB36-165B9D042505}" xr6:coauthVersionLast="47" xr6:coauthVersionMax="47" xr10:uidLastSave="{39BEB65D-EB88-4F9A-972E-F4718F1C23E0}"/>
  <bookViews>
    <workbookView xWindow="-98" yWindow="-98" windowWidth="28996" windowHeight="15796" xr2:uid="{7728E182-3524-4929-8868-F2E1E045DF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D22" i="1" s="1"/>
  <c r="G20" i="1"/>
  <c r="G15" i="1"/>
  <c r="D20" i="1"/>
  <c r="D15" i="1"/>
  <c r="G12" i="1"/>
  <c r="D12" i="1" s="1"/>
  <c r="G11" i="1"/>
  <c r="D11" i="1" s="1"/>
  <c r="G8" i="1"/>
  <c r="D8" i="1" s="1"/>
  <c r="D10" i="1"/>
  <c r="D19" i="1"/>
  <c r="D13" i="1"/>
  <c r="D14" i="1"/>
  <c r="D21" i="1"/>
  <c r="D6" i="1"/>
  <c r="D9" i="1"/>
  <c r="D5" i="1"/>
  <c r="D23" i="1"/>
  <c r="D16" i="1"/>
  <c r="D17" i="1"/>
  <c r="D18" i="1"/>
  <c r="G7" i="1"/>
  <c r="D7" i="1" s="1"/>
  <c r="D25" i="1" l="1"/>
</calcChain>
</file>

<file path=xl/sharedStrings.xml><?xml version="1.0" encoding="utf-8"?>
<sst xmlns="http://schemas.openxmlformats.org/spreadsheetml/2006/main" count="70" uniqueCount="69">
  <si>
    <t>Taller LED LIBRE hub</t>
  </si>
  <si>
    <t>Bill of Materials</t>
  </si>
  <si>
    <t>Qty</t>
  </si>
  <si>
    <t>Componente</t>
  </si>
  <si>
    <t>Precio por kit (USD)</t>
  </si>
  <si>
    <t>link</t>
  </si>
  <si>
    <t>Opciones</t>
  </si>
  <si>
    <t>Precio pagado (CLP)</t>
  </si>
  <si>
    <t>N comprado</t>
  </si>
  <si>
    <t>USDCLP</t>
  </si>
  <si>
    <t>https://www.aliexpress.com/item/1005006063247022.html</t>
  </si>
  <si>
    <t>10A plug</t>
  </si>
  <si>
    <t>https://www.aliexpress.com/item/1005007451533230.html</t>
  </si>
  <si>
    <t>3 Core 0.5mm2 20m</t>
  </si>
  <si>
    <t>https://www.aliexpress.com/item/1005006010661416.html</t>
  </si>
  <si>
    <t>LCM-60</t>
  </si>
  <si>
    <t>https://www.aliexpress.com/item/1005006590327198.html</t>
  </si>
  <si>
    <t>Black 6Pc</t>
  </si>
  <si>
    <t>https://www.aliexpress.com/item/1005006610531349.html</t>
  </si>
  <si>
    <t>2 Core-Black, 24 AWG, 20M</t>
  </si>
  <si>
    <t>https://www.aliexpress.com/item/1005007551981301.html</t>
  </si>
  <si>
    <t>With 20mm board, 3W 480nm 10pcs</t>
  </si>
  <si>
    <t>https://www.aliexpress.com/item/4001078802492.html</t>
  </si>
  <si>
    <t>CSA-64(64mm)</t>
  </si>
  <si>
    <t>CSK3 (4piece)</t>
  </si>
  <si>
    <t>https://www.aliexpress.com/item/1005006239272362.html</t>
  </si>
  <si>
    <t>25mm, 10pc</t>
  </si>
  <si>
    <t>https://www.aliexpress.com/item/1005007025619408.html</t>
  </si>
  <si>
    <t>5 pieces, D25 H11 F15</t>
  </si>
  <si>
    <t>https://www.aliexpress.com/item/1005005020176036.html</t>
  </si>
  <si>
    <t>Slotted, CHINA</t>
  </si>
  <si>
    <t>https://www.aliexpress.com/item/1005003111431468.html</t>
  </si>
  <si>
    <t>M3, 50pcs</t>
  </si>
  <si>
    <t>https://www.aliexpress.com/item/4000026671295.html</t>
  </si>
  <si>
    <t>M3, 20mm</t>
  </si>
  <si>
    <t>https://www.aliexpress.com/item/1005004060288593.html</t>
  </si>
  <si>
    <t>OD25 ID4, 500mm</t>
  </si>
  <si>
    <t>https://www.arlib.cl/product/carton-pluma-negro-5mm-80x120cm</t>
  </si>
  <si>
    <t>80x120 cm</t>
  </si>
  <si>
    <t>https://www.aliexpress.com/item/4000233593859.html</t>
  </si>
  <si>
    <t>15mm, 25M, CHINA</t>
  </si>
  <si>
    <t>Costo por kit</t>
  </si>
  <si>
    <t>Herramientas para ensamblado</t>
  </si>
  <si>
    <t>pelacable</t>
  </si>
  <si>
    <t>atornillador de cruz</t>
  </si>
  <si>
    <t>llave allen 2.5 mm</t>
  </si>
  <si>
    <t>tijera</t>
  </si>
  <si>
    <t>cautin</t>
  </si>
  <si>
    <t>estaño</t>
  </si>
  <si>
    <t>pasta de soldar</t>
  </si>
  <si>
    <t>Enchufe AC</t>
  </si>
  <si>
    <t>Cable AC</t>
  </si>
  <si>
    <t>Driver Mean Well LCM-60</t>
  </si>
  <si>
    <t>Dimmer</t>
  </si>
  <si>
    <t>Cable DC</t>
  </si>
  <si>
    <t>LED</t>
  </si>
  <si>
    <t>Anillo separador</t>
  </si>
  <si>
    <t>Lente</t>
  </si>
  <si>
    <t>Herramienta plástica para atornillar</t>
  </si>
  <si>
    <t>Atornilladores</t>
  </si>
  <si>
    <t>Tuercas M3</t>
  </si>
  <si>
    <t>Tornillos M3 20mm cabeza hex socket</t>
  </si>
  <si>
    <t>Disipador metálico mecanizado</t>
  </si>
  <si>
    <t>Plástico sujetador tubo</t>
  </si>
  <si>
    <t>Pantalla de cartón</t>
  </si>
  <si>
    <t>Plástico sujetador de cartón</t>
  </si>
  <si>
    <t>Cinta termo conductora</t>
  </si>
  <si>
    <t>Tubo metálico con hilo y anillo</t>
  </si>
  <si>
    <t>Anillos con hilo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</si>
</sst>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/>
    <xf numFmtId="1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4060288593.html" TargetMode="External"/><Relationship Id="rId13" Type="http://schemas.openxmlformats.org/officeDocument/2006/relationships/hyperlink" Target="https://www.arlib.cl/product/carton-pluma-negro-5mm-80x120cm" TargetMode="External"/><Relationship Id="rId3" Type="http://schemas.openxmlformats.org/officeDocument/2006/relationships/hyperlink" Target="https://www.aliexpress.com/item/1005007451533230.html" TargetMode="External"/><Relationship Id="rId7" Type="http://schemas.openxmlformats.org/officeDocument/2006/relationships/hyperlink" Target="https://www.aliexpress.com/item/1005007551981301.html" TargetMode="External"/><Relationship Id="rId12" Type="http://schemas.openxmlformats.org/officeDocument/2006/relationships/hyperlink" Target="https://www.aliexpress.com/item/1005007025619408.html" TargetMode="External"/><Relationship Id="rId2" Type="http://schemas.openxmlformats.org/officeDocument/2006/relationships/hyperlink" Target="https://www.aliexpress.com/item/1005006010661416.html" TargetMode="External"/><Relationship Id="rId16" Type="http://schemas.openxmlformats.org/officeDocument/2006/relationships/hyperlink" Target="https://www.aliexpress.com/item/1005003111431468.html" TargetMode="External"/><Relationship Id="rId1" Type="http://schemas.openxmlformats.org/officeDocument/2006/relationships/hyperlink" Target="https://www.aliexpress.com/item/1005006063247022.html" TargetMode="External"/><Relationship Id="rId6" Type="http://schemas.openxmlformats.org/officeDocument/2006/relationships/hyperlink" Target="https://www.aliexpress.com/item/1005006590327198.html" TargetMode="External"/><Relationship Id="rId11" Type="http://schemas.openxmlformats.org/officeDocument/2006/relationships/hyperlink" Target="https://www.aliexpress.com/item/1005006239272362.html" TargetMode="External"/><Relationship Id="rId5" Type="http://schemas.openxmlformats.org/officeDocument/2006/relationships/hyperlink" Target="https://www.aliexpress.com/item/1005005020176036.html" TargetMode="External"/><Relationship Id="rId15" Type="http://schemas.openxmlformats.org/officeDocument/2006/relationships/hyperlink" Target="https://www.aliexpress.com/item/4000026671295.html" TargetMode="External"/><Relationship Id="rId10" Type="http://schemas.openxmlformats.org/officeDocument/2006/relationships/hyperlink" Target="https://www.aliexpress.com/item/4001078802492.html" TargetMode="External"/><Relationship Id="rId4" Type="http://schemas.openxmlformats.org/officeDocument/2006/relationships/hyperlink" Target="https://www.aliexpress.com/item/1005006610531349.html" TargetMode="External"/><Relationship Id="rId9" Type="http://schemas.openxmlformats.org/officeDocument/2006/relationships/hyperlink" Target="https://www.aliexpress.com/item/4001078802492.html" TargetMode="External"/><Relationship Id="rId14" Type="http://schemas.openxmlformats.org/officeDocument/2006/relationships/hyperlink" Target="https://www.aliexpress.com/item/40002335938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5ACC-9DDF-4A8C-BB81-44EF19CB6431}">
  <dimension ref="A1:K34"/>
  <sheetViews>
    <sheetView tabSelected="1" workbookViewId="0">
      <selection activeCell="L24" sqref="L24"/>
    </sheetView>
  </sheetViews>
  <sheetFormatPr defaultRowHeight="14.25" x14ac:dyDescent="0.45"/>
  <cols>
    <col min="2" max="2" width="3.3984375" bestFit="1" customWidth="1"/>
    <col min="3" max="3" width="30.1328125" bestFit="1" customWidth="1"/>
    <col min="4" max="4" width="15.86328125" bestFit="1" customWidth="1"/>
    <col min="5" max="5" width="53.46484375" bestFit="1" customWidth="1"/>
    <col min="6" max="6" width="29.3984375" bestFit="1" customWidth="1"/>
    <col min="7" max="7" width="16.3984375" bestFit="1" customWidth="1"/>
    <col min="8" max="8" width="10.265625" bestFit="1" customWidth="1"/>
  </cols>
  <sheetData>
    <row r="1" spans="1:11" x14ac:dyDescent="0.45">
      <c r="A1" t="s">
        <v>0</v>
      </c>
    </row>
    <row r="2" spans="1:11" x14ac:dyDescent="0.45">
      <c r="A2" t="s">
        <v>1</v>
      </c>
    </row>
    <row r="4" spans="1:11" x14ac:dyDescent="0.4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>
        <v>925</v>
      </c>
      <c r="K4" t="s">
        <v>9</v>
      </c>
    </row>
    <row r="5" spans="1:11" x14ac:dyDescent="0.45">
      <c r="B5">
        <v>1</v>
      </c>
      <c r="C5" t="s">
        <v>50</v>
      </c>
      <c r="D5" s="1">
        <f t="shared" ref="D5:D23" si="0">G5/H5/J$4*B5</f>
        <v>1.2646486486486486</v>
      </c>
      <c r="E5" s="2" t="s">
        <v>10</v>
      </c>
      <c r="F5" t="s">
        <v>11</v>
      </c>
      <c r="G5" s="3">
        <v>17547</v>
      </c>
      <c r="H5">
        <v>15</v>
      </c>
    </row>
    <row r="6" spans="1:11" x14ac:dyDescent="0.45">
      <c r="B6">
        <v>1.2</v>
      </c>
      <c r="C6" t="s">
        <v>51</v>
      </c>
      <c r="D6" s="1">
        <f t="shared" si="0"/>
        <v>1.6239567567567565</v>
      </c>
      <c r="E6" s="2" t="s">
        <v>12</v>
      </c>
      <c r="F6" t="s">
        <v>13</v>
      </c>
      <c r="G6" s="3">
        <v>25036</v>
      </c>
      <c r="H6">
        <v>20</v>
      </c>
    </row>
    <row r="7" spans="1:11" x14ac:dyDescent="0.45">
      <c r="B7">
        <v>1</v>
      </c>
      <c r="C7" t="s">
        <v>52</v>
      </c>
      <c r="D7" s="1">
        <f t="shared" si="0"/>
        <v>26.984936936936936</v>
      </c>
      <c r="E7" s="2" t="s">
        <v>14</v>
      </c>
      <c r="F7" t="s">
        <v>15</v>
      </c>
      <c r="G7" s="3">
        <f>28761+221423+124232</f>
        <v>374416</v>
      </c>
      <c r="H7">
        <v>15</v>
      </c>
    </row>
    <row r="8" spans="1:11" x14ac:dyDescent="0.45">
      <c r="B8">
        <v>1</v>
      </c>
      <c r="C8" t="s">
        <v>53</v>
      </c>
      <c r="D8" s="1">
        <f t="shared" si="0"/>
        <v>3.3304504504504502</v>
      </c>
      <c r="E8" s="2" t="s">
        <v>16</v>
      </c>
      <c r="F8" t="s">
        <v>17</v>
      </c>
      <c r="G8" s="3">
        <f>36968</f>
        <v>36968</v>
      </c>
      <c r="H8">
        <v>12</v>
      </c>
    </row>
    <row r="9" spans="1:11" x14ac:dyDescent="0.45">
      <c r="B9">
        <v>1.2</v>
      </c>
      <c r="C9" t="s">
        <v>54</v>
      </c>
      <c r="D9" s="1">
        <f t="shared" si="0"/>
        <v>0.86224864864864859</v>
      </c>
      <c r="E9" s="2" t="s">
        <v>18</v>
      </c>
      <c r="F9" t="s">
        <v>19</v>
      </c>
      <c r="G9" s="3">
        <v>13293</v>
      </c>
      <c r="H9">
        <v>20</v>
      </c>
    </row>
    <row r="10" spans="1:11" x14ac:dyDescent="0.45">
      <c r="B10">
        <v>1</v>
      </c>
      <c r="C10" t="s">
        <v>55</v>
      </c>
      <c r="D10" s="1">
        <f t="shared" si="0"/>
        <v>0.35394594594594592</v>
      </c>
      <c r="E10" s="2" t="s">
        <v>20</v>
      </c>
      <c r="F10" t="s">
        <v>21</v>
      </c>
      <c r="G10" s="3">
        <v>3274</v>
      </c>
      <c r="H10">
        <v>10</v>
      </c>
    </row>
    <row r="11" spans="1:11" x14ac:dyDescent="0.45">
      <c r="B11">
        <v>1</v>
      </c>
      <c r="C11" t="s">
        <v>67</v>
      </c>
      <c r="D11" s="1">
        <f t="shared" si="0"/>
        <v>19.951056689541744</v>
      </c>
      <c r="E11" s="2" t="s">
        <v>22</v>
      </c>
      <c r="F11" t="s">
        <v>23</v>
      </c>
      <c r="G11" s="3">
        <f>(15272*15)/(15272*15+1468+5872*11)*356648</f>
        <v>276820.91156739171</v>
      </c>
      <c r="H11">
        <v>15</v>
      </c>
    </row>
    <row r="12" spans="1:11" x14ac:dyDescent="0.45">
      <c r="B12">
        <v>2</v>
      </c>
      <c r="C12" t="s">
        <v>68</v>
      </c>
      <c r="D12" s="1">
        <f t="shared" si="0"/>
        <v>3.835535780545742</v>
      </c>
      <c r="E12" s="2" t="s">
        <v>22</v>
      </c>
      <c r="F12" t="s">
        <v>24</v>
      </c>
      <c r="G12" s="3">
        <f>(1468+5872*11)/(15272*15+1468+5872*11)*356648</f>
        <v>79827.08843260826</v>
      </c>
      <c r="H12">
        <v>45</v>
      </c>
    </row>
    <row r="13" spans="1:11" x14ac:dyDescent="0.45">
      <c r="B13">
        <v>1</v>
      </c>
      <c r="C13" t="s">
        <v>56</v>
      </c>
      <c r="D13" s="1">
        <f t="shared" si="0"/>
        <v>0.21664864864864866</v>
      </c>
      <c r="E13" s="2" t="s">
        <v>25</v>
      </c>
      <c r="F13" t="s">
        <v>26</v>
      </c>
      <c r="G13" s="3">
        <v>2004</v>
      </c>
      <c r="H13">
        <v>10</v>
      </c>
    </row>
    <row r="14" spans="1:11" x14ac:dyDescent="0.45">
      <c r="B14">
        <v>1</v>
      </c>
      <c r="C14" t="s">
        <v>57</v>
      </c>
      <c r="D14" s="1">
        <f t="shared" si="0"/>
        <v>1.7739459459459461</v>
      </c>
      <c r="E14" s="2" t="s">
        <v>27</v>
      </c>
      <c r="F14" t="s">
        <v>28</v>
      </c>
      <c r="G14" s="3">
        <v>16409</v>
      </c>
      <c r="H14">
        <v>10</v>
      </c>
    </row>
    <row r="15" spans="1:11" x14ac:dyDescent="0.45">
      <c r="B15">
        <v>1</v>
      </c>
      <c r="C15" t="s">
        <v>58</v>
      </c>
      <c r="D15" s="1">
        <f t="shared" si="0"/>
        <v>0.26756756756756755</v>
      </c>
      <c r="G15" s="3">
        <f>15*16.5</f>
        <v>247.5</v>
      </c>
      <c r="H15">
        <v>1</v>
      </c>
    </row>
    <row r="16" spans="1:11" x14ac:dyDescent="0.45">
      <c r="B16">
        <v>2</v>
      </c>
      <c r="C16" t="s">
        <v>59</v>
      </c>
      <c r="D16" s="1">
        <f t="shared" si="0"/>
        <v>0.38097297297297295</v>
      </c>
      <c r="E16" s="2" t="s">
        <v>29</v>
      </c>
      <c r="F16" t="s">
        <v>30</v>
      </c>
      <c r="G16" s="3">
        <v>5286</v>
      </c>
      <c r="H16">
        <v>30</v>
      </c>
    </row>
    <row r="17" spans="2:8" x14ac:dyDescent="0.45">
      <c r="B17">
        <v>2</v>
      </c>
      <c r="C17" t="s">
        <v>60</v>
      </c>
      <c r="D17" s="1">
        <f t="shared" si="0"/>
        <v>5.4486486486486484E-2</v>
      </c>
      <c r="E17" s="2" t="s">
        <v>31</v>
      </c>
      <c r="F17" t="s">
        <v>32</v>
      </c>
      <c r="G17" s="3">
        <v>1260</v>
      </c>
      <c r="H17">
        <v>50</v>
      </c>
    </row>
    <row r="18" spans="2:8" x14ac:dyDescent="0.45">
      <c r="B18">
        <v>2</v>
      </c>
      <c r="C18" t="s">
        <v>61</v>
      </c>
      <c r="D18" s="1">
        <f t="shared" si="0"/>
        <v>0.26378378378378381</v>
      </c>
      <c r="E18" s="2" t="s">
        <v>33</v>
      </c>
      <c r="F18" t="s">
        <v>34</v>
      </c>
      <c r="G18" s="3">
        <v>2440</v>
      </c>
      <c r="H18">
        <v>20</v>
      </c>
    </row>
    <row r="19" spans="2:8" x14ac:dyDescent="0.45">
      <c r="B19">
        <v>1</v>
      </c>
      <c r="C19" t="s">
        <v>62</v>
      </c>
      <c r="D19" s="1">
        <f t="shared" si="0"/>
        <v>1.4312432432432434</v>
      </c>
      <c r="E19" s="2" t="s">
        <v>35</v>
      </c>
      <c r="F19" t="s">
        <v>36</v>
      </c>
      <c r="G19" s="3">
        <v>26478</v>
      </c>
      <c r="H19">
        <v>20</v>
      </c>
    </row>
    <row r="20" spans="2:8" x14ac:dyDescent="0.45">
      <c r="B20">
        <v>2</v>
      </c>
      <c r="C20" t="s">
        <v>63</v>
      </c>
      <c r="D20" s="1">
        <f t="shared" si="0"/>
        <v>0.2789189189189189</v>
      </c>
      <c r="G20" s="3">
        <f>15*4.3*2</f>
        <v>129</v>
      </c>
      <c r="H20">
        <v>1</v>
      </c>
    </row>
    <row r="21" spans="2:8" x14ac:dyDescent="0.45">
      <c r="B21">
        <v>1</v>
      </c>
      <c r="C21" t="s">
        <v>64</v>
      </c>
      <c r="D21" s="1">
        <f t="shared" si="0"/>
        <v>0.3141891891891892</v>
      </c>
      <c r="E21" s="2" t="s">
        <v>37</v>
      </c>
      <c r="F21" t="s">
        <v>38</v>
      </c>
      <c r="G21" s="3">
        <v>4650</v>
      </c>
      <c r="H21">
        <v>16</v>
      </c>
    </row>
    <row r="22" spans="2:8" x14ac:dyDescent="0.45">
      <c r="B22">
        <v>2</v>
      </c>
      <c r="C22" t="s">
        <v>65</v>
      </c>
      <c r="D22" s="1">
        <f t="shared" si="0"/>
        <v>0.66486486486486485</v>
      </c>
      <c r="G22" s="3">
        <f>15*10.25*2</f>
        <v>307.5</v>
      </c>
      <c r="H22">
        <v>1</v>
      </c>
    </row>
    <row r="23" spans="2:8" x14ac:dyDescent="0.45">
      <c r="B23">
        <v>1</v>
      </c>
      <c r="C23" t="s">
        <v>66</v>
      </c>
      <c r="D23" s="1">
        <f t="shared" si="0"/>
        <v>3.6421621621621626E-3</v>
      </c>
      <c r="E23" s="2" t="s">
        <v>39</v>
      </c>
      <c r="F23" t="s">
        <v>40</v>
      </c>
      <c r="G23" s="3">
        <v>3369</v>
      </c>
      <c r="H23">
        <v>1000</v>
      </c>
    </row>
    <row r="25" spans="2:8" x14ac:dyDescent="0.45">
      <c r="C25" t="s">
        <v>41</v>
      </c>
      <c r="D25" s="4">
        <f>SUM(D5:D23)</f>
        <v>63.857043641258656</v>
      </c>
    </row>
    <row r="27" spans="2:8" x14ac:dyDescent="0.45">
      <c r="C27" t="s">
        <v>42</v>
      </c>
    </row>
    <row r="28" spans="2:8" x14ac:dyDescent="0.45">
      <c r="B28">
        <v>1</v>
      </c>
      <c r="C28" t="s">
        <v>43</v>
      </c>
    </row>
    <row r="29" spans="2:8" x14ac:dyDescent="0.45">
      <c r="B29">
        <v>1</v>
      </c>
      <c r="C29" t="s">
        <v>44</v>
      </c>
    </row>
    <row r="30" spans="2:8" x14ac:dyDescent="0.45">
      <c r="B30">
        <v>1</v>
      </c>
      <c r="C30" t="s">
        <v>45</v>
      </c>
    </row>
    <row r="31" spans="2:8" x14ac:dyDescent="0.45">
      <c r="B31">
        <v>1</v>
      </c>
      <c r="C31" t="s">
        <v>46</v>
      </c>
    </row>
    <row r="32" spans="2:8" x14ac:dyDescent="0.45">
      <c r="B32">
        <v>1</v>
      </c>
      <c r="C32" t="s">
        <v>47</v>
      </c>
    </row>
    <row r="33" spans="2:3" x14ac:dyDescent="0.45">
      <c r="B33">
        <v>1</v>
      </c>
      <c r="C33" t="s">
        <v>48</v>
      </c>
    </row>
    <row r="34" spans="2:3" x14ac:dyDescent="0.45">
      <c r="B34">
        <v>1</v>
      </c>
      <c r="C34" t="s">
        <v>49</v>
      </c>
    </row>
  </sheetData>
  <hyperlinks>
    <hyperlink ref="E5" r:id="rId1" xr:uid="{D9EBA547-42A1-4BDE-9722-0DFA80069EA9}"/>
    <hyperlink ref="E7" r:id="rId2" xr:uid="{2860E852-1BDF-4279-8C2F-2DB9F0032CB5}"/>
    <hyperlink ref="E6" r:id="rId3" xr:uid="{BBA5B26E-C35C-463B-A222-52C301A46025}"/>
    <hyperlink ref="E9" r:id="rId4" xr:uid="{2EF62EFA-A37D-47A8-968A-1A4BDA4A466C}"/>
    <hyperlink ref="E16" r:id="rId5" xr:uid="{3BB26796-BBC7-42C0-A0DD-B2182FB77E5B}"/>
    <hyperlink ref="E8" r:id="rId6" xr:uid="{B9EF78F8-48D6-45B9-A686-67B07EF16643}"/>
    <hyperlink ref="E10" r:id="rId7" xr:uid="{457EABD6-502E-446A-9955-C69461381111}"/>
    <hyperlink ref="E19" r:id="rId8" xr:uid="{CB91631B-E47B-464F-8F10-C6345ABCA5E3}"/>
    <hyperlink ref="E12" r:id="rId9" xr:uid="{33297B8D-FCA0-423E-8B89-E933ED136D90}"/>
    <hyperlink ref="E11" r:id="rId10" xr:uid="{F8851268-8C41-4BE3-B3BE-2D5BF4463108}"/>
    <hyperlink ref="E13" r:id="rId11" xr:uid="{3273E495-FBB9-4FBC-902C-9602F20F5CFC}"/>
    <hyperlink ref="E14" r:id="rId12" xr:uid="{C705AB80-0E3E-492F-A208-D9D447A21029}"/>
    <hyperlink ref="E21" r:id="rId13" xr:uid="{0E3144DD-AAA4-46A4-B902-EEFDF193E7CF}"/>
    <hyperlink ref="E23" r:id="rId14" xr:uid="{DE073DC7-EFF6-45CE-A90D-4106AEE26725}"/>
    <hyperlink ref="E18" r:id="rId15" xr:uid="{3D2DE70B-9DC1-429A-83EF-58803745A502}"/>
    <hyperlink ref="E17" r:id="rId16" xr:uid="{2F2B4D42-1EDB-4D9E-A2FD-F3AE36F869C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936b5b-ac87-4f1a-9bde-eb49763badf5">
      <Terms xmlns="http://schemas.microsoft.com/office/infopath/2007/PartnerControls"/>
    </lcf76f155ced4ddcb4097134ff3c332f>
    <TaxCatchAll xmlns="0fe597e1-2edf-439c-8fb3-7e031334c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B5063AE2E2458F675DEAB3E908E8" ma:contentTypeVersion="15" ma:contentTypeDescription="Create a new document." ma:contentTypeScope="" ma:versionID="24145369c378411af0d226789a1d81e5">
  <xsd:schema xmlns:xsd="http://www.w3.org/2001/XMLSchema" xmlns:xs="http://www.w3.org/2001/XMLSchema" xmlns:p="http://schemas.microsoft.com/office/2006/metadata/properties" xmlns:ns2="40936b5b-ac87-4f1a-9bde-eb49763badf5" xmlns:ns3="0fe597e1-2edf-439c-8fb3-7e031334c61b" targetNamespace="http://schemas.microsoft.com/office/2006/metadata/properties" ma:root="true" ma:fieldsID="98564da78db74d057e7a95ab1accefc4" ns2:_="" ns3:_="">
    <xsd:import namespace="40936b5b-ac87-4f1a-9bde-eb49763badf5"/>
    <xsd:import namespace="0fe597e1-2edf-439c-8fb3-7e031334c61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36b5b-ac87-4f1a-9bde-eb49763badf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597e1-2edf-439c-8fb3-7e031334c61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62e6722-518e-49e1-8042-3cdef43dea17}" ma:internalName="TaxCatchAll" ma:showField="CatchAllData" ma:web="0fe597e1-2edf-439c-8fb3-7e031334c6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3ACEB0-D1DA-47B3-9790-6F755063B99B}">
  <ds:schemaRefs>
    <ds:schemaRef ds:uri="http://schemas.microsoft.com/office/2006/metadata/properties"/>
    <ds:schemaRef ds:uri="http://schemas.microsoft.com/office/infopath/2007/PartnerControls"/>
    <ds:schemaRef ds:uri="40936b5b-ac87-4f1a-9bde-eb49763badf5"/>
    <ds:schemaRef ds:uri="0fe597e1-2edf-439c-8fb3-7e031334c61b"/>
  </ds:schemaRefs>
</ds:datastoreItem>
</file>

<file path=customXml/itemProps2.xml><?xml version="1.0" encoding="utf-8"?>
<ds:datastoreItem xmlns:ds="http://schemas.openxmlformats.org/officeDocument/2006/customXml" ds:itemID="{953A32F0-AEE6-455E-9A93-9276E22A8F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57E56-5B86-4F4A-9C98-21EEBDE7B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36b5b-ac87-4f1a-9bde-eb49763badf5"/>
    <ds:schemaRef ds:uri="0fe597e1-2edf-439c-8fb3-7e031334c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José Parot Fernández</dc:creator>
  <cp:keywords/>
  <dc:description/>
  <cp:lastModifiedBy>Vicente José Parot Fernández</cp:lastModifiedBy>
  <cp:revision/>
  <dcterms:created xsi:type="dcterms:W3CDTF">2024-10-09T16:34:21Z</dcterms:created>
  <dcterms:modified xsi:type="dcterms:W3CDTF">2024-10-11T05:00:05Z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0x0101002BABB5063AE2E2458F675DEAB3E908E8</vt:lpwstr>
  </property>
  <property fmtid="{D5CDD505-2E9C-101B-9397-08002B2CF9AE}" pid="3" name="MediaServiceImageTags">
    <vt:lpwstr/>
  </property>
</Properties>
</file>