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mb2256\Downloads\"/>
    </mc:Choice>
  </mc:AlternateContent>
  <xr:revisionPtr revIDLastSave="0" documentId="13_ncr:1_{C6A0B652-7408-4307-AE93-0D310B4ADD93}" xr6:coauthVersionLast="47" xr6:coauthVersionMax="47" xr10:uidLastSave="{00000000-0000-0000-0000-000000000000}"/>
  <bookViews>
    <workbookView xWindow="-108" yWindow="-108" windowWidth="23256" windowHeight="12456" activeTab="2" xr2:uid="{7EB7D862-2111-4E98-9F0F-154C73E58169}"/>
  </bookViews>
  <sheets>
    <sheet name="Data" sheetId="1" r:id="rId1"/>
    <sheet name="Controller" sheetId="2" r:id="rId2"/>
    <sheet name="Dashboard" sheetId="3" r:id="rId3"/>
    <sheet name="Caixinha" sheetId="4" r:id="rId4"/>
  </sheets>
  <definedNames>
    <definedName name="SegmentaçãodeDados_Mês">#N/A</definedName>
  </definedNames>
  <calcPr calcId="191029"/>
  <pivotCaches>
    <pivotCache cacheId="5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D9" i="4"/>
  <c r="D10" i="4"/>
  <c r="D11" i="4"/>
  <c r="D12" i="4"/>
  <c r="D13" i="4"/>
  <c r="D14" i="4"/>
  <c r="D15" i="4"/>
  <c r="D16" i="4"/>
  <c r="D17" i="4"/>
  <c r="D18" i="4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D3" i="4" l="1"/>
</calcChain>
</file>

<file path=xl/sharedStrings.xml><?xml version="1.0" encoding="utf-8"?>
<sst xmlns="http://schemas.openxmlformats.org/spreadsheetml/2006/main" count="261" uniqueCount="80">
  <si>
    <t>Data</t>
  </si>
  <si>
    <t>Valor</t>
  </si>
  <si>
    <t>Descrição</t>
  </si>
  <si>
    <t>Tipo</t>
  </si>
  <si>
    <t>Status</t>
  </si>
  <si>
    <t xml:space="preserve">Categoria 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</si>
  <si>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</si>
  <si>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</si>
  <si>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</si>
  <si>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</si>
  <si>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</si>
  <si>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</si>
  <si>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</si>
  <si>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</si>
  <si>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</si>
  <si>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</si>
  <si>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</si>
  <si>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</si>
  <si>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</si>
  <si>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</si>
  <si>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</si>
  <si>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</si>
  <si>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</si>
  <si>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</si>
  <si>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</si>
  <si>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</si>
  <si>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</si>
  <si>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</si>
  <si>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</si>
  <si>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</si>
  <si>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</si>
  <si>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</si>
  <si>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</si>
  <si>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</si>
  <si>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</si>
  <si>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</si>
  <si>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</si>
  <si>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</si>
  <si>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</si>
  <si>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</si>
  <si>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</si>
  <si>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</si>
  <si>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</si>
  <si>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</si>
  <si>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</si>
  <si>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</si>
  <si>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</si>
  <si>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</si>
  <si>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</si>
  <si>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</si>
  <si>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</si>
  <si>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</si>
  <si>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</si>
  <si>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</si>
  <si>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</si>
  <si>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</si>
  <si>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</si>
  <si>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</si>
  <si>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</si>
  <si>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</si>
  <si>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</si>
  <si>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</si>
  <si>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</si>
  <si>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</si>
  <si>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</si>
  <si>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</si>
  <si>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</si>
  <si>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</si>
  <si>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</si>
  <si>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</si>
  <si>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</si>
  <si>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</si>
  <si>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</si>
  <si>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</si>
  <si>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Operação Bancária</t>
  </si>
  <si>
    <t>Mês</t>
  </si>
  <si>
    <t xml:space="preserve">Data de lançamento </t>
  </si>
  <si>
    <t>Deposito Rservado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</si>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</sst>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-&quot;R$&quot;\ * #,##0_-;\-&quot;R$&quot;\ * #,##0_-;_-&quot;R$&quot;\ * &quot;-&quot;_-;_-@_-"/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Arial"/>
      <family val="2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7">
    <xf numFmtId="0" fontId="0" fillId="0" borderId="0" xfId="0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2" fontId="2" fillId="0" borderId="0" xfId="1" applyFont="1" applyAlignment="1">
      <alignment horizontal="center" wrapText="1"/>
    </xf>
    <xf numFmtId="42" fontId="0" fillId="0" borderId="0" xfId="1" applyFont="1" applyAlignment="1">
      <alignment horizontal="center"/>
    </xf>
    <xf numFmtId="0" fontId="0" fillId="2" borderId="0" xfId="0" applyFill="1"/>
    <xf numFmtId="0" fontId="0" fillId="3" borderId="0" xfId="0" applyFill="1"/>
    <xf numFmtId="0" fontId="4" fillId="3" borderId="0" xfId="0" applyFont="1" applyFill="1"/>
    <xf numFmtId="1" fontId="0" fillId="0" borderId="0" xfId="0" applyNumberFormat="1"/>
    <xf numFmtId="1" fontId="2" fillId="0" borderId="0" xfId="0" applyNumberFormat="1" applyFont="1" applyAlignment="1">
      <alignment horizontal="center" wrapText="1"/>
    </xf>
    <xf numFmtId="0" fontId="5" fillId="4" borderId="0" xfId="0" applyFont="1" applyFill="1"/>
    <xf numFmtId="14" fontId="0" fillId="0" borderId="0" xfId="0" applyNumberFormat="1"/>
    <xf numFmtId="164" fontId="0" fillId="0" borderId="0" xfId="0" applyNumberFormat="1"/>
    <xf numFmtId="164" fontId="5" fillId="4" borderId="0" xfId="0" applyNumberFormat="1" applyFont="1" applyFill="1"/>
  </cellXfs>
  <cellStyles count="2">
    <cellStyle name="Moeda [0]" xfId="1" builtinId="7"/>
    <cellStyle name="Normal" xfId="0" builtinId="0"/>
  </cellStyles>
  <dxfs count="5">
    <dxf>
      <numFmt numFmtId="164" formatCode="&quot;R$&quot;\ #,##0.00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center" vertical="bottom" textRotation="0" wrapText="1" indent="0" justifyLastLine="0" shrinkToFit="0" readingOrder="0"/>
    </dxf>
    <dxf>
      <font>
        <name val="Arial"/>
        <family val="2"/>
        <scheme val="none"/>
      </font>
      <fill>
        <patternFill>
          <fgColor theme="5"/>
          <bgColor theme="5"/>
        </patternFill>
      </fill>
    </dxf>
  </dxfs>
  <tableStyles count="2" defaultTableStyle="TableStyleMedium2" defaultPivotStyle="PivotStyleLight16">
    <tableStyle name="Estilo de Segmentação de Dados 1" pivot="0" table="0" count="1" xr9:uid="{FD97481A-3246-4516-92AF-FBFF7DC1D71C}">
      <tableStyleElement type="wholeTable" dxfId="4"/>
    </tableStyle>
    <tableStyle name="Estilo de Segmentação de Dados 2" pivot="0" table="0" count="0" xr9:uid="{058B8FA4-D348-409E-B18D-10C53AD73853}"/>
  </tableStyles>
  <extLst>
    <ext xmlns:x14="http://schemas.microsoft.com/office/spreadsheetml/2009/9/main" uri="{EB79DEF2-80B8-43e5-95BD-54CBDDF9020C}">
      <x14:slicerStyles defaultSlicerStyle="SlicerStyleLight1">
        <x14:slicerStyle name="Estilo de Segmentação de Dados 1"/>
        <x14:slicerStyle name="Estilo de Segmentação de Dados 2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4354956490442175"/>
          <c:y val="0.15971331860495228"/>
          <c:w val="0.62223798709362688"/>
          <c:h val="0.7196347208359261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Caixinha!$C$4</c:f>
              <c:strCache>
                <c:ptCount val="1"/>
                <c:pt idx="0">
                  <c:v>Meta de Reserva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Caixinha!$D$4</c:f>
              <c:numCache>
                <c:formatCode>"R$"\ #,##0.00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F8-417D-8C13-DBECF8171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1486319"/>
        <c:axId val="858771391"/>
      </c:barChart>
      <c:barChart>
        <c:barDir val="col"/>
        <c:grouping val="stacked"/>
        <c:varyColors val="0"/>
        <c:ser>
          <c:idx val="0"/>
          <c:order val="0"/>
          <c:tx>
            <c:strRef>
              <c:f>Caixinha!$C$3</c:f>
              <c:strCache>
                <c:ptCount val="1"/>
                <c:pt idx="0">
                  <c:v>Total Reservado</c:v>
                </c:pt>
              </c:strCache>
            </c:strRef>
          </c:tx>
          <c:spPr>
            <a:gradFill>
              <a:gsLst>
                <a:gs pos="62000">
                  <a:schemeClr val="accent2">
                    <a:lumMod val="75000"/>
                  </a:schemeClr>
                </a:gs>
                <a:gs pos="100000">
                  <a:schemeClr val="bg1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Caixinha!$D$3</c:f>
              <c:numCache>
                <c:formatCode>"R$"\ #,##0.00</c:formatCode>
                <c:ptCount val="1"/>
                <c:pt idx="0">
                  <c:v>2629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8-417D-8C13-DBECF8171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6107359"/>
        <c:axId val="910615119"/>
      </c:barChart>
      <c:catAx>
        <c:axId val="8114863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58771391"/>
        <c:crosses val="autoZero"/>
        <c:auto val="1"/>
        <c:lblAlgn val="ctr"/>
        <c:lblOffset val="100"/>
        <c:noMultiLvlLbl val="0"/>
      </c:catAx>
      <c:valAx>
        <c:axId val="85877139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811486319"/>
        <c:crosses val="autoZero"/>
        <c:crossBetween val="between"/>
      </c:valAx>
      <c:valAx>
        <c:axId val="910615119"/>
        <c:scaling>
          <c:orientation val="minMax"/>
        </c:scaling>
        <c:delete val="1"/>
        <c:axPos val="r"/>
        <c:numFmt formatCode="&quot;R$&quot;\ #,##0.00" sourceLinked="1"/>
        <c:majorTickMark val="out"/>
        <c:minorTickMark val="none"/>
        <c:tickLblPos val="nextTo"/>
        <c:crossAx val="876107359"/>
        <c:crosses val="max"/>
        <c:crossBetween val="between"/>
      </c:valAx>
      <c:catAx>
        <c:axId val="876107359"/>
        <c:scaling>
          <c:orientation val="minMax"/>
        </c:scaling>
        <c:delete val="1"/>
        <c:axPos val="b"/>
        <c:majorTickMark val="out"/>
        <c:minorTickMark val="none"/>
        <c:tickLblPos val="nextTo"/>
        <c:crossAx val="910615119"/>
        <c:crosses val="autoZero"/>
        <c:auto val="1"/>
        <c:lblAlgn val="ctr"/>
        <c:lblOffset val="100"/>
        <c:noMultiLvlLbl val="0"/>
      </c:catAx>
      <c:spPr>
        <a:solidFill>
          <a:schemeClr val="bg2">
            <a:lumMod val="9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[Curso.xlsx]Controller!Tabela dinâmica5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Controller!$G$6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Controller!$F$7:$F$11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Controller!$G$7:$G$11</c:f>
              <c:numCache>
                <c:formatCode>General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C-4A8E-A6C1-80E318AAE9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9723071"/>
        <c:axId val="1309888143"/>
      </c:barChart>
      <c:catAx>
        <c:axId val="129972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9888143"/>
        <c:crosses val="autoZero"/>
        <c:auto val="1"/>
        <c:lblAlgn val="ctr"/>
        <c:lblOffset val="100"/>
        <c:noMultiLvlLbl val="0"/>
      </c:catAx>
      <c:valAx>
        <c:axId val="13098881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9972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[Curso.xlsx]Controller!Tabela dinâmica5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54000">
                <a:schemeClr val="accent2">
                  <a:lumMod val="75000"/>
                </a:schemeClr>
              </a:gs>
              <a:gs pos="100000">
                <a:schemeClr val="bg1"/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54000">
                <a:schemeClr val="accent2">
                  <a:lumMod val="75000"/>
                </a:schemeClr>
              </a:gs>
              <a:gs pos="100000">
                <a:schemeClr val="bg1"/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3333333333333333E-2"/>
          <c:y val="8.74751491053678E-2"/>
          <c:w val="0.93888888888888888"/>
          <c:h val="0.728045584759161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Controller!$G$6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54000">
                  <a:schemeClr val="accent2">
                    <a:lumMod val="75000"/>
                  </a:schemeClr>
                </a:gs>
                <a:gs pos="100000">
                  <a:schemeClr val="bg1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Controller!$F$7:$F$11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Controller!$G$7:$G$11</c:f>
              <c:numCache>
                <c:formatCode>General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C-4A8E-A6C1-80E318AAE9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9723071"/>
        <c:axId val="1309888143"/>
      </c:barChart>
      <c:catAx>
        <c:axId val="129972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9888143"/>
        <c:crosses val="autoZero"/>
        <c:auto val="1"/>
        <c:lblAlgn val="ctr"/>
        <c:lblOffset val="100"/>
        <c:noMultiLvlLbl val="0"/>
      </c:catAx>
      <c:valAx>
        <c:axId val="13098881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9972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[Curso.xlsx]Controller!Tabela dinâmica4</c:name>
    <c:fmtId val="2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49000">
                <a:schemeClr val="accent2">
                  <a:lumMod val="75000"/>
                </a:schemeClr>
              </a:gs>
              <a:gs pos="100000">
                <a:schemeClr val="bg1"/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Controller!$C$4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49000">
                  <a:schemeClr val="accent2">
                    <a:lumMod val="75000"/>
                  </a:schemeClr>
                </a:gs>
                <a:gs pos="100000">
                  <a:schemeClr val="bg1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Controller!$B$5:$B$20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Controller!$C$5:$C$20</c:f>
              <c:numCache>
                <c:formatCode>General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3-4346-A8A9-593599FDDD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3917599"/>
        <c:axId val="1258109711"/>
      </c:barChart>
      <c:catAx>
        <c:axId val="125391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258109711"/>
        <c:crosses val="autoZero"/>
        <c:auto val="1"/>
        <c:lblAlgn val="ctr"/>
        <c:lblOffset val="100"/>
        <c:noMultiLvlLbl val="0"/>
      </c:catAx>
      <c:valAx>
        <c:axId val="12581097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53917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13" Type="http://schemas.microsoft.com/office/2007/relationships/hdphoto" Target="../media/hdphoto1.wdp"/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12" Type="http://schemas.openxmlformats.org/officeDocument/2006/relationships/image" Target="../media/image7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svg"/><Relationship Id="rId11" Type="http://schemas.openxmlformats.org/officeDocument/2006/relationships/image" Target="../media/image6.svg"/><Relationship Id="rId5" Type="http://schemas.openxmlformats.org/officeDocument/2006/relationships/image" Target="../media/image1.png"/><Relationship Id="rId15" Type="http://schemas.openxmlformats.org/officeDocument/2006/relationships/image" Target="../media/image9.svg"/><Relationship Id="rId10" Type="http://schemas.openxmlformats.org/officeDocument/2006/relationships/image" Target="../media/image5.png"/><Relationship Id="rId4" Type="http://schemas.openxmlformats.org/officeDocument/2006/relationships/chart" Target="../charts/chart4.xml"/><Relationship Id="rId9" Type="http://schemas.openxmlformats.org/officeDocument/2006/relationships/hyperlink" Target="#Data!A1"/><Relationship Id="rId1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180473</xdr:colOff>
      <xdr:row>7</xdr:row>
      <xdr:rowOff>66842</xdr:rowOff>
    </xdr:from>
    <xdr:to>
      <xdr:col>14</xdr:col>
      <xdr:colOff>487948</xdr:colOff>
      <xdr:row>17</xdr:row>
      <xdr:rowOff>133684</xdr:rowOff>
    </xdr:to>
    <xdr:graphicFrame macro="">
      <xdr:nvGraphicFramePr>
        <xdr:cNvPr id="56" name="Gráfico 55">
          <a:extLst>
            <a:ext uri="{FF2B5EF4-FFF2-40B4-BE49-F238E27FC236}">
              <a16:creationId xmlns:a16="http://schemas.microsoft.com/office/drawing/2014/main" id="{BEB40A9B-CEDB-4EF0-9BD0-BBBD5F6341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9</xdr:row>
      <xdr:rowOff>0</xdr:rowOff>
    </xdr:from>
    <xdr:to>
      <xdr:col>8</xdr:col>
      <xdr:colOff>334211</xdr:colOff>
      <xdr:row>17</xdr:row>
      <xdr:rowOff>136525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376BA2-10FC-470D-88D0-58A20ED83C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539750</xdr:colOff>
      <xdr:row>7</xdr:row>
      <xdr:rowOff>174625</xdr:rowOff>
    </xdr:from>
    <xdr:to>
      <xdr:col>7</xdr:col>
      <xdr:colOff>182562</xdr:colOff>
      <xdr:row>9</xdr:row>
      <xdr:rowOff>166687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7F94AFEC-1B64-7F41-7F1C-4D83BAD6F0BA}"/>
            </a:ext>
          </a:extLst>
        </xdr:cNvPr>
        <xdr:cNvSpPr txBox="1"/>
      </xdr:nvSpPr>
      <xdr:spPr>
        <a:xfrm>
          <a:off x="2373313" y="357188"/>
          <a:ext cx="2087562" cy="35718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>
              <a:latin typeface="Arial" panose="020B0604020202020204" pitchFamily="34" charset="0"/>
              <a:cs typeface="Arial" panose="020B0604020202020204" pitchFamily="34" charset="0"/>
            </a:rPr>
            <a:t>Entradas</a:t>
          </a:r>
          <a:r>
            <a:rPr lang="pt-BR" sz="1100"/>
            <a:t>	</a:t>
          </a:r>
        </a:p>
      </xdr:txBody>
    </xdr:sp>
    <xdr:clientData/>
  </xdr:twoCellAnchor>
  <xdr:twoCellAnchor>
    <xdr:from>
      <xdr:col>1</xdr:col>
      <xdr:colOff>122822</xdr:colOff>
      <xdr:row>7</xdr:row>
      <xdr:rowOff>164182</xdr:rowOff>
    </xdr:from>
    <xdr:to>
      <xdr:col>8</xdr:col>
      <xdr:colOff>307474</xdr:colOff>
      <xdr:row>17</xdr:row>
      <xdr:rowOff>126082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1DCC689D-11AF-8D02-8A40-3ACB8A709EA8}"/>
            </a:ext>
          </a:extLst>
        </xdr:cNvPr>
        <xdr:cNvGrpSpPr/>
      </xdr:nvGrpSpPr>
      <xdr:grpSpPr>
        <a:xfrm>
          <a:off x="1569657" y="1447043"/>
          <a:ext cx="4370830" cy="1794558"/>
          <a:chOff x="1222375" y="333376"/>
          <a:chExt cx="4572000" cy="1787525"/>
        </a:xfrm>
      </xdr:grpSpPr>
      <xdr:graphicFrame macro="">
        <xdr:nvGraphicFramePr>
          <xdr:cNvPr id="6" name="Gráfico 5">
            <a:extLst>
              <a:ext uri="{FF2B5EF4-FFF2-40B4-BE49-F238E27FC236}">
                <a16:creationId xmlns:a16="http://schemas.microsoft.com/office/drawing/2014/main" id="{E3C73110-2086-3648-B518-4966CDF1C145}"/>
              </a:ext>
            </a:extLst>
          </xdr:cNvPr>
          <xdr:cNvGraphicFramePr>
            <a:graphicFrameLocks/>
          </xdr:cNvGraphicFramePr>
        </xdr:nvGraphicFramePr>
        <xdr:xfrm>
          <a:off x="1222375" y="523876"/>
          <a:ext cx="4572000" cy="1597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75A86AD7-E004-83FD-4AFA-9A8A388148FF}"/>
              </a:ext>
            </a:extLst>
          </xdr:cNvPr>
          <xdr:cNvSpPr txBox="1"/>
        </xdr:nvSpPr>
        <xdr:spPr>
          <a:xfrm>
            <a:off x="2341083" y="333376"/>
            <a:ext cx="2119792" cy="357187"/>
          </a:xfrm>
          <a:prstGeom prst="rect">
            <a:avLst/>
          </a:prstGeom>
          <a:solidFill>
            <a:schemeClr val="bg2">
              <a:lumMod val="9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800">
                <a:latin typeface="Arial" panose="020B0604020202020204" pitchFamily="34" charset="0"/>
                <a:cs typeface="Arial" panose="020B0604020202020204" pitchFamily="34" charset="0"/>
              </a:rPr>
              <a:t>Entradas</a:t>
            </a:r>
            <a:r>
              <a:rPr lang="pt-BR" sz="1100"/>
              <a:t>	</a:t>
            </a:r>
          </a:p>
        </xdr:txBody>
      </xdr:sp>
    </xdr:grpSp>
    <xdr:clientData/>
  </xdr:twoCellAnchor>
  <xdr:twoCellAnchor>
    <xdr:from>
      <xdr:col>1</xdr:col>
      <xdr:colOff>129506</xdr:colOff>
      <xdr:row>19</xdr:row>
      <xdr:rowOff>65588</xdr:rowOff>
    </xdr:from>
    <xdr:to>
      <xdr:col>17</xdr:col>
      <xdr:colOff>200945</xdr:colOff>
      <xdr:row>33</xdr:row>
      <xdr:rowOff>49714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2925BC78-D7CC-F396-C1C2-F7101234DA2C}"/>
            </a:ext>
          </a:extLst>
        </xdr:cNvPr>
        <xdr:cNvGrpSpPr/>
      </xdr:nvGrpSpPr>
      <xdr:grpSpPr>
        <a:xfrm>
          <a:off x="1576341" y="3547639"/>
          <a:ext cx="9639845" cy="2675240"/>
          <a:chOff x="754062" y="2492375"/>
          <a:chExt cx="9080500" cy="2856120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5140E94F-3427-4068-A62E-F512D1F3BCB4}"/>
              </a:ext>
            </a:extLst>
          </xdr:cNvPr>
          <xdr:cNvGraphicFramePr>
            <a:graphicFrameLocks/>
          </xdr:cNvGraphicFramePr>
        </xdr:nvGraphicFramePr>
        <xdr:xfrm>
          <a:off x="754062" y="2778127"/>
          <a:ext cx="9080500" cy="25703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129C6200-EFC1-F779-C682-02DB590C7B02}"/>
              </a:ext>
            </a:extLst>
          </xdr:cNvPr>
          <xdr:cNvSpPr txBox="1"/>
        </xdr:nvSpPr>
        <xdr:spPr>
          <a:xfrm>
            <a:off x="1866152" y="2492375"/>
            <a:ext cx="2428037" cy="444500"/>
          </a:xfrm>
          <a:prstGeom prst="rect">
            <a:avLst/>
          </a:prstGeom>
          <a:solidFill>
            <a:schemeClr val="bg2">
              <a:lumMod val="9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800" b="0">
                <a:latin typeface="Arial" panose="020B0604020202020204" pitchFamily="34" charset="0"/>
                <a:cs typeface="Arial" panose="020B0604020202020204" pitchFamily="34" charset="0"/>
              </a:rPr>
              <a:t>Gastos</a:t>
            </a:r>
          </a:p>
        </xdr:txBody>
      </xdr:sp>
    </xdr:grpSp>
    <xdr:clientData/>
  </xdr:twoCellAnchor>
  <xdr:twoCellAnchor editAs="oneCell">
    <xdr:from>
      <xdr:col>2</xdr:col>
      <xdr:colOff>261939</xdr:colOff>
      <xdr:row>7</xdr:row>
      <xdr:rowOff>55563</xdr:rowOff>
    </xdr:from>
    <xdr:to>
      <xdr:col>3</xdr:col>
      <xdr:colOff>103189</xdr:colOff>
      <xdr:row>9</xdr:row>
      <xdr:rowOff>142876</xdr:rowOff>
    </xdr:to>
    <xdr:pic>
      <xdr:nvPicPr>
        <xdr:cNvPr id="17" name="Gráfico 16" descr="Registrar com preenchimento sólido">
          <a:extLst>
            <a:ext uri="{FF2B5EF4-FFF2-40B4-BE49-F238E27FC236}">
              <a16:creationId xmlns:a16="http://schemas.microsoft.com/office/drawing/2014/main" id="{F23D82D4-9067-5C60-C604-ADAA2E812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340728" y="1365668"/>
          <a:ext cx="449514" cy="461629"/>
        </a:xfrm>
        <a:prstGeom prst="rect">
          <a:avLst/>
        </a:prstGeom>
      </xdr:spPr>
    </xdr:pic>
    <xdr:clientData/>
  </xdr:twoCellAnchor>
  <xdr:twoCellAnchor editAs="oneCell">
    <xdr:from>
      <xdr:col>2</xdr:col>
      <xdr:colOff>320007</xdr:colOff>
      <xdr:row>18</xdr:row>
      <xdr:rowOff>173372</xdr:rowOff>
    </xdr:from>
    <xdr:to>
      <xdr:col>3</xdr:col>
      <xdr:colOff>248569</xdr:colOff>
      <xdr:row>21</xdr:row>
      <xdr:rowOff>25902</xdr:rowOff>
    </xdr:to>
    <xdr:pic>
      <xdr:nvPicPr>
        <xdr:cNvPr id="20" name="Gráfico 19" descr="Dinheiro voador com preenchimento sólido">
          <a:extLst>
            <a:ext uri="{FF2B5EF4-FFF2-40B4-BE49-F238E27FC236}">
              <a16:creationId xmlns:a16="http://schemas.microsoft.com/office/drawing/2014/main" id="{7B3F4350-775F-1E23-3A21-C1FCE5B82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398796" y="3542214"/>
          <a:ext cx="536826" cy="547688"/>
        </a:xfrm>
        <a:prstGeom prst="rect">
          <a:avLst/>
        </a:prstGeom>
      </xdr:spPr>
    </xdr:pic>
    <xdr:clientData/>
  </xdr:twoCellAnchor>
  <xdr:twoCellAnchor editAs="oneCell">
    <xdr:from>
      <xdr:col>0</xdr:col>
      <xdr:colOff>71438</xdr:colOff>
      <xdr:row>11</xdr:row>
      <xdr:rowOff>79374</xdr:rowOff>
    </xdr:from>
    <xdr:to>
      <xdr:col>0</xdr:col>
      <xdr:colOff>1301751</xdr:colOff>
      <xdr:row>18</xdr:row>
      <xdr:rowOff>4761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Mês 1">
              <a:extLst>
                <a:ext uri="{FF2B5EF4-FFF2-40B4-BE49-F238E27FC236}">
                  <a16:creationId xmlns:a16="http://schemas.microsoft.com/office/drawing/2014/main" id="{3F75473F-B362-459F-A878-4FA0F77B0D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38" y="992187"/>
              <a:ext cx="1230313" cy="12033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59740</xdr:colOff>
      <xdr:row>3</xdr:row>
      <xdr:rowOff>23812</xdr:rowOff>
    </xdr:from>
    <xdr:to>
      <xdr:col>3</xdr:col>
      <xdr:colOff>59741</xdr:colOff>
      <xdr:row>5</xdr:row>
      <xdr:rowOff>127000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1F1C9171-639D-9AA6-C9D7-40A29436B7E3}"/>
            </a:ext>
          </a:extLst>
        </xdr:cNvPr>
        <xdr:cNvSpPr/>
      </xdr:nvSpPr>
      <xdr:spPr>
        <a:xfrm>
          <a:off x="2085056" y="210970"/>
          <a:ext cx="608264" cy="477504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357187</xdr:colOff>
      <xdr:row>4</xdr:row>
      <xdr:rowOff>95251</xdr:rowOff>
    </xdr:from>
    <xdr:to>
      <xdr:col>14</xdr:col>
      <xdr:colOff>269874</xdr:colOff>
      <xdr:row>5</xdr:row>
      <xdr:rowOff>166688</xdr:rowOff>
    </xdr:to>
    <xdr:sp macro="" textlink="">
      <xdr:nvSpPr>
        <xdr:cNvPr id="13" name="Retângulo: Cantos Arredondados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5C45071-A319-40F4-BE0F-5558EA203D17}"/>
            </a:ext>
          </a:extLst>
        </xdr:cNvPr>
        <xdr:cNvSpPr/>
      </xdr:nvSpPr>
      <xdr:spPr>
        <a:xfrm>
          <a:off x="6659562" y="460376"/>
          <a:ext cx="2968625" cy="2540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  <a:latin typeface="Aptos Light" panose="020F0502020204030204" pitchFamily="34" charset="0"/>
            </a:rPr>
            <a:t>pesquisa dados</a:t>
          </a:r>
          <a:r>
            <a:rPr lang="pt-BR" sz="1100" baseline="0">
              <a:solidFill>
                <a:sysClr val="windowText" lastClr="000000"/>
              </a:solidFill>
              <a:latin typeface="Aptos Light" panose="020F0502020204030204" pitchFamily="34" charset="0"/>
            </a:rPr>
            <a:t> 	</a:t>
          </a:r>
          <a:endParaRPr lang="pt-BR" sz="1100">
            <a:solidFill>
              <a:sysClr val="windowText" lastClr="000000"/>
            </a:solidFill>
            <a:latin typeface="Aptos Light" panose="020F0502020204030204" pitchFamily="34" charset="0"/>
          </a:endParaRPr>
        </a:p>
      </xdr:txBody>
    </xdr:sp>
    <xdr:clientData/>
  </xdr:twoCellAnchor>
  <xdr:twoCellAnchor editAs="oneCell">
    <xdr:from>
      <xdr:col>13</xdr:col>
      <xdr:colOff>547690</xdr:colOff>
      <xdr:row>4</xdr:row>
      <xdr:rowOff>87314</xdr:rowOff>
    </xdr:from>
    <xdr:to>
      <xdr:col>14</xdr:col>
      <xdr:colOff>182563</xdr:colOff>
      <xdr:row>5</xdr:row>
      <xdr:rowOff>150813</xdr:rowOff>
    </xdr:to>
    <xdr:pic>
      <xdr:nvPicPr>
        <xdr:cNvPr id="15" name="Gráfico 14" descr="Lupa com preenchimento sólido">
          <a:extLst>
            <a:ext uri="{FF2B5EF4-FFF2-40B4-BE49-F238E27FC236}">
              <a16:creationId xmlns:a16="http://schemas.microsoft.com/office/drawing/2014/main" id="{69990518-504E-8D77-701B-05E3D86D0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294815" y="452439"/>
          <a:ext cx="246061" cy="246061"/>
        </a:xfrm>
        <a:prstGeom prst="rect">
          <a:avLst/>
        </a:prstGeom>
      </xdr:spPr>
    </xdr:pic>
    <xdr:clientData/>
  </xdr:twoCellAnchor>
  <xdr:twoCellAnchor>
    <xdr:from>
      <xdr:col>2</xdr:col>
      <xdr:colOff>2506</xdr:colOff>
      <xdr:row>2</xdr:row>
      <xdr:rowOff>106947</xdr:rowOff>
    </xdr:from>
    <xdr:to>
      <xdr:col>5</xdr:col>
      <xdr:colOff>314157</xdr:colOff>
      <xdr:row>6</xdr:row>
      <xdr:rowOff>48604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ACEAB346-9129-1BCC-5D6D-494CECF33CDC}"/>
            </a:ext>
          </a:extLst>
        </xdr:cNvPr>
        <xdr:cNvGrpSpPr/>
      </xdr:nvGrpSpPr>
      <xdr:grpSpPr>
        <a:xfrm>
          <a:off x="2047367" y="473479"/>
          <a:ext cx="2105727" cy="674720"/>
          <a:chOff x="2580113" y="106947"/>
          <a:chExt cx="2136440" cy="690289"/>
        </a:xfrm>
      </xdr:grpSpPr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F842A555-EEEE-81D3-DEE1-4E9D07DC3C04}"/>
              </a:ext>
            </a:extLst>
          </xdr:cNvPr>
          <xdr:cNvSpPr txBox="1"/>
        </xdr:nvSpPr>
        <xdr:spPr>
          <a:xfrm>
            <a:off x="3359657" y="260684"/>
            <a:ext cx="1356896" cy="4077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Hello Lídia</a:t>
            </a:r>
          </a:p>
        </xdr:txBody>
      </xdr:sp>
      <xdr:pic>
        <xdr:nvPicPr>
          <xdr:cNvPr id="27" name="Imagem 26" descr="Profissão Atendentes de Lojas PNG Transparente [download] - Designi">
            <a:extLst>
              <a:ext uri="{FF2B5EF4-FFF2-40B4-BE49-F238E27FC236}">
                <a16:creationId xmlns:a16="http://schemas.microsoft.com/office/drawing/2014/main" id="{8330CF66-3437-41E1-9045-96FAD535151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2" cstate="print">
            <a:extLst>
              <a:ext uri="{BEBA8EAE-BF5A-486C-A8C5-ECC9F3942E4B}">
                <a14:imgProps xmlns:a14="http://schemas.microsoft.com/office/drawing/2010/main">
                  <a14:imgLayer r:embed="rId13">
                    <a14:imgEffect>
                      <a14:backgroundRemoval t="8186" b="73678" l="12022" r="90225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247" t="-18135" r="-2247" b="18135"/>
          <a:stretch/>
        </xdr:blipFill>
        <xdr:spPr bwMode="auto">
          <a:xfrm>
            <a:off x="2580113" y="106947"/>
            <a:ext cx="634428" cy="69028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6684</xdr:colOff>
      <xdr:row>3</xdr:row>
      <xdr:rowOff>86895</xdr:rowOff>
    </xdr:from>
    <xdr:to>
      <xdr:col>0</xdr:col>
      <xdr:colOff>1463842</xdr:colOff>
      <xdr:row>6</xdr:row>
      <xdr:rowOff>127000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4ADFBF7C-713A-AA04-C01B-1B4DEC703FF8}"/>
            </a:ext>
          </a:extLst>
        </xdr:cNvPr>
        <xdr:cNvSpPr/>
      </xdr:nvSpPr>
      <xdr:spPr>
        <a:xfrm>
          <a:off x="6684" y="274053"/>
          <a:ext cx="1457158" cy="601579"/>
        </a:xfrm>
        <a:prstGeom prst="roundRect">
          <a:avLst>
            <a:gd name="adj" fmla="val 0"/>
          </a:avLst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400"/>
            <a:t>Money App</a:t>
          </a:r>
        </a:p>
      </xdr:txBody>
    </xdr:sp>
    <xdr:clientData/>
  </xdr:twoCellAnchor>
  <xdr:twoCellAnchor>
    <xdr:from>
      <xdr:col>0</xdr:col>
      <xdr:colOff>988151</xdr:colOff>
      <xdr:row>3</xdr:row>
      <xdr:rowOff>179434</xdr:rowOff>
    </xdr:from>
    <xdr:to>
      <xdr:col>0</xdr:col>
      <xdr:colOff>1383633</xdr:colOff>
      <xdr:row>5</xdr:row>
      <xdr:rowOff>167105</xdr:rowOff>
    </xdr:to>
    <xdr:grpSp>
      <xdr:nvGrpSpPr>
        <xdr:cNvPr id="42" name="Gráfico 40" descr="Dinheiro estrutura de tópicos">
          <a:extLst>
            <a:ext uri="{FF2B5EF4-FFF2-40B4-BE49-F238E27FC236}">
              <a16:creationId xmlns:a16="http://schemas.microsoft.com/office/drawing/2014/main" id="{0419BD1F-10CA-4C81-91C8-F9B542CACBC7}"/>
            </a:ext>
          </a:extLst>
        </xdr:cNvPr>
        <xdr:cNvGrpSpPr/>
      </xdr:nvGrpSpPr>
      <xdr:grpSpPr>
        <a:xfrm>
          <a:off x="988151" y="729231"/>
          <a:ext cx="395482" cy="354203"/>
          <a:chOff x="774254" y="968171"/>
          <a:chExt cx="563778" cy="413231"/>
        </a:xfrm>
        <a:solidFill>
          <a:schemeClr val="bg1"/>
        </a:solidFill>
      </xdr:grpSpPr>
      <xdr:sp macro="" textlink="">
        <xdr:nvSpPr>
          <xdr:cNvPr id="43" name="Forma Livre: Forma 42">
            <a:extLst>
              <a:ext uri="{FF2B5EF4-FFF2-40B4-BE49-F238E27FC236}">
                <a16:creationId xmlns:a16="http://schemas.microsoft.com/office/drawing/2014/main" id="{E660884B-C497-28AC-EC93-8DD90C106869}"/>
              </a:ext>
            </a:extLst>
          </xdr:cNvPr>
          <xdr:cNvSpPr/>
        </xdr:nvSpPr>
        <xdr:spPr>
          <a:xfrm>
            <a:off x="940541" y="1039498"/>
            <a:ext cx="347053" cy="66465"/>
          </a:xfrm>
          <a:custGeom>
            <a:avLst/>
            <a:gdLst>
              <a:gd name="connsiteX0" fmla="*/ 323891 w 347053"/>
              <a:gd name="connsiteY0" fmla="*/ 15066 h 66465"/>
              <a:gd name="connsiteX1" fmla="*/ 333999 w 347053"/>
              <a:gd name="connsiteY1" fmla="*/ 66459 h 66465"/>
              <a:gd name="connsiteX2" fmla="*/ 347054 w 347053"/>
              <a:gd name="connsiteY2" fmla="*/ 66459 h 66465"/>
              <a:gd name="connsiteX3" fmla="*/ 333999 w 347053"/>
              <a:gd name="connsiteY3" fmla="*/ 0 h 66465"/>
              <a:gd name="connsiteX4" fmla="*/ 262 w 347053"/>
              <a:gd name="connsiteY4" fmla="*/ 66344 h 66465"/>
              <a:gd name="connsiteX5" fmla="*/ 262 w 347053"/>
              <a:gd name="connsiteY5" fmla="*/ 66466 h 66465"/>
              <a:gd name="connsiteX6" fmla="*/ 65350 w 347053"/>
              <a:gd name="connsiteY6" fmla="*/ 66466 h 664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47053" h="66465">
                <a:moveTo>
                  <a:pt x="323891" y="15066"/>
                </a:moveTo>
                <a:lnTo>
                  <a:pt x="333999" y="66459"/>
                </a:lnTo>
                <a:lnTo>
                  <a:pt x="347054" y="66459"/>
                </a:lnTo>
                <a:lnTo>
                  <a:pt x="333999" y="0"/>
                </a:lnTo>
                <a:lnTo>
                  <a:pt x="262" y="66344"/>
                </a:lnTo>
                <a:cubicBezTo>
                  <a:pt x="-90" y="66414"/>
                  <a:pt x="-84" y="66466"/>
                  <a:pt x="262" y="66466"/>
                </a:cubicBezTo>
                <a:lnTo>
                  <a:pt x="65350" y="66466"/>
                </a:lnTo>
                <a:close/>
              </a:path>
            </a:pathLst>
          </a:custGeom>
          <a:grpFill/>
          <a:ln w="6350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4" name="Forma Livre: Forma 43">
            <a:extLst>
              <a:ext uri="{FF2B5EF4-FFF2-40B4-BE49-F238E27FC236}">
                <a16:creationId xmlns:a16="http://schemas.microsoft.com/office/drawing/2014/main" id="{C2F9D1D2-9A49-DF68-2E33-B4DDFA5AEF81}"/>
              </a:ext>
            </a:extLst>
          </xdr:cNvPr>
          <xdr:cNvSpPr/>
        </xdr:nvSpPr>
        <xdr:spPr>
          <a:xfrm>
            <a:off x="858741" y="968171"/>
            <a:ext cx="361785" cy="137792"/>
          </a:xfrm>
          <a:custGeom>
            <a:avLst/>
            <a:gdLst>
              <a:gd name="connsiteX0" fmla="*/ 329674 w 361785"/>
              <a:gd name="connsiteY0" fmla="*/ 16764 h 137792"/>
              <a:gd name="connsiteX1" fmla="*/ 348974 w 361785"/>
              <a:gd name="connsiteY1" fmla="*/ 65018 h 137792"/>
              <a:gd name="connsiteX2" fmla="*/ 361786 w 361785"/>
              <a:gd name="connsiteY2" fmla="*/ 62456 h 137792"/>
              <a:gd name="connsiteX3" fmla="*/ 336804 w 361785"/>
              <a:gd name="connsiteY3" fmla="*/ 0 h 137792"/>
              <a:gd name="connsiteX4" fmla="*/ 120 w 361785"/>
              <a:gd name="connsiteY4" fmla="*/ 137671 h 137792"/>
              <a:gd name="connsiteX5" fmla="*/ 120 w 361785"/>
              <a:gd name="connsiteY5" fmla="*/ 137793 h 137792"/>
              <a:gd name="connsiteX6" fmla="*/ 33648 w 361785"/>
              <a:gd name="connsiteY6" fmla="*/ 137793 h 1377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61785" h="137792">
                <a:moveTo>
                  <a:pt x="329674" y="16764"/>
                </a:moveTo>
                <a:lnTo>
                  <a:pt x="348974" y="65018"/>
                </a:lnTo>
                <a:lnTo>
                  <a:pt x="361786" y="62456"/>
                </a:lnTo>
                <a:lnTo>
                  <a:pt x="336804" y="0"/>
                </a:lnTo>
                <a:lnTo>
                  <a:pt x="120" y="137671"/>
                </a:lnTo>
                <a:cubicBezTo>
                  <a:pt x="-46" y="137742"/>
                  <a:pt x="-34" y="137793"/>
                  <a:pt x="120" y="137793"/>
                </a:cubicBezTo>
                <a:lnTo>
                  <a:pt x="33648" y="137793"/>
                </a:lnTo>
                <a:close/>
              </a:path>
            </a:pathLst>
          </a:custGeom>
          <a:grpFill/>
          <a:ln w="6350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5" name="Forma Livre: Forma 44">
            <a:extLst>
              <a:ext uri="{FF2B5EF4-FFF2-40B4-BE49-F238E27FC236}">
                <a16:creationId xmlns:a16="http://schemas.microsoft.com/office/drawing/2014/main" id="{B76A647B-7844-53FB-0CC1-51EFD0440620}"/>
              </a:ext>
            </a:extLst>
          </xdr:cNvPr>
          <xdr:cNvSpPr/>
        </xdr:nvSpPr>
        <xdr:spPr>
          <a:xfrm>
            <a:off x="774254" y="1125174"/>
            <a:ext cx="563778" cy="256227"/>
          </a:xfrm>
          <a:custGeom>
            <a:avLst/>
            <a:gdLst>
              <a:gd name="connsiteX0" fmla="*/ 563778 w 563778"/>
              <a:gd name="connsiteY0" fmla="*/ 0 h 256227"/>
              <a:gd name="connsiteX1" fmla="*/ 0 w 563778"/>
              <a:gd name="connsiteY1" fmla="*/ 0 h 256227"/>
              <a:gd name="connsiteX2" fmla="*/ 0 w 563778"/>
              <a:gd name="connsiteY2" fmla="*/ 256228 h 256227"/>
              <a:gd name="connsiteX3" fmla="*/ 563778 w 563778"/>
              <a:gd name="connsiteY3" fmla="*/ 256228 h 256227"/>
              <a:gd name="connsiteX4" fmla="*/ 550967 w 563778"/>
              <a:gd name="connsiteY4" fmla="*/ 243417 h 256227"/>
              <a:gd name="connsiteX5" fmla="*/ 12811 w 563778"/>
              <a:gd name="connsiteY5" fmla="*/ 243417 h 256227"/>
              <a:gd name="connsiteX6" fmla="*/ 12811 w 563778"/>
              <a:gd name="connsiteY6" fmla="*/ 12811 h 256227"/>
              <a:gd name="connsiteX7" fmla="*/ 550967 w 563778"/>
              <a:gd name="connsiteY7" fmla="*/ 12811 h 25622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563778" h="256227">
                <a:moveTo>
                  <a:pt x="563778" y="0"/>
                </a:moveTo>
                <a:lnTo>
                  <a:pt x="0" y="0"/>
                </a:lnTo>
                <a:lnTo>
                  <a:pt x="0" y="256228"/>
                </a:lnTo>
                <a:lnTo>
                  <a:pt x="563778" y="256228"/>
                </a:lnTo>
                <a:close/>
                <a:moveTo>
                  <a:pt x="550967" y="243417"/>
                </a:moveTo>
                <a:lnTo>
                  <a:pt x="12811" y="243417"/>
                </a:lnTo>
                <a:lnTo>
                  <a:pt x="12811" y="12811"/>
                </a:lnTo>
                <a:lnTo>
                  <a:pt x="550967" y="12811"/>
                </a:lnTo>
                <a:close/>
              </a:path>
            </a:pathLst>
          </a:custGeom>
          <a:grpFill/>
          <a:ln w="6350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6" name="Forma Livre: Forma 45">
            <a:extLst>
              <a:ext uri="{FF2B5EF4-FFF2-40B4-BE49-F238E27FC236}">
                <a16:creationId xmlns:a16="http://schemas.microsoft.com/office/drawing/2014/main" id="{D44BE833-9D3D-E92E-851C-4B6384372B5E}"/>
              </a:ext>
            </a:extLst>
          </xdr:cNvPr>
          <xdr:cNvSpPr/>
        </xdr:nvSpPr>
        <xdr:spPr>
          <a:xfrm>
            <a:off x="1010022" y="1195637"/>
            <a:ext cx="92242" cy="115302"/>
          </a:xfrm>
          <a:custGeom>
            <a:avLst/>
            <a:gdLst>
              <a:gd name="connsiteX0" fmla="*/ 46121 w 92242"/>
              <a:gd name="connsiteY0" fmla="*/ 115303 h 115302"/>
              <a:gd name="connsiteX1" fmla="*/ 92242 w 92242"/>
              <a:gd name="connsiteY1" fmla="*/ 57651 h 115302"/>
              <a:gd name="connsiteX2" fmla="*/ 46121 w 92242"/>
              <a:gd name="connsiteY2" fmla="*/ 0 h 115302"/>
              <a:gd name="connsiteX3" fmla="*/ 0 w 92242"/>
              <a:gd name="connsiteY3" fmla="*/ 57651 h 115302"/>
              <a:gd name="connsiteX4" fmla="*/ 46121 w 92242"/>
              <a:gd name="connsiteY4" fmla="*/ 115303 h 115302"/>
              <a:gd name="connsiteX5" fmla="*/ 46121 w 92242"/>
              <a:gd name="connsiteY5" fmla="*/ 12811 h 115302"/>
              <a:gd name="connsiteX6" fmla="*/ 79431 w 92242"/>
              <a:gd name="connsiteY6" fmla="*/ 57651 h 115302"/>
              <a:gd name="connsiteX7" fmla="*/ 46121 w 92242"/>
              <a:gd name="connsiteY7" fmla="*/ 102491 h 115302"/>
              <a:gd name="connsiteX8" fmla="*/ 12811 w 92242"/>
              <a:gd name="connsiteY8" fmla="*/ 57651 h 115302"/>
              <a:gd name="connsiteX9" fmla="*/ 46121 w 92242"/>
              <a:gd name="connsiteY9" fmla="*/ 12811 h 11530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2242" h="115302">
                <a:moveTo>
                  <a:pt x="46121" y="115303"/>
                </a:moveTo>
                <a:cubicBezTo>
                  <a:pt x="71597" y="115303"/>
                  <a:pt x="92242" y="89494"/>
                  <a:pt x="92242" y="57651"/>
                </a:cubicBezTo>
                <a:cubicBezTo>
                  <a:pt x="92242" y="25809"/>
                  <a:pt x="71590" y="0"/>
                  <a:pt x="46121" y="0"/>
                </a:cubicBezTo>
                <a:cubicBezTo>
                  <a:pt x="20652" y="0"/>
                  <a:pt x="0" y="25809"/>
                  <a:pt x="0" y="57651"/>
                </a:cubicBezTo>
                <a:cubicBezTo>
                  <a:pt x="0" y="89494"/>
                  <a:pt x="20646" y="115303"/>
                  <a:pt x="46121" y="115303"/>
                </a:cubicBezTo>
                <a:close/>
                <a:moveTo>
                  <a:pt x="46121" y="12811"/>
                </a:moveTo>
                <a:cubicBezTo>
                  <a:pt x="64493" y="12811"/>
                  <a:pt x="79431" y="32925"/>
                  <a:pt x="79431" y="57651"/>
                </a:cubicBezTo>
                <a:cubicBezTo>
                  <a:pt x="79431" y="82377"/>
                  <a:pt x="64486" y="102491"/>
                  <a:pt x="46121" y="102491"/>
                </a:cubicBezTo>
                <a:cubicBezTo>
                  <a:pt x="27756" y="102491"/>
                  <a:pt x="12811" y="82377"/>
                  <a:pt x="12811" y="57651"/>
                </a:cubicBezTo>
                <a:cubicBezTo>
                  <a:pt x="12811" y="32925"/>
                  <a:pt x="27756" y="12811"/>
                  <a:pt x="46121" y="12811"/>
                </a:cubicBezTo>
                <a:close/>
              </a:path>
            </a:pathLst>
          </a:custGeom>
          <a:grpFill/>
          <a:ln w="6350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7" name="Forma Livre: Forma 46">
            <a:extLst>
              <a:ext uri="{FF2B5EF4-FFF2-40B4-BE49-F238E27FC236}">
                <a16:creationId xmlns:a16="http://schemas.microsoft.com/office/drawing/2014/main" id="{513896C7-1C1B-BCC4-EA6A-77A0054DF893}"/>
              </a:ext>
            </a:extLst>
          </xdr:cNvPr>
          <xdr:cNvSpPr/>
        </xdr:nvSpPr>
        <xdr:spPr>
          <a:xfrm>
            <a:off x="870339" y="1227653"/>
            <a:ext cx="51287" cy="51297"/>
          </a:xfrm>
          <a:custGeom>
            <a:avLst/>
            <a:gdLst>
              <a:gd name="connsiteX0" fmla="*/ 18693 w 51287"/>
              <a:gd name="connsiteY0" fmla="*/ 50355 h 51297"/>
              <a:gd name="connsiteX1" fmla="*/ 50351 w 51287"/>
              <a:gd name="connsiteY1" fmla="*/ 32447 h 51297"/>
              <a:gd name="connsiteX2" fmla="*/ 50350 w 51287"/>
              <a:gd name="connsiteY2" fmla="*/ 18691 h 51297"/>
              <a:gd name="connsiteX3" fmla="*/ 32612 w 51287"/>
              <a:gd name="connsiteY3" fmla="*/ 947 h 51297"/>
              <a:gd name="connsiteX4" fmla="*/ 941 w 51287"/>
              <a:gd name="connsiteY4" fmla="*/ 18832 h 51297"/>
              <a:gd name="connsiteX5" fmla="*/ 943 w 51287"/>
              <a:gd name="connsiteY5" fmla="*/ 32624 h 51297"/>
              <a:gd name="connsiteX6" fmla="*/ 18693 w 51287"/>
              <a:gd name="connsiteY6" fmla="*/ 50355 h 51297"/>
              <a:gd name="connsiteX7" fmla="*/ 25624 w 51287"/>
              <a:gd name="connsiteY7" fmla="*/ 12824 h 51297"/>
              <a:gd name="connsiteX8" fmla="*/ 38435 w 51287"/>
              <a:gd name="connsiteY8" fmla="*/ 25635 h 51297"/>
              <a:gd name="connsiteX9" fmla="*/ 25624 w 51287"/>
              <a:gd name="connsiteY9" fmla="*/ 38446 h 51297"/>
              <a:gd name="connsiteX10" fmla="*/ 12812 w 51287"/>
              <a:gd name="connsiteY10" fmla="*/ 25635 h 51297"/>
              <a:gd name="connsiteX11" fmla="*/ 25624 w 51287"/>
              <a:gd name="connsiteY11" fmla="*/ 12824 h 5129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51287" h="51297">
                <a:moveTo>
                  <a:pt x="18693" y="50355"/>
                </a:moveTo>
                <a:cubicBezTo>
                  <a:pt x="32380" y="54152"/>
                  <a:pt x="46554" y="46135"/>
                  <a:pt x="50351" y="32447"/>
                </a:cubicBezTo>
                <a:cubicBezTo>
                  <a:pt x="51599" y="27947"/>
                  <a:pt x="51599" y="23191"/>
                  <a:pt x="50350" y="18691"/>
                </a:cubicBezTo>
                <a:cubicBezTo>
                  <a:pt x="47994" y="10054"/>
                  <a:pt x="41248" y="3305"/>
                  <a:pt x="32612" y="947"/>
                </a:cubicBezTo>
                <a:cubicBezTo>
                  <a:pt x="18928" y="-2859"/>
                  <a:pt x="4748" y="5148"/>
                  <a:pt x="941" y="18832"/>
                </a:cubicBezTo>
                <a:cubicBezTo>
                  <a:pt x="-314" y="23344"/>
                  <a:pt x="-314" y="28112"/>
                  <a:pt x="943" y="32624"/>
                </a:cubicBezTo>
                <a:cubicBezTo>
                  <a:pt x="3302" y="41260"/>
                  <a:pt x="10053" y="48005"/>
                  <a:pt x="18693" y="50355"/>
                </a:cubicBezTo>
                <a:close/>
                <a:moveTo>
                  <a:pt x="25624" y="12824"/>
                </a:moveTo>
                <a:cubicBezTo>
                  <a:pt x="32699" y="12824"/>
                  <a:pt x="38435" y="18559"/>
                  <a:pt x="38435" y="25635"/>
                </a:cubicBezTo>
                <a:cubicBezTo>
                  <a:pt x="38435" y="32711"/>
                  <a:pt x="32699" y="38446"/>
                  <a:pt x="25624" y="38446"/>
                </a:cubicBezTo>
                <a:cubicBezTo>
                  <a:pt x="18548" y="38446"/>
                  <a:pt x="12812" y="32711"/>
                  <a:pt x="12812" y="25635"/>
                </a:cubicBezTo>
                <a:cubicBezTo>
                  <a:pt x="12812" y="18559"/>
                  <a:pt x="18548" y="12824"/>
                  <a:pt x="25624" y="12824"/>
                </a:cubicBezTo>
                <a:close/>
              </a:path>
            </a:pathLst>
          </a:custGeom>
          <a:grpFill/>
          <a:ln w="6350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8" name="Forma Livre: Forma 47">
            <a:extLst>
              <a:ext uri="{FF2B5EF4-FFF2-40B4-BE49-F238E27FC236}">
                <a16:creationId xmlns:a16="http://schemas.microsoft.com/office/drawing/2014/main" id="{C170992E-4473-F7BD-798A-66C84A98B046}"/>
              </a:ext>
            </a:extLst>
          </xdr:cNvPr>
          <xdr:cNvSpPr/>
        </xdr:nvSpPr>
        <xdr:spPr>
          <a:xfrm>
            <a:off x="1190689" y="1227534"/>
            <a:ext cx="51251" cy="51399"/>
          </a:xfrm>
          <a:custGeom>
            <a:avLst/>
            <a:gdLst>
              <a:gd name="connsiteX0" fmla="*/ 30850 w 51251"/>
              <a:gd name="connsiteY0" fmla="*/ 50871 h 51399"/>
              <a:gd name="connsiteX1" fmla="*/ 51246 w 51251"/>
              <a:gd name="connsiteY1" fmla="*/ 24608 h 51399"/>
              <a:gd name="connsiteX2" fmla="*/ 51246 w 51251"/>
              <a:gd name="connsiteY2" fmla="*/ 24608 h 51399"/>
              <a:gd name="connsiteX3" fmla="*/ 39715 w 51251"/>
              <a:gd name="connsiteY3" fmla="*/ 3956 h 51399"/>
              <a:gd name="connsiteX4" fmla="*/ 3952 w 51251"/>
              <a:gd name="connsiteY4" fmla="*/ 12186 h 51399"/>
              <a:gd name="connsiteX5" fmla="*/ 0 w 51251"/>
              <a:gd name="connsiteY5" fmla="*/ 25736 h 51399"/>
              <a:gd name="connsiteX6" fmla="*/ 25671 w 51251"/>
              <a:gd name="connsiteY6" fmla="*/ 51400 h 51399"/>
              <a:gd name="connsiteX7" fmla="*/ 30850 w 51251"/>
              <a:gd name="connsiteY7" fmla="*/ 50871 h 51399"/>
              <a:gd name="connsiteX8" fmla="*/ 25623 w 51251"/>
              <a:gd name="connsiteY8" fmla="*/ 12943 h 51399"/>
              <a:gd name="connsiteX9" fmla="*/ 38434 w 51251"/>
              <a:gd name="connsiteY9" fmla="*/ 25755 h 51399"/>
              <a:gd name="connsiteX10" fmla="*/ 25623 w 51251"/>
              <a:gd name="connsiteY10" fmla="*/ 38566 h 51399"/>
              <a:gd name="connsiteX11" fmla="*/ 12811 w 51251"/>
              <a:gd name="connsiteY11" fmla="*/ 25755 h 51399"/>
              <a:gd name="connsiteX12" fmla="*/ 25623 w 51251"/>
              <a:gd name="connsiteY12" fmla="*/ 12943 h 5139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51251" h="51399">
                <a:moveTo>
                  <a:pt x="30850" y="50871"/>
                </a:moveTo>
                <a:cubicBezTo>
                  <a:pt x="43002" y="48040"/>
                  <a:pt x="51511" y="37083"/>
                  <a:pt x="51246" y="24608"/>
                </a:cubicBezTo>
                <a:lnTo>
                  <a:pt x="51246" y="24608"/>
                </a:lnTo>
                <a:cubicBezTo>
                  <a:pt x="51412" y="16147"/>
                  <a:pt x="47005" y="8254"/>
                  <a:pt x="39715" y="3956"/>
                </a:cubicBezTo>
                <a:cubicBezTo>
                  <a:pt x="27567" y="-3647"/>
                  <a:pt x="11555" y="38"/>
                  <a:pt x="3952" y="12186"/>
                </a:cubicBezTo>
                <a:cubicBezTo>
                  <a:pt x="1408" y="16251"/>
                  <a:pt x="40" y="20941"/>
                  <a:pt x="0" y="25736"/>
                </a:cubicBezTo>
                <a:cubicBezTo>
                  <a:pt x="2" y="39911"/>
                  <a:pt x="11495" y="51402"/>
                  <a:pt x="25671" y="51400"/>
                </a:cubicBezTo>
                <a:cubicBezTo>
                  <a:pt x="27411" y="51400"/>
                  <a:pt x="29146" y="51223"/>
                  <a:pt x="30850" y="50871"/>
                </a:cubicBezTo>
                <a:close/>
                <a:moveTo>
                  <a:pt x="25623" y="12943"/>
                </a:moveTo>
                <a:cubicBezTo>
                  <a:pt x="32699" y="12943"/>
                  <a:pt x="38434" y="18679"/>
                  <a:pt x="38434" y="25755"/>
                </a:cubicBezTo>
                <a:cubicBezTo>
                  <a:pt x="38434" y="32830"/>
                  <a:pt x="32699" y="38566"/>
                  <a:pt x="25623" y="38566"/>
                </a:cubicBezTo>
                <a:cubicBezTo>
                  <a:pt x="18547" y="38566"/>
                  <a:pt x="12811" y="32830"/>
                  <a:pt x="12811" y="25755"/>
                </a:cubicBezTo>
                <a:cubicBezTo>
                  <a:pt x="12811" y="18679"/>
                  <a:pt x="18547" y="12943"/>
                  <a:pt x="25623" y="12943"/>
                </a:cubicBezTo>
                <a:close/>
              </a:path>
            </a:pathLst>
          </a:custGeom>
          <a:grpFill/>
          <a:ln w="6350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9" name="Forma Livre: Forma 48">
            <a:extLst>
              <a:ext uri="{FF2B5EF4-FFF2-40B4-BE49-F238E27FC236}">
                <a16:creationId xmlns:a16="http://schemas.microsoft.com/office/drawing/2014/main" id="{495EABA8-02A4-1CE0-41C0-95FB8337A1E0}"/>
              </a:ext>
            </a:extLst>
          </xdr:cNvPr>
          <xdr:cNvSpPr/>
        </xdr:nvSpPr>
        <xdr:spPr>
          <a:xfrm>
            <a:off x="812688" y="1163609"/>
            <a:ext cx="486903" cy="179359"/>
          </a:xfrm>
          <a:custGeom>
            <a:avLst/>
            <a:gdLst>
              <a:gd name="connsiteX0" fmla="*/ 467686 w 486903"/>
              <a:gd name="connsiteY0" fmla="*/ 179360 h 179359"/>
              <a:gd name="connsiteX1" fmla="*/ 486904 w 486903"/>
              <a:gd name="connsiteY1" fmla="*/ 160142 h 179359"/>
              <a:gd name="connsiteX2" fmla="*/ 486904 w 486903"/>
              <a:gd name="connsiteY2" fmla="*/ 19217 h 179359"/>
              <a:gd name="connsiteX3" fmla="*/ 467686 w 486903"/>
              <a:gd name="connsiteY3" fmla="*/ 0 h 179359"/>
              <a:gd name="connsiteX4" fmla="*/ 25623 w 486903"/>
              <a:gd name="connsiteY4" fmla="*/ 0 h 179359"/>
              <a:gd name="connsiteX5" fmla="*/ 0 w 486903"/>
              <a:gd name="connsiteY5" fmla="*/ 25623 h 179359"/>
              <a:gd name="connsiteX6" fmla="*/ 0 w 486903"/>
              <a:gd name="connsiteY6" fmla="*/ 153737 h 179359"/>
              <a:gd name="connsiteX7" fmla="*/ 25623 w 486903"/>
              <a:gd name="connsiteY7" fmla="*/ 179360 h 179359"/>
              <a:gd name="connsiteX8" fmla="*/ 12811 w 486903"/>
              <a:gd name="connsiteY8" fmla="*/ 30940 h 179359"/>
              <a:gd name="connsiteX9" fmla="*/ 30940 w 486903"/>
              <a:gd name="connsiteY9" fmla="*/ 12811 h 179359"/>
              <a:gd name="connsiteX10" fmla="*/ 462382 w 486903"/>
              <a:gd name="connsiteY10" fmla="*/ 12811 h 179359"/>
              <a:gd name="connsiteX11" fmla="*/ 474092 w 486903"/>
              <a:gd name="connsiteY11" fmla="*/ 24521 h 179359"/>
              <a:gd name="connsiteX12" fmla="*/ 474092 w 486903"/>
              <a:gd name="connsiteY12" fmla="*/ 154851 h 179359"/>
              <a:gd name="connsiteX13" fmla="*/ 462382 w 486903"/>
              <a:gd name="connsiteY13" fmla="*/ 166548 h 179359"/>
              <a:gd name="connsiteX14" fmla="*/ 30940 w 486903"/>
              <a:gd name="connsiteY14" fmla="*/ 166548 h 179359"/>
              <a:gd name="connsiteX15" fmla="*/ 12811 w 486903"/>
              <a:gd name="connsiteY15" fmla="*/ 148446 h 1793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486903" h="179359">
                <a:moveTo>
                  <a:pt x="467686" y="179360"/>
                </a:moveTo>
                <a:lnTo>
                  <a:pt x="486904" y="160142"/>
                </a:lnTo>
                <a:lnTo>
                  <a:pt x="486904" y="19217"/>
                </a:lnTo>
                <a:lnTo>
                  <a:pt x="467686" y="0"/>
                </a:lnTo>
                <a:lnTo>
                  <a:pt x="25623" y="0"/>
                </a:lnTo>
                <a:lnTo>
                  <a:pt x="0" y="25623"/>
                </a:lnTo>
                <a:lnTo>
                  <a:pt x="0" y="153737"/>
                </a:lnTo>
                <a:lnTo>
                  <a:pt x="25623" y="179360"/>
                </a:lnTo>
                <a:close/>
                <a:moveTo>
                  <a:pt x="12811" y="30940"/>
                </a:moveTo>
                <a:lnTo>
                  <a:pt x="30940" y="12811"/>
                </a:lnTo>
                <a:lnTo>
                  <a:pt x="462382" y="12811"/>
                </a:lnTo>
                <a:lnTo>
                  <a:pt x="474092" y="24521"/>
                </a:lnTo>
                <a:lnTo>
                  <a:pt x="474092" y="154851"/>
                </a:lnTo>
                <a:lnTo>
                  <a:pt x="462382" y="166548"/>
                </a:lnTo>
                <a:lnTo>
                  <a:pt x="30940" y="166548"/>
                </a:lnTo>
                <a:lnTo>
                  <a:pt x="12811" y="148446"/>
                </a:lnTo>
                <a:close/>
              </a:path>
            </a:pathLst>
          </a:custGeom>
          <a:grpFill/>
          <a:ln w="6350" cap="flat">
            <a:noFill/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</xdr:grpSp>
    <xdr:clientData/>
  </xdr:twoCellAnchor>
  <xdr:twoCellAnchor>
    <xdr:from>
      <xdr:col>9</xdr:col>
      <xdr:colOff>554789</xdr:colOff>
      <xdr:row>8</xdr:row>
      <xdr:rowOff>0</xdr:rowOff>
    </xdr:from>
    <xdr:to>
      <xdr:col>14</xdr:col>
      <xdr:colOff>105452</xdr:colOff>
      <xdr:row>9</xdr:row>
      <xdr:rowOff>179212</xdr:rowOff>
    </xdr:to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F06D7507-1CAC-10B9-30AB-44C6A6D0365F}"/>
            </a:ext>
          </a:extLst>
        </xdr:cNvPr>
        <xdr:cNvSpPr txBox="1"/>
      </xdr:nvSpPr>
      <xdr:spPr>
        <a:xfrm>
          <a:off x="6891421" y="1497263"/>
          <a:ext cx="2591978" cy="36637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>
              <a:latin typeface="Arial" panose="020B0604020202020204" pitchFamily="34" charset="0"/>
              <a:cs typeface="Arial" panose="020B0604020202020204" pitchFamily="34" charset="0"/>
            </a:rPr>
            <a:t>Economias</a:t>
          </a:r>
          <a:r>
            <a:rPr lang="pt-BR" sz="1100"/>
            <a:t>	</a:t>
          </a:r>
        </a:p>
      </xdr:txBody>
    </xdr:sp>
    <xdr:clientData/>
  </xdr:twoCellAnchor>
  <xdr:twoCellAnchor editAs="oneCell">
    <xdr:from>
      <xdr:col>9</xdr:col>
      <xdr:colOff>220579</xdr:colOff>
      <xdr:row>7</xdr:row>
      <xdr:rowOff>139741</xdr:rowOff>
    </xdr:from>
    <xdr:to>
      <xdr:col>10</xdr:col>
      <xdr:colOff>61830</xdr:colOff>
      <xdr:row>10</xdr:row>
      <xdr:rowOff>27781</xdr:rowOff>
    </xdr:to>
    <xdr:pic>
      <xdr:nvPicPr>
        <xdr:cNvPr id="53" name="Gráfico 52" descr="Cofrinho estrutura de tópicos">
          <a:extLst>
            <a:ext uri="{FF2B5EF4-FFF2-40B4-BE49-F238E27FC236}">
              <a16:creationId xmlns:a16="http://schemas.microsoft.com/office/drawing/2014/main" id="{AA00ADA1-E399-466F-BF1E-7A2C6DDB2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rcRect/>
        <a:stretch/>
      </xdr:blipFill>
      <xdr:spPr>
        <a:xfrm>
          <a:off x="6557211" y="1449846"/>
          <a:ext cx="449514" cy="449514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0.20017</cdr:x>
      <cdr:y>0.12406</cdr:y>
    </cdr:from>
    <cdr:to>
      <cdr:x>0.30087</cdr:x>
      <cdr:y>0.55714</cdr:y>
    </cdr:to>
    <cdr:sp macro="" textlink="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498B017A-068B-547B-7FF2-F74C28DEAC0A}"/>
            </a:ext>
          </a:extLst>
        </cdr:cNvPr>
        <cdr:cNvSpPr txBox="1"/>
      </cdr:nvSpPr>
      <cdr:spPr>
        <a:xfrm xmlns:a="http://schemas.openxmlformats.org/drawingml/2006/main">
          <a:off x="1817688" y="26193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iat" refreshedDate="45687.996526157411" createdVersion="8" refreshedVersion="8" minRefreshableVersion="3" recordCount="44" xr:uid="{8E2D4DC2-BB04-497A-8097-04D1F5934ACA}">
  <cacheSource type="worksheet">
    <worksheetSource name="tbl.operaton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 " numFmtId="0">
      <sharedItems count="20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  <s v="Fórmula2" f="1"/>
      </sharedItems>
    </cacheField>
    <cacheField name="Descrição" numFmtId="0">
      <sharedItems/>
    </cacheField>
    <cacheField name="Valor" numFmtId="42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calculatedItems count="1">
    <calculatedItem>
      <pivotArea cacheIndex="1" outline="0" fieldPosition="0">
        <references count="1">
          <reference field="3" count="1">
            <x v="1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71739267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144B05-AA4F-49F5-AE3F-2A5E6223F6A4}" name="Tabela dinâmica5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F6:G11" firstHeaderRow="1" firstDataRow="1" firstDataCol="1" rowPageCount="1" colPageCount="1"/>
  <pivotFields count="8">
    <pivotField numFmtId="14" showAll="0"/>
    <pivotField numFmtId="1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1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h="1" f="1" x="19"/>
        <item t="default"/>
      </items>
    </pivotField>
    <pivotField showAll="0"/>
    <pivotField dataField="1" numFmtId="42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/>
  </dataFields>
  <chartFormats count="3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34EA42-3555-4EA1-9F66-ADD20272876F}" name="Tabela dinâmica4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B4:C20" firstHeaderRow="1" firstDataRow="1" firstDataCol="1" rowPageCount="1" colPageCount="1"/>
  <pivotFields count="8">
    <pivotField showAll="0"/>
    <pivotField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1">
        <item x="1"/>
        <item x="12"/>
        <item x="5"/>
        <item x="9"/>
        <item h="1" f="1" x="1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6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8"/>
    </i>
    <i>
      <x v="19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/>
  </dataField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EB5B3367-DB20-4CA3-8A19-B368C011CF56}" sourceName="Mês">
  <pivotTables>
    <pivotTable tabId="2" name="Tabela dinâmica4"/>
    <pivotTable tabId="2" name="Tabela dinâmica5"/>
  </pivotTables>
  <data>
    <tabular pivotCacheId="717392672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A4CD1112-D581-42B6-87D8-520C709B412B}" cache="SegmentaçãodeDados_Mês" caption="Mês" style="SlicerStyleDark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A46BD-AF0B-49BF-A215-508C7EEAD5DB}" name="tbl.operaton" displayName="tbl.operaton" ref="A1:H45" totalsRowShown="0">
  <autoFilter ref="A1:H45" xr:uid="{12AA46BD-AF0B-49BF-A215-508C7EEAD5DB}">
    <filterColumn colId="2">
      <filters>
        <filter val="SAÍDA"/>
      </filters>
    </filterColumn>
  </autoFilter>
  <tableColumns count="8">
    <tableColumn id="1" xr3:uid="{DD9574B3-AA7E-44DF-B84F-E5A082780B23}" name="Data"/>
    <tableColumn id="15" xr3:uid="{9D814AEA-6EB1-401F-B2BA-B243BE9B8E3F}" name="Mês" dataDxfId="3">
      <calculatedColumnFormula>MONTH(tbl.operaton[[#This Row],[Data]])</calculatedColumnFormula>
    </tableColumn>
    <tableColumn id="2" xr3:uid="{1C288A3E-91FC-40EC-8544-6CBFB63867D3}" name="Tipo"/>
    <tableColumn id="3" xr3:uid="{2AEE53B6-41A2-490C-B8C3-A87EE86B2AE6}" name="Categoria "/>
    <tableColumn id="4" xr3:uid="{72356400-C67C-4AE1-A5C3-713CBACF11F5}" name="Descrição"/>
    <tableColumn id="5" xr3:uid="{201B9720-3C9B-4B65-A5BC-30E69CC1EFE3}" name="Valor" dataDxfId="2" dataCellStyle="Moeda [0]"/>
    <tableColumn id="6" xr3:uid="{EB30ED71-3B21-460D-920F-F574F8E70E64}" name="Operação Bancária"/>
    <tableColumn id="7" xr3:uid="{F7473AB7-BFBA-430A-890D-63605D928BB8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010374-E4E7-41D9-B384-CDE14954A5B9}" name="Tabela3" displayName="Tabela3" ref="C6:D18" totalsRowShown="0">
  <autoFilter ref="C6:D18" xr:uid="{2E010374-E4E7-41D9-B384-CDE14954A5B9}"/>
  <tableColumns count="2">
    <tableColumn id="1" xr3:uid="{2BC61667-0A41-4BA4-AAC7-50FEECED8641}" name="Data de lançamento " dataDxfId="1"/>
    <tableColumn id="2" xr3:uid="{6B218BD8-28D0-4317-8742-59170C17D128}" name="Deposito Rservado" dataDxfId="0"/>
  </tableColumns>
  <tableStyleInfo name="TableStyleLight1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0474-57B0-410D-8500-83CCFDE77129}">
  <sheetPr>
    <tabColor theme="4"/>
  </sheetPr>
  <dimension ref="A1:H45"/>
  <sheetViews>
    <sheetView zoomScaleNormal="100" workbookViewId="0"/>
  </sheetViews>
  <sheetFormatPr defaultRowHeight="14.4" x14ac:dyDescent="0.3"/>
  <cols>
    <col min="1" max="1" width="10.21875" customWidth="1"/>
    <col min="2" max="2" width="10.21875" style="11" customWidth="1"/>
    <col min="3" max="3" width="10.21875" customWidth="1"/>
    <col min="4" max="4" width="14.21875" customWidth="1"/>
    <col min="5" max="5" width="23.77734375" bestFit="1" customWidth="1"/>
    <col min="6" max="6" width="11.77734375" style="7" customWidth="1"/>
    <col min="7" max="7" width="15.44140625" customWidth="1"/>
  </cols>
  <sheetData>
    <row r="1" spans="1:8" x14ac:dyDescent="0.3">
      <c r="A1" t="s">
        <v>0</v>
      </c>
      <c r="B1" s="11" t="s">
        <v>75</v>
      </c>
      <c r="C1" t="s">
        <v>3</v>
      </c>
      <c r="D1" t="s">
        <v>5</v>
      </c>
      <c r="E1" t="s">
        <v>2</v>
      </c>
      <c r="F1" s="7" t="s">
        <v>1</v>
      </c>
      <c r="G1" t="s">
        <v>74</v>
      </c>
      <c r="H1" t="s">
        <v>4</v>
      </c>
    </row>
    <row r="2" spans="1:8" ht="25.95" hidden="1" customHeight="1" x14ac:dyDescent="0.3">
      <c r="A2" s="1">
        <v>45505</v>
      </c>
      <c r="B2" s="12">
        <f>MONTH(tbl.operaton[[#This Row],[Data]])</f>
        <v>8</v>
      </c>
      <c r="C2" s="2" t="s">
        <v>6</v>
      </c>
      <c r="D2" s="2" t="s">
        <v>7</v>
      </c>
      <c r="E2" s="2" t="s">
        <v>8</v>
      </c>
      <c r="F2" s="6">
        <v>5000</v>
      </c>
      <c r="G2" s="2" t="s">
        <v>9</v>
      </c>
      <c r="H2" s="2" t="s">
        <v>10</v>
      </c>
    </row>
    <row r="3" spans="1:8" ht="25.95" customHeight="1" x14ac:dyDescent="0.3">
      <c r="A3" s="1">
        <v>45505</v>
      </c>
      <c r="B3" s="12">
        <f>MONTH(tbl.operaton[[#This Row],[Data]])</f>
        <v>8</v>
      </c>
      <c r="C3" s="2" t="s">
        <v>11</v>
      </c>
      <c r="D3" s="2" t="s">
        <v>12</v>
      </c>
      <c r="E3" s="2" t="s">
        <v>13</v>
      </c>
      <c r="F3" s="6">
        <v>550</v>
      </c>
      <c r="G3" s="2" t="s">
        <v>14</v>
      </c>
      <c r="H3" s="2" t="s">
        <v>15</v>
      </c>
    </row>
    <row r="4" spans="1:8" ht="25.95" customHeight="1" x14ac:dyDescent="0.3">
      <c r="A4" s="1">
        <v>45507</v>
      </c>
      <c r="B4" s="12">
        <f>MONTH(tbl.operaton[[#This Row],[Data]])</f>
        <v>8</v>
      </c>
      <c r="C4" s="2" t="s">
        <v>11</v>
      </c>
      <c r="D4" s="2" t="s">
        <v>16</v>
      </c>
      <c r="E4" s="2" t="s">
        <v>17</v>
      </c>
      <c r="F4" s="6">
        <v>300</v>
      </c>
      <c r="G4" s="2" t="s">
        <v>18</v>
      </c>
      <c r="H4" s="2" t="s">
        <v>19</v>
      </c>
    </row>
    <row r="5" spans="1:8" ht="25.95" customHeight="1" x14ac:dyDescent="0.3">
      <c r="A5" s="1">
        <v>45509</v>
      </c>
      <c r="B5" s="12">
        <f>MONTH(tbl.operaton[[#This Row],[Data]])</f>
        <v>8</v>
      </c>
      <c r="C5" s="2" t="s">
        <v>11</v>
      </c>
      <c r="D5" s="2" t="s">
        <v>20</v>
      </c>
      <c r="E5" s="2" t="s">
        <v>21</v>
      </c>
      <c r="F5" s="6">
        <v>120</v>
      </c>
      <c r="G5" s="2" t="s">
        <v>18</v>
      </c>
      <c r="H5" s="2" t="s">
        <v>19</v>
      </c>
    </row>
    <row r="6" spans="1:8" ht="25.95" customHeight="1" x14ac:dyDescent="0.3">
      <c r="A6" s="1">
        <v>45511</v>
      </c>
      <c r="B6" s="12">
        <f>MONTH(tbl.operaton[[#This Row],[Data]])</f>
        <v>8</v>
      </c>
      <c r="C6" s="2" t="s">
        <v>11</v>
      </c>
      <c r="D6" s="2" t="s">
        <v>22</v>
      </c>
      <c r="E6" s="2" t="s">
        <v>23</v>
      </c>
      <c r="F6" s="6">
        <v>250</v>
      </c>
      <c r="G6" s="2" t="s">
        <v>9</v>
      </c>
      <c r="H6" s="2" t="s">
        <v>19</v>
      </c>
    </row>
    <row r="7" spans="1:8" ht="25.95" customHeight="1" x14ac:dyDescent="0.3">
      <c r="A7" s="1">
        <v>45514</v>
      </c>
      <c r="B7" s="12">
        <f>MONTH(tbl.operaton[[#This Row],[Data]])</f>
        <v>8</v>
      </c>
      <c r="C7" s="2" t="s">
        <v>11</v>
      </c>
      <c r="D7" s="2" t="s">
        <v>24</v>
      </c>
      <c r="E7" s="2" t="s">
        <v>25</v>
      </c>
      <c r="F7" s="6">
        <v>400</v>
      </c>
      <c r="G7" s="2" t="s">
        <v>14</v>
      </c>
      <c r="H7" s="2" t="s">
        <v>15</v>
      </c>
    </row>
    <row r="8" spans="1:8" ht="25.95" customHeight="1" x14ac:dyDescent="0.3">
      <c r="A8" s="1">
        <v>45516</v>
      </c>
      <c r="B8" s="12">
        <f>MONTH(tbl.operaton[[#This Row],[Data]])</f>
        <v>8</v>
      </c>
      <c r="C8" s="2" t="s">
        <v>11</v>
      </c>
      <c r="D8" s="2" t="s">
        <v>26</v>
      </c>
      <c r="E8" s="2" t="s">
        <v>27</v>
      </c>
      <c r="F8" s="6">
        <v>600</v>
      </c>
      <c r="G8" s="2" t="s">
        <v>18</v>
      </c>
      <c r="H8" s="2" t="s">
        <v>15</v>
      </c>
    </row>
    <row r="9" spans="1:8" ht="25.95" hidden="1" customHeight="1" x14ac:dyDescent="0.3">
      <c r="A9" s="1">
        <v>45519</v>
      </c>
      <c r="B9" s="12">
        <f>MONTH(tbl.operaton[[#This Row],[Data]])</f>
        <v>8</v>
      </c>
      <c r="C9" s="2" t="s">
        <v>6</v>
      </c>
      <c r="D9" s="2" t="s">
        <v>28</v>
      </c>
      <c r="E9" s="2" t="s">
        <v>29</v>
      </c>
      <c r="F9" s="6">
        <v>800</v>
      </c>
      <c r="G9" s="2" t="s">
        <v>9</v>
      </c>
      <c r="H9" s="2" t="s">
        <v>10</v>
      </c>
    </row>
    <row r="10" spans="1:8" ht="25.95" customHeight="1" x14ac:dyDescent="0.3">
      <c r="A10" s="1">
        <v>45519</v>
      </c>
      <c r="B10" s="12">
        <f>MONTH(tbl.operaton[[#This Row],[Data]])</f>
        <v>8</v>
      </c>
      <c r="C10" s="2" t="s">
        <v>11</v>
      </c>
      <c r="D10" s="2" t="s">
        <v>30</v>
      </c>
      <c r="E10" s="2" t="s">
        <v>31</v>
      </c>
      <c r="F10" s="6">
        <v>150</v>
      </c>
      <c r="G10" s="2" t="s">
        <v>9</v>
      </c>
      <c r="H10" s="2" t="s">
        <v>19</v>
      </c>
    </row>
    <row r="11" spans="1:8" ht="25.95" customHeight="1" x14ac:dyDescent="0.3">
      <c r="A11" s="1">
        <v>45522</v>
      </c>
      <c r="B11" s="12">
        <f>MONTH(tbl.operaton[[#This Row],[Data]])</f>
        <v>8</v>
      </c>
      <c r="C11" s="2" t="s">
        <v>11</v>
      </c>
      <c r="D11" s="2" t="s">
        <v>32</v>
      </c>
      <c r="E11" s="2" t="s">
        <v>33</v>
      </c>
      <c r="F11" s="6">
        <v>1200</v>
      </c>
      <c r="G11" s="2" t="s">
        <v>18</v>
      </c>
      <c r="H11" s="2" t="s">
        <v>15</v>
      </c>
    </row>
    <row r="12" spans="1:8" ht="25.95" customHeight="1" x14ac:dyDescent="0.3">
      <c r="A12" s="1">
        <v>45524</v>
      </c>
      <c r="B12" s="12">
        <f>MONTH(tbl.operaton[[#This Row],[Data]])</f>
        <v>8</v>
      </c>
      <c r="C12" s="2" t="s">
        <v>11</v>
      </c>
      <c r="D12" s="2" t="s">
        <v>34</v>
      </c>
      <c r="E12" s="2" t="s">
        <v>35</v>
      </c>
      <c r="F12" s="6">
        <v>450</v>
      </c>
      <c r="G12" s="2" t="s">
        <v>14</v>
      </c>
      <c r="H12" s="2" t="s">
        <v>19</v>
      </c>
    </row>
    <row r="13" spans="1:8" ht="25.95" customHeight="1" x14ac:dyDescent="0.3">
      <c r="A13" s="1">
        <v>45526</v>
      </c>
      <c r="B13" s="12">
        <f>MONTH(tbl.operaton[[#This Row],[Data]])</f>
        <v>8</v>
      </c>
      <c r="C13" s="2" t="s">
        <v>11</v>
      </c>
      <c r="D13" s="2" t="s">
        <v>36</v>
      </c>
      <c r="E13" s="2" t="s">
        <v>37</v>
      </c>
      <c r="F13" s="6">
        <v>180</v>
      </c>
      <c r="G13" s="2" t="s">
        <v>9</v>
      </c>
      <c r="H13" s="2" t="s">
        <v>15</v>
      </c>
    </row>
    <row r="14" spans="1:8" ht="25.95" customHeight="1" x14ac:dyDescent="0.3">
      <c r="A14" s="1">
        <v>45528</v>
      </c>
      <c r="B14" s="12">
        <f>MONTH(tbl.operaton[[#This Row],[Data]])</f>
        <v>8</v>
      </c>
      <c r="C14" s="2" t="s">
        <v>11</v>
      </c>
      <c r="D14" s="2" t="s">
        <v>38</v>
      </c>
      <c r="E14" s="2" t="s">
        <v>39</v>
      </c>
      <c r="F14" s="6">
        <v>80</v>
      </c>
      <c r="G14" s="2" t="s">
        <v>14</v>
      </c>
      <c r="H14" s="2" t="s">
        <v>19</v>
      </c>
    </row>
    <row r="15" spans="1:8" ht="25.95" customHeight="1" x14ac:dyDescent="0.3">
      <c r="A15" s="1">
        <v>45532</v>
      </c>
      <c r="B15" s="12">
        <f>MONTH(tbl.operaton[[#This Row],[Data]])</f>
        <v>8</v>
      </c>
      <c r="C15" s="2" t="s">
        <v>11</v>
      </c>
      <c r="D15" s="2" t="s">
        <v>40</v>
      </c>
      <c r="E15" s="2" t="s">
        <v>41</v>
      </c>
      <c r="F15" s="6">
        <v>200</v>
      </c>
      <c r="G15" s="2" t="s">
        <v>14</v>
      </c>
      <c r="H15" s="2" t="s">
        <v>19</v>
      </c>
    </row>
    <row r="16" spans="1:8" ht="25.95" customHeight="1" x14ac:dyDescent="0.3">
      <c r="A16" s="1">
        <v>45534</v>
      </c>
      <c r="B16" s="12">
        <f>MONTH(tbl.operaton[[#This Row],[Data]])</f>
        <v>8</v>
      </c>
      <c r="C16" s="2" t="s">
        <v>11</v>
      </c>
      <c r="D16" s="2" t="s">
        <v>42</v>
      </c>
      <c r="E16" s="2" t="s">
        <v>43</v>
      </c>
      <c r="F16" s="6">
        <v>750</v>
      </c>
      <c r="G16" s="2" t="s">
        <v>9</v>
      </c>
      <c r="H16" s="2" t="s">
        <v>15</v>
      </c>
    </row>
    <row r="17" spans="1:8" ht="25.95" customHeight="1" x14ac:dyDescent="0.3">
      <c r="A17" s="1">
        <v>45535</v>
      </c>
      <c r="B17" s="12">
        <f>MONTH(tbl.operaton[[#This Row],[Data]])</f>
        <v>8</v>
      </c>
      <c r="C17" s="2" t="s">
        <v>11</v>
      </c>
      <c r="D17" s="2" t="s">
        <v>44</v>
      </c>
      <c r="E17" s="2" t="s">
        <v>45</v>
      </c>
      <c r="F17" s="6">
        <v>350</v>
      </c>
      <c r="G17" s="2" t="s">
        <v>18</v>
      </c>
      <c r="H17" s="2" t="s">
        <v>19</v>
      </c>
    </row>
    <row r="18" spans="1:8" ht="25.95" hidden="1" customHeight="1" x14ac:dyDescent="0.3">
      <c r="A18" s="1">
        <v>45536</v>
      </c>
      <c r="B18" s="12">
        <f>MONTH(tbl.operaton[[#This Row],[Data]])</f>
        <v>9</v>
      </c>
      <c r="C18" s="2" t="s">
        <v>6</v>
      </c>
      <c r="D18" s="2" t="s">
        <v>7</v>
      </c>
      <c r="E18" s="2" t="s">
        <v>8</v>
      </c>
      <c r="F18" s="6">
        <v>5000</v>
      </c>
      <c r="G18" s="2" t="s">
        <v>9</v>
      </c>
      <c r="H18" s="2" t="s">
        <v>10</v>
      </c>
    </row>
    <row r="19" spans="1:8" ht="25.95" customHeight="1" x14ac:dyDescent="0.3">
      <c r="A19" s="1">
        <v>45537</v>
      </c>
      <c r="B19" s="12">
        <f>MONTH(tbl.operaton[[#This Row],[Data]])</f>
        <v>9</v>
      </c>
      <c r="C19" s="2" t="s">
        <v>11</v>
      </c>
      <c r="D19" s="2" t="s">
        <v>12</v>
      </c>
      <c r="E19" s="2" t="s">
        <v>13</v>
      </c>
      <c r="F19" s="6">
        <v>450</v>
      </c>
      <c r="G19" s="2" t="s">
        <v>14</v>
      </c>
      <c r="H19" s="2" t="s">
        <v>15</v>
      </c>
    </row>
    <row r="20" spans="1:8" ht="25.95" customHeight="1" x14ac:dyDescent="0.3">
      <c r="A20" s="1">
        <v>45540</v>
      </c>
      <c r="B20" s="12">
        <f>MONTH(tbl.operaton[[#This Row],[Data]])</f>
        <v>9</v>
      </c>
      <c r="C20" s="2" t="s">
        <v>11</v>
      </c>
      <c r="D20" s="2" t="s">
        <v>16</v>
      </c>
      <c r="E20" s="2" t="s">
        <v>17</v>
      </c>
      <c r="F20" s="6">
        <v>300</v>
      </c>
      <c r="G20" s="2" t="s">
        <v>14</v>
      </c>
      <c r="H20" s="2" t="s">
        <v>19</v>
      </c>
    </row>
    <row r="21" spans="1:8" ht="25.95" customHeight="1" x14ac:dyDescent="0.3">
      <c r="A21" s="1">
        <v>45543</v>
      </c>
      <c r="B21" s="12">
        <f>MONTH(tbl.operaton[[#This Row],[Data]])</f>
        <v>9</v>
      </c>
      <c r="C21" s="2" t="s">
        <v>11</v>
      </c>
      <c r="D21" s="2" t="s">
        <v>20</v>
      </c>
      <c r="E21" s="2" t="s">
        <v>46</v>
      </c>
      <c r="F21" s="6">
        <v>200</v>
      </c>
      <c r="G21" s="2" t="s">
        <v>9</v>
      </c>
      <c r="H21" s="2" t="s">
        <v>19</v>
      </c>
    </row>
    <row r="22" spans="1:8" ht="25.95" customHeight="1" x14ac:dyDescent="0.3">
      <c r="A22" s="1">
        <v>45546</v>
      </c>
      <c r="B22" s="12">
        <f>MONTH(tbl.operaton[[#This Row],[Data]])</f>
        <v>9</v>
      </c>
      <c r="C22" s="2" t="s">
        <v>11</v>
      </c>
      <c r="D22" s="2" t="s">
        <v>22</v>
      </c>
      <c r="E22" s="2" t="s">
        <v>47</v>
      </c>
      <c r="F22" s="6">
        <v>600</v>
      </c>
      <c r="G22" s="2" t="s">
        <v>14</v>
      </c>
      <c r="H22" s="2" t="s">
        <v>15</v>
      </c>
    </row>
    <row r="23" spans="1:8" ht="25.95" customHeight="1" x14ac:dyDescent="0.3">
      <c r="A23" s="1">
        <v>45549</v>
      </c>
      <c r="B23" s="12">
        <f>MONTH(tbl.operaton[[#This Row],[Data]])</f>
        <v>9</v>
      </c>
      <c r="C23" s="2" t="s">
        <v>11</v>
      </c>
      <c r="D23" s="2" t="s">
        <v>24</v>
      </c>
      <c r="E23" s="2" t="s">
        <v>25</v>
      </c>
      <c r="F23" s="6">
        <v>350</v>
      </c>
      <c r="G23" s="2" t="s">
        <v>9</v>
      </c>
      <c r="H23" s="2" t="s">
        <v>19</v>
      </c>
    </row>
    <row r="24" spans="1:8" ht="25.95" customHeight="1" x14ac:dyDescent="0.3">
      <c r="A24" s="1">
        <v>45552</v>
      </c>
      <c r="B24" s="12">
        <f>MONTH(tbl.operaton[[#This Row],[Data]])</f>
        <v>9</v>
      </c>
      <c r="C24" s="2" t="s">
        <v>11</v>
      </c>
      <c r="D24" s="2" t="s">
        <v>26</v>
      </c>
      <c r="E24" s="2" t="s">
        <v>48</v>
      </c>
      <c r="F24" s="6">
        <v>500</v>
      </c>
      <c r="G24" s="2" t="s">
        <v>18</v>
      </c>
      <c r="H24" s="2" t="s">
        <v>15</v>
      </c>
    </row>
    <row r="25" spans="1:8" ht="25.95" hidden="1" customHeight="1" x14ac:dyDescent="0.3">
      <c r="A25" s="1">
        <v>45555</v>
      </c>
      <c r="B25" s="12">
        <f>MONTH(tbl.operaton[[#This Row],[Data]])</f>
        <v>9</v>
      </c>
      <c r="C25" s="2" t="s">
        <v>6</v>
      </c>
      <c r="D25" s="2" t="s">
        <v>49</v>
      </c>
      <c r="E25" s="2" t="s">
        <v>50</v>
      </c>
      <c r="F25" s="6">
        <v>1200</v>
      </c>
      <c r="G25" s="2" t="s">
        <v>9</v>
      </c>
      <c r="H25" s="2" t="s">
        <v>10</v>
      </c>
    </row>
    <row r="26" spans="1:8" ht="25.95" customHeight="1" x14ac:dyDescent="0.3">
      <c r="A26" s="1">
        <v>45555</v>
      </c>
      <c r="B26" s="12">
        <f>MONTH(tbl.operaton[[#This Row],[Data]])</f>
        <v>9</v>
      </c>
      <c r="C26" s="2" t="s">
        <v>11</v>
      </c>
      <c r="D26" s="2" t="s">
        <v>30</v>
      </c>
      <c r="E26" s="2" t="s">
        <v>51</v>
      </c>
      <c r="F26" s="6">
        <v>800</v>
      </c>
      <c r="G26" s="2" t="s">
        <v>9</v>
      </c>
      <c r="H26" s="2" t="s">
        <v>19</v>
      </c>
    </row>
    <row r="27" spans="1:8" ht="25.95" customHeight="1" x14ac:dyDescent="0.3">
      <c r="A27" s="1">
        <v>45558</v>
      </c>
      <c r="B27" s="12">
        <f>MONTH(tbl.operaton[[#This Row],[Data]])</f>
        <v>9</v>
      </c>
      <c r="C27" s="2" t="s">
        <v>11</v>
      </c>
      <c r="D27" s="2" t="s">
        <v>32</v>
      </c>
      <c r="E27" s="2" t="s">
        <v>52</v>
      </c>
      <c r="F27" s="6">
        <v>1500</v>
      </c>
      <c r="G27" s="2" t="s">
        <v>18</v>
      </c>
      <c r="H27" s="2" t="s">
        <v>15</v>
      </c>
    </row>
    <row r="28" spans="1:8" ht="25.95" customHeight="1" x14ac:dyDescent="0.3">
      <c r="A28" s="1">
        <v>45561</v>
      </c>
      <c r="B28" s="12">
        <f>MONTH(tbl.operaton[[#This Row],[Data]])</f>
        <v>9</v>
      </c>
      <c r="C28" s="2" t="s">
        <v>11</v>
      </c>
      <c r="D28" s="2" t="s">
        <v>53</v>
      </c>
      <c r="E28" s="2" t="s">
        <v>54</v>
      </c>
      <c r="F28" s="6">
        <v>250</v>
      </c>
      <c r="G28" s="2" t="s">
        <v>14</v>
      </c>
      <c r="H28" s="2" t="s">
        <v>19</v>
      </c>
    </row>
    <row r="29" spans="1:8" ht="25.95" customHeight="1" x14ac:dyDescent="0.3">
      <c r="A29" s="1">
        <v>45564</v>
      </c>
      <c r="B29" s="12">
        <f>MONTH(tbl.operaton[[#This Row],[Data]])</f>
        <v>9</v>
      </c>
      <c r="C29" s="2" t="s">
        <v>11</v>
      </c>
      <c r="D29" s="2" t="s">
        <v>36</v>
      </c>
      <c r="E29" s="2" t="s">
        <v>55</v>
      </c>
      <c r="F29" s="6">
        <v>400</v>
      </c>
      <c r="G29" s="2" t="s">
        <v>18</v>
      </c>
      <c r="H29" s="2" t="s">
        <v>15</v>
      </c>
    </row>
    <row r="30" spans="1:8" ht="25.95" hidden="1" customHeight="1" x14ac:dyDescent="0.3">
      <c r="A30" s="1">
        <v>45566</v>
      </c>
      <c r="B30" s="12">
        <f>MONTH(tbl.operaton[[#This Row],[Data]])</f>
        <v>10</v>
      </c>
      <c r="C30" s="2" t="s">
        <v>6</v>
      </c>
      <c r="D30" s="2" t="s">
        <v>7</v>
      </c>
      <c r="E30" s="2" t="s">
        <v>8</v>
      </c>
      <c r="F30" s="6">
        <v>5000</v>
      </c>
      <c r="G30" s="2" t="s">
        <v>9</v>
      </c>
      <c r="H30" s="2" t="s">
        <v>10</v>
      </c>
    </row>
    <row r="31" spans="1:8" ht="25.95" customHeight="1" x14ac:dyDescent="0.3">
      <c r="A31" s="1">
        <v>45566</v>
      </c>
      <c r="B31" s="12">
        <f>MONTH(tbl.operaton[[#This Row],[Data]])</f>
        <v>10</v>
      </c>
      <c r="C31" s="2" t="s">
        <v>11</v>
      </c>
      <c r="D31" s="2" t="s">
        <v>12</v>
      </c>
      <c r="E31" s="2" t="s">
        <v>13</v>
      </c>
      <c r="F31" s="6">
        <v>600</v>
      </c>
      <c r="G31" s="2" t="s">
        <v>14</v>
      </c>
      <c r="H31" s="2" t="s">
        <v>15</v>
      </c>
    </row>
    <row r="32" spans="1:8" ht="25.95" customHeight="1" x14ac:dyDescent="0.3">
      <c r="A32" s="1">
        <v>45568</v>
      </c>
      <c r="B32" s="12">
        <f>MONTH(tbl.operaton[[#This Row],[Data]])</f>
        <v>10</v>
      </c>
      <c r="C32" s="2" t="s">
        <v>11</v>
      </c>
      <c r="D32" s="2" t="s">
        <v>16</v>
      </c>
      <c r="E32" s="2" t="s">
        <v>56</v>
      </c>
      <c r="F32" s="6">
        <v>200</v>
      </c>
      <c r="G32" s="2" t="s">
        <v>18</v>
      </c>
      <c r="H32" s="2" t="s">
        <v>19</v>
      </c>
    </row>
    <row r="33" spans="1:8" ht="25.95" customHeight="1" x14ac:dyDescent="0.3">
      <c r="A33" s="1">
        <v>45570</v>
      </c>
      <c r="B33" s="12">
        <f>MONTH(tbl.operaton[[#This Row],[Data]])</f>
        <v>10</v>
      </c>
      <c r="C33" s="2" t="s">
        <v>11</v>
      </c>
      <c r="D33" s="2" t="s">
        <v>20</v>
      </c>
      <c r="E33" s="2" t="s">
        <v>57</v>
      </c>
      <c r="F33" s="6">
        <v>180</v>
      </c>
      <c r="G33" s="2" t="s">
        <v>9</v>
      </c>
      <c r="H33" s="2" t="s">
        <v>19</v>
      </c>
    </row>
    <row r="34" spans="1:8" ht="25.95" customHeight="1" x14ac:dyDescent="0.3">
      <c r="A34" s="1">
        <v>45573</v>
      </c>
      <c r="B34" s="12">
        <f>MONTH(tbl.operaton[[#This Row],[Data]])</f>
        <v>10</v>
      </c>
      <c r="C34" s="2" t="s">
        <v>11</v>
      </c>
      <c r="D34" s="2" t="s">
        <v>22</v>
      </c>
      <c r="E34" s="2" t="s">
        <v>58</v>
      </c>
      <c r="F34" s="6">
        <v>120</v>
      </c>
      <c r="G34" s="2" t="s">
        <v>14</v>
      </c>
      <c r="H34" s="2" t="s">
        <v>15</v>
      </c>
    </row>
    <row r="35" spans="1:8" ht="25.95" customHeight="1" x14ac:dyDescent="0.3">
      <c r="A35" s="1">
        <v>45575</v>
      </c>
      <c r="B35" s="12">
        <f>MONTH(tbl.operaton[[#This Row],[Data]])</f>
        <v>10</v>
      </c>
      <c r="C35" s="2" t="s">
        <v>11</v>
      </c>
      <c r="D35" s="2" t="s">
        <v>24</v>
      </c>
      <c r="E35" s="2" t="s">
        <v>59</v>
      </c>
      <c r="F35" s="6">
        <v>350</v>
      </c>
      <c r="G35" s="2" t="s">
        <v>18</v>
      </c>
      <c r="H35" s="2" t="s">
        <v>15</v>
      </c>
    </row>
    <row r="36" spans="1:8" ht="25.95" customHeight="1" x14ac:dyDescent="0.3">
      <c r="A36" s="1">
        <v>45578</v>
      </c>
      <c r="B36" s="12">
        <f>MONTH(tbl.operaton[[#This Row],[Data]])</f>
        <v>10</v>
      </c>
      <c r="C36" s="2" t="s">
        <v>11</v>
      </c>
      <c r="D36" s="2" t="s">
        <v>26</v>
      </c>
      <c r="E36" s="2" t="s">
        <v>60</v>
      </c>
      <c r="F36" s="6">
        <v>400</v>
      </c>
      <c r="G36" s="2" t="s">
        <v>9</v>
      </c>
      <c r="H36" s="2" t="s">
        <v>19</v>
      </c>
    </row>
    <row r="37" spans="1:8" ht="25.95" customHeight="1" x14ac:dyDescent="0.3">
      <c r="A37" s="1">
        <v>45580</v>
      </c>
      <c r="B37" s="12">
        <f>MONTH(tbl.operaton[[#This Row],[Data]])</f>
        <v>10</v>
      </c>
      <c r="C37" s="2" t="s">
        <v>11</v>
      </c>
      <c r="D37" s="2" t="s">
        <v>30</v>
      </c>
      <c r="E37" s="2" t="s">
        <v>61</v>
      </c>
      <c r="F37" s="6">
        <v>450</v>
      </c>
      <c r="G37" s="2" t="s">
        <v>14</v>
      </c>
      <c r="H37" s="2" t="s">
        <v>19</v>
      </c>
    </row>
    <row r="38" spans="1:8" ht="25.95" hidden="1" customHeight="1" x14ac:dyDescent="0.3">
      <c r="A38" s="1">
        <v>45583</v>
      </c>
      <c r="B38" s="12">
        <f>MONTH(tbl.operaton[[#This Row],[Data]])</f>
        <v>10</v>
      </c>
      <c r="C38" s="2" t="s">
        <v>6</v>
      </c>
      <c r="D38" s="2" t="s">
        <v>62</v>
      </c>
      <c r="E38" s="2" t="s">
        <v>63</v>
      </c>
      <c r="F38" s="6">
        <v>1500</v>
      </c>
      <c r="G38" s="2" t="s">
        <v>9</v>
      </c>
      <c r="H38" s="2" t="s">
        <v>10</v>
      </c>
    </row>
    <row r="39" spans="1:8" ht="25.95" customHeight="1" x14ac:dyDescent="0.3">
      <c r="A39" s="1">
        <v>45583</v>
      </c>
      <c r="B39" s="12">
        <f>MONTH(tbl.operaton[[#This Row],[Data]])</f>
        <v>10</v>
      </c>
      <c r="C39" s="2" t="s">
        <v>11</v>
      </c>
      <c r="D39" s="2" t="s">
        <v>32</v>
      </c>
      <c r="E39" s="2" t="s">
        <v>64</v>
      </c>
      <c r="F39" s="6">
        <v>300</v>
      </c>
      <c r="G39" s="2" t="s">
        <v>18</v>
      </c>
      <c r="H39" s="2" t="s">
        <v>15</v>
      </c>
    </row>
    <row r="40" spans="1:8" ht="25.95" customHeight="1" x14ac:dyDescent="0.3">
      <c r="A40" s="1">
        <v>45585</v>
      </c>
      <c r="B40" s="12">
        <f>MONTH(tbl.operaton[[#This Row],[Data]])</f>
        <v>10</v>
      </c>
      <c r="C40" s="2" t="s">
        <v>11</v>
      </c>
      <c r="D40" s="2" t="s">
        <v>34</v>
      </c>
      <c r="E40" s="2" t="s">
        <v>65</v>
      </c>
      <c r="F40" s="6">
        <v>800</v>
      </c>
      <c r="G40" s="2" t="s">
        <v>9</v>
      </c>
      <c r="H40" s="2" t="s">
        <v>19</v>
      </c>
    </row>
    <row r="41" spans="1:8" ht="25.95" customHeight="1" x14ac:dyDescent="0.3">
      <c r="A41" s="1">
        <v>45587</v>
      </c>
      <c r="B41" s="12">
        <f>MONTH(tbl.operaton[[#This Row],[Data]])</f>
        <v>10</v>
      </c>
      <c r="C41" s="2" t="s">
        <v>11</v>
      </c>
      <c r="D41" s="2" t="s">
        <v>36</v>
      </c>
      <c r="E41" s="2" t="s">
        <v>66</v>
      </c>
      <c r="F41" s="6">
        <v>250</v>
      </c>
      <c r="G41" s="2" t="s">
        <v>18</v>
      </c>
      <c r="H41" s="2" t="s">
        <v>15</v>
      </c>
    </row>
    <row r="42" spans="1:8" ht="25.95" customHeight="1" x14ac:dyDescent="0.3">
      <c r="A42" s="1">
        <v>45589</v>
      </c>
      <c r="B42" s="12">
        <f>MONTH(tbl.operaton[[#This Row],[Data]])</f>
        <v>10</v>
      </c>
      <c r="C42" s="2" t="s">
        <v>11</v>
      </c>
      <c r="D42" s="2" t="s">
        <v>40</v>
      </c>
      <c r="E42" s="2" t="s">
        <v>67</v>
      </c>
      <c r="F42" s="6">
        <v>150</v>
      </c>
      <c r="G42" s="2" t="s">
        <v>14</v>
      </c>
      <c r="H42" s="2" t="s">
        <v>19</v>
      </c>
    </row>
    <row r="43" spans="1:8" ht="25.95" customHeight="1" x14ac:dyDescent="0.3">
      <c r="A43" s="1">
        <v>45591</v>
      </c>
      <c r="B43" s="12">
        <f>MONTH(tbl.operaton[[#This Row],[Data]])</f>
        <v>10</v>
      </c>
      <c r="C43" s="2" t="s">
        <v>11</v>
      </c>
      <c r="D43" s="2" t="s">
        <v>38</v>
      </c>
      <c r="E43" s="2" t="s">
        <v>68</v>
      </c>
      <c r="F43" s="6">
        <v>250</v>
      </c>
      <c r="G43" s="2" t="s">
        <v>9</v>
      </c>
      <c r="H43" s="2" t="s">
        <v>15</v>
      </c>
    </row>
    <row r="44" spans="1:8" ht="25.95" customHeight="1" x14ac:dyDescent="0.3">
      <c r="A44" s="1">
        <v>45595</v>
      </c>
      <c r="B44" s="12">
        <f>MONTH(tbl.operaton[[#This Row],[Data]])</f>
        <v>10</v>
      </c>
      <c r="C44" s="2" t="s">
        <v>11</v>
      </c>
      <c r="D44" s="2" t="s">
        <v>44</v>
      </c>
      <c r="E44" s="2" t="s">
        <v>69</v>
      </c>
      <c r="F44" s="6">
        <v>220</v>
      </c>
      <c r="G44" s="2" t="s">
        <v>9</v>
      </c>
      <c r="H44" s="2" t="s">
        <v>15</v>
      </c>
    </row>
    <row r="45" spans="1:8" ht="25.95" customHeight="1" x14ac:dyDescent="0.3">
      <c r="A45" s="1">
        <v>45596</v>
      </c>
      <c r="B45" s="12">
        <f>MONTH(tbl.operaton[[#This Row],[Data]])</f>
        <v>10</v>
      </c>
      <c r="C45" s="2" t="s">
        <v>11</v>
      </c>
      <c r="D45" s="2" t="s">
        <v>42</v>
      </c>
      <c r="E45" s="2" t="s">
        <v>70</v>
      </c>
      <c r="F45" s="6">
        <v>500</v>
      </c>
      <c r="G45" s="2" t="s">
        <v>18</v>
      </c>
      <c r="H45" s="2" t="s">
        <v>15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FA44-854E-427D-A2DC-A54CF0F4F699}">
  <sheetPr>
    <tabColor theme="4"/>
  </sheetPr>
  <dimension ref="B2:G20"/>
  <sheetViews>
    <sheetView topLeftCell="A4" workbookViewId="0">
      <selection activeCell="F15" sqref="F15"/>
    </sheetView>
  </sheetViews>
  <sheetFormatPr defaultRowHeight="14.4" x14ac:dyDescent="0.3"/>
  <cols>
    <col min="2" max="2" width="19.21875" bestFit="1" customWidth="1"/>
    <col min="3" max="3" width="13.33203125" bestFit="1" customWidth="1"/>
    <col min="6" max="6" width="17.21875" bestFit="1" customWidth="1"/>
    <col min="7" max="7" width="13.33203125" bestFit="1" customWidth="1"/>
  </cols>
  <sheetData>
    <row r="2" spans="2:7" x14ac:dyDescent="0.3">
      <c r="B2" s="3" t="s">
        <v>3</v>
      </c>
      <c r="C2" t="s">
        <v>11</v>
      </c>
    </row>
    <row r="4" spans="2:7" x14ac:dyDescent="0.3">
      <c r="B4" s="3" t="s">
        <v>71</v>
      </c>
      <c r="C4" t="s">
        <v>73</v>
      </c>
      <c r="F4" s="3" t="s">
        <v>3</v>
      </c>
      <c r="G4" t="s">
        <v>6</v>
      </c>
    </row>
    <row r="5" spans="2:7" x14ac:dyDescent="0.3">
      <c r="B5" s="4" t="s">
        <v>12</v>
      </c>
      <c r="C5" s="5">
        <v>1600</v>
      </c>
    </row>
    <row r="6" spans="2:7" x14ac:dyDescent="0.3">
      <c r="B6" s="4" t="s">
        <v>38</v>
      </c>
      <c r="C6" s="5">
        <v>330</v>
      </c>
      <c r="F6" s="3" t="s">
        <v>71</v>
      </c>
      <c r="G6" t="s">
        <v>73</v>
      </c>
    </row>
    <row r="7" spans="2:7" x14ac:dyDescent="0.3">
      <c r="B7" s="4" t="s">
        <v>24</v>
      </c>
      <c r="C7" s="5">
        <v>1100</v>
      </c>
      <c r="F7" s="4" t="s">
        <v>49</v>
      </c>
      <c r="G7" s="5">
        <v>1200</v>
      </c>
    </row>
    <row r="8" spans="2:7" x14ac:dyDescent="0.3">
      <c r="B8" s="4" t="s">
        <v>32</v>
      </c>
      <c r="C8" s="5">
        <v>3000</v>
      </c>
      <c r="F8" s="4" t="s">
        <v>28</v>
      </c>
      <c r="G8" s="5">
        <v>800</v>
      </c>
    </row>
    <row r="9" spans="2:7" x14ac:dyDescent="0.3">
      <c r="B9" s="4" t="s">
        <v>44</v>
      </c>
      <c r="C9" s="5">
        <v>570</v>
      </c>
      <c r="F9" s="4" t="s">
        <v>7</v>
      </c>
      <c r="G9" s="5">
        <v>15000</v>
      </c>
    </row>
    <row r="10" spans="2:7" x14ac:dyDescent="0.3">
      <c r="B10" s="4" t="s">
        <v>20</v>
      </c>
      <c r="C10" s="5">
        <v>500</v>
      </c>
      <c r="F10" s="4" t="s">
        <v>62</v>
      </c>
      <c r="G10" s="5">
        <v>1500</v>
      </c>
    </row>
    <row r="11" spans="2:7" x14ac:dyDescent="0.3">
      <c r="B11" s="4" t="s">
        <v>40</v>
      </c>
      <c r="C11" s="5">
        <v>350</v>
      </c>
      <c r="F11" s="4" t="s">
        <v>72</v>
      </c>
      <c r="G11" s="5">
        <v>18500</v>
      </c>
    </row>
    <row r="12" spans="2:7" x14ac:dyDescent="0.3">
      <c r="B12" s="4" t="s">
        <v>36</v>
      </c>
      <c r="C12" s="5">
        <v>830</v>
      </c>
    </row>
    <row r="13" spans="2:7" x14ac:dyDescent="0.3">
      <c r="B13" s="4" t="s">
        <v>22</v>
      </c>
      <c r="C13" s="5">
        <v>970</v>
      </c>
    </row>
    <row r="14" spans="2:7" x14ac:dyDescent="0.3">
      <c r="B14" s="4" t="s">
        <v>30</v>
      </c>
      <c r="C14" s="5">
        <v>1400</v>
      </c>
    </row>
    <row r="15" spans="2:7" x14ac:dyDescent="0.3">
      <c r="B15" s="4" t="s">
        <v>16</v>
      </c>
      <c r="C15" s="5">
        <v>800</v>
      </c>
    </row>
    <row r="16" spans="2:7" x14ac:dyDescent="0.3">
      <c r="B16" s="4" t="s">
        <v>53</v>
      </c>
      <c r="C16" s="5">
        <v>250</v>
      </c>
    </row>
    <row r="17" spans="2:3" x14ac:dyDescent="0.3">
      <c r="B17" s="4" t="s">
        <v>34</v>
      </c>
      <c r="C17" s="5">
        <v>1250</v>
      </c>
    </row>
    <row r="18" spans="2:3" x14ac:dyDescent="0.3">
      <c r="B18" s="4" t="s">
        <v>26</v>
      </c>
      <c r="C18" s="5">
        <v>1500</v>
      </c>
    </row>
    <row r="19" spans="2:3" x14ac:dyDescent="0.3">
      <c r="B19" s="4" t="s">
        <v>42</v>
      </c>
      <c r="C19" s="5">
        <v>1250</v>
      </c>
    </row>
    <row r="20" spans="2:3" x14ac:dyDescent="0.3">
      <c r="B20" s="4" t="s">
        <v>72</v>
      </c>
      <c r="C20" s="5">
        <v>15700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1D12-022C-4BF1-B104-9B347C84160A}">
  <sheetPr>
    <tabColor theme="5" tint="-0.249977111117893"/>
  </sheetPr>
  <dimension ref="A20:U20"/>
  <sheetViews>
    <sheetView showGridLines="0" showRowColHeaders="0" tabSelected="1" zoomScale="79" zoomScaleNormal="79" workbookViewId="0">
      <selection activeCell="S21" sqref="S21"/>
    </sheetView>
  </sheetViews>
  <sheetFormatPr defaultColWidth="0" defaultRowHeight="14.4" x14ac:dyDescent="0.3"/>
  <cols>
    <col min="1" max="1" width="21.109375" style="8" customWidth="1"/>
    <col min="2" max="21" width="8.77734375" style="9" customWidth="1"/>
    <col min="22" max="16384" width="8.77734375" hidden="1"/>
  </cols>
  <sheetData>
    <row r="20" spans="5:5" ht="24.6" x14ac:dyDescent="0.4">
      <c r="E20" s="1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14AC-8CE1-49EC-928E-759924B9A7F3}">
  <dimension ref="C1:D18"/>
  <sheetViews>
    <sheetView workbookViewId="0">
      <selection activeCell="D4" sqref="D4"/>
    </sheetView>
  </sheetViews>
  <sheetFormatPr defaultRowHeight="14.4" x14ac:dyDescent="0.3"/>
  <cols>
    <col min="3" max="3" width="20" customWidth="1"/>
    <col min="4" max="4" width="18.88671875" style="15" customWidth="1"/>
  </cols>
  <sheetData>
    <row r="1" spans="3:4" s="13" customFormat="1" ht="28.05" customHeight="1" x14ac:dyDescent="0.3">
      <c r="D1" s="16"/>
    </row>
    <row r="3" spans="3:4" x14ac:dyDescent="0.3">
      <c r="C3" t="s">
        <v>78</v>
      </c>
      <c r="D3" s="15">
        <f ca="1">SUM(Tabela3[Deposito Rservado])</f>
        <v>2629</v>
      </c>
    </row>
    <row r="4" spans="3:4" x14ac:dyDescent="0.3">
      <c r="C4" t="s">
        <v>79</v>
      </c>
      <c r="D4" s="15">
        <v>20000</v>
      </c>
    </row>
    <row r="6" spans="3:4" x14ac:dyDescent="0.3">
      <c r="C6" t="s">
        <v>76</v>
      </c>
      <c r="D6" s="15" t="s">
        <v>77</v>
      </c>
    </row>
    <row r="7" spans="3:4" x14ac:dyDescent="0.3">
      <c r="C7" s="14">
        <v>50</v>
      </c>
      <c r="D7" s="15">
        <v>50</v>
      </c>
    </row>
    <row r="8" spans="3:4" x14ac:dyDescent="0.3">
      <c r="C8" s="14">
        <v>98</v>
      </c>
      <c r="D8" s="15">
        <f t="shared" ref="D8:D18" ca="1" si="0">RANDBETWEEN(10,500)</f>
        <v>362</v>
      </c>
    </row>
    <row r="9" spans="3:4" x14ac:dyDescent="0.3">
      <c r="C9" s="14">
        <v>58</v>
      </c>
      <c r="D9" s="15">
        <f t="shared" ca="1" si="0"/>
        <v>336</v>
      </c>
    </row>
    <row r="10" spans="3:4" x14ac:dyDescent="0.3">
      <c r="C10" s="14">
        <v>500</v>
      </c>
      <c r="D10" s="15">
        <f t="shared" ca="1" si="0"/>
        <v>195</v>
      </c>
    </row>
    <row r="11" spans="3:4" x14ac:dyDescent="0.3">
      <c r="C11" s="14">
        <v>24</v>
      </c>
      <c r="D11" s="15">
        <f t="shared" ca="1" si="0"/>
        <v>93</v>
      </c>
    </row>
    <row r="12" spans="3:4" x14ac:dyDescent="0.3">
      <c r="C12" s="14">
        <v>183</v>
      </c>
      <c r="D12" s="15">
        <f t="shared" ca="1" si="0"/>
        <v>27</v>
      </c>
    </row>
    <row r="13" spans="3:4" x14ac:dyDescent="0.3">
      <c r="C13" s="14">
        <v>76</v>
      </c>
      <c r="D13" s="15">
        <f t="shared" ca="1" si="0"/>
        <v>312</v>
      </c>
    </row>
    <row r="14" spans="3:4" x14ac:dyDescent="0.3">
      <c r="C14" s="14">
        <v>420</v>
      </c>
      <c r="D14" s="15">
        <f t="shared" ca="1" si="0"/>
        <v>110</v>
      </c>
    </row>
    <row r="15" spans="3:4" x14ac:dyDescent="0.3">
      <c r="C15" s="14">
        <v>496</v>
      </c>
      <c r="D15" s="15">
        <f t="shared" ca="1" si="0"/>
        <v>412</v>
      </c>
    </row>
    <row r="16" spans="3:4" x14ac:dyDescent="0.3">
      <c r="C16" s="14">
        <v>263</v>
      </c>
      <c r="D16" s="15">
        <f t="shared" ca="1" si="0"/>
        <v>207</v>
      </c>
    </row>
    <row r="17" spans="3:4" x14ac:dyDescent="0.3">
      <c r="C17" s="14">
        <v>266</v>
      </c>
      <c r="D17" s="15">
        <f t="shared" ca="1" si="0"/>
        <v>154</v>
      </c>
    </row>
    <row r="18" spans="3:4" x14ac:dyDescent="0.3">
      <c r="C18" s="14">
        <v>374</v>
      </c>
      <c r="D18" s="15">
        <f t="shared" ca="1" si="0"/>
        <v>371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C48D5-7C50-420D-96C8-9D3D1BE14F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Dashboard</vt:lpstr>
      <vt:lpstr>Caixinha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Cristiane da Silva</dc:creator>
  <cp:lastModifiedBy>MARCELO MARTINS DA SILVA</cp:lastModifiedBy>
  <dcterms:created xsi:type="dcterms:W3CDTF">2025-01-28T16:14:41Z</dcterms:created>
  <dcterms:modified xsi:type="dcterms:W3CDTF">2025-01-31T03:05:59Z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a47ad8-907a-4afd-bc2a-6b2ee4f96f0c_Enabled">
    <vt:lpwstr>true</vt:lpwstr>
  </property>
  <property fmtid="{D5CDD505-2E9C-101B-9397-08002B2CF9AE}" pid="3" name="MSIP_Label_f1a47ad8-907a-4afd-bc2a-6b2ee4f96f0c_SetDate">
    <vt:lpwstr>2025-01-28T17:51:22Z</vt:lpwstr>
  </property>
  <property fmtid="{D5CDD505-2E9C-101B-9397-08002B2CF9AE}" pid="4" name="MSIP_Label_f1a47ad8-907a-4afd-bc2a-6b2ee4f96f0c_Method">
    <vt:lpwstr>Privileged</vt:lpwstr>
  </property>
  <property fmtid="{D5CDD505-2E9C-101B-9397-08002B2CF9AE}" pid="5" name="MSIP_Label_f1a47ad8-907a-4afd-bc2a-6b2ee4f96f0c_Name">
    <vt:lpwstr>#EXTERNO_CONFIDENCIAL</vt:lpwstr>
  </property>
  <property fmtid="{D5CDD505-2E9C-101B-9397-08002B2CF9AE}" pid="6" name="MSIP_Label_f1a47ad8-907a-4afd-bc2a-6b2ee4f96f0c_SiteId">
    <vt:lpwstr>ab9bba98-684a-43fb-add8-9c2bebede229</vt:lpwstr>
  </property>
  <property fmtid="{D5CDD505-2E9C-101B-9397-08002B2CF9AE}" pid="7" name="MSIP_Label_f1a47ad8-907a-4afd-bc2a-6b2ee4f96f0c_ActionId">
    <vt:lpwstr>08b87f68-58a4-4692-83eb-524230c8a5b1</vt:lpwstr>
  </property>
  <property fmtid="{D5CDD505-2E9C-101B-9397-08002B2CF9AE}" pid="8" name="MSIP_Label_f1a47ad8-907a-4afd-bc2a-6b2ee4f96f0c_ContentBits">
    <vt:lpwstr>3</vt:lpwstr>
  </property>
  <property fmtid="{D5CDD505-2E9C-101B-9397-08002B2CF9AE}" pid="9" name="MSIP_Label_725ca717-11da-4935-b601-f527b9741f2e_Enabled">
    <vt:lpwstr>true</vt:lpwstr>
  </property>
  <property fmtid="{D5CDD505-2E9C-101B-9397-08002B2CF9AE}" pid="10" name="MSIP_Label_725ca717-11da-4935-b601-f527b9741f2e_SetDate">
    <vt:lpwstr>2025-01-31T03:05:59Z</vt:lpwstr>
  </property>
  <property fmtid="{D5CDD505-2E9C-101B-9397-08002B2CF9AE}" pid="11" name="MSIP_Label_725ca717-11da-4935-b601-f527b9741f2e_Method">
    <vt:lpwstr>Standard</vt:lpwstr>
  </property>
  <property fmtid="{D5CDD505-2E9C-101B-9397-08002B2CF9AE}" pid="12" name="MSIP_Label_725ca717-11da-4935-b601-f527b9741f2e_Name">
    <vt:lpwstr>C2 - Internal</vt:lpwstr>
  </property>
  <property fmtid="{D5CDD505-2E9C-101B-9397-08002B2CF9AE}" pid="13" name="MSIP_Label_725ca717-11da-4935-b601-f527b9741f2e_SiteId">
    <vt:lpwstr>d852d5cd-724c-4128-8812-ffa5db3f8507</vt:lpwstr>
  </property>
  <property fmtid="{D5CDD505-2E9C-101B-9397-08002B2CF9AE}" pid="14" name="MSIP_Label_725ca717-11da-4935-b601-f527b9741f2e_ActionId">
    <vt:lpwstr>fa62ac6a-69fc-45cf-aad1-1873c3e2851e</vt:lpwstr>
  </property>
  <property fmtid="{D5CDD505-2E9C-101B-9397-08002B2CF9AE}" pid="15" name="MSIP_Label_725ca717-11da-4935-b601-f527b9741f2e_ContentBits">
    <vt:lpwstr>0</vt:lpwstr>
  </property>
</Properties>
</file>