
<file path=[Content_Types].xml><?xml version="1.0" encoding="utf-8"?>
<Types xmlns="http://schemas.openxmlformats.org/package/2006/content-type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hidePivotFieldList="1"/>
  <mc:AlternateContent xmlns:mc="http://schemas.openxmlformats.org/markup-compatibility/2006">
    <mc:Choice Requires="x15">
      <x15ac:absPath xmlns:x15ac="http://schemas.microsoft.com/office/spreadsheetml/2010/11/ac" url="C:\Users\lijom\OneDrive\Desktop\My Works\Excel\"/>
    </mc:Choice>
  </mc:AlternateContent>
  <xr:revisionPtr revIDLastSave="0" documentId="13_ncr:1_{B4563B87-67B0-476B-8ED7-4F26A9D117A7}" xr6:coauthVersionLast="47" xr6:coauthVersionMax="47" xr10:uidLastSave="{00000000-0000-0000-0000-000000000000}"/>
  <bookViews>
    <workbookView xWindow="-108" yWindow="-108" windowWidth="23256" windowHeight="12456" activeTab="2" xr2:uid="{26D4546B-D2A1-4444-8EAF-A6228F96F0C1}"/>
  </bookViews>
  <sheets>
    <sheet name="Data" sheetId="2" r:id="rId1"/>
    <sheet name="Assets" sheetId="4" r:id="rId2"/>
    <sheet name="Sheet1" sheetId="5" r:id="rId3"/>
    <sheet name="Sheet5" sheetId="11" r:id="rId4"/>
    <sheet name="pivots" sheetId="7" r:id="rId5"/>
  </sheets>
  <definedNames>
    <definedName name="_xlnm._FilterDatabase" localSheetId="0" hidden="1">Data!$B$3:$H$1003</definedName>
    <definedName name="_xlcn.WorksheetConnection_sampledataexcelportfolioproject.xlsxallratings1" hidden="1">allratings[]</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4407" r:id="rId6"/>
    <pivotCache cacheId="4410" r:id="rId7"/>
    <pivotCache cacheId="4413" r:id="rId8"/>
    <pivotCache cacheId="4416" r:id="rId9"/>
    <pivotCache cacheId="5049" r:id="rId10"/>
    <pivotCache cacheId="5052" r:id="rId11"/>
    <pivotCache cacheId="5055" r:id="rId12"/>
    <pivotCache cacheId="5058" r:id="rId13"/>
    <pivotCache cacheId="5061" r:id="rId14"/>
  </pivotCaches>
  <extLst>
    <ext xmlns:x14="http://schemas.microsoft.com/office/spreadsheetml/2009/9/main" uri="{876F7934-8845-4945-9796-88D515C7AA90}">
      <x14:pivotCaches>
        <pivotCache cacheId="4391"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 id="allratings" name="allratings" connection="WorksheetConnection_sample-data-excel-portfolio-project.xlsx!allratings"/>
        </x15:modelTables>
        <x15:modelRelationships>
          <x15:modelRelationship fromTable="calls" fromColumn="Customer ID" toTable="customers" toColumn="Customer ID"/>
          <x15:modelRelationship fromTable="calls" fromColumn="Rating rounded" toTable="allratings" toColumn="helper"/>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6" i="7" l="1"/>
  <c r="M27" i="5" s="1"/>
  <c r="I25" i="7"/>
  <c r="H31" i="7" s="1"/>
  <c r="M32" i="5" s="1"/>
  <c r="Q16" i="5" a="1"/>
  <c r="Q16" i="5" s="1"/>
  <c r="P17" i="5" a="1"/>
  <c r="P17" i="5" s="1"/>
  <c r="P2" i="7"/>
  <c r="N5" i="7"/>
  <c r="N6" i="7"/>
  <c r="N7" i="7"/>
  <c r="N8" i="7"/>
  <c r="N9" i="7"/>
  <c r="L6" i="7"/>
  <c r="M6" i="7"/>
  <c r="L7" i="7"/>
  <c r="M7" i="7"/>
  <c r="L8" i="7"/>
  <c r="M8" i="7"/>
  <c r="L9" i="7"/>
  <c r="M9" i="7"/>
  <c r="M5" i="7"/>
  <c r="L5" i="7"/>
  <c r="L27" i="7" s="1"/>
  <c r="I27" i="7" s="1"/>
  <c r="H33" i="7" s="1"/>
  <c r="M34"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s="1"/>
  <c r="K492" i="2" a="1"/>
  <c r="K492" i="2" s="1"/>
  <c r="K493" i="2" a="1"/>
  <c r="K493" i="2" s="1"/>
  <c r="K494" i="2" a="1"/>
  <c r="K494" i="2" s="1"/>
  <c r="K495" i="2" a="1"/>
  <c r="K495" i="2" s="1"/>
  <c r="K496" i="2" a="1"/>
  <c r="K496" i="2" s="1"/>
  <c r="K497" i="2" a="1"/>
  <c r="K497" i="2" s="1"/>
  <c r="K498" i="2" a="1"/>
  <c r="K498" i="2" s="1"/>
  <c r="K499" i="2" a="1"/>
  <c r="K499" i="2" s="1"/>
  <c r="K500" i="2" a="1"/>
  <c r="K500" i="2" s="1"/>
  <c r="K501" i="2" a="1"/>
  <c r="K501" i="2" s="1"/>
  <c r="K502" i="2" a="1"/>
  <c r="K502" i="2" s="1"/>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s="1"/>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s="1"/>
  <c r="K545" i="2" a="1"/>
  <c r="K545" i="2" s="1"/>
  <c r="K546" i="2" a="1"/>
  <c r="K546" i="2" s="1"/>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s="1"/>
  <c r="K563" i="2" a="1"/>
  <c r="K563" i="2" s="1"/>
  <c r="K564" i="2" a="1"/>
  <c r="K564" i="2" s="1"/>
  <c r="K565" i="2" a="1"/>
  <c r="K565" i="2" s="1"/>
  <c r="K566" i="2" a="1"/>
  <c r="K566" i="2" s="1"/>
  <c r="K567" i="2" a="1"/>
  <c r="K567" i="2" s="1"/>
  <c r="K568" i="2" a="1"/>
  <c r="K568" i="2" s="1"/>
  <c r="K569" i="2" a="1"/>
  <c r="K569" i="2" s="1"/>
  <c r="K570" i="2" a="1"/>
  <c r="K570" i="2" s="1"/>
  <c r="K571" i="2" a="1"/>
  <c r="K571" i="2" s="1"/>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s="1"/>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s="1"/>
  <c r="K610" i="2" a="1"/>
  <c r="K610" i="2" s="1"/>
  <c r="K611" i="2" a="1"/>
  <c r="K611" i="2" s="1"/>
  <c r="K612" i="2" a="1"/>
  <c r="K612" i="2" s="1"/>
  <c r="K613" i="2" a="1"/>
  <c r="K613" i="2" s="1"/>
  <c r="K614" i="2" a="1"/>
  <c r="K614" i="2" s="1"/>
  <c r="K615" i="2" a="1"/>
  <c r="K615" i="2" s="1"/>
  <c r="K616" i="2" a="1"/>
  <c r="K616" i="2" s="1"/>
  <c r="K617" i="2" a="1"/>
  <c r="K617" i="2" s="1"/>
  <c r="K618" i="2" a="1"/>
  <c r="K618" i="2" s="1"/>
  <c r="K619" i="2" a="1"/>
  <c r="K619" i="2" s="1"/>
  <c r="K620" i="2" a="1"/>
  <c r="K620" i="2" s="1"/>
  <c r="K621" i="2" a="1"/>
  <c r="K621" i="2" s="1"/>
  <c r="K622" i="2" a="1"/>
  <c r="K622" i="2" s="1"/>
  <c r="K623" i="2" a="1"/>
  <c r="K623" i="2" s="1"/>
  <c r="K624" i="2" a="1"/>
  <c r="K624" i="2" s="1"/>
  <c r="K625" i="2" a="1"/>
  <c r="K625" i="2" s="1"/>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s="1"/>
  <c r="K652" i="2" a="1"/>
  <c r="K652" i="2" s="1"/>
  <c r="K653" i="2" a="1"/>
  <c r="K653" i="2" s="1"/>
  <c r="K654" i="2" a="1"/>
  <c r="K654" i="2" s="1"/>
  <c r="K655" i="2" a="1"/>
  <c r="K655" i="2" s="1"/>
  <c r="K656" i="2" a="1"/>
  <c r="K656" i="2" s="1"/>
  <c r="K657" i="2" a="1"/>
  <c r="K657" i="2" s="1"/>
  <c r="K658" i="2" a="1"/>
  <c r="K658" i="2" s="1"/>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s="1"/>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s="1"/>
  <c r="K706" i="2" a="1"/>
  <c r="K706" i="2" s="1"/>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s="1"/>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s="1"/>
  <c r="K763" i="2" a="1"/>
  <c r="K763" i="2" s="1"/>
  <c r="K764" i="2" a="1"/>
  <c r="K764" i="2" s="1"/>
  <c r="K765" i="2" a="1"/>
  <c r="K765" i="2" s="1"/>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s="1"/>
  <c r="K799" i="2" a="1"/>
  <c r="K799" i="2" s="1"/>
  <c r="K800" i="2" a="1"/>
  <c r="K800" i="2" s="1"/>
  <c r="K801" i="2" a="1"/>
  <c r="K801" i="2" s="1"/>
  <c r="K802" i="2" a="1"/>
  <c r="K802" i="2" s="1"/>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s="1"/>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s="1"/>
  <c r="K989" i="2" a="1"/>
  <c r="K989" i="2" s="1"/>
  <c r="K990" i="2" a="1"/>
  <c r="K990" i="2" s="1"/>
  <c r="K991" i="2" a="1"/>
  <c r="K991" i="2" s="1"/>
  <c r="K992" i="2" a="1"/>
  <c r="K992" i="2" s="1"/>
  <c r="K993" i="2" a="1"/>
  <c r="K993" i="2" s="1"/>
  <c r="K994" i="2" a="1"/>
  <c r="K994" i="2" s="1"/>
  <c r="K995" i="2" a="1"/>
  <c r="K995" i="2" s="1"/>
  <c r="K996" i="2" a="1"/>
  <c r="K996" i="2" s="1"/>
  <c r="K997" i="2" a="1"/>
  <c r="K997" i="2" s="1"/>
  <c r="K998" i="2" a="1"/>
  <c r="K998" i="2" s="1"/>
  <c r="K999" i="2" a="1"/>
  <c r="K999" i="2" s="1"/>
  <c r="K1000" i="2" a="1"/>
  <c r="K1000" i="2" s="1"/>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L26" i="7" l="1"/>
  <c r="I26" i="7" s="1"/>
  <c r="H32" i="7" s="1"/>
  <c r="M33" i="5" s="1"/>
  <c r="P6" i="7"/>
  <c r="O5" i="7"/>
  <c r="O9" i="7"/>
  <c r="O8" i="7"/>
  <c r="O7" i="7"/>
  <c r="O6" i="7"/>
  <c r="P5" i="7"/>
  <c r="P9" i="7"/>
  <c r="P8" i="7"/>
  <c r="P7"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C561C3-D602-4EDB-AFBD-991D60CE45F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4325ED5-0F92-44EC-B2BF-173C9268DC6C}" name="WorksheetConnection_sample-data-excel-portfolio-project.xlsx!allratings" type="102" refreshedVersion="8" minRefreshableVersion="5">
    <extLst>
      <ext xmlns:x15="http://schemas.microsoft.com/office/spreadsheetml/2010/11/main" uri="{DE250136-89BD-433C-8126-D09CA5730AF9}">
        <x15:connection id="allratings">
          <x15:rangePr sourceName="_xlcn.WorksheetConnection_sampledataexcelportfolioproject.xlsxallratings1"/>
        </x15:connection>
      </ext>
    </extLst>
  </connection>
  <connection id="3" xr16:uid="{1F15DE93-B7A2-47F5-8D86-4260F09637A6}"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4" xr16:uid="{C17946BD-C4E9-4025-B0E1-0CE3DEBA78BC}"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<sst xmlns="http://schemas.openxmlformats.org/spreadsheetml/2006/main" count="3170" uniqueCount="1086">
  <si>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</si>
  <si>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</si>
  <si>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</si>
  <si>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</si>
  <si>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</si>
  <si>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</si>
  <si>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</si>
  <si>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</si>
  <si>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</si>
  <si>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</si>
  <si>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</si>
  <si>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</si>
  <si>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</si>
  <si>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</si>
  <si>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</si>
  <si>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</si>
  <si>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</si>
  <si>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</si>
  <si>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</si>
  <si>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</si>
  <si>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</si>
  <si>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</si>
  <si>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</si>
  <si>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</si>
  <si>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</si>
  <si>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</si>
  <si>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</si>
  <si>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</si>
  <si>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</si>
  <si>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</si>
  <si>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</si>
  <si>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</si>
  <si>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</si>
  <si>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</si>
  <si>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</si>
  <si>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</si>
  <si>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</si>
  <si>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</si>
  <si>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</si>
  <si>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</si>
  <si>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</si>
  <si>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</si>
  <si>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</si>
  <si>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</si>
  <si>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</si>
  <si>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</si>
  <si>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</si>
  <si>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</si>
  <si>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</si>
  <si>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</si>
  <si>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</si>
  <si>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</si>
  <si>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</si>
  <si>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</si>
  <si>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</si>
  <si>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</si>
  <si>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</si>
  <si>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</si>
  <si>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</si>
  <si>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</si>
  <si>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</si>
  <si>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</si>
  <si>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</si>
  <si>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</si>
  <si>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</si>
  <si>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</si>
  <si>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</si>
  <si>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</si>
  <si>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</si>
  <si>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</si>
  <si>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</si>
  <si>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</si>
  <si>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</si>
  <si>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</si>
  <si>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</si>
  <si>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</si>
  <si>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</si>
  <si>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</si>
  <si>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</si>
  <si>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</si>
  <si>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</si>
  <si>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</si>
  <si>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</si>
  <si>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</si>
  <si>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</si>
  <si>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</si>
  <si>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</si>
  <si>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</si>
  <si>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</si>
  <si>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</si>
  <si>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</si>
  <si>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</si>
  <si>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</si>
  <si>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</si>
  <si>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</si>
  <si>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</si>
  <si>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</si>
  <si>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</si>
  <si>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</si>
  <si>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</si>
  <si>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</si>
  <si>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</si>
  <si>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</si>
  <si>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</si>
  <si>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</si>
  <si>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</si>
  <si>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</si>
  <si>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</si>
  <si>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</si>
  <si>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</si>
  <si>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</si>
  <si>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</si>
  <si>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</si>
  <si>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</si>
  <si>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</si>
  <si>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</si>
  <si>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</si>
  <si>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</si>
  <si>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</si>
  <si>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</si>
  <si>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</si>
  <si>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</si>
  <si>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</si>
  <si>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</si>
  <si>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</si>
  <si>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</si>
  <si>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</si>
  <si>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</si>
  <si>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</si>
  <si>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</si>
  <si>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</si>
  <si>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</si>
  <si>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</si>
  <si>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</si>
  <si>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</si>
  <si>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</si>
  <si>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</si>
  <si>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</si>
  <si>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</si>
  <si>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</si>
  <si>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</si>
  <si>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</si>
  <si>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</si>
  <si>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</si>
  <si>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</si>
  <si>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</si>
  <si>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</si>
  <si>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</si>
  <si>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</si>
  <si>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</si>
  <si>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</si>
  <si>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</si>
  <si>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</si>
  <si>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</si>
  <si>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</si>
  <si>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</si>
  <si>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</si>
  <si>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</si>
  <si>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</si>
  <si>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</si>
  <si>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</si>
  <si>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</si>
  <si>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</si>
  <si>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</si>
  <si>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</si>
  <si>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</si>
  <si>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</si>
  <si>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</si>
  <si>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</si>
  <si>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</si>
  <si>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</si>
  <si>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</si>
  <si>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</si>
  <si>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</si>
  <si>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</si>
  <si>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</si>
  <si>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</si>
  <si>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</si>
  <si>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</si>
  <si>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</si>
  <si>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</si>
  <si>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</si>
  <si>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</si>
  <si>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</si>
  <si>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</si>
  <si>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</si>
  <si>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</si>
  <si>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</si>
  <si>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</si>
  <si>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</si>
  <si>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</si>
  <si>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</si>
  <si>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</si>
  <si>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</si>
  <si>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</si>
  <si>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</si>
  <si>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</si>
  <si>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</si>
  <si>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</si>
  <si>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</si>
  <si>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</si>
  <si>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</si>
  <si>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</si>
  <si>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</si>
  <si>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</si>
  <si>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</si>
  <si>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</si>
  <si>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</si>
  <si>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</si>
  <si>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</si>
  <si>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</si>
  <si>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</si>
  <si>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</si>
  <si>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</si>
  <si>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</si>
  <si>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</si>
  <si>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</si>
  <si>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</si>
  <si>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</si>
  <si>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</si>
  <si>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</si>
  <si>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</si>
  <si>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</si>
  <si>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</si>
  <si>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</si>
  <si>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</si>
  <si>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</si>
  <si>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</si>
  <si>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</si>
  <si>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</si>
  <si>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</si>
  <si>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</si>
  <si>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</si>
  <si>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</si>
  <si>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</si>
  <si>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</si>
  <si>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</si>
  <si>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</si>
  <si>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</si>
  <si>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</si>
  <si>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</si>
  <si>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</si>
  <si>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</si>
  <si>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</si>
  <si>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</si>
  <si>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</si>
  <si>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</si>
  <si>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</si>
  <si>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</si>
  <si>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</si>
  <si>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</si>
  <si>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</si>
  <si>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</si>
  <si>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</si>
  <si>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</si>
  <si>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</si>
  <si>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</si>
  <si>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</si>
  <si>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</si>
  <si>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</si>
  <si>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</si>
  <si>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</si>
  <si>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</si>
  <si>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</si>
  <si>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</si>
  <si>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</si>
  <si>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</si>
  <si>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</si>
  <si>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</si>
  <si>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</si>
  <si>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</si>
  <si>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</si>
  <si>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</si>
  <si>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</si>
  <si>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</si>
  <si>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</si>
  <si>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</si>
  <si>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</si>
  <si>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</si>
  <si>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</si>
  <si>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</si>
  <si>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</si>
  <si>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</si>
  <si>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</si>
  <si>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</si>
  <si>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</si>
  <si>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</si>
  <si>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</si>
  <si>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</si>
  <si>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</si>
  <si>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</si>
  <si>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</si>
  <si>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</si>
  <si>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</si>
  <si>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</si>
  <si>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</si>
  <si>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</si>
  <si>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</si>
  <si>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</si>
  <si>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</si>
  <si>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</si>
  <si>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</si>
  <si>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</si>
  <si>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</si>
  <si>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</si>
  <si>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</si>
  <si>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</si>
  <si>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</si>
  <si>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</si>
  <si>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</si>
  <si>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</si>
  <si>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</si>
  <si>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</si>
  <si>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</si>
  <si>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</si>
  <si>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</si>
  <si>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</si>
  <si>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</si>
  <si>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</si>
  <si>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</si>
  <si>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</si>
  <si>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</si>
  <si>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</si>
  <si>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</si>
  <si>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</si>
  <si>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</si>
  <si>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</si>
  <si>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</si>
  <si>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</si>
  <si>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</si>
  <si>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</si>
  <si>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</si>
  <si>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</si>
  <si>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</si>
  <si>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</si>
  <si>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</si>
  <si>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</si>
  <si>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</si>
  <si>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</si>
  <si>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</si>
  <si>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</si>
  <si>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</si>
  <si>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</si>
  <si>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</si>
  <si>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</si>
  <si>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</si>
  <si>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</si>
  <si>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</si>
  <si>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</si>
  <si>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</si>
  <si>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</si>
  <si>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</si>
  <si>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</si>
  <si>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</si>
  <si>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</si>
  <si>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</si>
  <si>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</si>
  <si>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</si>
  <si>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</si>
  <si>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</si>
  <si>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</si>
  <si>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</si>
  <si>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</si>
  <si>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</si>
  <si>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</si>
  <si>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</si>
  <si>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</si>
  <si>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</si>
  <si>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</si>
  <si>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</si>
  <si>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</si>
  <si>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</si>
  <si>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</si>
  <si>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</si>
  <si>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</si>
  <si>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</si>
  <si>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</si>
  <si>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</si>
  <si>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</si>
  <si>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</si>
  <si>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</si>
  <si>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</si>
  <si>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</si>
  <si>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</si>
  <si>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</si>
  <si>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</si>
  <si>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</si>
  <si>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</si>
  <si>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</si>
  <si>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</si>
  <si>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</si>
  <si>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</si>
  <si>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</si>
  <si>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</si>
  <si>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</si>
  <si>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</si>
  <si>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</si>
  <si>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</si>
  <si>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</si>
  <si>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</si>
  <si>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</si>
  <si>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</si>
  <si>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</si>
  <si>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</si>
  <si>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</si>
  <si>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</si>
  <si>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</si>
  <si>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</si>
  <si>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</si>
  <si>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</si>
  <si>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</si>
  <si>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</si>
  <si>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</si>
  <si>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</si>
  <si>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</si>
  <si>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</si>
  <si>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</si>
  <si>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</si>
  <si>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</si>
  <si>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</si>
  <si>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</si>
  <si>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</si>
  <si>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</si>
  <si>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</si>
  <si>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</si>
  <si>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</si>
  <si>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</si>
  <si>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</si>
  <si>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</si>
  <si>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</si>
  <si>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</si>
  <si>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</si>
  <si>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</si>
  <si>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</si>
  <si>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</si>
  <si>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</si>
  <si>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</si>
  <si>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</si>
  <si>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</si>
  <si>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</si>
  <si>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</si>
  <si>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</si>
  <si>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</si>
  <si>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</si>
  <si>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</si>
  <si>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</si>
  <si>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</si>
  <si>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</si>
  <si>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</si>
  <si>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</si>
  <si>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</si>
  <si>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</si>
  <si>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</si>
  <si>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</si>
  <si>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</si>
  <si>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</si>
  <si>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</si>
  <si>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</si>
  <si>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</si>
  <si>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</si>
  <si>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</si>
  <si>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</si>
  <si>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</si>
  <si>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</si>
  <si>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</si>
  <si>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</si>
  <si>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</si>
  <si>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</si>
  <si>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</si>
  <si>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</si>
  <si>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</si>
  <si>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</si>
  <si>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</si>
  <si>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</si>
  <si>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</si>
  <si>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</si>
  <si>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</si>
  <si>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</si>
  <si>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</si>
  <si>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</si>
  <si>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</si>
  <si>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</si>
  <si>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</si>
  <si>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</si>
  <si>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</si>
  <si>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</si>
  <si>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</si>
  <si>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</si>
  <si>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</si>
  <si>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</si>
  <si>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</si>
  <si>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</si>
  <si>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</si>
  <si>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</si>
  <si>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</si>
  <si>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</si>
  <si>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</si>
  <si>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</si>
  <si>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</si>
  <si>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</si>
  <si>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</si>
  <si>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</si>
  <si>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</si>
  <si>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</si>
  <si>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</si>
  <si>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</si>
  <si>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</si>
  <si>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</si>
  <si>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</si>
  <si>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</si>
  <si>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</si>
  <si>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</si>
  <si>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</si>
  <si>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</si>
  <si>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</si>
  <si>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</si>
  <si>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</si>
  <si>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</si>
  <si>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</si>
  <si>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</si>
  <si>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</si>
  <si>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</si>
  <si>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</si>
  <si>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</si>
  <si>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</si>
  <si>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</si>
  <si>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</si>
  <si>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</si>
  <si>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</si>
  <si>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</si>
  <si>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</si>
  <si>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</si>
  <si>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</si>
  <si>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</si>
  <si>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</si>
  <si>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</si>
  <si>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</si>
  <si>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</si>
  <si>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</si>
  <si>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</si>
  <si>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</si>
  <si>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</si>
  <si>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</si>
  <si>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</si>
  <si>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</si>
  <si>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</si>
  <si>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</si>
  <si>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</si>
  <si>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</si>
  <si>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</si>
  <si>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</si>
  <si>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</si>
  <si>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</si>
  <si>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</si>
  <si>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</si>
  <si>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</si>
  <si>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</si>
  <si>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</si>
  <si>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</si>
  <si>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</si>
  <si>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</si>
  <si>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</si>
  <si>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</si>
  <si>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</si>
  <si>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</si>
  <si>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</si>
  <si>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</si>
  <si>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</si>
  <si>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</si>
  <si>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</si>
  <si>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</si>
  <si>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</si>
  <si>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</si>
  <si>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</si>
  <si>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</si>
  <si>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</si>
  <si>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</si>
  <si>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</si>
  <si>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</si>
  <si>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</si>
  <si>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</si>
  <si>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</si>
  <si>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</si>
  <si>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</si>
  <si>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</si>
  <si>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</si>
  <si>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</si>
  <si>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</si>
  <si>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</si>
  <si>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</si>
  <si>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</si>
  <si>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</si>
  <si>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</si>
  <si>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</si>
  <si>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</si>
  <si>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</si>
  <si>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</si>
  <si>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</si>
  <si>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</si>
  <si>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</si>
  <si>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</si>
  <si>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</si>
  <si>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</si>
  <si>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</si>
  <si>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</si>
  <si>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</si>
  <si>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</si>
  <si>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</si>
  <si>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</si>
  <si>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</si>
  <si>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</si>
  <si>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</si>
  <si>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</si>
  <si>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</si>
  <si>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</si>
  <si>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</si>
  <si>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</si>
  <si>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</si>
  <si>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</si>
  <si>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</si>
  <si>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</si>
  <si>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</si>
  <si>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</si>
  <si>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</si>
  <si>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</si>
  <si>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</si>
  <si>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</si>
  <si>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</si>
  <si>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</si>
  <si>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</si>
  <si>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</si>
  <si>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</si>
  <si>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</si>
  <si>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</si>
  <si>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</si>
  <si>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</si>
  <si>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</si>
  <si>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</si>
  <si>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</si>
  <si>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</si>
  <si>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</si>
  <si>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</si>
  <si>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</si>
  <si>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</si>
  <si>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</si>
  <si>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</si>
  <si>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</si>
  <si>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</si>
  <si>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</si>
  <si>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</si>
  <si>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</si>
  <si>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</si>
  <si>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</si>
  <si>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</si>
  <si>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</si>
  <si>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</si>
  <si>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</si>
  <si>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</si>
  <si>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</si>
  <si>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</si>
  <si>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</si>
  <si>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</si>
  <si>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</si>
  <si>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</si>
  <si>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</si>
  <si>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</si>
  <si>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</si>
  <si>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</si>
  <si>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</si>
  <si>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</si>
  <si>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</si>
  <si>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</si>
  <si>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</si>
  <si>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</si>
  <si>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</si>
  <si>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</si>
  <si>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</si>
  <si>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</si>
  <si>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</si>
  <si>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</si>
  <si>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</si>
  <si>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</si>
  <si>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</si>
  <si>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</si>
  <si>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</si>
  <si>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</si>
  <si>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</si>
  <si>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</si>
  <si>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</si>
  <si>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</si>
  <si>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</si>
  <si>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</si>
  <si>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</si>
  <si>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</si>
  <si>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</si>
  <si>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</si>
  <si>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</si>
  <si>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</si>
  <si>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</si>
  <si>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</si>
  <si>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</si>
  <si>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</si>
  <si>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</si>
  <si>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</si>
  <si>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</si>
  <si>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</si>
  <si>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</si>
  <si>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</si>
  <si>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</si>
  <si>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</si>
  <si>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</si>
  <si>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</si>
  <si>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</si>
  <si>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</si>
  <si>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</si>
  <si>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</si>
  <si>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</si>
  <si>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</si>
  <si>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</si>
  <si>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</si>
  <si>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</si>
  <si>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</si>
  <si>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</si>
  <si>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</si>
  <si>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</si>
  <si>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</si>
  <si>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</si>
  <si>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</si>
  <si>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</si>
  <si>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</si>
  <si>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</si>
  <si>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</si>
  <si>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</si>
  <si>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</si>
  <si>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</si>
  <si>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</si>
  <si>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</si>
  <si>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</si>
  <si>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</si>
  <si>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</si>
  <si>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</si>
  <si>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</si>
  <si>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</si>
  <si>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</si>
  <si>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</si>
  <si>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</si>
  <si>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</si>
  <si>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</si>
  <si>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</si>
  <si>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</si>
  <si>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</si>
  <si>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</si>
  <si>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</si>
  <si>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</si>
  <si>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</si>
  <si>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</si>
  <si>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</si>
  <si>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</si>
  <si>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</si>
  <si>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</si>
  <si>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</si>
  <si>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</si>
  <si>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</si>
  <si>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</si>
  <si>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</si>
  <si>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</si>
  <si>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</si>
  <si>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</si>
  <si>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</si>
  <si>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</si>
  <si>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</si>
  <si>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</si>
  <si>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</si>
  <si>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</si>
  <si>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</si>
  <si>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</si>
  <si>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</si>
  <si>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</si>
  <si>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</si>
  <si>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</si>
  <si>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</si>
  <si>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</si>
  <si>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</si>
  <si>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</si>
  <si>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</si>
  <si>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</si>
  <si>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</si>
  <si>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</si>
  <si>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</si>
  <si>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</si>
  <si>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</si>
  <si>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</si>
  <si>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</si>
  <si>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</si>
  <si>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</si>
  <si>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</si>
  <si>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</si>
  <si>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</si>
  <si>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</si>
  <si>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</si>
  <si>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</si>
  <si>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</si>
  <si>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</si>
  <si>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</si>
  <si>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</si>
  <si>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</si>
  <si>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</si>
  <si>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</si>
  <si>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</si>
  <si>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</si>
  <si>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</si>
  <si>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</si>
  <si>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</si>
  <si>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</si>
  <si>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</si>
  <si>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</si>
  <si>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</si>
  <si>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</si>
  <si>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</si>
  <si>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</si>
  <si>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</si>
  <si>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</si>
  <si>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</si>
  <si>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</si>
  <si>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</si>
  <si>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</si>
  <si>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</si>
  <si>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</si>
  <si>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</si>
  <si>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</si>
  <si>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</si>
  <si>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</si>
  <si>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</si>
  <si>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</si>
  <si>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</si>
  <si>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</si>
  <si>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</si>
  <si>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</si>
  <si>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</si>
  <si>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</si>
  <si>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</si>
  <si>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</si>
  <si>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</si>
  <si>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</si>
  <si>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</si>
  <si>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</si>
  <si>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</si>
  <si>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</si>
  <si>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</si>
  <si>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</si>
  <si>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</si>
  <si>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</si>
  <si>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</si>
  <si>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</si>
  <si>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</si>
  <si>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</si>
  <si>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</si>
  <si>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</si>
  <si>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</si>
  <si>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</si>
  <si>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</si>
  <si>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</si>
  <si>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</si>
  <si>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</si>
  <si>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</si>
  <si>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</si>
  <si>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</si>
  <si>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</si>
  <si>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</si>
  <si>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</si>
  <si>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</si>
  <si>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</si>
  <si>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</si>
  <si>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</si>
  <si>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</si>
  <si>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</si>
  <si>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</si>
  <si>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</si>
  <si>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</si>
  <si>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</si>
  <si>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</si>
  <si>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</si>
  <si>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</si>
  <si>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</si>
  <si>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</si>
  <si>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</si>
  <si>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</si>
  <si>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</si>
  <si>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</si>
  <si>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</si>
  <si>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</si>
  <si>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</si>
  <si>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</si>
  <si>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</si>
  <si>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</si>
  <si>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</si>
  <si>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</si>
  <si>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</si>
  <si>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</si>
  <si>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</si>
  <si>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</si>
  <si>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</si>
  <si>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</si>
  <si>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</si>
  <si>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</si>
  <si>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</si>
  <si>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</si>
  <si>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</si>
  <si>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</si>
  <si>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</si>
  <si>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</si>
  <si>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</si>
  <si>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</si>
  <si>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</si>
  <si>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</si>
  <si>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</si>
  <si>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</si>
  <si>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</si>
  <si>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</si>
  <si>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</si>
  <si>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</si>
  <si>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</si>
  <si>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</si>
  <si>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</si>
  <si>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</si>
  <si>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</si>
  <si>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</si>
  <si>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</si>
  <si>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</si>
  <si>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</si>
  <si>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</si>
  <si>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</si>
  <si>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</si>
  <si>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</si>
  <si>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</si>
  <si>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</si>
  <si>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</si>
  <si>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</si>
  <si>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</si>
  <si>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</si>
  <si>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</si>
  <si>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</si>
  <si>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</si>
  <si>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</si>
  <si>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</si>
  <si>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</si>
  <si>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</si>
  <si>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</si>
  <si>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</si>
  <si>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</si>
  <si>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</si>
  <si>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</si>
  <si>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</si>
  <si>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</si>
  <si>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</si>
  <si>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</si>
  <si>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</si>
  <si>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</si>
  <si>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</si>
  <si>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</si>
  <si>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</si>
  <si>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</si>
  <si>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</si>
  <si>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</si>
  <si>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</si>
  <si>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</si>
  <si>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</si>
  <si>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</si>
  <si>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</si>
  <si>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</si>
  <si>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</si>
  <si>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</si>
  <si>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</si>
  <si>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</si>
  <si>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</si>
  <si>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</si>
  <si>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</si>
  <si>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</si>
  <si>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</si>
  <si>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</si>
  <si>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</si>
  <si>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</si>
  <si>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</si>
  <si>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</si>
  <si>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</si>
  <si>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</si>
  <si>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</si>
  <si>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</si>
  <si>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</si>
  <si>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</si>
  <si>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</si>
  <si>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</si>
  <si>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</si>
  <si>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</si>
  <si>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</si>
  <si>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</si>
  <si>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</si>
  <si>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</si>
  <si>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</si>
  <si>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</si>
  <si>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</si>
  <si>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</si>
  <si>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</si>
  <si>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</si>
  <si>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</si>
  <si>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</si>
  <si>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</si>
  <si>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</si>
  <si>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</si>
  <si>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</si>
  <si>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</si>
  <si>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</si>
  <si>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</si>
  <si>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</si>
  <si>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</si>
  <si>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</si>
  <si>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</si>
  <si>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</si>
  <si>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</si>
  <si>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</si>
  <si>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</si>
  <si>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</si>
  <si>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</si>
  <si>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</si>
  <si>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</si>
  <si>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</si>
  <si>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</si>
  <si>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</si>
  <si>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</si>
  <si>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</si>
  <si>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</si>
  <si>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</si>
  <si>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</si>
  <si>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</si>
  <si>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</si>
  <si>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</si>
  <si>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</si>
  <si>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</si>
  <si>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</si>
  <si>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</si>
  <si>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</si>
  <si>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</si>
  <si>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Row Labels</t>
  </si>
  <si>
    <t>Grand Total</t>
  </si>
  <si>
    <t xml:space="preserve">call count </t>
  </si>
  <si>
    <t>total amount</t>
  </si>
  <si>
    <t>total duration</t>
  </si>
  <si>
    <t>avg rating</t>
  </si>
  <si>
    <t>num of 5* calls</t>
  </si>
  <si>
    <t>Jan</t>
  </si>
  <si>
    <t>Feb</t>
  </si>
  <si>
    <t>Mar</t>
  </si>
  <si>
    <t>Apr</t>
  </si>
  <si>
    <t>May</t>
  </si>
  <si>
    <t>Jun</t>
  </si>
  <si>
    <t>Jul</t>
  </si>
  <si>
    <t>Aug</t>
  </si>
  <si>
    <t>Sep</t>
  </si>
  <si>
    <t>Oct</t>
  </si>
  <si>
    <t>Nov</t>
  </si>
  <si>
    <t>Dec</t>
  </si>
  <si>
    <t>call count 2</t>
  </si>
  <si>
    <t>Friday</t>
  </si>
  <si>
    <t>Monday</t>
  </si>
  <si>
    <t>Saturday</t>
  </si>
  <si>
    <t>Sunday</t>
  </si>
  <si>
    <t>Thursday</t>
  </si>
  <si>
    <t>Tuesday</t>
  </si>
  <si>
    <t>Wednesday</t>
  </si>
  <si>
    <t>rep selected</t>
  </si>
  <si>
    <t>sel. Call count</t>
  </si>
  <si>
    <t>sel. Amount</t>
  </si>
  <si>
    <t>Column Labels</t>
  </si>
  <si>
    <t>helper</t>
  </si>
  <si>
    <t>ratings count</t>
  </si>
  <si>
    <t>TOTAL</t>
  </si>
  <si>
    <t>% of calls</t>
  </si>
  <si>
    <t>rep summary</t>
  </si>
  <si>
    <t>calls</t>
  </si>
  <si>
    <t>amnt</t>
  </si>
  <si>
    <t>calls rank</t>
  </si>
  <si>
    <t>amount rank</t>
  </si>
  <si>
    <t>labels</t>
  </si>
  <si>
    <t>details</t>
  </si>
  <si>
    <t>image</t>
  </si>
  <si>
    <r>
      <t xml:space="preserve">CALL CENTRE REPORT </t>
    </r>
    <r>
      <rPr>
        <sz val="24"/>
        <color theme="2" tint="-0.499984740745262"/>
        <rFont val="Aptos"/>
        <family val="2"/>
        <scheme val="minor"/>
      </rPr>
      <t>- 2024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</si>
</sst>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 &quot;₹&quot;\ * #,##0.00_ ;_ &quot;₹&quot;\ * \-#,##0.00_ ;_ &quot;₹&quot;\ * &quot;-&quot;??_ ;_ @_ "/>
    <numFmt numFmtId="164" formatCode="[$-409]d\-mmm\-yy;@"/>
    <numFmt numFmtId="165" formatCode="0.0"/>
    <numFmt numFmtId="166" formatCode="_-[$$-409]* #,##0.00_ ;_-[$$-409]* \-#,##0.00\ ;_-[$$-409]* &quot;-&quot;??_ ;_-@_ "/>
    <numFmt numFmtId="167" formatCode="_-[$$-409]* #,##0_ ;_-[$$-409]* \-#,##0\ ;_-[$$-409]* &quot;-&quot;??_ ;_-@_ "/>
    <numFmt numFmtId="168" formatCode="\$\ #,##0.0,&quot;K&quot;"/>
    <numFmt numFmtId="169" formatCode="&quot;₹&quot;\ #,##0;#,##0\ \-&quot;₹&quot;;&quot;₹&quot;\ #,##0"/>
    <numFmt numFmtId="175" formatCode="[$$-409]#,##0_ ;\-[$$-409]#,##0\ "/>
  </numFmts>
  <fonts count="12"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b/>
      <sz val="24"/>
      <color theme="1"/>
      <name val="Aptos ExtraBold"/>
      <family val="2"/>
      <scheme val="major"/>
    </font>
    <font>
      <sz val="11"/>
      <color theme="1"/>
      <name val="Aptos"/>
      <family val="2"/>
      <scheme val="minor"/>
    </font>
    <font>
      <sz val="11"/>
      <color theme="1"/>
      <name val="Aptos ExtraBold"/>
      <family val="2"/>
      <scheme val="major"/>
    </font>
    <font>
      <sz val="10"/>
      <color theme="1"/>
      <name val="Aptos"/>
      <family val="2"/>
      <scheme val="minor"/>
    </font>
    <font>
      <b/>
      <sz val="11"/>
      <name val="Aptos ExtraBold"/>
      <family val="2"/>
      <scheme val="major"/>
    </font>
    <font>
      <sz val="24"/>
      <color theme="1"/>
      <name val="Aptos ExtraBold"/>
      <family val="2"/>
      <scheme val="major"/>
    </font>
    <font>
      <sz val="24"/>
      <color theme="1"/>
      <name val="Aptos"/>
      <family val="2"/>
      <scheme val="minor"/>
    </font>
    <font>
      <sz val="24"/>
      <color theme="2" tint="-0.499984740745262"/>
      <name val="Aptos"/>
      <family val="2"/>
      <scheme val="minor"/>
    </font>
  </fonts>
  <fills count="6">
    <fill>
      <patternFill patternType="none"/>
    </fill>
    <fill>
      <patternFill patternType="gray125"/>
    </fill>
    <fill>
      <patternFill patternType="solid">
        <fgColor theme="7"/>
        <bgColor indexed="64"/>
      </patternFill>
    </fill>
    <fill>
      <patternFill patternType="solid">
        <fgColor theme="2"/>
        <bgColor indexed="64"/>
      </patternFill>
    </fill>
    <fill>
      <patternFill patternType="solid">
        <fgColor rgb="FFFF000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right style="thin">
        <color indexed="64"/>
      </right>
      <top/>
      <bottom/>
      <diagonal/>
    </border>
    <border>
      <left/>
      <right/>
      <top style="thin">
        <color indexed="64"/>
      </top>
      <bottom style="double">
        <color indexed="64"/>
      </bottom>
      <diagonal/>
    </border>
  </borders>
  <cellStyleXfs count="2">
    <xf numFmtId="0" fontId="0" fillId="0" borderId="0"/>
    <xf numFmtId="44" fontId="5" fillId="0" borderId="0" applyFont="0" applyFill="0" applyBorder="0" applyAlignment="0" applyProtection="0"/>
  </cellStyleXfs>
  <cellXfs count="5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0" xfId="0" pivotButton="1"/>
    <xf numFmtId="0" fontId="0" fillId="0" borderId="0" xfId="0" applyAlignment="1">
      <alignment horizontal="left"/>
    </xf>
    <xf numFmtId="3" fontId="0" fillId="0" borderId="0" xfId="0" applyNumberFormat="1"/>
    <xf numFmtId="1" fontId="0" fillId="0" borderId="0" xfId="0" applyNumberFormat="1"/>
    <xf numFmtId="165" fontId="0" fillId="0" borderId="0" xfId="0" applyNumberFormat="1"/>
    <xf numFmtId="0" fontId="4" fillId="2" borderId="0" xfId="0" applyFont="1" applyFill="1" applyAlignment="1">
      <alignment horizontal="left" vertical="center"/>
    </xf>
    <xf numFmtId="166" fontId="0" fillId="0" borderId="0" xfId="0" applyNumberFormat="1"/>
    <xf numFmtId="167" fontId="0" fillId="0" borderId="0" xfId="0" applyNumberFormat="1"/>
    <xf numFmtId="168" fontId="0" fillId="0" borderId="0" xfId="0" applyNumberFormat="1"/>
    <xf numFmtId="0" fontId="0" fillId="4" borderId="0" xfId="0" applyFill="1" applyAlignment="1">
      <alignment horizontal="left"/>
    </xf>
    <xf numFmtId="0" fontId="0" fillId="0" borderId="0" xfId="0" applyNumberFormat="1"/>
    <xf numFmtId="0" fontId="0" fillId="0" borderId="0" xfId="0" applyAlignment="1">
      <alignment horizontal="left" indent="1"/>
    </xf>
    <xf numFmtId="169" fontId="0" fillId="0" borderId="0" xfId="0" applyNumberFormat="1"/>
    <xf numFmtId="0" fontId="0" fillId="5" borderId="9" xfId="0" applyFill="1" applyBorder="1"/>
    <xf numFmtId="0" fontId="6" fillId="5" borderId="10" xfId="0" applyFont="1" applyFill="1" applyBorder="1" applyAlignment="1">
      <alignment horizontal="right"/>
    </xf>
    <xf numFmtId="0" fontId="6" fillId="5" borderId="7" xfId="0" applyFont="1" applyFill="1" applyBorder="1" applyAlignment="1">
      <alignment horizontal="right"/>
    </xf>
    <xf numFmtId="0" fontId="8" fillId="5" borderId="11" xfId="0" applyFont="1" applyFill="1" applyBorder="1"/>
    <xf numFmtId="0" fontId="7" fillId="5" borderId="0" xfId="0" applyFont="1" applyFill="1" applyBorder="1"/>
    <xf numFmtId="0" fontId="7" fillId="5" borderId="13" xfId="0" applyFont="1" applyFill="1" applyBorder="1"/>
    <xf numFmtId="0" fontId="7" fillId="5" borderId="11" xfId="0" applyFont="1" applyFill="1" applyBorder="1" applyAlignment="1">
      <alignment horizontal="left" indent="1"/>
    </xf>
    <xf numFmtId="175" fontId="7" fillId="5" borderId="0" xfId="1" applyNumberFormat="1" applyFont="1" applyFill="1" applyBorder="1"/>
    <xf numFmtId="175" fontId="7" fillId="5" borderId="13" xfId="1" applyNumberFormat="1" applyFont="1" applyFill="1" applyBorder="1"/>
    <xf numFmtId="0" fontId="7" fillId="5" borderId="6" xfId="0" applyFont="1" applyFill="1" applyBorder="1" applyAlignment="1">
      <alignment horizontal="left" indent="1"/>
    </xf>
    <xf numFmtId="175" fontId="7" fillId="5" borderId="12" xfId="1" applyNumberFormat="1" applyFont="1" applyFill="1" applyBorder="1"/>
    <xf numFmtId="175" fontId="7" fillId="5" borderId="4" xfId="1" applyNumberFormat="1" applyFont="1" applyFill="1" applyBorder="1"/>
    <xf numFmtId="10" fontId="0" fillId="0" borderId="0" xfId="0" applyNumberFormat="1"/>
    <xf numFmtId="0" fontId="1" fillId="0" borderId="14" xfId="0" applyFont="1" applyBorder="1"/>
    <xf numFmtId="0" fontId="0" fillId="0" borderId="0" xfId="0" applyAlignment="1">
      <alignment horizontal="center"/>
    </xf>
    <xf numFmtId="0" fontId="0" fillId="0" borderId="0" xfId="0" applyAlignment="1">
      <alignment horizontal="center" vertical="center"/>
    </xf>
    <xf numFmtId="0" fontId="0" fillId="3" borderId="0" xfId="0" applyFill="1" applyAlignment="1">
      <alignment horizontal="left" indent="3"/>
    </xf>
    <xf numFmtId="0" fontId="0" fillId="3" borderId="0" xfId="0" applyFill="1" applyAlignment="1">
      <alignment horizontal="left" indent="4"/>
    </xf>
    <xf numFmtId="0" fontId="0" fillId="3" borderId="0" xfId="0" applyFill="1" applyAlignment="1">
      <alignment horizontal="center"/>
    </xf>
    <xf numFmtId="0" fontId="9" fillId="3" borderId="0" xfId="0" applyFont="1" applyFill="1" applyAlignment="1">
      <alignment horizontal="center" vertical="center"/>
    </xf>
    <xf numFmtId="0" fontId="10" fillId="3" borderId="0" xfId="0" applyFont="1" applyFill="1" applyAlignment="1">
      <alignment horizontal="center" vertical="center"/>
    </xf>
  </cellXfs>
  <cellStyles count="2">
    <cellStyle name="Currency" xfId="1" builtinId="4"/>
    <cellStyle name="Normal" xfId="0" builtinId="0"/>
  </cellStyles>
  <dxfs count="26">
    <dxf>
      <fill>
        <patternFill patternType="solid">
          <bgColor rgb="FFFFFF00"/>
        </patternFill>
      </fill>
    </dxf>
    <dxf>
      <fill>
        <patternFill>
          <bgColor rgb="FFFF0000"/>
        </patternFill>
      </fill>
    </dxf>
    <dxf>
      <numFmt numFmtId="167" formatCode="_-[$$-409]* #,##0_ ;_-[$$-409]* \-#,##0\ ;_-[$$-409]* &quot;-&quot;??_ ;_-@_ "/>
    </dxf>
    <dxf>
      <fill>
        <patternFill>
          <bgColor rgb="FFFFCC99"/>
        </patternFill>
      </fill>
      <border>
        <left style="thin">
          <color auto="1"/>
        </left>
        <right style="thin">
          <color auto="1"/>
        </right>
        <top/>
        <bottom/>
        <vertical/>
        <horizontal/>
      </border>
    </dxf>
    <dxf>
      <numFmt numFmtId="0" formatCode="General"/>
    </dxf>
    <dxf>
      <numFmt numFmtId="0" formatCode="General"/>
    </dxf>
    <dxf>
      <numFmt numFmtId="167" formatCode="_-[$$-409]* #,##0_ ;_-[$$-409]* \-#,##0\ ;_-[$$-409]* &quot;-&quot;??_ ;_-@_ "/>
    </dxf>
    <dxf>
      <numFmt numFmtId="167" formatCode="_-[$$-409]* #,##0_ ;_-[$$-409]* \-#,##0\ ;_-[$$-409]* &quot;-&quot;??_ ;_-@_ "/>
    </dxf>
    <dxf>
      <numFmt numFmtId="0" formatCode="General"/>
    </dxf>
    <dxf>
      <numFmt numFmtId="0" formatCode="General"/>
    </dxf>
    <dxf>
      <numFmt numFmtId="0" formatCode="General"/>
    </dxf>
    <dxf>
      <numFmt numFmtId="0" formatCode="General"/>
    </dxf>
    <dxf>
      <numFmt numFmtId="166" formatCode="_-[$$-409]* #,##0.00_ ;_-[$$-409]* \-#,##0.00\ ;_-[$$-409]* &quot;-&quot;??_ ;_-@_ "/>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name val="Aptos ExtraBold"/>
        <family val="2"/>
        <scheme val="major"/>
      </font>
    </dxf>
    <dxf>
      <border>
        <left style="thin">
          <color auto="1"/>
        </left>
        <right style="thin">
          <color auto="1"/>
        </right>
        <top style="thin">
          <color auto="1"/>
        </top>
        <bottom style="thin">
          <color auto="1"/>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5"/>
    </tableStyle>
    <tableStyle name="Slicer Style 2" pivot="0" table="0" count="6" xr9:uid="{1924575F-A9EF-431E-8843-40E95759759F}">
      <tableStyleElement type="wholeTable" dxfId="16"/>
      <tableStyleElement type="headerRow" dxfId="15"/>
    </tableStyle>
  </tableStyles>
  <colors>
    <mruColors>
      <color rgb="FFFFCC99"/>
      <color rgb="FFFF9933"/>
      <color rgb="FFFF0000"/>
      <color rgb="FFFF6600"/>
      <color rgb="FFFF0066"/>
      <color rgb="FFCC0066"/>
    </mruColors>
  </colors>
  <extLst>
    <ext xmlns:x14="http://schemas.microsoft.com/office/spreadsheetml/2009/9/main" uri="{46F421CA-312F-682f-3DD2-61675219B42D}">
      <x14:dxfs count="3">
        <dxf>
          <fill>
            <patternFill>
              <bgColor rgb="FFFFC000"/>
            </patternFill>
          </fill>
          <border>
            <left style="thin">
              <color auto="1"/>
            </left>
            <right style="thin">
              <color auto="1"/>
            </right>
            <top style="thin">
              <color auto="1"/>
            </top>
            <bottom style="thin">
              <color auto="1"/>
            </bottom>
          </border>
        </dxf>
        <dxf>
          <font>
            <name val="Aptos ExtraBold"/>
            <family val="2"/>
            <scheme val="major"/>
          </font>
          <fill>
            <patternFill>
              <bgColor rgb="FFFF9933"/>
            </patternFill>
          </fill>
        </dxf>
        <dxf>
          <fill>
            <patternFill>
              <bgColor theme="0" tint="-0.14996795556505021"/>
            </patternFill>
          </fill>
        </dxf>
      </x14:dxfs>
    </ext>
    <ext xmlns:x14="http://schemas.microsoft.com/office/spreadsheetml/2009/9/main" uri="{EB79DEF2-80B8-43e5-95BD-54CBDDF9020C}">
      <x14:slicerStyles defaultSlicerStyle="SlicerStyleLight1">
        <x14:slicerStyle name="Slicer Style 2">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connections" Target="connections.xml"/><Relationship Id="rId26" Type="http://schemas.openxmlformats.org/officeDocument/2006/relationships/powerPivotData" Target="model/item.data"/><Relationship Id="rId39" Type="http://schemas.openxmlformats.org/officeDocument/2006/relationships/customXml" Target="../customXml/item12.xml"/><Relationship Id="rId21" Type="http://schemas.openxmlformats.org/officeDocument/2006/relationships/sheetMetadata" Target="metadata.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50" Type="http://schemas.openxmlformats.org/officeDocument/2006/relationships/customXml" Target="../customXml/item2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microsoft.com/office/2007/relationships/slicerCache" Target="slicerCaches/slicerCache1.xml"/><Relationship Id="rId29" Type="http://schemas.openxmlformats.org/officeDocument/2006/relationships/customXml" Target="../customXml/item2.xml"/><Relationship Id="rId11" Type="http://schemas.openxmlformats.org/officeDocument/2006/relationships/pivotCacheDefinition" Target="pivotCache/pivotCacheDefinition6.xml"/><Relationship Id="rId24" Type="http://schemas.microsoft.com/office/2017/06/relationships/rdRichValueStructure" Target="richData/rdrichvaluestructure.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microsoft.com/office/2017/06/relationships/rdRichValue" Target="richData/rdrichvalue.xml"/><Relationship Id="rId28" Type="http://schemas.openxmlformats.org/officeDocument/2006/relationships/customXml" Target="../customXml/item1.xml"/><Relationship Id="rId36" Type="http://schemas.openxmlformats.org/officeDocument/2006/relationships/customXml" Target="../customXml/item9.xml"/><Relationship Id="rId49" Type="http://schemas.openxmlformats.org/officeDocument/2006/relationships/customXml" Target="../customXml/item22.xml"/><Relationship Id="rId10" Type="http://schemas.openxmlformats.org/officeDocument/2006/relationships/pivotCacheDefinition" Target="pivotCache/pivotCacheDefinition5.xml"/><Relationship Id="rId19" Type="http://schemas.openxmlformats.org/officeDocument/2006/relationships/styles" Target="styles.xml"/><Relationship Id="rId31" Type="http://schemas.openxmlformats.org/officeDocument/2006/relationships/customXml" Target="../customXml/item4.xml"/><Relationship Id="rId44"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22/10/relationships/richValueRel" Target="richData/richValueRel.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48" Type="http://schemas.openxmlformats.org/officeDocument/2006/relationships/customXml" Target="../customXml/item21.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theme" Target="theme/theme1.xml"/><Relationship Id="rId25" Type="http://schemas.microsoft.com/office/2017/06/relationships/rdRichValueTypes" Target="richData/rdRichValueTypes.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0" Type="http://schemas.openxmlformats.org/officeDocument/2006/relationships/sharedStrings" Target="sharedStrings.xml"/><Relationship Id="rId41"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[CALL_CENTRE_dashboard _excel-portfolio-project_done-on-4-02-2025.xlsx]pivots!weekday trend (right side of calls trend)</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alpha val="8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pivots!$F$15</c:f>
              <c:strCache>
                <c:ptCount val="1"/>
                <c:pt idx="0">
                  <c:v>Total</c:v>
                </c:pt>
              </c:strCache>
            </c:strRef>
          </c:tx>
          <c:spPr>
            <a:solidFill>
              <a:srgbClr val="FF0000">
                <a:alpha val="8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pivots!$E$16:$E$23</c:f>
              <c:strCache>
                <c:ptCount val="7"/>
                <c:pt idx="0">
                  <c:v>Monday</c:v>
                </c:pt>
                <c:pt idx="1">
                  <c:v>Tuesday</c:v>
                </c:pt>
                <c:pt idx="2">
                  <c:v>Wednesday</c:v>
                </c:pt>
                <c:pt idx="3">
                  <c:v>Thursday</c:v>
                </c:pt>
                <c:pt idx="4">
                  <c:v>Friday</c:v>
                </c:pt>
                <c:pt idx="5">
                  <c:v>Saturday</c:v>
                </c:pt>
                <c:pt idx="6">
                  <c:v>Sunday</c:v>
                </c:pt>
              </c:strCache>
            </c:strRef>
          </c:cat>
          <c:val>
            <c:numRef>
              <c:f>pivots!$F$16:$F$23</c:f>
              <c:numCache>
                <c:formatCode>#,##0</c:formatCode>
                <c:ptCount val="7"/>
                <c:pt idx="0">
                  <c:v>30</c:v>
                </c:pt>
                <c:pt idx="1">
                  <c:v>13</c:v>
                </c:pt>
                <c:pt idx="2">
                  <c:v>23</c:v>
                </c:pt>
                <c:pt idx="3">
                  <c:v>23</c:v>
                </c:pt>
                <c:pt idx="4">
                  <c:v>24</c:v>
                </c:pt>
                <c:pt idx="5">
                  <c:v>40</c:v>
                </c:pt>
                <c:pt idx="6">
                  <c:v>36</c:v>
                </c:pt>
              </c:numCache>
            </c:numRef>
          </c:val>
          <c:extLst>
            <c:ext xmlns:c16="http://schemas.microsoft.com/office/drawing/2014/chart" uri="{C3380CC4-5D6E-409C-BE32-E72D297353CC}">
              <c16:uniqueId val="{00000000-A14E-410C-B439-777FA492DAF1}"/>
            </c:ext>
          </c:extLst>
        </c:ser>
        <c:dLbls>
          <c:dLblPos val="outEnd"/>
          <c:showLegendKey val="0"/>
          <c:showVal val="1"/>
          <c:showCatName val="0"/>
          <c:showSerName val="0"/>
          <c:showPercent val="0"/>
          <c:showBubbleSize val="0"/>
        </c:dLbls>
        <c:gapWidth val="25"/>
        <c:axId val="1131931583"/>
        <c:axId val="1131925823"/>
      </c:barChart>
      <c:catAx>
        <c:axId val="113193158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1925823"/>
        <c:crosses val="autoZero"/>
        <c:auto val="1"/>
        <c:lblAlgn val="ctr"/>
        <c:lblOffset val="100"/>
        <c:noMultiLvlLbl val="0"/>
      </c:catAx>
      <c:valAx>
        <c:axId val="1131925823"/>
        <c:scaling>
          <c:orientation val="minMax"/>
        </c:scaling>
        <c:delete val="0"/>
        <c:axPos val="t"/>
        <c:numFmt formatCode="#,##0"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1931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[CALL_CENTRE_dashboard _excel-portfolio-project_done-on-4-02-2025.xlsx]pivots!Call Trends</c:name>
    <c:fmtId val="41"/>
  </c:pivotSource>
  <c:chart>
    <c:title>
      <c:tx>
        <c:rich>
          <a:bodyPr rot="0" spcFirstLastPara="1" vertOverflow="ellipsis" vert="horz" wrap="square" anchor="ctr" anchorCtr="0"/>
          <a:lstStyle/>
          <a:p>
            <a:pPr algn="l">
              <a:defRPr sz="1800" b="0" i="0" u="none" strike="noStrike" kern="1200" spc="0" baseline="0">
                <a:solidFill>
                  <a:srgbClr val="FF0000"/>
                </a:solidFill>
                <a:latin typeface="+mj-lt"/>
                <a:ea typeface="+mn-ea"/>
                <a:cs typeface="+mn-cs"/>
              </a:defRPr>
            </a:pPr>
            <a:r>
              <a:rPr lang="en-IN" sz="1800">
                <a:solidFill>
                  <a:srgbClr val="FF0000"/>
                </a:solidFill>
                <a:latin typeface="+mj-lt"/>
              </a:rPr>
              <a:t>Call</a:t>
            </a:r>
            <a:r>
              <a:rPr lang="en-IN" sz="1800" baseline="0">
                <a:solidFill>
                  <a:srgbClr val="FF0000"/>
                </a:solidFill>
                <a:latin typeface="+mj-lt"/>
              </a:rPr>
              <a:t> Trend</a:t>
            </a:r>
            <a:endParaRPr lang="en-IN" sz="1800">
              <a:solidFill>
                <a:srgbClr val="FF0000"/>
              </a:solidFill>
              <a:latin typeface="+mj-lt"/>
            </a:endParaRPr>
          </a:p>
        </c:rich>
      </c:tx>
      <c:layout>
        <c:manualLayout>
          <c:xMode val="edge"/>
          <c:yMode val="edge"/>
          <c:x val="0.1378055555555556"/>
          <c:y val="2.7777777777777776E-2"/>
        </c:manualLayout>
      </c:layout>
      <c:overlay val="0"/>
      <c:spPr>
        <a:noFill/>
        <a:ln>
          <a:noFill/>
        </a:ln>
        <a:effectLst/>
      </c:spPr>
      <c:txPr>
        <a:bodyPr rot="0" spcFirstLastPara="1" vertOverflow="ellipsis" vert="horz" wrap="square" anchor="ctr" anchorCtr="0"/>
        <a:lstStyle/>
        <a:p>
          <a:pPr algn="l">
            <a:defRPr sz="1800" b="0" i="0" u="none" strike="noStrike" kern="1200" spc="0" baseline="0">
              <a:solidFill>
                <a:srgbClr val="FF0000"/>
              </a:solidFill>
              <a:latin typeface="+mj-lt"/>
              <a:ea typeface="+mn-ea"/>
              <a:cs typeface="+mn-cs"/>
            </a:defRPr>
          </a:pPr>
          <a:endParaRPr lang="en-US"/>
        </a:p>
      </c:txPr>
    </c:title>
    <c:autoTitleDeleted val="0"/>
    <c:pivotFmts>
      <c:pivotFmt>
        <c:idx val="0"/>
        <c:spPr>
          <a:gradFill>
            <a:gsLst>
              <a:gs pos="0">
                <a:srgbClr val="C00000"/>
              </a:gs>
              <a:gs pos="100000">
                <a:srgbClr val="FF0000">
                  <a:alpha val="50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C00000"/>
              </a:gs>
              <a:gs pos="100000">
                <a:srgbClr val="FF0000">
                  <a:alpha val="50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rgbClr val="C00000"/>
              </a:gs>
              <a:gs pos="100000">
                <a:srgbClr val="FF0000">
                  <a:alpha val="25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C00000"/>
            </a:solidFill>
            <a:round/>
          </a:ln>
          <a:effectLst/>
        </c:spPr>
        <c:marker>
          <c:symbol val="circle"/>
          <c:size val="7"/>
          <c:spPr>
            <a:solidFill>
              <a:schemeClr val="bg1"/>
            </a:solidFill>
            <a:ln w="25400">
              <a:solidFill>
                <a:schemeClr val="tx1">
                  <a:alpha val="98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pivots!$B$15</c:f>
              <c:strCache>
                <c:ptCount val="1"/>
                <c:pt idx="0">
                  <c:v>call count </c:v>
                </c:pt>
              </c:strCache>
            </c:strRef>
          </c:tx>
          <c:spPr>
            <a:gradFill>
              <a:gsLst>
                <a:gs pos="0">
                  <a:srgbClr val="C00000"/>
                </a:gs>
                <a:gs pos="100000">
                  <a:srgbClr val="FF0000">
                    <a:alpha val="25000"/>
                  </a:srgbClr>
                </a:gs>
              </a:gsLst>
              <a:lin ang="5400000" scaled="1"/>
            </a:gradFill>
            <a:ln>
              <a:noFill/>
            </a:ln>
            <a:effectLst/>
          </c:spP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pivots!$B$16:$B$28</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2E36-420F-99C3-F0BA64E47B95}"/>
            </c:ext>
          </c:extLst>
        </c:ser>
        <c:dLbls>
          <c:showLegendKey val="0"/>
          <c:showVal val="0"/>
          <c:showCatName val="0"/>
          <c:showSerName val="0"/>
          <c:showPercent val="0"/>
          <c:showBubbleSize val="0"/>
        </c:dLbls>
        <c:axId val="348281151"/>
        <c:axId val="348291711"/>
      </c:areaChart>
      <c:lineChart>
        <c:grouping val="standard"/>
        <c:varyColors val="0"/>
        <c:ser>
          <c:idx val="1"/>
          <c:order val="1"/>
          <c:tx>
            <c:strRef>
              <c:f>pivots!$C$15</c:f>
              <c:strCache>
                <c:ptCount val="1"/>
                <c:pt idx="0">
                  <c:v>call count 2</c:v>
                </c:pt>
              </c:strCache>
            </c:strRef>
          </c:tx>
          <c:spPr>
            <a:ln w="28575" cap="rnd">
              <a:solidFill>
                <a:srgbClr val="C00000"/>
              </a:solidFill>
              <a:round/>
            </a:ln>
            <a:effectLst/>
          </c:spPr>
          <c:marker>
            <c:symbol val="circle"/>
            <c:size val="7"/>
            <c:spPr>
              <a:solidFill>
                <a:schemeClr val="bg1"/>
              </a:solidFill>
              <a:ln w="25400">
                <a:solidFill>
                  <a:schemeClr val="tx1">
                    <a:alpha val="98000"/>
                  </a:schemeClr>
                </a:solidFill>
              </a:ln>
              <a:effectLst/>
            </c:spPr>
          </c:marke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pivots!$C$16:$C$28</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2E36-420F-99C3-F0BA64E47B95}"/>
            </c:ext>
          </c:extLst>
        </c:ser>
        <c:dLbls>
          <c:showLegendKey val="0"/>
          <c:showVal val="0"/>
          <c:showCatName val="0"/>
          <c:showSerName val="0"/>
          <c:showPercent val="0"/>
          <c:showBubbleSize val="0"/>
        </c:dLbls>
        <c:marker val="1"/>
        <c:smooth val="0"/>
        <c:axId val="348281151"/>
        <c:axId val="348291711"/>
      </c:lineChart>
      <c:catAx>
        <c:axId val="34828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291711"/>
        <c:crosses val="autoZero"/>
        <c:auto val="1"/>
        <c:lblAlgn val="ctr"/>
        <c:lblOffset val="100"/>
        <c:noMultiLvlLbl val="0"/>
      </c:catAx>
      <c:valAx>
        <c:axId val="348291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Call</a:t>
                </a:r>
                <a:r>
                  <a:rPr lang="en-IN" baseline="0"/>
                  <a:t> Count</a:t>
                </a:r>
              </a:p>
            </c:rich>
          </c:tx>
          <c:layout>
            <c:manualLayout>
              <c:xMode val="edge"/>
              <c:yMode val="edge"/>
              <c:x val="1.9444444444444445E-2"/>
              <c:y val="0.39027012248468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281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lang="en-US" sz="1800" b="0" i="0" u="none" strike="noStrike" kern="1200" spc="0" baseline="0">
                <a:solidFill>
                  <a:srgbClr val="FF0000"/>
                </a:solidFill>
                <a:latin typeface="+mj-lt"/>
                <a:ea typeface="+mn-ea"/>
                <a:cs typeface="+mn-cs"/>
              </a:defRPr>
            </a:pPr>
            <a:r>
              <a:rPr lang="en-IN" sz="1800">
                <a:solidFill>
                  <a:srgbClr val="FF0000"/>
                </a:solidFill>
                <a:latin typeface="+mj-lt"/>
              </a:rPr>
              <a:t>Amount</a:t>
            </a:r>
          </a:p>
        </c:rich>
      </c:tx>
      <c:layout>
        <c:manualLayout>
          <c:xMode val="edge"/>
          <c:yMode val="edge"/>
          <c:x val="8.072991473153894E-2"/>
          <c:y val="3.7393162393162392E-2"/>
        </c:manualLayout>
      </c:layout>
      <c:overlay val="0"/>
      <c:spPr>
        <a:noFill/>
        <a:ln>
          <a:noFill/>
        </a:ln>
        <a:effectLst/>
      </c:spPr>
      <c:txPr>
        <a:bodyPr rot="0" spcFirstLastPara="1" vertOverflow="ellipsis" vert="horz" wrap="square" anchor="ctr" anchorCtr="1"/>
        <a:lstStyle/>
        <a:p>
          <a:pPr algn="l">
            <a:defRPr lang="en-US" sz="1800" b="0" i="0" u="none" strike="noStrike" kern="1200" spc="0" baseline="0">
              <a:solidFill>
                <a:srgbClr val="FF0000"/>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non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pivots!$L$5:$L$9</c:f>
              <c:strCache>
                <c:ptCount val="5"/>
                <c:pt idx="0">
                  <c:v>R01</c:v>
                </c:pt>
                <c:pt idx="1">
                  <c:v>R02</c:v>
                </c:pt>
                <c:pt idx="2">
                  <c:v>R03</c:v>
                </c:pt>
                <c:pt idx="3">
                  <c:v>R04</c:v>
                </c:pt>
                <c:pt idx="4">
                  <c:v>R05</c:v>
                </c:pt>
              </c:strCache>
            </c:strRef>
          </c:cat>
          <c:val>
            <c:numRef>
              <c:f>pivots!$N$5:$N$9</c:f>
              <c:numCache>
                <c:formatCode>\$\ #,##0.0,"K"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0D6F-4C4B-89C3-BCF4870356AC}"/>
            </c:ext>
          </c:extLst>
        </c:ser>
        <c:ser>
          <c:idx val="1"/>
          <c:order val="1"/>
          <c:tx>
            <c:strRef>
              <c:f>pivots!$P$4</c:f>
              <c:strCache>
                <c:ptCount val="1"/>
                <c:pt idx="0">
                  <c:v>sel. Amount</c:v>
                </c:pt>
              </c:strCache>
            </c:strRef>
          </c:tx>
          <c:spPr>
            <a:gradFill>
              <a:gsLst>
                <a:gs pos="0">
                  <a:schemeClr val="accent1">
                    <a:lumMod val="5000"/>
                    <a:lumOff val="95000"/>
                  </a:schemeClr>
                </a:gs>
                <a:gs pos="61000">
                  <a:srgbClr val="FF0000"/>
                </a:gs>
                <a:gs pos="100000">
                  <a:srgbClr val="FF0000"/>
                </a:gs>
              </a:gsLst>
              <a:lin ang="0" scaled="1"/>
            </a:gradFill>
            <a:ln>
              <a:noFill/>
            </a:ln>
            <a:effectLst/>
          </c:spPr>
          <c:invertIfNegative val="0"/>
          <c:dLbls>
            <c:delete val="1"/>
          </c:dLbls>
          <c:val>
            <c:numRef>
              <c:f>pivots!$P$5:$P$9</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0D6F-4C4B-89C3-BCF4870356AC}"/>
            </c:ext>
          </c:extLst>
        </c:ser>
        <c:dLbls>
          <c:dLblPos val="outEnd"/>
          <c:showLegendKey val="0"/>
          <c:showVal val="1"/>
          <c:showCatName val="0"/>
          <c:showSerName val="0"/>
          <c:showPercent val="0"/>
          <c:showBubbleSize val="0"/>
        </c:dLbls>
        <c:gapWidth val="25"/>
        <c:overlap val="100"/>
        <c:axId val="1090415359"/>
        <c:axId val="1131907999"/>
      </c:barChart>
      <c:catAx>
        <c:axId val="1090415359"/>
        <c:scaling>
          <c:orientation val="maxMin"/>
        </c:scaling>
        <c:delete val="1"/>
        <c:axPos val="l"/>
        <c:numFmt formatCode="General" sourceLinked="1"/>
        <c:majorTickMark val="none"/>
        <c:minorTickMark val="none"/>
        <c:tickLblPos val="nextTo"/>
        <c:crossAx val="1131907999"/>
        <c:crosses val="autoZero"/>
        <c:auto val="1"/>
        <c:lblAlgn val="ctr"/>
        <c:lblOffset val="100"/>
        <c:noMultiLvlLbl val="0"/>
      </c:catAx>
      <c:valAx>
        <c:axId val="1131907999"/>
        <c:scaling>
          <c:orientation val="minMax"/>
        </c:scaling>
        <c:delete val="1"/>
        <c:axPos val="t"/>
        <c:numFmt formatCode="\$\ #,##0.0,&quot;K&quot;" sourceLinked="1"/>
        <c:majorTickMark val="none"/>
        <c:minorTickMark val="none"/>
        <c:tickLblPos val="nextTo"/>
        <c:crossAx val="1090415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800" b="0" i="0" u="none" strike="noStrike" kern="1200" spc="0" baseline="0">
                <a:solidFill>
                  <a:srgbClr val="FF9933"/>
                </a:solidFill>
                <a:latin typeface="+mj-lt"/>
                <a:ea typeface="+mn-ea"/>
                <a:cs typeface="+mn-cs"/>
              </a:defRPr>
            </a:pPr>
            <a:r>
              <a:rPr lang="en-IN" sz="1800">
                <a:solidFill>
                  <a:srgbClr val="FF9933"/>
                </a:solidFill>
                <a:latin typeface="+mj-lt"/>
              </a:rPr>
              <a:t>Calls</a:t>
            </a:r>
          </a:p>
        </c:rich>
      </c:tx>
      <c:layout>
        <c:manualLayout>
          <c:xMode val="edge"/>
          <c:yMode val="edge"/>
          <c:x val="0.21046732579617852"/>
          <c:y val="3.1746031746031744E-2"/>
        </c:manualLayout>
      </c:layout>
      <c:overlay val="0"/>
      <c:spPr>
        <a:noFill/>
        <a:ln>
          <a:noFill/>
        </a:ln>
        <a:effectLst/>
      </c:spPr>
      <c:txPr>
        <a:bodyPr rot="0" spcFirstLastPara="1" vertOverflow="ellipsis" vert="horz" wrap="square" anchor="ctr" anchorCtr="1"/>
        <a:lstStyle/>
        <a:p>
          <a:pPr>
            <a:defRPr lang="en-US" sz="1800" b="0" i="0" u="none" strike="noStrike" kern="1200" spc="0" baseline="0">
              <a:solidFill>
                <a:srgbClr val="FF9933"/>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pivots!$L$5:$L$9</c:f>
              <c:strCache>
                <c:ptCount val="5"/>
                <c:pt idx="0">
                  <c:v>R01</c:v>
                </c:pt>
                <c:pt idx="1">
                  <c:v>R02</c:v>
                </c:pt>
                <c:pt idx="2">
                  <c:v>R03</c:v>
                </c:pt>
                <c:pt idx="3">
                  <c:v>R04</c:v>
                </c:pt>
                <c:pt idx="4">
                  <c:v>R05</c:v>
                </c:pt>
              </c:strCache>
            </c:strRef>
          </c:cat>
          <c:val>
            <c:numRef>
              <c:f>pivots!$M$5:$M$9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3114-43CB-AC7E-FE64035CE576}"/>
            </c:ext>
          </c:extLst>
        </c:ser>
        <c:ser>
          <c:idx val="1"/>
          <c:order val="1"/>
          <c:tx>
            <c:strRef>
              <c:f>pivots!$O$4</c:f>
              <c:strCache>
                <c:ptCount val="1"/>
                <c:pt idx="0">
                  <c:v>sel. Call count</c:v>
                </c:pt>
              </c:strCache>
            </c:strRef>
          </c:tx>
          <c:spPr>
            <a:gradFill flip="none" rotWithShape="1">
              <a:gsLst>
                <a:gs pos="0">
                  <a:schemeClr val="accent1">
                    <a:lumMod val="5000"/>
                    <a:lumOff val="95000"/>
                  </a:schemeClr>
                </a:gs>
                <a:gs pos="57000">
                  <a:srgbClr val="FF9933"/>
                </a:gs>
                <a:gs pos="100000">
                  <a:srgbClr val="FF9933"/>
                </a:gs>
              </a:gsLst>
              <a:lin ang="0" scaled="1"/>
              <a:tileRect/>
            </a:gradFill>
            <a:ln>
              <a:noFill/>
            </a:ln>
            <a:effectLst/>
          </c:spPr>
          <c:invertIfNegative val="0"/>
          <c:dLbls>
            <c:delete val="1"/>
          </c:dLbls>
          <c:val>
            <c:numRef>
              <c:f>pivots!$O$5:$O$9</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3114-43CB-AC7E-FE64035CE576}"/>
            </c:ext>
          </c:extLst>
        </c:ser>
        <c:dLbls>
          <c:dLblPos val="outEnd"/>
          <c:showLegendKey val="0"/>
          <c:showVal val="1"/>
          <c:showCatName val="0"/>
          <c:showSerName val="0"/>
          <c:showPercent val="0"/>
          <c:showBubbleSize val="0"/>
        </c:dLbls>
        <c:gapWidth val="25"/>
        <c:overlap val="100"/>
        <c:axId val="1090415359"/>
        <c:axId val="1131907999"/>
      </c:barChart>
      <c:catAx>
        <c:axId val="10904153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31907999"/>
        <c:crosses val="autoZero"/>
        <c:auto val="1"/>
        <c:lblAlgn val="ctr"/>
        <c:lblOffset val="100"/>
        <c:noMultiLvlLbl val="0"/>
      </c:catAx>
      <c:valAx>
        <c:axId val="1131907999"/>
        <c:scaling>
          <c:orientation val="minMax"/>
          <c:min val="0"/>
        </c:scaling>
        <c:delete val="1"/>
        <c:axPos val="t"/>
        <c:numFmt formatCode="General" sourceLinked="1"/>
        <c:majorTickMark val="none"/>
        <c:minorTickMark val="none"/>
        <c:tickLblPos val="nextTo"/>
        <c:crossAx val="1090415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[CALL_CENTRE_dashboard _excel-portfolio-project_done-on-4-02-2025.xlsx]pivots!fem vs male citywise call count</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rgbClr val="FFC000"/>
                </a:solidFill>
                <a:latin typeface="+mj-lt"/>
              </a:rPr>
              <a:t>Female</a:t>
            </a:r>
            <a:r>
              <a:rPr lang="en-US" sz="1400" baseline="0">
                <a:latin typeface="+mj-lt"/>
              </a:rPr>
              <a:t> vs </a:t>
            </a:r>
            <a:r>
              <a:rPr lang="en-US" sz="1400" baseline="0">
                <a:solidFill>
                  <a:schemeClr val="accent4"/>
                </a:solidFill>
                <a:latin typeface="+mj-lt"/>
              </a:rPr>
              <a:t>Male</a:t>
            </a:r>
            <a:r>
              <a:rPr lang="en-US" sz="1400" baseline="0">
                <a:latin typeface="+mj-lt"/>
              </a:rPr>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9933"/>
          </a:solidFill>
          <a:ln>
            <a:noFill/>
          </a:ln>
          <a:effectLst/>
        </c:spPr>
        <c:marker>
          <c:symbol val="none"/>
        </c:marker>
        <c:dLbl>
          <c:idx val="0"/>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pivots!$B$32:$B$33</c:f>
              <c:strCache>
                <c:ptCount val="1"/>
                <c:pt idx="0">
                  <c:v>Female</c:v>
                </c:pt>
              </c:strCache>
            </c:strRef>
          </c:tx>
          <c:spPr>
            <a:solidFill>
              <a:srgbClr val="FF9933"/>
            </a:solidFill>
            <a:ln>
              <a:noFill/>
            </a:ln>
            <a:effectLst/>
          </c:spPr>
          <c:invertIfNegative val="0"/>
          <c:dLbls>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pivots!$A$34:$A$37</c:f>
              <c:strCache>
                <c:ptCount val="3"/>
                <c:pt idx="0">
                  <c:v>Cincinnati</c:v>
                </c:pt>
                <c:pt idx="1">
                  <c:v>Cleveland</c:v>
                </c:pt>
                <c:pt idx="2">
                  <c:v>Columbus</c:v>
                </c:pt>
              </c:strCache>
            </c:strRef>
          </c:cat>
          <c:val>
            <c:numRef>
              <c:f>pivots!$B$34:$B$37</c:f>
              <c:numCache>
                <c:formatCode>#,##0</c:formatCode>
                <c:ptCount val="3"/>
                <c:pt idx="0">
                  <c:v>144</c:v>
                </c:pt>
                <c:pt idx="1">
                  <c:v>326</c:v>
                </c:pt>
                <c:pt idx="2">
                  <c:v>129</c:v>
                </c:pt>
              </c:numCache>
            </c:numRef>
          </c:val>
          <c:extLst>
            <c:ext xmlns:c16="http://schemas.microsoft.com/office/drawing/2014/chart" uri="{C3380CC4-5D6E-409C-BE32-E72D297353CC}">
              <c16:uniqueId val="{00000000-3854-47D7-8120-33C0FA894A5A}"/>
            </c:ext>
          </c:extLst>
        </c:ser>
        <c:ser>
          <c:idx val="1"/>
          <c:order val="1"/>
          <c:tx>
            <c:strRef>
              <c:f>pivots!$C$32:$C$33</c:f>
              <c:strCache>
                <c:ptCount val="1"/>
                <c:pt idx="0">
                  <c:v>Male</c:v>
                </c:pt>
              </c:strCache>
            </c:strRef>
          </c:tx>
          <c:spPr>
            <a:solidFill>
              <a:schemeClr val="accent4"/>
            </a:solidFill>
            <a:ln>
              <a:noFill/>
            </a:ln>
            <a:effectLst/>
          </c:spPr>
          <c:invertIfNegative val="0"/>
          <c:dLbls>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pivots!$A$34:$A$37</c:f>
              <c:strCache>
                <c:ptCount val="3"/>
                <c:pt idx="0">
                  <c:v>Cincinnati</c:v>
                </c:pt>
                <c:pt idx="1">
                  <c:v>Cleveland</c:v>
                </c:pt>
                <c:pt idx="2">
                  <c:v>Columbus</c:v>
                </c:pt>
              </c:strCache>
            </c:strRef>
          </c:cat>
          <c:val>
            <c:numRef>
              <c:f>pivots!$C$34:$C$37</c:f>
              <c:numCache>
                <c:formatCode>#,##0</c:formatCode>
                <c:ptCount val="3"/>
                <c:pt idx="0">
                  <c:v>132</c:v>
                </c:pt>
                <c:pt idx="1">
                  <c:v>63</c:v>
                </c:pt>
                <c:pt idx="2">
                  <c:v>206</c:v>
                </c:pt>
              </c:numCache>
            </c:numRef>
          </c:val>
          <c:extLst>
            <c:ext xmlns:c16="http://schemas.microsoft.com/office/drawing/2014/chart" uri="{C3380CC4-5D6E-409C-BE32-E72D297353CC}">
              <c16:uniqueId val="{00000001-3854-47D7-8120-33C0FA894A5A}"/>
            </c:ext>
          </c:extLst>
        </c:ser>
        <c:dLbls>
          <c:dLblPos val="ctr"/>
          <c:showLegendKey val="0"/>
          <c:showVal val="1"/>
          <c:showCatName val="0"/>
          <c:showSerName val="0"/>
          <c:showPercent val="0"/>
          <c:showBubbleSize val="0"/>
        </c:dLbls>
        <c:gapWidth val="25"/>
        <c:overlap val="100"/>
        <c:axId val="1224878463"/>
        <c:axId val="1224874143"/>
      </c:barChart>
      <c:catAx>
        <c:axId val="12248784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224874143"/>
        <c:crosses val="autoZero"/>
        <c:auto val="1"/>
        <c:lblAlgn val="ctr"/>
        <c:lblOffset val="100"/>
        <c:noMultiLvlLbl val="0"/>
      </c:catAx>
      <c:valAx>
        <c:axId val="1224874143"/>
        <c:scaling>
          <c:orientation val="minMax"/>
        </c:scaling>
        <c:delete val="1"/>
        <c:axPos val="l"/>
        <c:numFmt formatCode="0%" sourceLinked="1"/>
        <c:majorTickMark val="out"/>
        <c:minorTickMark val="none"/>
        <c:tickLblPos val="nextTo"/>
        <c:crossAx val="1224878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[CALL_CENTRE_dashboard _excel-portfolio-project_done-on-4-02-2025.xlsx]pivots!rep call satisfaction</c:name>
    <c:fmtId val="13"/>
  </c:pivotSource>
  <c:chart>
    <c:title>
      <c:tx>
        <c:rich>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r>
              <a:rPr lang="en-US">
                <a:solidFill>
                  <a:schemeClr val="accent2"/>
                </a:solidFill>
                <a:latin typeface="+mj-lt"/>
              </a:rPr>
              <a:t>Call</a:t>
            </a:r>
            <a:r>
              <a:rPr lang="en-US" baseline="0">
                <a:solidFill>
                  <a:schemeClr val="accent2"/>
                </a:solidFill>
                <a:latin typeface="+mj-lt"/>
              </a:rPr>
              <a:t> Rating distribution</a:t>
            </a:r>
            <a:endParaRPr lang="en-US">
              <a:solidFill>
                <a:schemeClr val="accent2"/>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pivots!$B$40</c:f>
              <c:strCache>
                <c:ptCount val="1"/>
                <c:pt idx="0">
                  <c:v>Total</c:v>
                </c:pt>
              </c:strCache>
            </c:strRef>
          </c:tx>
          <c:spPr>
            <a:solidFill>
              <a:srgbClr val="0070C0"/>
            </a:solidFill>
            <a:ln>
              <a:noFill/>
            </a:ln>
            <a:effectLst/>
          </c:spPr>
          <c:invertIfNegative val="0"/>
          <c:cat>
            <c:strRef>
              <c:f>pivots!$A$41:$A$47</c:f>
              <c:strCache>
                <c:ptCount val="6"/>
                <c:pt idx="0">
                  <c:v>0</c:v>
                </c:pt>
                <c:pt idx="1">
                  <c:v>1</c:v>
                </c:pt>
                <c:pt idx="2">
                  <c:v>2</c:v>
                </c:pt>
                <c:pt idx="3">
                  <c:v>3</c:v>
                </c:pt>
                <c:pt idx="4">
                  <c:v>4</c:v>
                </c:pt>
                <c:pt idx="5">
                  <c:v>5</c:v>
                </c:pt>
              </c:strCache>
            </c:strRef>
          </c:cat>
          <c:val>
            <c:numRef>
              <c:f>pivots!$B$41:$B$47</c:f>
              <c:numCache>
                <c:formatCode>General</c:formatCode>
                <c:ptCount val="6"/>
                <c:pt idx="0">
                  <c:v>0</c:v>
                </c:pt>
                <c:pt idx="1">
                  <c:v>1</c:v>
                </c:pt>
                <c:pt idx="2">
                  <c:v>9</c:v>
                </c:pt>
                <c:pt idx="3">
                  <c:v>31</c:v>
                </c:pt>
                <c:pt idx="4">
                  <c:v>88</c:v>
                </c:pt>
                <c:pt idx="5">
                  <c:v>60</c:v>
                </c:pt>
              </c:numCache>
            </c:numRef>
          </c:val>
          <c:extLst>
            <c:ext xmlns:c16="http://schemas.microsoft.com/office/drawing/2014/chart" uri="{C3380CC4-5D6E-409C-BE32-E72D297353CC}">
              <c16:uniqueId val="{0000000D-CA85-450E-B579-2F4DEA6B6595}"/>
            </c:ext>
          </c:extLst>
        </c:ser>
        <c:dLbls>
          <c:showLegendKey val="0"/>
          <c:showVal val="0"/>
          <c:showCatName val="0"/>
          <c:showSerName val="0"/>
          <c:showPercent val="0"/>
          <c:showBubbleSize val="0"/>
        </c:dLbls>
        <c:gapWidth val="10"/>
        <c:overlap val="-27"/>
        <c:axId val="2059534063"/>
        <c:axId val="2059535023"/>
      </c:barChart>
      <c:catAx>
        <c:axId val="205953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535023"/>
        <c:crosses val="autoZero"/>
        <c:auto val="1"/>
        <c:lblAlgn val="ctr"/>
        <c:lblOffset val="100"/>
        <c:noMultiLvlLbl val="0"/>
      </c:catAx>
      <c:valAx>
        <c:axId val="205953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534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5.svg"/><Relationship Id="rId13" Type="http://schemas.openxmlformats.org/officeDocument/2006/relationships/chart" Target="../charts/chart3.xml"/><Relationship Id="rId3" Type="http://schemas.openxmlformats.org/officeDocument/2006/relationships/image" Target="../media/image20.png"/><Relationship Id="rId7" Type="http://schemas.openxmlformats.org/officeDocument/2006/relationships/image" Target="../media/image24.png"/><Relationship Id="rId12" Type="http://schemas.openxmlformats.org/officeDocument/2006/relationships/chart" Target="../charts/chart2.xml"/><Relationship Id="rId2" Type="http://schemas.openxmlformats.org/officeDocument/2006/relationships/image" Target="../media/image19.svg"/><Relationship Id="rId16" Type="http://schemas.openxmlformats.org/officeDocument/2006/relationships/chart" Target="../charts/chart6.xml"/><Relationship Id="rId1" Type="http://schemas.openxmlformats.org/officeDocument/2006/relationships/image" Target="../media/image18.png"/><Relationship Id="rId6" Type="http://schemas.openxmlformats.org/officeDocument/2006/relationships/image" Target="../media/image23.svg"/><Relationship Id="rId11" Type="http://schemas.openxmlformats.org/officeDocument/2006/relationships/chart" Target="../charts/chart1.xml"/><Relationship Id="rId5" Type="http://schemas.openxmlformats.org/officeDocument/2006/relationships/image" Target="../media/image22.png"/><Relationship Id="rId15" Type="http://schemas.openxmlformats.org/officeDocument/2006/relationships/chart" Target="../charts/chart5.xml"/><Relationship Id="rId10" Type="http://schemas.openxmlformats.org/officeDocument/2006/relationships/image" Target="../media/image27.svg"/><Relationship Id="rId4" Type="http://schemas.openxmlformats.org/officeDocument/2006/relationships/image" Target="../media/image21.svg"/><Relationship Id="rId9" Type="http://schemas.openxmlformats.org/officeDocument/2006/relationships/image" Target="../media/image26.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152400</xdr:colOff>
      <xdr:row>1</xdr:row>
      <xdr:rowOff>0</xdr:rowOff>
    </xdr:from>
    <xdr:to>
      <xdr:col>4</xdr:col>
      <xdr:colOff>375832</xdr:colOff>
      <xdr:row>5</xdr:row>
      <xdr:rowOff>178417</xdr:rowOff>
    </xdr:to>
    <xdr:sp macro="" textlink="pivots!A4">
      <xdr:nvSpPr>
        <xdr:cNvPr id="3" name="Rectangle 2">
          <a:extLst>
            <a:ext uri="{FF2B5EF4-FFF2-40B4-BE49-F238E27FC236}">
              <a16:creationId xmlns:a16="http://schemas.microsoft.com/office/drawing/2014/main" id="{1EB73738-EAB3-2B41-3EB2-A39F35409494}"/>
            </a:ext>
          </a:extLst>
        </xdr:cNvPr>
        <xdr:cNvSpPr/>
      </xdr:nvSpPr>
      <xdr:spPr>
        <a:xfrm>
          <a:off x="313765" y="179294"/>
          <a:ext cx="1765361" cy="895594"/>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26CBC23-74C7-43CA-AAE3-5F7D67A388DF}" type="TxLink">
            <a:rPr lang="en-US" sz="2800" b="0" i="0" u="none" strike="noStrike">
              <a:solidFill>
                <a:schemeClr val="bg1"/>
              </a:solidFill>
              <a:latin typeface="+mj-lt"/>
            </a:rPr>
            <a:pPr algn="ctr"/>
            <a:t>1,000</a:t>
          </a:fld>
          <a:endParaRPr lang="en-US" sz="2800">
            <a:solidFill>
              <a:schemeClr val="bg1"/>
            </a:solidFill>
            <a:latin typeface="+mj-lt"/>
          </a:endParaRPr>
        </a:p>
      </xdr:txBody>
    </xdr:sp>
    <xdr:clientData/>
  </xdr:twoCellAnchor>
  <xdr:twoCellAnchor>
    <xdr:from>
      <xdr:col>2</xdr:col>
      <xdr:colOff>237860</xdr:colOff>
      <xdr:row>1</xdr:row>
      <xdr:rowOff>7613</xdr:rowOff>
    </xdr:from>
    <xdr:to>
      <xdr:col>4</xdr:col>
      <xdr:colOff>108823</xdr:colOff>
      <xdr:row>2</xdr:row>
      <xdr:rowOff>155659</xdr:rowOff>
    </xdr:to>
    <xdr:sp macro="" textlink="">
      <xdr:nvSpPr>
        <xdr:cNvPr id="5" name="TextBox 4">
          <a:extLst>
            <a:ext uri="{FF2B5EF4-FFF2-40B4-BE49-F238E27FC236}">
              <a16:creationId xmlns:a16="http://schemas.microsoft.com/office/drawing/2014/main" id="{5044A26D-DAD7-190C-38A6-DAE1059A42FF}"/>
            </a:ext>
          </a:extLst>
        </xdr:cNvPr>
        <xdr:cNvSpPr txBox="1"/>
      </xdr:nvSpPr>
      <xdr:spPr>
        <a:xfrm>
          <a:off x="560589" y="186907"/>
          <a:ext cx="1251528" cy="32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a:solidFill>
                <a:schemeClr val="bg1"/>
              </a:solidFill>
              <a:latin typeface="+mj-lt"/>
            </a:rPr>
            <a:t>Calls</a:t>
          </a:r>
        </a:p>
      </xdr:txBody>
    </xdr:sp>
    <xdr:clientData/>
  </xdr:twoCellAnchor>
  <xdr:twoCellAnchor>
    <xdr:from>
      <xdr:col>2</xdr:col>
      <xdr:colOff>59910</xdr:colOff>
      <xdr:row>1</xdr:row>
      <xdr:rowOff>73494</xdr:rowOff>
    </xdr:from>
    <xdr:to>
      <xdr:col>2</xdr:col>
      <xdr:colOff>337414</xdr:colOff>
      <xdr:row>2</xdr:row>
      <xdr:rowOff>100869</xdr:rowOff>
    </xdr:to>
    <xdr:pic>
      <xdr:nvPicPr>
        <xdr:cNvPr id="6" name="Graphic 5" descr="Receiver with solid fill">
          <a:extLst>
            <a:ext uri="{FF2B5EF4-FFF2-40B4-BE49-F238E27FC236}">
              <a16:creationId xmlns:a16="http://schemas.microsoft.com/office/drawing/2014/main" id="{DEA757D8-CD65-4398-B198-7F426FE5C19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376923">
          <a:off x="382639" y="252788"/>
          <a:ext cx="277504" cy="206669"/>
        </a:xfrm>
        <a:prstGeom prst="rect">
          <a:avLst/>
        </a:prstGeom>
      </xdr:spPr>
    </xdr:pic>
    <xdr:clientData/>
  </xdr:twoCellAnchor>
  <xdr:twoCellAnchor>
    <xdr:from>
      <xdr:col>2</xdr:col>
      <xdr:colOff>375113</xdr:colOff>
      <xdr:row>4</xdr:row>
      <xdr:rowOff>83213</xdr:rowOff>
    </xdr:from>
    <xdr:to>
      <xdr:col>3</xdr:col>
      <xdr:colOff>643923</xdr:colOff>
      <xdr:row>5</xdr:row>
      <xdr:rowOff>168219</xdr:rowOff>
    </xdr:to>
    <xdr:sp macro="" textlink="pivots!A12">
      <xdr:nvSpPr>
        <xdr:cNvPr id="7" name="TextBox 6">
          <a:extLst>
            <a:ext uri="{FF2B5EF4-FFF2-40B4-BE49-F238E27FC236}">
              <a16:creationId xmlns:a16="http://schemas.microsoft.com/office/drawing/2014/main" id="{AC3BB021-63BF-7BB8-F967-B373A2CDFD8A}"/>
            </a:ext>
          </a:extLst>
        </xdr:cNvPr>
        <xdr:cNvSpPr txBox="1"/>
      </xdr:nvSpPr>
      <xdr:spPr>
        <a:xfrm>
          <a:off x="697842" y="800389"/>
          <a:ext cx="959093" cy="2643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AF1F8C48-2F42-4340-B5FF-F3E60D70609D}" type="TxLink">
            <a:rPr lang="en-US" sz="1100" b="0" i="0" u="none" strike="noStrike">
              <a:solidFill>
                <a:schemeClr val="bg1"/>
              </a:solidFill>
              <a:latin typeface="Aptos"/>
            </a:rPr>
            <a:pPr algn="ctr"/>
            <a:t>189</a:t>
          </a:fld>
          <a:endParaRPr lang="en-IN" sz="1100">
            <a:solidFill>
              <a:schemeClr val="bg1"/>
            </a:solidFill>
          </a:endParaRPr>
        </a:p>
      </xdr:txBody>
    </xdr:sp>
    <xdr:clientData/>
  </xdr:twoCellAnchor>
  <xdr:twoCellAnchor>
    <xdr:from>
      <xdr:col>2</xdr:col>
      <xdr:colOff>2569</xdr:colOff>
      <xdr:row>7</xdr:row>
      <xdr:rowOff>155229</xdr:rowOff>
    </xdr:from>
    <xdr:to>
      <xdr:col>4</xdr:col>
      <xdr:colOff>387943</xdr:colOff>
      <xdr:row>12</xdr:row>
      <xdr:rowOff>154353</xdr:rowOff>
    </xdr:to>
    <xdr:sp macro="" textlink="pivots!B4">
      <xdr:nvSpPr>
        <xdr:cNvPr id="12" name="Rectangle 11">
          <a:extLst>
            <a:ext uri="{FF2B5EF4-FFF2-40B4-BE49-F238E27FC236}">
              <a16:creationId xmlns:a16="http://schemas.microsoft.com/office/drawing/2014/main" id="{8E1D7AE7-9284-40BB-92D8-F0E47356DE97}"/>
            </a:ext>
          </a:extLst>
        </xdr:cNvPr>
        <xdr:cNvSpPr/>
      </xdr:nvSpPr>
      <xdr:spPr>
        <a:xfrm>
          <a:off x="325298" y="1410288"/>
          <a:ext cx="1765939" cy="895594"/>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AE6E14D-EFA5-4526-A006-6551C9CCB27E}" type="TxLink">
            <a:rPr lang="en-US" sz="2800" b="0" i="0" u="none" strike="noStrike">
              <a:solidFill>
                <a:schemeClr val="bg1"/>
              </a:solidFill>
              <a:latin typeface="+mj-lt"/>
              <a:ea typeface="+mn-ea"/>
              <a:cs typeface="+mn-cs"/>
            </a:rPr>
            <a:pPr marL="0" indent="0" algn="ctr"/>
            <a:t> $96,623 </a:t>
          </a:fld>
          <a:endParaRPr lang="en-US" sz="2800" b="0" i="0" u="none" strike="noStrike">
            <a:solidFill>
              <a:schemeClr val="bg1"/>
            </a:solidFill>
            <a:latin typeface="+mj-lt"/>
            <a:ea typeface="+mn-ea"/>
            <a:cs typeface="+mn-cs"/>
          </a:endParaRPr>
        </a:p>
      </xdr:txBody>
    </xdr:sp>
    <xdr:clientData/>
  </xdr:twoCellAnchor>
  <xdr:twoCellAnchor>
    <xdr:from>
      <xdr:col>2</xdr:col>
      <xdr:colOff>247664</xdr:colOff>
      <xdr:row>7</xdr:row>
      <xdr:rowOff>162842</xdr:rowOff>
    </xdr:from>
    <xdr:to>
      <xdr:col>4</xdr:col>
      <xdr:colOff>118627</xdr:colOff>
      <xdr:row>9</xdr:row>
      <xdr:rowOff>131594</xdr:rowOff>
    </xdr:to>
    <xdr:sp macro="" textlink="">
      <xdr:nvSpPr>
        <xdr:cNvPr id="13" name="TextBox 12">
          <a:extLst>
            <a:ext uri="{FF2B5EF4-FFF2-40B4-BE49-F238E27FC236}">
              <a16:creationId xmlns:a16="http://schemas.microsoft.com/office/drawing/2014/main" id="{E28261CC-73D6-4C9E-AC16-F2F367933B97}"/>
            </a:ext>
          </a:extLst>
        </xdr:cNvPr>
        <xdr:cNvSpPr txBox="1"/>
      </xdr:nvSpPr>
      <xdr:spPr>
        <a:xfrm>
          <a:off x="570393" y="1417901"/>
          <a:ext cx="1251528" cy="32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a:solidFill>
                <a:schemeClr val="bg1"/>
              </a:solidFill>
              <a:latin typeface="+mj-lt"/>
            </a:rPr>
            <a:t>Amount</a:t>
          </a:r>
        </a:p>
      </xdr:txBody>
    </xdr:sp>
    <xdr:clientData/>
  </xdr:twoCellAnchor>
  <xdr:twoCellAnchor>
    <xdr:from>
      <xdr:col>2</xdr:col>
      <xdr:colOff>75516</xdr:colOff>
      <xdr:row>8</xdr:row>
      <xdr:rowOff>49429</xdr:rowOff>
    </xdr:from>
    <xdr:to>
      <xdr:col>2</xdr:col>
      <xdr:colOff>341413</xdr:colOff>
      <xdr:row>9</xdr:row>
      <xdr:rowOff>76804</xdr:rowOff>
    </xdr:to>
    <xdr:pic>
      <xdr:nvPicPr>
        <xdr:cNvPr id="14" name="Graphic 13">
          <a:extLst>
            <a:ext uri="{FF2B5EF4-FFF2-40B4-BE49-F238E27FC236}">
              <a16:creationId xmlns:a16="http://schemas.microsoft.com/office/drawing/2014/main" id="{172C1C71-5A20-47D2-8296-F75118BDEF2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398245" y="1483782"/>
          <a:ext cx="265897" cy="206669"/>
        </a:xfrm>
        <a:prstGeom prst="rect">
          <a:avLst/>
        </a:prstGeom>
      </xdr:spPr>
    </xdr:pic>
    <xdr:clientData/>
  </xdr:twoCellAnchor>
  <xdr:twoCellAnchor>
    <xdr:from>
      <xdr:col>2</xdr:col>
      <xdr:colOff>384917</xdr:colOff>
      <xdr:row>11</xdr:row>
      <xdr:rowOff>59147</xdr:rowOff>
    </xdr:from>
    <xdr:to>
      <xdr:col>3</xdr:col>
      <xdr:colOff>653727</xdr:colOff>
      <xdr:row>12</xdr:row>
      <xdr:rowOff>144154</xdr:rowOff>
    </xdr:to>
    <xdr:sp macro="" textlink="pivots!B12">
      <xdr:nvSpPr>
        <xdr:cNvPr id="15" name="TextBox 14">
          <a:extLst>
            <a:ext uri="{FF2B5EF4-FFF2-40B4-BE49-F238E27FC236}">
              <a16:creationId xmlns:a16="http://schemas.microsoft.com/office/drawing/2014/main" id="{297FF525-F2EA-45A1-9A6A-C51A94B7741E}"/>
            </a:ext>
          </a:extLst>
        </xdr:cNvPr>
        <xdr:cNvSpPr txBox="1"/>
      </xdr:nvSpPr>
      <xdr:spPr>
        <a:xfrm>
          <a:off x="707646" y="2031382"/>
          <a:ext cx="959093" cy="2643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52D1EC02-56FC-4567-BF88-E064F04D1B96}" type="TxLink">
            <a:rPr lang="en-US" sz="1100" b="0" i="0" u="none" strike="noStrike">
              <a:solidFill>
                <a:schemeClr val="bg1"/>
              </a:solidFill>
              <a:latin typeface="Aptos"/>
              <a:ea typeface="+mn-ea"/>
              <a:cs typeface="+mn-cs"/>
            </a:rPr>
            <a:pPr marL="0" indent="0" algn="ctr"/>
            <a:t> $18,415 </a:t>
          </a:fld>
          <a:endParaRPr lang="en-IN" sz="1100" b="0" i="0" u="none" strike="noStrike">
            <a:solidFill>
              <a:schemeClr val="bg1"/>
            </a:solidFill>
            <a:latin typeface="Aptos"/>
            <a:ea typeface="+mn-ea"/>
            <a:cs typeface="+mn-cs"/>
          </a:endParaRPr>
        </a:p>
      </xdr:txBody>
    </xdr:sp>
    <xdr:clientData/>
  </xdr:twoCellAnchor>
  <xdr:twoCellAnchor>
    <xdr:from>
      <xdr:col>2</xdr:col>
      <xdr:colOff>2569</xdr:colOff>
      <xdr:row>15</xdr:row>
      <xdr:rowOff>2947</xdr:rowOff>
    </xdr:from>
    <xdr:to>
      <xdr:col>4</xdr:col>
      <xdr:colOff>387943</xdr:colOff>
      <xdr:row>19</xdr:row>
      <xdr:rowOff>153125</xdr:rowOff>
    </xdr:to>
    <xdr:sp macro="" textlink="pivots!C4">
      <xdr:nvSpPr>
        <xdr:cNvPr id="16" name="Rectangle 15">
          <a:extLst>
            <a:ext uri="{FF2B5EF4-FFF2-40B4-BE49-F238E27FC236}">
              <a16:creationId xmlns:a16="http://schemas.microsoft.com/office/drawing/2014/main" id="{27808916-71D8-42BB-ABAD-370F5F6F2177}"/>
            </a:ext>
          </a:extLst>
        </xdr:cNvPr>
        <xdr:cNvSpPr/>
      </xdr:nvSpPr>
      <xdr:spPr>
        <a:xfrm>
          <a:off x="325298" y="2656500"/>
          <a:ext cx="1765939" cy="867354"/>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37E3F7C-77E4-4852-BED4-A277A2647155}" type="TxLink">
            <a:rPr lang="en-US" sz="2800" b="0" i="0" u="none" strike="noStrike">
              <a:solidFill>
                <a:schemeClr val="bg1"/>
              </a:solidFill>
              <a:latin typeface="+mj-lt"/>
              <a:ea typeface="+mn-ea"/>
              <a:cs typeface="+mn-cs"/>
            </a:rPr>
            <a:pPr marL="0" indent="0" algn="ctr"/>
            <a:t>89,850</a:t>
          </a:fld>
          <a:endParaRPr lang="en-US" sz="2800" b="0" i="0" u="none" strike="noStrike">
            <a:solidFill>
              <a:schemeClr val="bg1"/>
            </a:solidFill>
            <a:latin typeface="+mj-lt"/>
            <a:ea typeface="+mn-ea"/>
            <a:cs typeface="+mn-cs"/>
          </a:endParaRPr>
        </a:p>
      </xdr:txBody>
    </xdr:sp>
    <xdr:clientData/>
  </xdr:twoCellAnchor>
  <xdr:twoCellAnchor>
    <xdr:from>
      <xdr:col>2</xdr:col>
      <xdr:colOff>247664</xdr:colOff>
      <xdr:row>15</xdr:row>
      <xdr:rowOff>2940</xdr:rowOff>
    </xdr:from>
    <xdr:to>
      <xdr:col>4</xdr:col>
      <xdr:colOff>118627</xdr:colOff>
      <xdr:row>16</xdr:row>
      <xdr:rowOff>130367</xdr:rowOff>
    </xdr:to>
    <xdr:sp macro="" textlink="">
      <xdr:nvSpPr>
        <xdr:cNvPr id="17" name="TextBox 16">
          <a:extLst>
            <a:ext uri="{FF2B5EF4-FFF2-40B4-BE49-F238E27FC236}">
              <a16:creationId xmlns:a16="http://schemas.microsoft.com/office/drawing/2014/main" id="{5C6656F8-156B-45F8-9AE2-9BE32BD8E37F}"/>
            </a:ext>
          </a:extLst>
        </xdr:cNvPr>
        <xdr:cNvSpPr txBox="1"/>
      </xdr:nvSpPr>
      <xdr:spPr>
        <a:xfrm>
          <a:off x="570393" y="2656493"/>
          <a:ext cx="1251528" cy="306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a:solidFill>
                <a:schemeClr val="bg1"/>
              </a:solidFill>
              <a:latin typeface="+mj-lt"/>
            </a:rPr>
            <a:t>Duration</a:t>
          </a:r>
        </a:p>
      </xdr:txBody>
    </xdr:sp>
    <xdr:clientData/>
  </xdr:twoCellAnchor>
  <xdr:twoCellAnchor>
    <xdr:from>
      <xdr:col>2</xdr:col>
      <xdr:colOff>105130</xdr:colOff>
      <xdr:row>15</xdr:row>
      <xdr:rowOff>48202</xdr:rowOff>
    </xdr:from>
    <xdr:to>
      <xdr:col>2</xdr:col>
      <xdr:colOff>311799</xdr:colOff>
      <xdr:row>16</xdr:row>
      <xdr:rowOff>75577</xdr:rowOff>
    </xdr:to>
    <xdr:pic>
      <xdr:nvPicPr>
        <xdr:cNvPr id="18" name="Graphic 17">
          <a:extLst>
            <a:ext uri="{FF2B5EF4-FFF2-40B4-BE49-F238E27FC236}">
              <a16:creationId xmlns:a16="http://schemas.microsoft.com/office/drawing/2014/main" id="{4E0787DD-3A86-459D-BE74-B17F408441EB}"/>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27859" y="2701755"/>
          <a:ext cx="206669" cy="206669"/>
        </a:xfrm>
        <a:prstGeom prst="rect">
          <a:avLst/>
        </a:prstGeom>
      </xdr:spPr>
    </xdr:pic>
    <xdr:clientData/>
  </xdr:twoCellAnchor>
  <xdr:twoCellAnchor>
    <xdr:from>
      <xdr:col>2</xdr:col>
      <xdr:colOff>384917</xdr:colOff>
      <xdr:row>18</xdr:row>
      <xdr:rowOff>57920</xdr:rowOff>
    </xdr:from>
    <xdr:to>
      <xdr:col>3</xdr:col>
      <xdr:colOff>653727</xdr:colOff>
      <xdr:row>19</xdr:row>
      <xdr:rowOff>142927</xdr:rowOff>
    </xdr:to>
    <xdr:sp macro="" textlink="pivots!C12">
      <xdr:nvSpPr>
        <xdr:cNvPr id="19" name="TextBox 18">
          <a:extLst>
            <a:ext uri="{FF2B5EF4-FFF2-40B4-BE49-F238E27FC236}">
              <a16:creationId xmlns:a16="http://schemas.microsoft.com/office/drawing/2014/main" id="{4FDC20DE-B533-42E0-ACC7-F970B1790EE0}"/>
            </a:ext>
          </a:extLst>
        </xdr:cNvPr>
        <xdr:cNvSpPr txBox="1"/>
      </xdr:nvSpPr>
      <xdr:spPr>
        <a:xfrm>
          <a:off x="707646" y="3249355"/>
          <a:ext cx="959093" cy="2643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22CDCEDE-6DE7-4B0F-8539-E8FE4A5A17BD}" type="TxLink">
            <a:rPr lang="en-US" sz="1100" b="0" i="0" u="none" strike="noStrike">
              <a:solidFill>
                <a:schemeClr val="bg1"/>
              </a:solidFill>
              <a:latin typeface="Aptos"/>
              <a:ea typeface="+mn-ea"/>
              <a:cs typeface="+mn-cs"/>
            </a:rPr>
            <a:pPr marL="0" indent="0" algn="ctr"/>
            <a:t>16,834</a:t>
          </a:fld>
          <a:endParaRPr lang="en-IN" sz="1100" b="0" i="0" u="none" strike="noStrike">
            <a:solidFill>
              <a:schemeClr val="bg1"/>
            </a:solidFill>
            <a:latin typeface="Aptos"/>
            <a:ea typeface="+mn-ea"/>
            <a:cs typeface="+mn-cs"/>
          </a:endParaRPr>
        </a:p>
      </xdr:txBody>
    </xdr:sp>
    <xdr:clientData/>
  </xdr:twoCellAnchor>
  <xdr:twoCellAnchor>
    <xdr:from>
      <xdr:col>2</xdr:col>
      <xdr:colOff>2569</xdr:colOff>
      <xdr:row>21</xdr:row>
      <xdr:rowOff>152776</xdr:rowOff>
    </xdr:from>
    <xdr:to>
      <xdr:col>4</xdr:col>
      <xdr:colOff>387943</xdr:colOff>
      <xdr:row>26</xdr:row>
      <xdr:rowOff>151898</xdr:rowOff>
    </xdr:to>
    <xdr:sp macro="" textlink="pivots!D4">
      <xdr:nvSpPr>
        <xdr:cNvPr id="20" name="Rectangle 19">
          <a:extLst>
            <a:ext uri="{FF2B5EF4-FFF2-40B4-BE49-F238E27FC236}">
              <a16:creationId xmlns:a16="http://schemas.microsoft.com/office/drawing/2014/main" id="{E865FFB4-8C3A-418C-8AD5-BFFD54CD9174}"/>
            </a:ext>
          </a:extLst>
        </xdr:cNvPr>
        <xdr:cNvSpPr/>
      </xdr:nvSpPr>
      <xdr:spPr>
        <a:xfrm>
          <a:off x="325298" y="3882094"/>
          <a:ext cx="1765939" cy="895592"/>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74546E4-E25E-4077-8F6E-80FEEBD3863B}" type="TxLink">
            <a:rPr lang="en-US" sz="2800" b="0" i="0" u="none" strike="noStrike">
              <a:solidFill>
                <a:schemeClr val="bg1"/>
              </a:solidFill>
              <a:latin typeface="+mj-lt"/>
              <a:ea typeface="+mn-ea"/>
              <a:cs typeface="+mn-cs"/>
            </a:rPr>
            <a:pPr marL="0" indent="0" algn="ctr"/>
            <a:t>3.9</a:t>
          </a:fld>
          <a:endParaRPr lang="en-US" sz="2800" b="0" i="0" u="none" strike="noStrike">
            <a:solidFill>
              <a:schemeClr val="bg1"/>
            </a:solidFill>
            <a:latin typeface="+mj-lt"/>
            <a:ea typeface="+mn-ea"/>
            <a:cs typeface="+mn-cs"/>
          </a:endParaRPr>
        </a:p>
      </xdr:txBody>
    </xdr:sp>
    <xdr:clientData/>
  </xdr:twoCellAnchor>
  <xdr:twoCellAnchor>
    <xdr:from>
      <xdr:col>2</xdr:col>
      <xdr:colOff>33713</xdr:colOff>
      <xdr:row>21</xdr:row>
      <xdr:rowOff>160388</xdr:rowOff>
    </xdr:from>
    <xdr:to>
      <xdr:col>4</xdr:col>
      <xdr:colOff>439271</xdr:colOff>
      <xdr:row>23</xdr:row>
      <xdr:rowOff>129139</xdr:rowOff>
    </xdr:to>
    <xdr:sp macro="" textlink="">
      <xdr:nvSpPr>
        <xdr:cNvPr id="21" name="TextBox 20">
          <a:extLst>
            <a:ext uri="{FF2B5EF4-FFF2-40B4-BE49-F238E27FC236}">
              <a16:creationId xmlns:a16="http://schemas.microsoft.com/office/drawing/2014/main" id="{02F8F92D-1B5B-4586-8CC5-E08A1A4FFECE}"/>
            </a:ext>
          </a:extLst>
        </xdr:cNvPr>
        <xdr:cNvSpPr txBox="1"/>
      </xdr:nvSpPr>
      <xdr:spPr>
        <a:xfrm>
          <a:off x="356442" y="3889706"/>
          <a:ext cx="1786123" cy="327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a:solidFill>
                <a:schemeClr val="bg1"/>
              </a:solidFill>
              <a:latin typeface="+mj-lt"/>
            </a:rPr>
            <a:t>Average</a:t>
          </a:r>
          <a:r>
            <a:rPr lang="en-IN" sz="1200" baseline="0">
              <a:solidFill>
                <a:schemeClr val="bg1"/>
              </a:solidFill>
              <a:latin typeface="+mj-lt"/>
            </a:rPr>
            <a:t> rating</a:t>
          </a:r>
          <a:endParaRPr lang="en-IN" sz="1200">
            <a:solidFill>
              <a:schemeClr val="bg1"/>
            </a:solidFill>
            <a:latin typeface="+mj-lt"/>
          </a:endParaRPr>
        </a:p>
      </xdr:txBody>
    </xdr:sp>
    <xdr:clientData/>
  </xdr:twoCellAnchor>
  <xdr:twoCellAnchor>
    <xdr:from>
      <xdr:col>2</xdr:col>
      <xdr:colOff>75516</xdr:colOff>
      <xdr:row>22</xdr:row>
      <xdr:rowOff>46975</xdr:rowOff>
    </xdr:from>
    <xdr:to>
      <xdr:col>2</xdr:col>
      <xdr:colOff>341413</xdr:colOff>
      <xdr:row>23</xdr:row>
      <xdr:rowOff>74350</xdr:rowOff>
    </xdr:to>
    <xdr:pic>
      <xdr:nvPicPr>
        <xdr:cNvPr id="22" name="Graphic 21">
          <a:extLst>
            <a:ext uri="{FF2B5EF4-FFF2-40B4-BE49-F238E27FC236}">
              <a16:creationId xmlns:a16="http://schemas.microsoft.com/office/drawing/2014/main" id="{892E5B1A-5D95-4AAC-B836-D9B573703CE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98245" y="3955587"/>
          <a:ext cx="265897" cy="206669"/>
        </a:xfrm>
        <a:prstGeom prst="rect">
          <a:avLst/>
        </a:prstGeom>
      </xdr:spPr>
    </xdr:pic>
    <xdr:clientData/>
  </xdr:twoCellAnchor>
  <xdr:twoCellAnchor>
    <xdr:from>
      <xdr:col>2</xdr:col>
      <xdr:colOff>384917</xdr:colOff>
      <xdr:row>25</xdr:row>
      <xdr:rowOff>56693</xdr:rowOff>
    </xdr:from>
    <xdr:to>
      <xdr:col>3</xdr:col>
      <xdr:colOff>653727</xdr:colOff>
      <xdr:row>26</xdr:row>
      <xdr:rowOff>141700</xdr:rowOff>
    </xdr:to>
    <xdr:sp macro="" textlink="pivots!D12">
      <xdr:nvSpPr>
        <xdr:cNvPr id="23" name="TextBox 22">
          <a:extLst>
            <a:ext uri="{FF2B5EF4-FFF2-40B4-BE49-F238E27FC236}">
              <a16:creationId xmlns:a16="http://schemas.microsoft.com/office/drawing/2014/main" id="{43DCD0E0-6FFD-47C8-808F-90C819B50EFF}"/>
            </a:ext>
          </a:extLst>
        </xdr:cNvPr>
        <xdr:cNvSpPr txBox="1"/>
      </xdr:nvSpPr>
      <xdr:spPr>
        <a:xfrm>
          <a:off x="707646" y="4503187"/>
          <a:ext cx="959093" cy="2643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28B2ADAF-EB02-4B58-AB6E-84F04311DDDC}" type="TxLink">
            <a:rPr lang="en-US" sz="1100" b="0" i="0" u="none" strike="noStrike">
              <a:solidFill>
                <a:schemeClr val="bg1"/>
              </a:solidFill>
              <a:latin typeface="Aptos"/>
              <a:ea typeface="+mn-ea"/>
              <a:cs typeface="+mn-cs"/>
            </a:rPr>
            <a:pPr marL="0" indent="0" algn="ctr"/>
            <a:t>3.9</a:t>
          </a:fld>
          <a:endParaRPr lang="en-IN" sz="1100" b="0" i="0" u="none" strike="noStrike">
            <a:solidFill>
              <a:schemeClr val="bg1"/>
            </a:solidFill>
            <a:latin typeface="Aptos"/>
            <a:ea typeface="+mn-ea"/>
            <a:cs typeface="+mn-cs"/>
          </a:endParaRPr>
        </a:p>
      </xdr:txBody>
    </xdr:sp>
    <xdr:clientData/>
  </xdr:twoCellAnchor>
  <xdr:twoCellAnchor>
    <xdr:from>
      <xdr:col>2</xdr:col>
      <xdr:colOff>2569</xdr:colOff>
      <xdr:row>28</xdr:row>
      <xdr:rowOff>151549</xdr:rowOff>
    </xdr:from>
    <xdr:to>
      <xdr:col>4</xdr:col>
      <xdr:colOff>387943</xdr:colOff>
      <xdr:row>33</xdr:row>
      <xdr:rowOff>150671</xdr:rowOff>
    </xdr:to>
    <xdr:sp macro="" textlink="pivots!E4">
      <xdr:nvSpPr>
        <xdr:cNvPr id="24" name="Rectangle 23">
          <a:extLst>
            <a:ext uri="{FF2B5EF4-FFF2-40B4-BE49-F238E27FC236}">
              <a16:creationId xmlns:a16="http://schemas.microsoft.com/office/drawing/2014/main" id="{24093D8B-767F-4EA5-906A-2A6D76D674B6}"/>
            </a:ext>
          </a:extLst>
        </xdr:cNvPr>
        <xdr:cNvSpPr/>
      </xdr:nvSpPr>
      <xdr:spPr>
        <a:xfrm>
          <a:off x="325298" y="5135925"/>
          <a:ext cx="1765939" cy="895593"/>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D50DA5F-D5D9-4DA1-B29C-266CE6093C08}" type="TxLink">
            <a:rPr lang="en-US" sz="2800" b="0" i="0" u="none" strike="noStrike">
              <a:solidFill>
                <a:schemeClr val="bg1"/>
              </a:solidFill>
              <a:latin typeface="+mj-lt"/>
              <a:ea typeface="+mn-ea"/>
              <a:cs typeface="+mn-cs"/>
            </a:rPr>
            <a:pPr marL="0" indent="0" algn="ctr"/>
            <a:t>307</a:t>
          </a:fld>
          <a:endParaRPr lang="en-US" sz="2800" b="0" i="0" u="none" strike="noStrike">
            <a:solidFill>
              <a:schemeClr val="bg1"/>
            </a:solidFill>
            <a:latin typeface="+mj-lt"/>
            <a:ea typeface="+mn-ea"/>
            <a:cs typeface="+mn-cs"/>
          </a:endParaRPr>
        </a:p>
      </xdr:txBody>
    </xdr:sp>
    <xdr:clientData/>
  </xdr:twoCellAnchor>
  <xdr:twoCellAnchor>
    <xdr:from>
      <xdr:col>2</xdr:col>
      <xdr:colOff>109312</xdr:colOff>
      <xdr:row>28</xdr:row>
      <xdr:rowOff>159162</xdr:rowOff>
    </xdr:from>
    <xdr:to>
      <xdr:col>4</xdr:col>
      <xdr:colOff>387998</xdr:colOff>
      <xdr:row>30</xdr:row>
      <xdr:rowOff>127913</xdr:rowOff>
    </xdr:to>
    <xdr:sp macro="" textlink="">
      <xdr:nvSpPr>
        <xdr:cNvPr id="25" name="TextBox 24">
          <a:extLst>
            <a:ext uri="{FF2B5EF4-FFF2-40B4-BE49-F238E27FC236}">
              <a16:creationId xmlns:a16="http://schemas.microsoft.com/office/drawing/2014/main" id="{E44E7D84-0E7E-4F7A-A892-762A59C09A9B}"/>
            </a:ext>
          </a:extLst>
        </xdr:cNvPr>
        <xdr:cNvSpPr txBox="1"/>
      </xdr:nvSpPr>
      <xdr:spPr>
        <a:xfrm>
          <a:off x="432041" y="5143538"/>
          <a:ext cx="1659251" cy="32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a:solidFill>
                <a:schemeClr val="bg1"/>
              </a:solidFill>
              <a:latin typeface="+mj-lt"/>
            </a:rPr>
            <a:t>Happy</a:t>
          </a:r>
          <a:r>
            <a:rPr lang="en-IN" sz="1200" baseline="0">
              <a:solidFill>
                <a:schemeClr val="bg1"/>
              </a:solidFill>
              <a:latin typeface="+mj-lt"/>
            </a:rPr>
            <a:t> callers</a:t>
          </a:r>
          <a:endParaRPr lang="en-IN" sz="1200">
            <a:solidFill>
              <a:schemeClr val="bg1"/>
            </a:solidFill>
            <a:latin typeface="+mj-lt"/>
          </a:endParaRPr>
        </a:p>
      </xdr:txBody>
    </xdr:sp>
    <xdr:clientData/>
  </xdr:twoCellAnchor>
  <xdr:twoCellAnchor>
    <xdr:from>
      <xdr:col>2</xdr:col>
      <xdr:colOff>75516</xdr:colOff>
      <xdr:row>29</xdr:row>
      <xdr:rowOff>45749</xdr:rowOff>
    </xdr:from>
    <xdr:to>
      <xdr:col>2</xdr:col>
      <xdr:colOff>341413</xdr:colOff>
      <xdr:row>30</xdr:row>
      <xdr:rowOff>73123</xdr:rowOff>
    </xdr:to>
    <xdr:pic>
      <xdr:nvPicPr>
        <xdr:cNvPr id="26" name="Graphic 25">
          <a:extLst>
            <a:ext uri="{FF2B5EF4-FFF2-40B4-BE49-F238E27FC236}">
              <a16:creationId xmlns:a16="http://schemas.microsoft.com/office/drawing/2014/main" id="{D8700B87-B46D-458D-B3F8-999C211C8CF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398245" y="5209420"/>
          <a:ext cx="265897" cy="206668"/>
        </a:xfrm>
        <a:prstGeom prst="rect">
          <a:avLst/>
        </a:prstGeom>
      </xdr:spPr>
    </xdr:pic>
    <xdr:clientData/>
  </xdr:twoCellAnchor>
  <xdr:twoCellAnchor>
    <xdr:from>
      <xdr:col>2</xdr:col>
      <xdr:colOff>384917</xdr:colOff>
      <xdr:row>32</xdr:row>
      <xdr:rowOff>55466</xdr:rowOff>
    </xdr:from>
    <xdr:to>
      <xdr:col>3</xdr:col>
      <xdr:colOff>653727</xdr:colOff>
      <xdr:row>33</xdr:row>
      <xdr:rowOff>140473</xdr:rowOff>
    </xdr:to>
    <xdr:sp macro="" textlink="pivots!E12">
      <xdr:nvSpPr>
        <xdr:cNvPr id="27" name="TextBox 26">
          <a:extLst>
            <a:ext uri="{FF2B5EF4-FFF2-40B4-BE49-F238E27FC236}">
              <a16:creationId xmlns:a16="http://schemas.microsoft.com/office/drawing/2014/main" id="{CFC33CD8-0D80-44BA-A66B-B3433F69F998}"/>
            </a:ext>
          </a:extLst>
        </xdr:cNvPr>
        <xdr:cNvSpPr txBox="1"/>
      </xdr:nvSpPr>
      <xdr:spPr>
        <a:xfrm>
          <a:off x="707646" y="5757019"/>
          <a:ext cx="959093" cy="2643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70A3AEFB-9868-4594-8816-5C447B8B6E06}" type="TxLink">
            <a:rPr lang="en-US" sz="1100" b="0" i="0" u="none" strike="noStrike">
              <a:solidFill>
                <a:schemeClr val="bg1"/>
              </a:solidFill>
              <a:latin typeface="Aptos"/>
              <a:ea typeface="+mn-ea"/>
              <a:cs typeface="+mn-cs"/>
            </a:rPr>
            <a:pPr marL="0" indent="0" algn="ctr"/>
            <a:t>60</a:t>
          </a:fld>
          <a:endParaRPr lang="en-IN" sz="1100" b="0" i="0" u="none" strike="noStrike">
            <a:solidFill>
              <a:schemeClr val="bg1"/>
            </a:solidFill>
            <a:latin typeface="Aptos"/>
            <a:ea typeface="+mn-ea"/>
            <a:cs typeface="+mn-cs"/>
          </a:endParaRPr>
        </a:p>
      </xdr:txBody>
    </xdr:sp>
    <xdr:clientData/>
  </xdr:twoCellAnchor>
  <xdr:twoCellAnchor editAs="oneCell">
    <xdr:from>
      <xdr:col>12</xdr:col>
      <xdr:colOff>152401</xdr:colOff>
      <xdr:row>15</xdr:row>
      <xdr:rowOff>1</xdr:rowOff>
    </xdr:from>
    <xdr:to>
      <xdr:col>14</xdr:col>
      <xdr:colOff>0</xdr:colOff>
      <xdr:row>25</xdr:row>
      <xdr:rowOff>0</xdr:rowOff>
    </xdr:to>
    <mc:AlternateContent xmlns:mc="http://schemas.openxmlformats.org/markup-compatibility/2006">
      <mc:Choice xmlns:a14="http://schemas.microsoft.com/office/drawing/2010/main" Requires="a14">
        <xdr:graphicFrame macro="">
          <xdr:nvGraphicFramePr>
            <xdr:cNvPr id="34" name="Representative">
              <a:extLst>
                <a:ext uri="{FF2B5EF4-FFF2-40B4-BE49-F238E27FC236}">
                  <a16:creationId xmlns:a16="http://schemas.microsoft.com/office/drawing/2014/main" id="{F96F1022-C91E-4139-9FAC-C3A13BC3DD4E}"/>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342095" y="3209366"/>
              <a:ext cx="1228164" cy="1792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466165</xdr:colOff>
      <xdr:row>1</xdr:row>
      <xdr:rowOff>152400</xdr:rowOff>
    </xdr:from>
    <xdr:to>
      <xdr:col>14</xdr:col>
      <xdr:colOff>0</xdr:colOff>
      <xdr:row>12</xdr:row>
      <xdr:rowOff>0</xdr:rowOff>
    </xdr:to>
    <xdr:graphicFrame macro="">
      <xdr:nvGraphicFramePr>
        <xdr:cNvPr id="2" name="Chart 1">
          <a:extLst>
            <a:ext uri="{FF2B5EF4-FFF2-40B4-BE49-F238E27FC236}">
              <a16:creationId xmlns:a16="http://schemas.microsoft.com/office/drawing/2014/main" id="{EF792CAA-2356-4AA1-9E57-5BB4929990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0</xdr:colOff>
      <xdr:row>1</xdr:row>
      <xdr:rowOff>0</xdr:rowOff>
    </xdr:from>
    <xdr:to>
      <xdr:col>11</xdr:col>
      <xdr:colOff>537882</xdr:colOff>
      <xdr:row>13</xdr:row>
      <xdr:rowOff>0</xdr:rowOff>
    </xdr:to>
    <xdr:graphicFrame macro="">
      <xdr:nvGraphicFramePr>
        <xdr:cNvPr id="38" name="Chart 37">
          <a:extLst>
            <a:ext uri="{FF2B5EF4-FFF2-40B4-BE49-F238E27FC236}">
              <a16:creationId xmlns:a16="http://schemas.microsoft.com/office/drawing/2014/main" id="{DBA7F96D-DAAE-4DE2-B8AB-A37A275163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654423</xdr:colOff>
      <xdr:row>14</xdr:row>
      <xdr:rowOff>143434</xdr:rowOff>
    </xdr:from>
    <xdr:to>
      <xdr:col>12</xdr:col>
      <xdr:colOff>188259</xdr:colOff>
      <xdr:row>33</xdr:row>
      <xdr:rowOff>179293</xdr:rowOff>
    </xdr:to>
    <xdr:sp macro="" textlink="">
      <xdr:nvSpPr>
        <xdr:cNvPr id="10" name="Rectangle 9">
          <a:extLst>
            <a:ext uri="{FF2B5EF4-FFF2-40B4-BE49-F238E27FC236}">
              <a16:creationId xmlns:a16="http://schemas.microsoft.com/office/drawing/2014/main" id="{495E5F8C-671C-D931-72D1-601738511E07}"/>
            </a:ext>
          </a:extLst>
        </xdr:cNvPr>
        <xdr:cNvSpPr/>
      </xdr:nvSpPr>
      <xdr:spPr>
        <a:xfrm>
          <a:off x="2357717" y="2653552"/>
          <a:ext cx="5056095" cy="3406588"/>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0</xdr:colOff>
      <xdr:row>15</xdr:row>
      <xdr:rowOff>8966</xdr:rowOff>
    </xdr:from>
    <xdr:to>
      <xdr:col>12</xdr:col>
      <xdr:colOff>72775</xdr:colOff>
      <xdr:row>34</xdr:row>
      <xdr:rowOff>4</xdr:rowOff>
    </xdr:to>
    <xdr:grpSp>
      <xdr:nvGrpSpPr>
        <xdr:cNvPr id="4" name="Group 3">
          <a:extLst>
            <a:ext uri="{FF2B5EF4-FFF2-40B4-BE49-F238E27FC236}">
              <a16:creationId xmlns:a16="http://schemas.microsoft.com/office/drawing/2014/main" id="{D681FC00-6921-4152-97B0-F454C3C81B67}"/>
            </a:ext>
          </a:extLst>
        </xdr:cNvPr>
        <xdr:cNvGrpSpPr/>
      </xdr:nvGrpSpPr>
      <xdr:grpSpPr>
        <a:xfrm>
          <a:off x="2357718" y="3218331"/>
          <a:ext cx="4904751" cy="3397626"/>
          <a:chOff x="5661659" y="1740297"/>
          <a:chExt cx="5270759" cy="2395876"/>
        </a:xfrm>
      </xdr:grpSpPr>
      <xdr:graphicFrame macro="">
        <xdr:nvGraphicFramePr>
          <xdr:cNvPr id="8" name="Chart 7">
            <a:extLst>
              <a:ext uri="{FF2B5EF4-FFF2-40B4-BE49-F238E27FC236}">
                <a16:creationId xmlns:a16="http://schemas.microsoft.com/office/drawing/2014/main" id="{CF5E636E-9574-48ED-671B-D266F68AFA42}"/>
              </a:ext>
            </a:extLst>
          </xdr:cNvPr>
          <xdr:cNvGraphicFramePr/>
        </xdr:nvGraphicFramePr>
        <xdr:xfrm>
          <a:off x="8628833" y="1740297"/>
          <a:ext cx="2303585" cy="2395876"/>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9" name="Chart 8">
            <a:extLst>
              <a:ext uri="{FF2B5EF4-FFF2-40B4-BE49-F238E27FC236}">
                <a16:creationId xmlns:a16="http://schemas.microsoft.com/office/drawing/2014/main" id="{4D84A332-2673-2991-5BB0-838DADBDE57E}"/>
              </a:ext>
            </a:extLst>
          </xdr:cNvPr>
          <xdr:cNvGraphicFramePr>
            <a:graphicFrameLocks/>
          </xdr:cNvGraphicFramePr>
        </xdr:nvGraphicFramePr>
        <xdr:xfrm>
          <a:off x="5661659" y="1742195"/>
          <a:ext cx="3152215" cy="2381335"/>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twoCellAnchor>
    <xdr:from>
      <xdr:col>15</xdr:col>
      <xdr:colOff>2</xdr:colOff>
      <xdr:row>1</xdr:row>
      <xdr:rowOff>0</xdr:rowOff>
    </xdr:from>
    <xdr:to>
      <xdr:col>18</xdr:col>
      <xdr:colOff>215153</xdr:colOff>
      <xdr:row>13</xdr:row>
      <xdr:rowOff>0</xdr:rowOff>
    </xdr:to>
    <xdr:graphicFrame macro="">
      <xdr:nvGraphicFramePr>
        <xdr:cNvPr id="11" name="Chart 10">
          <a:extLst>
            <a:ext uri="{FF2B5EF4-FFF2-40B4-BE49-F238E27FC236}">
              <a16:creationId xmlns:a16="http://schemas.microsoft.com/office/drawing/2014/main" id="{C92AF1AC-DA9B-409E-94F3-51F6809A7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430305</xdr:colOff>
      <xdr:row>1</xdr:row>
      <xdr:rowOff>0</xdr:rowOff>
    </xdr:from>
    <xdr:to>
      <xdr:col>22</xdr:col>
      <xdr:colOff>0</xdr:colOff>
      <xdr:row>13</xdr:row>
      <xdr:rowOff>0</xdr:rowOff>
    </xdr:to>
    <xdr:graphicFrame macro="">
      <xdr:nvGraphicFramePr>
        <xdr:cNvPr id="28" name="Chart 27">
          <a:extLst>
            <a:ext uri="{FF2B5EF4-FFF2-40B4-BE49-F238E27FC236}">
              <a16:creationId xmlns:a16="http://schemas.microsoft.com/office/drawing/2014/main" id="{0D5DF520-ED57-4533-BC42-C23C1C8612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jo jomon" refreshedDate="45692.073500810184" backgroundQuery="1" createdVersion="8" refreshedVersion="8" minRefreshableVersion="3" recordCount="0" supportSubquery="1" supportAdvancedDrill="1" xr:uid="{1DEBA07A-35F7-41A6-9542-D9DC5AEEEC28}">
  <cacheSource type="external" connectionId="1"/>
  <cacheFields count="4">
    <cacheField name="[calls].[Representative].[Representative]" caption="Representative" numFmtId="0" hierarchy="4" level="1">
      <sharedItems count="5">
        <s v="R01"/>
        <s v="R02"/>
        <s v="R03"/>
        <s v="R04"/>
        <s v="R05"/>
      </sharedItems>
    </cacheField>
    <cacheField name="[customers].[Customer ID].[Customer ID]" caption="Customer ID" numFmtId="0" hierarchy="13" level="1">
      <sharedItems count="15">
        <s v="C0003"/>
        <s v="C0004"/>
        <s v="C0011"/>
        <s v="C0012"/>
        <s v="C0002"/>
        <s v="C0007"/>
        <s v="C0008"/>
        <s v="C0010"/>
        <s v="C0013"/>
        <s v="C0015"/>
        <s v="C0001"/>
        <s v="C0005"/>
        <s v="C0006"/>
        <s v="C0009"/>
        <s v="C0014"/>
      </sharedItems>
    </cacheField>
    <cacheField name="[Measures].[total amount]" caption="total amount" numFmtId="0" hierarchy="21" level="32767"/>
    <cacheField name="[customers].[City].[City]" caption="City" numFmtId="0" hierarchy="16" level="1">
      <sharedItems count="3">
        <s v="Cincinnati"/>
        <s v="Cleveland"/>
        <s v="Columbus"/>
      </sharedItems>
    </cacheField>
  </cacheFields>
  <cacheHierarchies count="30">
    <cacheHierarchy uniqueName="[allratings].[helper]" caption="helper" attribute="1" defaultMemberUniqueName="[allratings].[helper].[All]" allUniqueName="[allratings].[helper].[All]" dimensionUniqueName="[allratings]" displayFolder="" count="0" memberValueDatatype="20" unbalanced="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3"/>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Rating rounded]" caption="Sum of Rating rounded" measure="1" displayFolder="" measureGroup="calls" count="0">
      <extLst>
        <ext xmlns:x15="http://schemas.microsoft.com/office/spreadsheetml/2010/11/main" uri="{B97F6D7D-B522-45F9-BDA1-12C45D357490}">
          <x15:cacheHierarchy aggregatedColumn="11"/>
        </ext>
      </extLst>
    </cacheHierarchy>
    <cacheHierarchy uniqueName="[Measures].[Count of Rating rounded]" caption="Count of Rating rounded" measure="1" displayFolder="" measureGroup="calls" count="0">
      <extLst>
        <ext xmlns:x15="http://schemas.microsoft.com/office/spreadsheetml/2010/11/main" uri="{B97F6D7D-B522-45F9-BDA1-12C45D357490}">
          <x15:cacheHierarchy aggregatedColumn="11"/>
        </ext>
      </extLst>
    </cacheHierarchy>
    <cacheHierarchy uniqueName="[Measures].[call count ]" caption="call count " measure="1" displayFolder="" measureGroup="calls" count="0"/>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num of 5* calls]" caption="num of 5* calls" measure="1" displayFolder="" measureGroup="calls" count="0"/>
    <cacheHierarchy uniqueName="[Measures].[ratings count]" caption="ratings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allratings]" caption="__XL_Count allratings" measure="1" displayFolder="" measureGroup="allratings" count="0" hidden="1"/>
    <cacheHierarchy uniqueName="[Measures].[__No measures defined]" caption="__No measures defined" measure="1" displayFolder="" count="0" hidden="1"/>
  </cacheHierarchies>
  <kpis count="0"/>
  <dimensions count="4">
    <dimension name="allratings" uniqueName="[allratings]" caption="allratings"/>
    <dimension name="calls" uniqueName="[calls]" caption="calls"/>
    <dimension name="customers" uniqueName="[customers]" caption="customers"/>
    <dimension measure="1" name="Measures" uniqueName="[Measures]" caption="Measures"/>
  </dimensions>
  <measureGroups count="3">
    <measureGroup name="allratings" caption="allratings"/>
    <measureGroup name="calls" caption="calls"/>
    <measureGroup name="customers" caption="customers"/>
  </measureGroups>
  <maps count="5">
    <map measureGroup="0" dimension="0"/>
    <map measureGroup="1" dimension="0"/>
    <map measureGroup="1" dimension="1"/>
    <map measureGroup="1" dimension="2"/>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jo jomon" refreshedDate="45692.073501967592" backgroundQuery="1" createdVersion="8" refreshedVersion="8" minRefreshableVersion="3" recordCount="0" supportSubquery="1" supportAdvancedDrill="1" xr:uid="{EAC99DB3-AD54-4149-BD7F-50D085065252}">
  <cacheSource type="external" connectionId="1"/>
  <cacheFields count="3">
    <cacheField name="[calls].[Representative].[Representative]" caption="Representative" numFmtId="0" hierarchy="4" level="1">
      <sharedItems count="5">
        <s v="R01"/>
        <s v="R02"/>
        <s v="R03"/>
        <s v="R04"/>
        <s v="R05"/>
      </sharedItems>
    </cacheField>
    <cacheField name="[Measures].[call count ]" caption="call count " numFmtId="0" hierarchy="20" level="32767"/>
    <cacheField name="[Measures].[total amount]" caption="total amount" numFmtId="0" hierarchy="21" level="32767"/>
  </cacheFields>
  <cacheHierarchies count="30">
    <cacheHierarchy uniqueName="[allratings].[helper]" caption="helper" attribute="1" defaultMemberUniqueName="[allratings].[helper].[All]" allUniqueName="[allratings].[helper].[All]" dimensionUniqueName="[allratings]" displayFolder="" count="0" memberValueDatatype="20" unbalanced="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Rating rounded]" caption="Sum of Rating rounded" measure="1" displayFolder="" measureGroup="calls" count="0">
      <extLst>
        <ext xmlns:x15="http://schemas.microsoft.com/office/spreadsheetml/2010/11/main" uri="{B97F6D7D-B522-45F9-BDA1-12C45D357490}">
          <x15:cacheHierarchy aggregatedColumn="11"/>
        </ext>
      </extLst>
    </cacheHierarchy>
    <cacheHierarchy uniqueName="[Measures].[Count of Rating rounded]" caption="Count of Rating rounded" measure="1" displayFolder="" measureGroup="calls" count="0">
      <extLst>
        <ext xmlns:x15="http://schemas.microsoft.com/office/spreadsheetml/2010/11/main" uri="{B97F6D7D-B522-45F9-BDA1-12C45D357490}">
          <x15:cacheHierarchy aggregatedColumn="11"/>
        </ext>
      </extLst>
    </cacheHierarchy>
    <cacheHierarchy uniqueName="[Measures].[call count ]" caption="call count "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num of 5* calls]" caption="num of 5* calls" measure="1" displayFolder="" measureGroup="calls" count="0"/>
    <cacheHierarchy uniqueName="[Measures].[ratings count]" caption="ratings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allratings]" caption="__XL_Count allratings" measure="1" displayFolder="" measureGroup="allratings" count="0" hidden="1"/>
    <cacheHierarchy uniqueName="[Measures].[__No measures defined]" caption="__No measures defined" measure="1" displayFolder="" count="0" hidden="1"/>
  </cacheHierarchies>
  <kpis count="0"/>
  <dimensions count="4">
    <dimension name="allratings" uniqueName="[allratings]" caption="allratings"/>
    <dimension name="calls" uniqueName="[calls]" caption="calls"/>
    <dimension name="customers" uniqueName="[customers]" caption="customers"/>
    <dimension measure="1" name="Measures" uniqueName="[Measures]" caption="Measures"/>
  </dimensions>
  <measureGroups count="3">
    <measureGroup name="allratings" caption="allratings"/>
    <measureGroup name="calls" caption="calls"/>
    <measureGroup name="customers" caption="customers"/>
  </measureGroups>
  <maps count="5">
    <map measureGroup="0" dimension="0"/>
    <map measureGroup="1" dimension="0"/>
    <map measureGroup="1" dimension="1"/>
    <map measureGroup="1" dimension="2"/>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jo jomon" refreshedDate="45692.073503009262" backgroundQuery="1" createdVersion="8" refreshedVersion="8" minRefreshableVersion="3" recordCount="0" supportSubquery="1" supportAdvancedDrill="1" xr:uid="{5844593A-BD29-4C5D-90B0-7F1343D40A70}">
  <cacheSource type="external" connectionId="1"/>
  <cacheFields count="5">
    <cacheField name="[Measures].[call count ]" caption="call count " numFmtId="0" hierarchy="20" level="32767"/>
    <cacheField name="[Measures].[total amount]" caption="total amount" numFmtId="0" hierarchy="21" level="32767"/>
    <cacheField name="[Measures].[total duration]" caption="total duration" numFmtId="0" hierarchy="22" level="32767"/>
    <cacheField name="[Measures].[avg rating]" caption="avg rating" numFmtId="0" hierarchy="23" level="32767"/>
    <cacheField name="[Measures].[num of 5* calls]" caption="num of 5* calls" numFmtId="0" hierarchy="24" level="32767"/>
  </cacheFields>
  <cacheHierarchies count="30">
    <cacheHierarchy uniqueName="[allratings].[helper]" caption="helper" attribute="1" defaultMemberUniqueName="[allratings].[helper].[All]" allUniqueName="[allratings].[helper].[All]" dimensionUniqueName="[allratings]" displayFolder="" count="0" memberValueDatatype="20" unbalanced="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Rating rounded]" caption="Sum of Rating rounded" measure="1" displayFolder="" measureGroup="calls" count="0">
      <extLst>
        <ext xmlns:x15="http://schemas.microsoft.com/office/spreadsheetml/2010/11/main" uri="{B97F6D7D-B522-45F9-BDA1-12C45D357490}">
          <x15:cacheHierarchy aggregatedColumn="11"/>
        </ext>
      </extLst>
    </cacheHierarchy>
    <cacheHierarchy uniqueName="[Measures].[Count of Rating rounded]" caption="Count of Rating rounded" measure="1" displayFolder="" measureGroup="calls" count="0">
      <extLst>
        <ext xmlns:x15="http://schemas.microsoft.com/office/spreadsheetml/2010/11/main" uri="{B97F6D7D-B522-45F9-BDA1-12C45D357490}">
          <x15:cacheHierarchy aggregatedColumn="11"/>
        </ext>
      </extLst>
    </cacheHierarchy>
    <cacheHierarchy uniqueName="[Measures].[call count ]" caption="call count "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num of 5* calls]" caption="num of 5* calls" measure="1" displayFolder="" measureGroup="calls" count="0" oneField="1">
      <fieldsUsage count="1">
        <fieldUsage x="4"/>
      </fieldsUsage>
    </cacheHierarchy>
    <cacheHierarchy uniqueName="[Measures].[ratings count]" caption="ratings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allratings]" caption="__XL_Count allratings" measure="1" displayFolder="" measureGroup="allratings" count="0" hidden="1"/>
    <cacheHierarchy uniqueName="[Measures].[__No measures defined]" caption="__No measures defined" measure="1" displayFolder="" count="0" hidden="1"/>
  </cacheHierarchies>
  <kpis count="0"/>
  <dimensions count="4">
    <dimension name="allratings" uniqueName="[allratings]" caption="allratings"/>
    <dimension name="calls" uniqueName="[calls]" caption="calls"/>
    <dimension name="customers" uniqueName="[customers]" caption="customers"/>
    <dimension measure="1" name="Measures" uniqueName="[Measures]" caption="Measures"/>
  </dimensions>
  <measureGroups count="3">
    <measureGroup name="allratings" caption="allratings"/>
    <measureGroup name="calls" caption="calls"/>
    <measureGroup name="customers" caption="customers"/>
  </measureGroups>
  <maps count="5">
    <map measureGroup="0" dimension="0"/>
    <map measureGroup="1" dimension="0"/>
    <map measureGroup="1" dimension="1"/>
    <map measureGroup="1" dimension="2"/>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jo jomon" refreshedDate="45692.073504282409" backgroundQuery="1" createdVersion="8" refreshedVersion="8" minRefreshableVersion="3" recordCount="0" supportSubquery="1" supportAdvancedDrill="1" xr:uid="{D868A9DD-F95A-4C5D-8974-86F63DDB2F9E}">
  <cacheSource type="external" connectionId="1"/>
  <cacheFields count="3">
    <cacheField name="[customers].[City].[City]" caption="City" numFmtId="0" hierarchy="16" level="1">
      <sharedItems count="3">
        <s v="Cincinnati"/>
        <s v="Cleveland"/>
        <s v="Columbus"/>
      </sharedItems>
    </cacheField>
    <cacheField name="[customers].[Gedner].[Gedner]" caption="Gedner" numFmtId="0" hierarchy="14" level="1">
      <sharedItems count="2">
        <s v="Female"/>
        <s v="Male"/>
      </sharedItems>
    </cacheField>
    <cacheField name="[Measures].[call count ]" caption="call count " numFmtId="0" hierarchy="20" level="32767"/>
  </cacheFields>
  <cacheHierarchies count="30">
    <cacheHierarchy uniqueName="[allratings].[helper]" caption="helper" attribute="1" defaultMemberUniqueName="[allratings].[helper].[All]" allUniqueName="[allratings].[helper].[All]" dimensionUniqueName="[allratings]" displayFolder="" count="0" memberValueDatatype="20" unbalanced="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Rating rounded]" caption="Sum of Rating rounded" measure="1" displayFolder="" measureGroup="calls" count="0">
      <extLst>
        <ext xmlns:x15="http://schemas.microsoft.com/office/spreadsheetml/2010/11/main" uri="{B97F6D7D-B522-45F9-BDA1-12C45D357490}">
          <x15:cacheHierarchy aggregatedColumn="11"/>
        </ext>
      </extLst>
    </cacheHierarchy>
    <cacheHierarchy uniqueName="[Measures].[Count of Rating rounded]" caption="Count of Rating rounded" measure="1" displayFolder="" measureGroup="calls" count="0">
      <extLst>
        <ext xmlns:x15="http://schemas.microsoft.com/office/spreadsheetml/2010/11/main" uri="{B97F6D7D-B522-45F9-BDA1-12C45D357490}">
          <x15:cacheHierarchy aggregatedColumn="11"/>
        </ext>
      </extLst>
    </cacheHierarchy>
    <cacheHierarchy uniqueName="[Measures].[call count ]" caption="call count "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num of 5* calls]" caption="num of 5* calls" measure="1" displayFolder="" measureGroup="calls" count="0"/>
    <cacheHierarchy uniqueName="[Measures].[ratings count]" caption="ratings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allratings]" caption="__XL_Count allratings" measure="1" displayFolder="" measureGroup="allratings" count="0" hidden="1"/>
    <cacheHierarchy uniqueName="[Measures].[__No measures defined]" caption="__No measures defined" measure="1" displayFolder="" count="0" hidden="1"/>
  </cacheHierarchies>
  <kpis count="0"/>
  <dimensions count="4">
    <dimension name="allratings" uniqueName="[allratings]" caption="allratings"/>
    <dimension name="calls" uniqueName="[calls]" caption="calls"/>
    <dimension name="customers" uniqueName="[customers]" caption="customers"/>
    <dimension measure="1" name="Measures" uniqueName="[Measures]" caption="Measures"/>
  </dimensions>
  <measureGroups count="3">
    <measureGroup name="allratings" caption="allratings"/>
    <measureGroup name="calls" caption="calls"/>
    <measureGroup name="customers" caption="customers"/>
  </measureGroups>
  <maps count="5">
    <map measureGroup="0" dimension="0"/>
    <map measureGroup="1" dimension="0"/>
    <map measureGroup="1" dimension="1"/>
    <map measureGroup="1" dimension="2"/>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jo jomon" refreshedDate="45692.083157986111" backgroundQuery="1" createdVersion="8" refreshedVersion="8" minRefreshableVersion="3" recordCount="0" supportSubquery="1" supportAdvancedDrill="1" xr:uid="{C0EC8F2D-876E-4FD5-8164-80DE03B814B2}">
  <cacheSource type="external" connectionId="1"/>
  <cacheFields count="6">
    <cacheField name="[Measures].[call count ]" caption="call count " numFmtId="0" hierarchy="20" level="32767"/>
    <cacheField name="[Measures].[total amount]" caption="total amount" numFmtId="0" hierarchy="21" level="32767"/>
    <cacheField name="[Measures].[total duration]" caption="total duration" numFmtId="0" hierarchy="22" level="32767"/>
    <cacheField name="[Measures].[avg rating]" caption="avg rating" numFmtId="0" hierarchy="23" level="32767"/>
    <cacheField name="[Measures].[num of 5* calls]" caption="num of 5* calls" numFmtId="0" hierarchy="24" level="32767"/>
    <cacheField name="[calls].[Representative].[Representative]" caption="Representative" numFmtId="0" hierarchy="4" level="1">
      <sharedItems containsSemiMixedTypes="0" containsNonDate="0" containsString="0"/>
    </cacheField>
  </cacheFields>
  <cacheHierarchies count="30">
    <cacheHierarchy uniqueName="[allratings].[helper]" caption="helper" attribute="1" defaultMemberUniqueName="[allratings].[helper].[All]" allUniqueName="[allratings].[helper].[All]" dimensionUniqueName="[allratings]" displayFolder="" count="0" memberValueDatatype="20" unbalanced="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Rating rounded]" caption="Sum of Rating rounded" measure="1" displayFolder="" measureGroup="calls" count="0">
      <extLst>
        <ext xmlns:x15="http://schemas.microsoft.com/office/spreadsheetml/2010/11/main" uri="{B97F6D7D-B522-45F9-BDA1-12C45D357490}">
          <x15:cacheHierarchy aggregatedColumn="11"/>
        </ext>
      </extLst>
    </cacheHierarchy>
    <cacheHierarchy uniqueName="[Measures].[Count of Rating rounded]" caption="Count of Rating rounded" measure="1" displayFolder="" measureGroup="calls" count="0">
      <extLst>
        <ext xmlns:x15="http://schemas.microsoft.com/office/spreadsheetml/2010/11/main" uri="{B97F6D7D-B522-45F9-BDA1-12C45D357490}">
          <x15:cacheHierarchy aggregatedColumn="11"/>
        </ext>
      </extLst>
    </cacheHierarchy>
    <cacheHierarchy uniqueName="[Measures].[call count ]" caption="call count "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num of 5* calls]" caption="num of 5* calls" measure="1" displayFolder="" measureGroup="calls" count="0" oneField="1">
      <fieldsUsage count="1">
        <fieldUsage x="4"/>
      </fieldsUsage>
    </cacheHierarchy>
    <cacheHierarchy uniqueName="[Measures].[ratings count]" caption="ratings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allratings]" caption="__XL_Count allratings" measure="1" displayFolder="" measureGroup="allratings" count="0" hidden="1"/>
    <cacheHierarchy uniqueName="[Measures].[__No measures defined]" caption="__No measures defined" measure="1" displayFolder="" count="0" hidden="1"/>
  </cacheHierarchies>
  <kpis count="0"/>
  <dimensions count="4">
    <dimension name="allratings" uniqueName="[allratings]" caption="allratings"/>
    <dimension name="calls" uniqueName="[calls]" caption="calls"/>
    <dimension name="customers" uniqueName="[customers]" caption="customers"/>
    <dimension measure="1" name="Measures" uniqueName="[Measures]" caption="Measures"/>
  </dimensions>
  <measureGroups count="3">
    <measureGroup name="allratings" caption="allratings"/>
    <measureGroup name="calls" caption="calls"/>
    <measureGroup name="customers" caption="customers"/>
  </measureGroups>
  <maps count="5">
    <map measureGroup="0" dimension="0"/>
    <map measureGroup="1" dimension="0"/>
    <map measureGroup="1" dimension="1"/>
    <map measureGroup="1" dimension="2"/>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jo jomon" refreshedDate="45692.083158449073" backgroundQuery="1" createdVersion="8" refreshedVersion="8" minRefreshableVersion="3" recordCount="0" supportSubquery="1" supportAdvancedDrill="1" xr:uid="{AC8E4F0B-B093-4FEA-B5F5-F986A48C76E6}">
  <cacheSource type="external" connectionId="1"/>
  <cacheFields count="5">
    <cacheField name="[calls].[Date of Call].[Date of Call]" caption="Date of Call" numFmtId="0" hierarchy="5"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2" level="1">
      <sharedItems count="12">
        <s v="Jan"/>
        <s v="Feb"/>
        <s v="Mar"/>
        <s v="Apr"/>
        <s v="May"/>
        <s v="Jun"/>
        <s v="Jul"/>
        <s v="Aug"/>
        <s v="Sep"/>
        <s v="Oct"/>
        <s v="Nov"/>
        <s v="Dec"/>
      </sharedItems>
    </cacheField>
    <cacheField name="[Measures].[call count ]" caption="call count " numFmtId="0" hierarchy="20" level="32767"/>
    <cacheField name="[calls].[Representative].[Representative]" caption="Representative" numFmtId="0" hierarchy="4" level="1">
      <sharedItems containsSemiMixedTypes="0" containsNonDate="0" containsString="0"/>
    </cacheField>
    <cacheField name="Dummy0" numFmtId="0" hierarchy="30" level="32767">
      <extLst>
        <ext xmlns:x14="http://schemas.microsoft.com/office/spreadsheetml/2009/9/main" uri="{63CAB8AC-B538-458d-9737-405883B0398D}">
          <x14:cacheField ignore="1"/>
        </ext>
      </extLst>
    </cacheField>
  </cacheFields>
  <cacheHierarchies count="31">
    <cacheHierarchy uniqueName="[allratings].[helper]" caption="helper" attribute="1" defaultMemberUniqueName="[allratings].[helper].[All]" allUniqueName="[allratings].[helper].[All]" dimensionUniqueName="[allratings]" displayFolder="" count="0" memberValueDatatype="20" unbalanced="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Rating rounded]" caption="Sum of Rating rounded" measure="1" displayFolder="" measureGroup="calls" count="0">
      <extLst>
        <ext xmlns:x15="http://schemas.microsoft.com/office/spreadsheetml/2010/11/main" uri="{B97F6D7D-B522-45F9-BDA1-12C45D357490}">
          <x15:cacheHierarchy aggregatedColumn="11"/>
        </ext>
      </extLst>
    </cacheHierarchy>
    <cacheHierarchy uniqueName="[Measures].[Count of Rating rounded]" caption="Count of Rating rounded" measure="1" displayFolder="" measureGroup="calls" count="0">
      <extLst>
        <ext xmlns:x15="http://schemas.microsoft.com/office/spreadsheetml/2010/11/main" uri="{B97F6D7D-B522-45F9-BDA1-12C45D357490}">
          <x15:cacheHierarchy aggregatedColumn="11"/>
        </ext>
      </extLst>
    </cacheHierarchy>
    <cacheHierarchy uniqueName="[Measures].[call count ]" caption="call count "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num of 5* calls]" caption="num of 5* calls" measure="1" displayFolder="" measureGroup="calls" count="0"/>
    <cacheHierarchy uniqueName="[Measures].[ratings count]" caption="ratings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allratings]" caption="__XL_Count allratings" measure="1" displayFolder="" measureGroup="allratings" count="0" hidden="1"/>
    <cacheHierarchy uniqueName="[Measures].[__No measures defined]" caption="__No measures defined" measure="1" displayFolder="" count="0" hidden="1"/>
    <cacheHierarchy uniqueName="Dummy0" caption="helper" measure="1" count="0">
      <extLst>
        <ext xmlns:x14="http://schemas.microsoft.com/office/spreadsheetml/2009/9/main" uri="{8CF416AD-EC4C-4aba-99F5-12A058AE0983}">
          <x14:cacheHierarchy ignore="1"/>
        </ext>
      </extLst>
    </cacheHierarchy>
  </cacheHierarchies>
  <kpis count="0"/>
  <dimensions count="4">
    <dimension name="allratings" uniqueName="[allratings]" caption="allratings"/>
    <dimension name="calls" uniqueName="[calls]" caption="calls"/>
    <dimension name="customers" uniqueName="[customers]" caption="customers"/>
    <dimension measure="1" name="Measures" uniqueName="[Measures]" caption="Measures"/>
  </dimensions>
  <measureGroups count="3">
    <measureGroup name="allratings" caption="allratings"/>
    <measureGroup name="calls" caption="calls"/>
    <measureGroup name="customers" caption="customers"/>
  </measureGroups>
  <maps count="5">
    <map measureGroup="0" dimension="0"/>
    <map measureGroup="1" dimension="0"/>
    <map measureGroup="1" dimension="1"/>
    <map measureGroup="1" dimension="2"/>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jo jomon" refreshedDate="45692.083159259259" backgroundQuery="1" createdVersion="8" refreshedVersion="8" minRefreshableVersion="3" recordCount="0" supportSubquery="1" supportAdvancedDrill="1" xr:uid="{B40A7BC5-2F84-42A9-B9FA-9EDE611F06DC}">
  <cacheSource type="external" connectionId="1"/>
  <cacheFields count="3">
    <cacheField name="[calls].[Day of week].[Day of week]" caption="Day of week" numFmtId="0" hierarchy="9" level="1">
      <sharedItems count="7">
        <s v="Friday"/>
        <s v="Monday"/>
        <s v="Saturday"/>
        <s v="Sunday"/>
        <s v="Thursday"/>
        <s v="Tuesday"/>
        <s v="Wednesday"/>
      </sharedItems>
    </cacheField>
    <cacheField name="[Measures].[call count ]" caption="call count " numFmtId="0" hierarchy="20" level="32767"/>
    <cacheField name="[calls].[Representative].[Representative]" caption="Representative" numFmtId="0" hierarchy="4" level="1">
      <sharedItems containsSemiMixedTypes="0" containsNonDate="0" containsString="0"/>
    </cacheField>
  </cacheFields>
  <cacheHierarchies count="30">
    <cacheHierarchy uniqueName="[allratings].[helper]" caption="helper" attribute="1" defaultMemberUniqueName="[allratings].[helper].[All]" allUniqueName="[allratings].[helper].[All]" dimensionUniqueName="[allratings]" displayFolder="" count="0" memberValueDatatype="20" unbalanced="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Rating rounded]" caption="Sum of Rating rounded" measure="1" displayFolder="" measureGroup="calls" count="0">
      <extLst>
        <ext xmlns:x15="http://schemas.microsoft.com/office/spreadsheetml/2010/11/main" uri="{B97F6D7D-B522-45F9-BDA1-12C45D357490}">
          <x15:cacheHierarchy aggregatedColumn="11"/>
        </ext>
      </extLst>
    </cacheHierarchy>
    <cacheHierarchy uniqueName="[Measures].[Count of Rating rounded]" caption="Count of Rating rounded" measure="1" displayFolder="" measureGroup="calls" count="0">
      <extLst>
        <ext xmlns:x15="http://schemas.microsoft.com/office/spreadsheetml/2010/11/main" uri="{B97F6D7D-B522-45F9-BDA1-12C45D357490}">
          <x15:cacheHierarchy aggregatedColumn="11"/>
        </ext>
      </extLst>
    </cacheHierarchy>
    <cacheHierarchy uniqueName="[Measures].[call count ]" caption="call count "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num of 5* calls]" caption="num of 5* calls" measure="1" displayFolder="" measureGroup="calls" count="0"/>
    <cacheHierarchy uniqueName="[Measures].[ratings count]" caption="ratings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allratings]" caption="__XL_Count allratings" measure="1" displayFolder="" measureGroup="allratings" count="0" hidden="1"/>
    <cacheHierarchy uniqueName="[Measures].[__No measures defined]" caption="__No measures defined" measure="1" displayFolder="" count="0" hidden="1"/>
  </cacheHierarchies>
  <kpis count="0"/>
  <dimensions count="4">
    <dimension name="allratings" uniqueName="[allratings]" caption="allratings"/>
    <dimension name="calls" uniqueName="[calls]" caption="calls"/>
    <dimension name="customers" uniqueName="[customers]" caption="customers"/>
    <dimension measure="1" name="Measures" uniqueName="[Measures]" caption="Measures"/>
  </dimensions>
  <measureGroups count="3">
    <measureGroup name="allratings" caption="allratings"/>
    <measureGroup name="calls" caption="calls"/>
    <measureGroup name="customers" caption="customers"/>
  </measureGroups>
  <maps count="5">
    <map measureGroup="0" dimension="0"/>
    <map measureGroup="1" dimension="0"/>
    <map measureGroup="1" dimension="1"/>
    <map measureGroup="1" dimension="2"/>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jo jomon" refreshedDate="45692.08315972222" backgroundQuery="1" createdVersion="8" refreshedVersion="8" minRefreshableVersion="3" recordCount="0" supportSubquery="1" supportAdvancedDrill="1" xr:uid="{719BD59F-DDBF-4445-9DAE-46A849EEAFEA}">
  <cacheSource type="external" connectionId="1"/>
  <cacheFields count="1">
    <cacheField name="[calls].[Representative].[Representative]" caption="Representative" numFmtId="0" hierarchy="4" level="1">
      <sharedItems count="1">
        <s v="R01"/>
      </sharedItems>
    </cacheField>
  </cacheFields>
  <cacheHierarchies count="30">
    <cacheHierarchy uniqueName="[allratings].[helper]" caption="helper" attribute="1" defaultMemberUniqueName="[allratings].[helper].[All]" allUniqueName="[allratings].[helper].[All]" dimensionUniqueName="[allratings]" displayFolder="" count="0" memberValueDatatype="20" unbalanced="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Rating rounded]" caption="Sum of Rating rounded" measure="1" displayFolder="" measureGroup="calls" count="0">
      <extLst>
        <ext xmlns:x15="http://schemas.microsoft.com/office/spreadsheetml/2010/11/main" uri="{B97F6D7D-B522-45F9-BDA1-12C45D357490}">
          <x15:cacheHierarchy aggregatedColumn="11"/>
        </ext>
      </extLst>
    </cacheHierarchy>
    <cacheHierarchy uniqueName="[Measures].[Count of Rating rounded]" caption="Count of Rating rounded" measure="1" displayFolder="" measureGroup="calls" count="0">
      <extLst>
        <ext xmlns:x15="http://schemas.microsoft.com/office/spreadsheetml/2010/11/main" uri="{B97F6D7D-B522-45F9-BDA1-12C45D357490}">
          <x15:cacheHierarchy aggregatedColumn="11"/>
        </ext>
      </extLst>
    </cacheHierarchy>
    <cacheHierarchy uniqueName="[Measures].[call count ]" caption="call count "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num of 5* calls]" caption="num of 5* calls" measure="1" displayFolder="" measureGroup="calls" count="0"/>
    <cacheHierarchy uniqueName="[Measures].[ratings count]" caption="ratings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allratings]" caption="__XL_Count allratings" measure="1" displayFolder="" measureGroup="allratings" count="0" hidden="1"/>
    <cacheHierarchy uniqueName="[Measures].[__No measures defined]" caption="__No measures defined" measure="1" displayFolder="" count="0" hidden="1"/>
  </cacheHierarchies>
  <kpis count="0"/>
  <dimensions count="4">
    <dimension name="allratings" uniqueName="[allratings]" caption="allratings"/>
    <dimension name="calls" uniqueName="[calls]" caption="calls"/>
    <dimension name="customers" uniqueName="[customers]" caption="customers"/>
    <dimension measure="1" name="Measures" uniqueName="[Measures]" caption="Measures"/>
  </dimensions>
  <measureGroups count="3">
    <measureGroup name="allratings" caption="allratings"/>
    <measureGroup name="calls" caption="calls"/>
    <measureGroup name="customers" caption="customers"/>
  </measureGroups>
  <maps count="5">
    <map measureGroup="0" dimension="0"/>
    <map measureGroup="1" dimension="0"/>
    <map measureGroup="1" dimension="1"/>
    <map measureGroup="1" dimension="2"/>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jo jomon" refreshedDate="45692.083160300928" backgroundQuery="1" createdVersion="8" refreshedVersion="8" minRefreshableVersion="3" recordCount="0" supportSubquery="1" supportAdvancedDrill="1" xr:uid="{067F777A-6A5A-4F2D-BF67-FD9C489E4E7B}">
  <cacheSource type="external" connectionId="1"/>
  <cacheFields count="3">
    <cacheField name="[calls].[Representative].[Representative]" caption="Representative" numFmtId="0" hierarchy="4" level="1">
      <sharedItems containsSemiMixedTypes="0" containsNonDate="0" containsString="0"/>
    </cacheField>
    <cacheField name="[allratings].[helper].[helper]" caption="helper" numFmtId="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allratings].[helper].&amp;[0]"/>
            <x15:cachedUniqueName index="1" name="[allratings].[helper].&amp;[1]"/>
            <x15:cachedUniqueName index="2" name="[allratings].[helper].&amp;[2]"/>
            <x15:cachedUniqueName index="3" name="[allratings].[helper].&amp;[3]"/>
            <x15:cachedUniqueName index="4" name="[allratings].[helper].&amp;[4]"/>
            <x15:cachedUniqueName index="5" name="[allratings].[helper].&amp;[5]"/>
          </x15:cachedUniqueNames>
        </ext>
      </extLst>
    </cacheField>
    <cacheField name="[Measures].[ratings count]" caption="ratings count" numFmtId="0" hierarchy="25" level="32767"/>
  </cacheFields>
  <cacheHierarchies count="30">
    <cacheHierarchy uniqueName="[allratings].[helper]" caption="helper" attribute="1" defaultMemberUniqueName="[allratings].[helper].[All]" allUniqueName="[allratings].[helper].[All]" dimensionUniqueName="[allratings]" displayFolder="" count="2" memberValueDatatype="20" unbalanced="0">
      <fieldsUsage count="2">
        <fieldUsage x="-1"/>
        <fieldUsage x="1"/>
      </fieldsUsage>
    </cacheHierarchy>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Rating rounded]" caption="Sum of Rating rounded" measure="1" displayFolder="" measureGroup="calls" count="0">
      <extLst>
        <ext xmlns:x15="http://schemas.microsoft.com/office/spreadsheetml/2010/11/main" uri="{B97F6D7D-B522-45F9-BDA1-12C45D357490}">
          <x15:cacheHierarchy aggregatedColumn="11"/>
        </ext>
      </extLst>
    </cacheHierarchy>
    <cacheHierarchy uniqueName="[Measures].[Count of Rating rounded]" caption="Count of Rating rounded" measure="1" displayFolder="" measureGroup="calls" count="0">
      <extLst>
        <ext xmlns:x15="http://schemas.microsoft.com/office/spreadsheetml/2010/11/main" uri="{B97F6D7D-B522-45F9-BDA1-12C45D357490}">
          <x15:cacheHierarchy aggregatedColumn="11"/>
        </ext>
      </extLst>
    </cacheHierarchy>
    <cacheHierarchy uniqueName="[Measures].[call count ]" caption="call count "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num of 5* calls]" caption="num of 5* calls" measure="1" displayFolder="" measureGroup="calls" count="0"/>
    <cacheHierarchy uniqueName="[Measures].[ratings count]" caption="ratings count" measure="1" displayFolder="" measureGroup="calls" count="0" oneField="1">
      <fieldsUsage count="1">
        <fieldUsage x="2"/>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allratings]" caption="__XL_Count allratings" measure="1" displayFolder="" measureGroup="allratings" count="0" hidden="1"/>
    <cacheHierarchy uniqueName="[Measures].[__No measures defined]" caption="__No measures defined" measure="1" displayFolder="" count="0" hidden="1"/>
  </cacheHierarchies>
  <kpis count="0"/>
  <dimensions count="4">
    <dimension name="allratings" uniqueName="[allratings]" caption="allratings"/>
    <dimension name="calls" uniqueName="[calls]" caption="calls"/>
    <dimension name="customers" uniqueName="[customers]" caption="customers"/>
    <dimension measure="1" name="Measures" uniqueName="[Measures]" caption="Measures"/>
  </dimensions>
  <measureGroups count="3">
    <measureGroup name="allratings" caption="allratings"/>
    <measureGroup name="calls" caption="calls"/>
    <measureGroup name="customers" caption="customers"/>
  </measureGroups>
  <maps count="5">
    <map measureGroup="0" dimension="0"/>
    <map measureGroup="1" dimension="0"/>
    <map measureGroup="1" dimension="1"/>
    <map measureGroup="1" dimension="2"/>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jo jomon" refreshedDate="45692.073492939817" backgroundQuery="1" createdVersion="3" refreshedVersion="8" minRefreshableVersion="3" recordCount="0" supportSubquery="1" supportAdvancedDrill="1" xr:uid="{1E16ED9B-CDF3-4D7D-A639-9C763902D0F3}">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allratings].[helper]" caption="helper" attribute="1" defaultMemberUniqueName="[allratings].[helper].[All]" allUniqueName="[allratings].[helper].[All]" dimensionUniqueName="[allratings]" displayFolder="" count="0" memberValueDatatype="20" unbalanced="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Rating rounded]" caption="Sum of Rating rounded" measure="1" displayFolder="" measureGroup="calls" count="0">
      <extLst>
        <ext xmlns:x15="http://schemas.microsoft.com/office/spreadsheetml/2010/11/main" uri="{B97F6D7D-B522-45F9-BDA1-12C45D357490}">
          <x15:cacheHierarchy aggregatedColumn="11"/>
        </ext>
      </extLst>
    </cacheHierarchy>
    <cacheHierarchy uniqueName="[Measures].[Count of Rating rounded]" caption="Count of Rating rounded" measure="1" displayFolder="" measureGroup="calls" count="0">
      <extLst>
        <ext xmlns:x15="http://schemas.microsoft.com/office/spreadsheetml/2010/11/main" uri="{B97F6D7D-B522-45F9-BDA1-12C45D357490}">
          <x15:cacheHierarchy aggregatedColumn="11"/>
        </ext>
      </extLst>
    </cacheHierarchy>
    <cacheHierarchy uniqueName="[Measures].[call count ]" caption="call count "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num of 5* calls]" caption="num of 5* calls" measure="1" displayFolder="" measureGroup="calls" count="0"/>
    <cacheHierarchy uniqueName="[Measures].[ratings count]" caption="ratings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allratings]" caption="__XL_Count allratings" measure="1" displayFolder="" measureGroup="allrating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8638792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5AD27-E874-4AD5-882B-9FA0735247F1}" name="rep amounts" cacheId="4407" applyNumberFormats="0" applyBorderFormats="0" applyFontFormats="0" applyPatternFormats="0" applyAlignmentFormats="0" applyWidthHeightFormats="1" dataCaption="Values" tag="094ae550-a049-4568-b682-15c0202aaeab" updatedVersion="8" minRefreshableVersion="3" useAutoFormatting="1" subtotalHiddenItems="1" rowGrandTotals="0" itemPrintTitles="1" createdVersion="8" indent="0" outline="1" outlineData="1" multipleFieldFilters="0">
  <location ref="A50:G69"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axis="axisRow" allDrilled="1" subtotalTop="0" showAll="0" dataSourceSort="1" defaultSubtotal="0" defaultAttributeDrillState="1">
      <items count="3">
        <item x="0"/>
        <item x="1"/>
        <item x="2"/>
      </items>
    </pivotField>
  </pivotFields>
  <rowFields count="2">
    <field x="3"/>
    <field x="1"/>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2"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6"/>
    <rowHierarchyUsage hierarchyUsage="13"/>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AF10FA-8944-445D-A471-17B1DC004CD9}" name="rep call satisfaction" cacheId="5061" applyNumberFormats="0" applyBorderFormats="0" applyFontFormats="0" applyPatternFormats="0" applyAlignmentFormats="0" applyWidthHeightFormats="1" dataCaption="Values" missingCaption="0" tag="15e7669a-092a-4208-bc97-06a32cdcd316" updatedVersion="8" minRefreshableVersion="3" useAutoFormatting="1" subtotalHiddenItems="1" itemPrintTitles="1" createdVersion="8" indent="0" compact="0" compactData="0" multipleFieldFilters="0" chartFormat="16">
  <location ref="A40:B47" firstHeaderRow="1" firstDataRow="1" firstDataCol="1"/>
  <pivotFields count="3">
    <pivotField compact="0" allDrilled="1" outline="0" subtotalTop="0" showAll="0" dataSourceSort="1" defaultSubtotal="0" defaultAttributeDrillState="1"/>
    <pivotField axis="axisRow" compact="0" allDrilled="1" outline="0" subtotalTop="0" showAll="0" dataSourceSort="1" defaultSubtotal="0" defaultAttributeDrillState="1">
      <items count="6">
        <item x="0"/>
        <item x="1"/>
        <item x="2"/>
        <item x="3"/>
        <item x="4"/>
        <item x="5"/>
      </items>
    </pivotField>
    <pivotField dataField="1" compact="0" outline="0" subtotalTop="0" showAll="0" defaultSubtotal="0"/>
  </pivotFields>
  <rowFields count="1">
    <field x="1"/>
  </rowFields>
  <rowItems count="7">
    <i>
      <x/>
    </i>
    <i>
      <x v="1"/>
    </i>
    <i>
      <x v="2"/>
    </i>
    <i>
      <x v="3"/>
    </i>
    <i>
      <x v="4"/>
    </i>
    <i>
      <x v="5"/>
    </i>
    <i t="grand">
      <x/>
    </i>
  </rowItems>
  <colItems count="1">
    <i/>
  </colItems>
  <dataFields count="1">
    <dataField fld="2" subtotal="count" baseField="0" baseItem="0"/>
  </dataFields>
  <chartFormats count="1">
    <chartFormat chart="13" format="7"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Rating rounde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allrating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901DA6-BEAB-44C3-B77A-693A8DAF6230}" name="fem vs male citywise call count" cacheId="4416" applyNumberFormats="0" applyBorderFormats="0" applyFontFormats="0" applyPatternFormats="0" applyAlignmentFormats="0" applyWidthHeightFormats="1" dataCaption="Values" tag="6acbf851-8313-4bde-96e3-7b474e89cf19" updatedVersion="8" minRefreshableVersion="3" useAutoFormatting="1" subtotalHiddenItems="1" itemPrintTitles="1" createdVersion="8" indent="0" outline="1" outlineData="1" multipleFieldFilters="0" chartFormat="10">
  <location ref="A32:D37"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7C4899-F708-4FAB-B061-13FB2B50DBFC}" name="Rep selector" cacheId="505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H11:H1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0">
      <pivotArea dataOnly="0" labelOnly="1" fieldPosition="0">
        <references count="1">
          <reference field="0" count="0"/>
        </references>
      </pivotArea>
    </format>
    <format dxfId="1">
      <pivotArea dataOnly="0" labelOnly="1" fieldPosition="0">
        <references count="1">
          <reference field="0" count="0"/>
        </references>
      </pivotArea>
    </format>
  </formats>
  <pivotHierarchies count="30">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528170-AA75-4B09-8381-8AF629983040}" name="weekday trend (right side of calls trend)" cacheId="505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E15:F23"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4"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0827A0-ADE1-43D3-8290-1966F8638D00}" name="summary" cacheId="441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numFmtId="167"/>
    <dataField fld="2" subtotal="count" baseField="0" baseItem="0"/>
    <dataField fld="3" subtotal="count" baseField="0" baseItem="0"/>
    <dataField fld="4" subtotal="count" baseField="0" baseItem="0"/>
  </dataFields>
  <formats count="1">
    <format dxfId="6">
      <pivotArea outline="0" collapsedLevelsAreSubtotals="1" fieldPosition="0">
        <references count="1">
          <reference field="4294967294" count="1" selected="0">
            <x v="1"/>
          </reference>
        </references>
      </pivotArea>
    </format>
  </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04BF22-FA86-47D5-87D6-AE52EA268CC8}" name="Call Trends" cacheId="505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3">
  <location ref="A15:C28"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 2" fld="4" subtotal="count" baseField="0" baseItem="0">
      <extLst>
        <ext xmlns:x14="http://schemas.microsoft.com/office/spreadsheetml/2009/9/main" uri="{E15A36E0-9728-4e99-A89B-3F7291B0FE68}">
          <x14:dataField sourceField="2" uniqueName="[__Xl2].[Measures].[call count ]"/>
        </ext>
      </extLst>
    </dataField>
  </dataFields>
  <chartFormats count="4">
    <chartFormat chart="40" format="2" series="1">
      <pivotArea type="data" outline="0" fieldPosition="0">
        <references count="1">
          <reference field="4294967294" count="1" selected="0">
            <x v="0"/>
          </reference>
        </references>
      </pivotArea>
    </chartFormat>
    <chartFormat chart="40" format="3" series="1">
      <pivotArea type="data" outline="0" fieldPosition="0">
        <references count="1">
          <reference field="4294967294" count="1" selected="0">
            <x v="1"/>
          </reference>
        </references>
      </pivotArea>
    </chartFormat>
    <chartFormat chart="41" format="4" series="1">
      <pivotArea type="data" outline="0" fieldPosition="0">
        <references count="1">
          <reference field="4294967294" count="1" selected="0">
            <x v="0"/>
          </reference>
        </references>
      </pivotArea>
    </chartFormat>
    <chartFormat chart="41" format="5" series="1">
      <pivotArea type="data" outline="0" fieldPosition="0">
        <references count="1">
          <reference field="4294967294" count="1" selected="0">
            <x v="1"/>
          </reference>
        </references>
      </pivotArea>
    </chartFormat>
  </chartFormats>
  <pivotHierarchies count="31">
    <pivotHierarchy dragToData="1"/>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2"/>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366D4C-05C5-4A17-A290-5755E7D8BB70}" name="cards" cacheId="5049" applyNumberFormats="0" applyBorderFormats="0" applyFontFormats="0" applyPatternFormats="0" applyAlignmentFormats="0" applyWidthHeightFormats="1" dataCaption="Values" tag="4a22a644-f3b6-4610-aafd-26b87c9d00d7"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numFmtId="167"/>
    <dataField fld="2" subtotal="count" baseField="0" baseItem="0"/>
    <dataField fld="3" subtotal="count" baseField="0" baseItem="0"/>
    <dataField fld="4" subtotal="count" baseField="0" baseItem="0"/>
  </dataFields>
  <formats count="1">
    <format dxfId="2">
      <pivotArea outline="0" collapsedLevelsAreSubtotals="1" fieldPosition="0">
        <references count="1">
          <reference field="4294967294" count="1" selected="0">
            <x v="1"/>
          </reference>
        </references>
      </pivotArea>
    </format>
  </formats>
  <pivotHierarchies count="30">
    <pivotHierarchy dragToData="1"/>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762B581-ECA4-4DFC-B1B0-2EEC75AAC90B}" name="PivotTable4" cacheId="44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H3:J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numFmtId="167"/>
  </dataFields>
  <formats count="1">
    <format dxfId="7">
      <pivotArea outline="0" collapsedLevelsAreSubtotals="1" fieldPosition="0">
        <references count="1">
          <reference field="4294967294" count="1" selected="0">
            <x v="1"/>
          </reference>
        </references>
      </pivotArea>
    </format>
  </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rv>
  <rv s="0">
    <v>1</v>
    <v>5</v>
  </rv>
  <rv s="0">
    <v>2</v>
    <v>5</v>
  </rv>
  <rv s="0">
    <v>3</v>
    <v>5</v>
  </rv>
  <rv s="0">
    <v>4</v>
    <v>5</v>
  </rv>
  <rv s="0">
    <v>0</v>
    <v>4</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0BAA8078-788A-41E8-951F-36AAB57A6132}" sourceName="[calls].[Representative]">
  <pivotTables>
    <pivotTable tabId="7" name="cards"/>
    <pivotTable tabId="7" name="Call Trends"/>
    <pivotTable tabId="7" name="weekday trend (right side of calls trend)"/>
    <pivotTable tabId="7" name="Rep selector"/>
    <pivotTable tabId="7" name="rep call satisfaction"/>
  </pivotTables>
  <data>
    <olap pivotCacheId="168638792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E7112E45-A061-493B-95DE-CD8298B4290C}" cache="Slicer_Representative" caption="Rep" level="1" style="Slicer Style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dataDxfId="12"/>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R3:U18" totalsRowShown="0" headerRowDxfId="24" headerRowBorderDxfId="23" tableBorderDxfId="22" totalsRowBorderDxfId="21">
  <autoFilter ref="R3:U18" xr:uid="{27158F51-A707-4171-8A04-81FB0AABCBA5}"/>
  <tableColumns count="4">
    <tableColumn id="1" xr3:uid="{02688061-6A8C-4E23-B7FF-D00CD8B58CAC}" name="Customer ID" dataDxfId="20"/>
    <tableColumn id="2" xr3:uid="{771678B6-DB44-426B-9874-B4E421A440D5}" name="Gedner" dataDxfId="19"/>
    <tableColumn id="3" xr3:uid="{B0D41C62-587E-494D-B49A-603F2C05F8D3}" name="Age" dataDxfId="18"/>
    <tableColumn id="4" xr3:uid="{663F92D6-FE31-4D81-9E01-8D066DDC8A88}" name="City" dataDxf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76CC127-CF81-4F46-B6CF-A1CBCD5A3096}" name="allratings" displayName="allratings" ref="N4:N10" totalsRowShown="0" headerRowDxfId="4">
  <autoFilter ref="N4:N10" xr:uid="{376CC127-CF81-4F46-B6CF-A1CBCD5A3096}"/>
  <tableColumns count="1">
    <tableColumn id="1" xr3:uid="{CDCDC208-E073-4A5E-9AFE-79C1BB603B8D}" name="helper"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U1003"/>
  <sheetViews>
    <sheetView zoomScale="85" zoomScaleNormal="85" workbookViewId="0">
      <selection activeCell="N6" sqref="N6"/>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3" width="7.5" customWidth="1"/>
    <col min="14" max="14" width="8.09765625" customWidth="1"/>
    <col min="15" max="18" width="7.5" customWidth="1"/>
    <col min="19" max="19" width="14.59765625" customWidth="1"/>
    <col min="22" max="22" width="10.59765625" customWidth="1"/>
  </cols>
  <sheetData>
    <row r="1" spans="2:21" s="4" customFormat="1" ht="48" customHeight="1" x14ac:dyDescent="0.3">
      <c r="B1" s="5"/>
      <c r="C1" s="26" t="s">
        <v>1003</v>
      </c>
      <c r="D1" s="26"/>
      <c r="E1" s="26"/>
      <c r="F1" s="26"/>
      <c r="G1" s="26"/>
      <c r="H1" s="26"/>
      <c r="I1" s="26"/>
    </row>
    <row r="2" spans="2:21" x14ac:dyDescent="0.3">
      <c r="T2" s="1"/>
    </row>
    <row r="3" spans="2:21" x14ac:dyDescent="0.3">
      <c r="B3" s="14" t="s">
        <v>25</v>
      </c>
      <c r="C3" s="14" t="s">
        <v>0</v>
      </c>
      <c r="D3" s="15" t="s">
        <v>1</v>
      </c>
      <c r="E3" s="16" t="s">
        <v>3</v>
      </c>
      <c r="F3" s="16" t="s">
        <v>4</v>
      </c>
      <c r="G3" s="14" t="s">
        <v>2</v>
      </c>
      <c r="H3" s="14" t="s">
        <v>994</v>
      </c>
      <c r="I3" t="s">
        <v>1036</v>
      </c>
      <c r="J3" t="s">
        <v>1037</v>
      </c>
      <c r="K3" t="s">
        <v>1038</v>
      </c>
      <c r="L3" t="s">
        <v>1039</v>
      </c>
      <c r="R3" s="8" t="s">
        <v>0</v>
      </c>
      <c r="S3" s="9" t="s">
        <v>995</v>
      </c>
      <c r="T3" s="9" t="s">
        <v>996</v>
      </c>
      <c r="U3" s="10" t="s">
        <v>997</v>
      </c>
    </row>
    <row r="4" spans="2:21" x14ac:dyDescent="0.3">
      <c r="B4" t="s">
        <v>26</v>
      </c>
      <c r="C4" t="s">
        <v>20</v>
      </c>
      <c r="D4">
        <v>116</v>
      </c>
      <c r="E4" s="17" t="s">
        <v>10</v>
      </c>
      <c r="F4" s="18">
        <v>44927</v>
      </c>
      <c r="G4" s="27">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M4" s="31"/>
      <c r="N4" s="31" t="s">
        <v>1073</v>
      </c>
      <c r="R4" s="6" t="s">
        <v>17</v>
      </c>
      <c r="S4" s="3" t="s">
        <v>998</v>
      </c>
      <c r="T4" s="2">
        <v>41</v>
      </c>
      <c r="U4" s="7" t="s">
        <v>1000</v>
      </c>
    </row>
    <row r="5" spans="2:21" x14ac:dyDescent="0.3">
      <c r="B5" t="s">
        <v>27</v>
      </c>
      <c r="C5" t="s">
        <v>12</v>
      </c>
      <c r="D5">
        <v>119</v>
      </c>
      <c r="E5" s="17" t="s">
        <v>10</v>
      </c>
      <c r="F5" s="18">
        <v>44927</v>
      </c>
      <c r="G5" s="27">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M5" s="31"/>
      <c r="N5" s="31">
        <v>0</v>
      </c>
      <c r="R5" s="6" t="s">
        <v>24</v>
      </c>
      <c r="S5" s="3" t="s">
        <v>998</v>
      </c>
      <c r="T5" s="2">
        <v>31</v>
      </c>
      <c r="U5" s="7" t="s">
        <v>1001</v>
      </c>
    </row>
    <row r="6" spans="2:21" x14ac:dyDescent="0.3">
      <c r="B6" t="s">
        <v>28</v>
      </c>
      <c r="C6" t="s">
        <v>23</v>
      </c>
      <c r="D6">
        <v>68</v>
      </c>
      <c r="E6" s="17" t="s">
        <v>9</v>
      </c>
      <c r="F6" s="18">
        <v>44927</v>
      </c>
      <c r="G6" s="27">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M6" s="31"/>
      <c r="N6" s="31">
        <v>1</v>
      </c>
      <c r="R6" s="6" t="s">
        <v>20</v>
      </c>
      <c r="S6" s="3" t="s">
        <v>998</v>
      </c>
      <c r="T6" s="2">
        <v>26</v>
      </c>
      <c r="U6" s="7" t="s">
        <v>1002</v>
      </c>
    </row>
    <row r="7" spans="2:21" x14ac:dyDescent="0.3">
      <c r="B7" t="s">
        <v>29</v>
      </c>
      <c r="C7" t="s">
        <v>21</v>
      </c>
      <c r="D7">
        <v>119</v>
      </c>
      <c r="E7" s="17" t="s">
        <v>9</v>
      </c>
      <c r="F7" s="18">
        <v>44927</v>
      </c>
      <c r="G7" s="2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M7" s="31"/>
      <c r="N7" s="31">
        <v>2</v>
      </c>
      <c r="R7" s="6" t="s">
        <v>12</v>
      </c>
      <c r="S7" s="3" t="s">
        <v>998</v>
      </c>
      <c r="T7" s="2">
        <v>36</v>
      </c>
      <c r="U7" s="7" t="s">
        <v>1002</v>
      </c>
    </row>
    <row r="8" spans="2:21" x14ac:dyDescent="0.3">
      <c r="B8" t="s">
        <v>30</v>
      </c>
      <c r="C8" t="s">
        <v>8</v>
      </c>
      <c r="D8">
        <v>128</v>
      </c>
      <c r="E8" s="17" t="s">
        <v>11</v>
      </c>
      <c r="F8" s="18">
        <v>44928</v>
      </c>
      <c r="G8" s="27">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M8" s="31"/>
      <c r="N8" s="31">
        <v>3</v>
      </c>
      <c r="R8" s="6" t="s">
        <v>23</v>
      </c>
      <c r="S8" s="3" t="s">
        <v>998</v>
      </c>
      <c r="T8" s="2">
        <v>37</v>
      </c>
      <c r="U8" s="7" t="s">
        <v>1000</v>
      </c>
    </row>
    <row r="9" spans="2:21" x14ac:dyDescent="0.3">
      <c r="B9" t="s">
        <v>31</v>
      </c>
      <c r="C9" t="s">
        <v>8</v>
      </c>
      <c r="D9">
        <v>49</v>
      </c>
      <c r="E9" s="17" t="s">
        <v>9</v>
      </c>
      <c r="F9" s="18">
        <v>44929</v>
      </c>
      <c r="G9" s="27">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M9" s="31"/>
      <c r="N9" s="31">
        <v>4</v>
      </c>
      <c r="R9" s="6" t="s">
        <v>7</v>
      </c>
      <c r="S9" s="3" t="s">
        <v>998</v>
      </c>
      <c r="T9" s="2">
        <v>23</v>
      </c>
      <c r="U9" s="7" t="s">
        <v>1000</v>
      </c>
    </row>
    <row r="10" spans="2:21" x14ac:dyDescent="0.3">
      <c r="B10" t="s">
        <v>32</v>
      </c>
      <c r="C10" t="s">
        <v>15</v>
      </c>
      <c r="D10">
        <v>84</v>
      </c>
      <c r="E10" s="17" t="s">
        <v>10</v>
      </c>
      <c r="F10" s="18">
        <v>44929</v>
      </c>
      <c r="G10" s="27">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M10" s="31"/>
      <c r="N10" s="31">
        <v>5</v>
      </c>
      <c r="R10" s="6" t="s">
        <v>15</v>
      </c>
      <c r="S10" s="3" t="s">
        <v>999</v>
      </c>
      <c r="T10" s="2">
        <v>22</v>
      </c>
      <c r="U10" s="7" t="s">
        <v>1001</v>
      </c>
    </row>
    <row r="11" spans="2:21" x14ac:dyDescent="0.3">
      <c r="B11" t="s">
        <v>33</v>
      </c>
      <c r="C11" t="s">
        <v>20</v>
      </c>
      <c r="D11">
        <v>103</v>
      </c>
      <c r="E11" s="17" t="s">
        <v>13</v>
      </c>
      <c r="F11" s="18">
        <v>44929</v>
      </c>
      <c r="G11" s="27">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M11" s="31"/>
      <c r="N11" s="31"/>
      <c r="R11" s="6" t="s">
        <v>5</v>
      </c>
      <c r="S11" s="3" t="s">
        <v>999</v>
      </c>
      <c r="T11" s="2">
        <v>42</v>
      </c>
      <c r="U11" s="7" t="s">
        <v>1001</v>
      </c>
    </row>
    <row r="12" spans="2:21" x14ac:dyDescent="0.3">
      <c r="B12" t="s">
        <v>34</v>
      </c>
      <c r="C12" t="s">
        <v>23</v>
      </c>
      <c r="D12">
        <v>31</v>
      </c>
      <c r="E12" s="17" t="s">
        <v>9</v>
      </c>
      <c r="F12" s="18">
        <v>44929</v>
      </c>
      <c r="G12" s="27">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M12" s="31"/>
      <c r="N12" s="31"/>
      <c r="R12" s="6" t="s">
        <v>22</v>
      </c>
      <c r="S12" s="3" t="s">
        <v>999</v>
      </c>
      <c r="T12" s="2">
        <v>25</v>
      </c>
      <c r="U12" s="7" t="s">
        <v>1000</v>
      </c>
    </row>
    <row r="13" spans="2:21" x14ac:dyDescent="0.3">
      <c r="B13" t="s">
        <v>35</v>
      </c>
      <c r="C13" t="s">
        <v>18</v>
      </c>
      <c r="D13">
        <v>44</v>
      </c>
      <c r="E13" s="17" t="s">
        <v>6</v>
      </c>
      <c r="F13" s="18">
        <v>44929</v>
      </c>
      <c r="G13" s="27">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M13" s="31"/>
      <c r="N13" s="31"/>
      <c r="R13" s="6" t="s">
        <v>18</v>
      </c>
      <c r="S13" s="3" t="s">
        <v>999</v>
      </c>
      <c r="T13" s="2">
        <v>30</v>
      </c>
      <c r="U13" s="7" t="s">
        <v>1001</v>
      </c>
    </row>
    <row r="14" spans="2:21" x14ac:dyDescent="0.3">
      <c r="B14" t="s">
        <v>36</v>
      </c>
      <c r="C14" t="s">
        <v>8</v>
      </c>
      <c r="D14">
        <v>102</v>
      </c>
      <c r="E14" s="17" t="s">
        <v>9</v>
      </c>
      <c r="F14" s="18">
        <v>44929</v>
      </c>
      <c r="G14" s="27">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M14" s="31"/>
      <c r="N14" s="31"/>
      <c r="R14" s="6" t="s">
        <v>8</v>
      </c>
      <c r="S14" s="3" t="s">
        <v>999</v>
      </c>
      <c r="T14" s="2">
        <v>30</v>
      </c>
      <c r="U14" s="7" t="s">
        <v>1002</v>
      </c>
    </row>
    <row r="15" spans="2:21" x14ac:dyDescent="0.3">
      <c r="B15" t="s">
        <v>37</v>
      </c>
      <c r="C15" t="s">
        <v>14</v>
      </c>
      <c r="D15">
        <v>135</v>
      </c>
      <c r="E15" s="17" t="s">
        <v>10</v>
      </c>
      <c r="F15" s="18">
        <v>44929</v>
      </c>
      <c r="G15" s="27">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M15" s="31"/>
      <c r="N15" s="31"/>
      <c r="R15" s="6" t="s">
        <v>16</v>
      </c>
      <c r="S15" s="3" t="s">
        <v>999</v>
      </c>
      <c r="T15" s="2">
        <v>28</v>
      </c>
      <c r="U15" s="7" t="s">
        <v>1002</v>
      </c>
    </row>
    <row r="16" spans="2:21" x14ac:dyDescent="0.3">
      <c r="B16" t="s">
        <v>38</v>
      </c>
      <c r="C16" t="s">
        <v>24</v>
      </c>
      <c r="D16">
        <v>98</v>
      </c>
      <c r="E16" s="17" t="s">
        <v>9</v>
      </c>
      <c r="F16" s="18">
        <v>44930</v>
      </c>
      <c r="G16" s="27">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M16" s="31"/>
      <c r="N16" s="31"/>
      <c r="R16" s="6" t="s">
        <v>14</v>
      </c>
      <c r="S16" s="3" t="s">
        <v>999</v>
      </c>
      <c r="T16" s="2">
        <v>37</v>
      </c>
      <c r="U16" s="7" t="s">
        <v>1001</v>
      </c>
    </row>
    <row r="17" spans="2:21" x14ac:dyDescent="0.3">
      <c r="B17" t="s">
        <v>39</v>
      </c>
      <c r="C17" t="s">
        <v>18</v>
      </c>
      <c r="D17">
        <v>139</v>
      </c>
      <c r="E17" s="17" t="s">
        <v>9</v>
      </c>
      <c r="F17" s="18">
        <v>44930</v>
      </c>
      <c r="G17" s="2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M17" s="31"/>
      <c r="N17" s="31"/>
      <c r="R17" s="6" t="s">
        <v>21</v>
      </c>
      <c r="S17" s="3" t="s">
        <v>999</v>
      </c>
      <c r="T17" s="2">
        <v>38</v>
      </c>
      <c r="U17" s="7" t="s">
        <v>1000</v>
      </c>
    </row>
    <row r="18" spans="2:21" x14ac:dyDescent="0.3">
      <c r="B18" t="s">
        <v>40</v>
      </c>
      <c r="C18" t="s">
        <v>14</v>
      </c>
      <c r="D18">
        <v>48</v>
      </c>
      <c r="E18" s="17" t="s">
        <v>11</v>
      </c>
      <c r="F18" s="18">
        <v>44930</v>
      </c>
      <c r="G18" s="27">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M18" s="31"/>
      <c r="N18" s="31"/>
      <c r="R18" s="11" t="s">
        <v>19</v>
      </c>
      <c r="S18" s="19" t="s">
        <v>999</v>
      </c>
      <c r="T18" s="12">
        <v>43</v>
      </c>
      <c r="U18" s="13" t="s">
        <v>1001</v>
      </c>
    </row>
    <row r="19" spans="2:21" x14ac:dyDescent="0.3">
      <c r="B19" t="s">
        <v>41</v>
      </c>
      <c r="C19" t="s">
        <v>18</v>
      </c>
      <c r="D19">
        <v>176</v>
      </c>
      <c r="E19" s="17" t="s">
        <v>10</v>
      </c>
      <c r="F19" s="18">
        <v>44931</v>
      </c>
      <c r="G19" s="27">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c r="M19" s="31"/>
      <c r="N19" s="31"/>
    </row>
    <row r="20" spans="2:21" x14ac:dyDescent="0.3">
      <c r="B20" t="s">
        <v>42</v>
      </c>
      <c r="C20" t="s">
        <v>18</v>
      </c>
      <c r="D20">
        <v>99</v>
      </c>
      <c r="E20" s="17" t="s">
        <v>11</v>
      </c>
      <c r="F20" s="18">
        <v>44931</v>
      </c>
      <c r="G20" s="27">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c r="M20" s="31"/>
      <c r="N20" s="31"/>
    </row>
    <row r="21" spans="2:21" x14ac:dyDescent="0.3">
      <c r="B21" t="s">
        <v>43</v>
      </c>
      <c r="C21" t="s">
        <v>22</v>
      </c>
      <c r="D21">
        <v>28</v>
      </c>
      <c r="E21" s="17" t="s">
        <v>6</v>
      </c>
      <c r="F21" s="18">
        <v>44931</v>
      </c>
      <c r="G21" s="27">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c r="M21" s="31"/>
      <c r="N21" s="31"/>
    </row>
    <row r="22" spans="2:21" x14ac:dyDescent="0.3">
      <c r="B22" t="s">
        <v>44</v>
      </c>
      <c r="C22" t="s">
        <v>15</v>
      </c>
      <c r="D22">
        <v>54</v>
      </c>
      <c r="E22" s="17" t="s">
        <v>9</v>
      </c>
      <c r="F22" s="18">
        <v>44931</v>
      </c>
      <c r="G22" s="27">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c r="M22" s="31"/>
      <c r="N22" s="31"/>
    </row>
    <row r="23" spans="2:21" x14ac:dyDescent="0.3">
      <c r="B23" t="s">
        <v>45</v>
      </c>
      <c r="C23" t="s">
        <v>7</v>
      </c>
      <c r="D23">
        <v>48</v>
      </c>
      <c r="E23" s="17" t="s">
        <v>10</v>
      </c>
      <c r="F23" s="18">
        <v>44932</v>
      </c>
      <c r="G23" s="27">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c r="M23" s="31"/>
      <c r="N23" s="31"/>
    </row>
    <row r="24" spans="2:21" x14ac:dyDescent="0.3">
      <c r="B24" t="s">
        <v>46</v>
      </c>
      <c r="C24" t="s">
        <v>12</v>
      </c>
      <c r="D24">
        <v>128</v>
      </c>
      <c r="E24" s="17" t="s">
        <v>10</v>
      </c>
      <c r="F24" s="18">
        <v>44932</v>
      </c>
      <c r="G24" s="27">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c r="M24" s="31"/>
      <c r="N24" s="31"/>
    </row>
    <row r="25" spans="2:21" x14ac:dyDescent="0.3">
      <c r="B25" t="s">
        <v>47</v>
      </c>
      <c r="C25" t="s">
        <v>12</v>
      </c>
      <c r="D25">
        <v>38</v>
      </c>
      <c r="E25" s="17" t="s">
        <v>13</v>
      </c>
      <c r="F25" s="18">
        <v>44933</v>
      </c>
      <c r="G25" s="27">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c r="M25" s="31"/>
      <c r="N25" s="31"/>
    </row>
    <row r="26" spans="2:21" x14ac:dyDescent="0.3">
      <c r="B26" t="s">
        <v>48</v>
      </c>
      <c r="C26" t="s">
        <v>20</v>
      </c>
      <c r="D26">
        <v>67</v>
      </c>
      <c r="E26" s="17" t="s">
        <v>13</v>
      </c>
      <c r="F26" s="18">
        <v>44934</v>
      </c>
      <c r="G26" s="27">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c r="M26" s="31"/>
      <c r="N26" s="31"/>
    </row>
    <row r="27" spans="2:21" x14ac:dyDescent="0.3">
      <c r="B27" t="s">
        <v>49</v>
      </c>
      <c r="C27" t="s">
        <v>19</v>
      </c>
      <c r="D27">
        <v>58</v>
      </c>
      <c r="E27" s="17" t="s">
        <v>9</v>
      </c>
      <c r="F27" s="18">
        <v>44934</v>
      </c>
      <c r="G27" s="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c r="M27" s="31"/>
      <c r="N27" s="31"/>
    </row>
    <row r="28" spans="2:21" x14ac:dyDescent="0.3">
      <c r="B28" t="s">
        <v>50</v>
      </c>
      <c r="C28" t="s">
        <v>18</v>
      </c>
      <c r="D28">
        <v>54</v>
      </c>
      <c r="E28" s="17" t="s">
        <v>11</v>
      </c>
      <c r="F28" s="18">
        <v>44934</v>
      </c>
      <c r="G28" s="27">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c r="M28" s="31"/>
      <c r="N28" s="31"/>
    </row>
    <row r="29" spans="2:21" x14ac:dyDescent="0.3">
      <c r="B29" t="s">
        <v>51</v>
      </c>
      <c r="C29" t="s">
        <v>16</v>
      </c>
      <c r="D29">
        <v>28</v>
      </c>
      <c r="E29" s="17" t="s">
        <v>10</v>
      </c>
      <c r="F29" s="18">
        <v>44935</v>
      </c>
      <c r="G29" s="27">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c r="M29" s="31"/>
      <c r="N29" s="31"/>
    </row>
    <row r="30" spans="2:21" x14ac:dyDescent="0.3">
      <c r="B30" t="s">
        <v>52</v>
      </c>
      <c r="C30" t="s">
        <v>24</v>
      </c>
      <c r="D30">
        <v>73</v>
      </c>
      <c r="E30" s="17" t="s">
        <v>10</v>
      </c>
      <c r="F30" s="18">
        <v>44935</v>
      </c>
      <c r="G30" s="27">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c r="M30" s="31"/>
      <c r="N30" s="31"/>
    </row>
    <row r="31" spans="2:21" x14ac:dyDescent="0.3">
      <c r="B31" t="s">
        <v>53</v>
      </c>
      <c r="C31" t="s">
        <v>8</v>
      </c>
      <c r="D31">
        <v>81</v>
      </c>
      <c r="E31" s="17" t="s">
        <v>10</v>
      </c>
      <c r="F31" s="18">
        <v>44936</v>
      </c>
      <c r="G31" s="27">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c r="M31" s="31"/>
      <c r="N31" s="31"/>
    </row>
    <row r="32" spans="2:21" x14ac:dyDescent="0.3">
      <c r="B32" t="s">
        <v>54</v>
      </c>
      <c r="C32" t="s">
        <v>22</v>
      </c>
      <c r="D32">
        <v>31</v>
      </c>
      <c r="E32" s="17" t="s">
        <v>13</v>
      </c>
      <c r="F32" s="18">
        <v>44936</v>
      </c>
      <c r="G32" s="27">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c r="M32" s="31"/>
      <c r="N32" s="31"/>
    </row>
    <row r="33" spans="2:14" x14ac:dyDescent="0.3">
      <c r="B33" t="s">
        <v>55</v>
      </c>
      <c r="C33" t="s">
        <v>19</v>
      </c>
      <c r="D33">
        <v>155</v>
      </c>
      <c r="E33" s="17" t="s">
        <v>11</v>
      </c>
      <c r="F33" s="18">
        <v>44936</v>
      </c>
      <c r="G33" s="27">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c r="M33" s="31"/>
      <c r="N33" s="31"/>
    </row>
    <row r="34" spans="2:14" x14ac:dyDescent="0.3">
      <c r="B34" t="s">
        <v>56</v>
      </c>
      <c r="C34" t="s">
        <v>22</v>
      </c>
      <c r="D34">
        <v>80</v>
      </c>
      <c r="E34" s="17" t="s">
        <v>10</v>
      </c>
      <c r="F34" s="18">
        <v>44936</v>
      </c>
      <c r="G34" s="27">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c r="M34" s="31"/>
      <c r="N34" s="31"/>
    </row>
    <row r="35" spans="2:14" x14ac:dyDescent="0.3">
      <c r="B35" t="s">
        <v>57</v>
      </c>
      <c r="C35" t="s">
        <v>8</v>
      </c>
      <c r="D35">
        <v>82</v>
      </c>
      <c r="E35" s="17" t="s">
        <v>10</v>
      </c>
      <c r="F35" s="18">
        <v>44938</v>
      </c>
      <c r="G35" s="27">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c r="M35" s="31"/>
      <c r="N35" s="31"/>
    </row>
    <row r="36" spans="2:14" x14ac:dyDescent="0.3">
      <c r="B36" t="s">
        <v>58</v>
      </c>
      <c r="C36" t="s">
        <v>8</v>
      </c>
      <c r="D36">
        <v>29</v>
      </c>
      <c r="E36" s="17" t="s">
        <v>11</v>
      </c>
      <c r="F36" s="18">
        <v>44938</v>
      </c>
      <c r="G36" s="27">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c r="M36" s="31"/>
      <c r="N36" s="31"/>
    </row>
    <row r="37" spans="2:14" x14ac:dyDescent="0.3">
      <c r="B37" t="s">
        <v>59</v>
      </c>
      <c r="C37" t="s">
        <v>7</v>
      </c>
      <c r="D37">
        <v>160</v>
      </c>
      <c r="E37" s="17" t="s">
        <v>9</v>
      </c>
      <c r="F37" s="18">
        <v>44940</v>
      </c>
      <c r="G37" s="2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c r="M37" s="31"/>
      <c r="N37" s="31"/>
    </row>
    <row r="38" spans="2:14" x14ac:dyDescent="0.3">
      <c r="B38" t="s">
        <v>60</v>
      </c>
      <c r="C38" t="s">
        <v>17</v>
      </c>
      <c r="D38">
        <v>105</v>
      </c>
      <c r="E38" s="17" t="s">
        <v>10</v>
      </c>
      <c r="F38" s="18">
        <v>44941</v>
      </c>
      <c r="G38" s="27">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c r="M38" s="31"/>
      <c r="N38" s="31"/>
    </row>
    <row r="39" spans="2:14" x14ac:dyDescent="0.3">
      <c r="B39" t="s">
        <v>61</v>
      </c>
      <c r="C39" t="s">
        <v>22</v>
      </c>
      <c r="D39">
        <v>75</v>
      </c>
      <c r="E39" s="17" t="s">
        <v>6</v>
      </c>
      <c r="F39" s="18">
        <v>44941</v>
      </c>
      <c r="G39" s="27">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c r="M39" s="31"/>
      <c r="N39" s="31"/>
    </row>
    <row r="40" spans="2:14" x14ac:dyDescent="0.3">
      <c r="B40" t="s">
        <v>62</v>
      </c>
      <c r="C40" t="s">
        <v>19</v>
      </c>
      <c r="D40">
        <v>94</v>
      </c>
      <c r="E40" s="17" t="s">
        <v>6</v>
      </c>
      <c r="F40" s="18">
        <v>44942</v>
      </c>
      <c r="G40" s="27">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c r="M40" s="31"/>
      <c r="N40" s="31"/>
    </row>
    <row r="41" spans="2:14" x14ac:dyDescent="0.3">
      <c r="B41" t="s">
        <v>63</v>
      </c>
      <c r="C41" t="s">
        <v>12</v>
      </c>
      <c r="D41">
        <v>90</v>
      </c>
      <c r="E41" s="17" t="s">
        <v>9</v>
      </c>
      <c r="F41" s="18">
        <v>44942</v>
      </c>
      <c r="G41" s="27">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c r="M41" s="31"/>
      <c r="N41" s="31"/>
    </row>
    <row r="42" spans="2:14" x14ac:dyDescent="0.3">
      <c r="B42" t="s">
        <v>64</v>
      </c>
      <c r="C42" t="s">
        <v>19</v>
      </c>
      <c r="D42">
        <v>81</v>
      </c>
      <c r="E42" s="17" t="s">
        <v>13</v>
      </c>
      <c r="F42" s="18">
        <v>44943</v>
      </c>
      <c r="G42" s="27">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c r="M42" s="31"/>
      <c r="N42" s="31"/>
    </row>
    <row r="43" spans="2:14" x14ac:dyDescent="0.3">
      <c r="B43" t="s">
        <v>65</v>
      </c>
      <c r="C43" t="s">
        <v>22</v>
      </c>
      <c r="D43">
        <v>106</v>
      </c>
      <c r="E43" s="17" t="s">
        <v>10</v>
      </c>
      <c r="F43" s="18">
        <v>44943</v>
      </c>
      <c r="G43" s="27">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c r="M43" s="31"/>
      <c r="N43" s="31"/>
    </row>
    <row r="44" spans="2:14" x14ac:dyDescent="0.3">
      <c r="B44" t="s">
        <v>66</v>
      </c>
      <c r="C44" t="s">
        <v>12</v>
      </c>
      <c r="D44">
        <v>74</v>
      </c>
      <c r="E44" s="17" t="s">
        <v>13</v>
      </c>
      <c r="F44" s="18">
        <v>44943</v>
      </c>
      <c r="G44" s="27">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c r="M44" s="31"/>
      <c r="N44" s="31"/>
    </row>
    <row r="45" spans="2:14" x14ac:dyDescent="0.3">
      <c r="B45" t="s">
        <v>67</v>
      </c>
      <c r="C45" t="s">
        <v>18</v>
      </c>
      <c r="D45">
        <v>105</v>
      </c>
      <c r="E45" s="17" t="s">
        <v>9</v>
      </c>
      <c r="F45" s="18">
        <v>44944</v>
      </c>
      <c r="G45" s="27">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c r="M45" s="31"/>
      <c r="N45" s="31"/>
    </row>
    <row r="46" spans="2:14" x14ac:dyDescent="0.3">
      <c r="B46" t="s">
        <v>68</v>
      </c>
      <c r="C46" t="s">
        <v>22</v>
      </c>
      <c r="D46">
        <v>89</v>
      </c>
      <c r="E46" s="17" t="s">
        <v>10</v>
      </c>
      <c r="F46" s="18">
        <v>44944</v>
      </c>
      <c r="G46" s="27">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c r="M46" s="31"/>
      <c r="N46" s="31"/>
    </row>
    <row r="47" spans="2:14" x14ac:dyDescent="0.3">
      <c r="B47" t="s">
        <v>69</v>
      </c>
      <c r="C47" t="s">
        <v>14</v>
      </c>
      <c r="D47">
        <v>132</v>
      </c>
      <c r="E47" s="17" t="s">
        <v>6</v>
      </c>
      <c r="F47" s="18">
        <v>44944</v>
      </c>
      <c r="G47" s="2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c r="M47" s="31"/>
      <c r="N47" s="31"/>
    </row>
    <row r="48" spans="2:14" x14ac:dyDescent="0.3">
      <c r="B48" t="s">
        <v>70</v>
      </c>
      <c r="C48" t="s">
        <v>17</v>
      </c>
      <c r="D48">
        <v>105</v>
      </c>
      <c r="E48" s="17" t="s">
        <v>11</v>
      </c>
      <c r="F48" s="18">
        <v>44944</v>
      </c>
      <c r="G48" s="27">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c r="M48" s="31"/>
      <c r="N48" s="31"/>
    </row>
    <row r="49" spans="2:14" x14ac:dyDescent="0.3">
      <c r="B49" t="s">
        <v>71</v>
      </c>
      <c r="C49" t="s">
        <v>8</v>
      </c>
      <c r="D49">
        <v>13</v>
      </c>
      <c r="E49" s="17" t="s">
        <v>6</v>
      </c>
      <c r="F49" s="18">
        <v>44945</v>
      </c>
      <c r="G49" s="27">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c r="M49" s="31"/>
      <c r="N49" s="31"/>
    </row>
    <row r="50" spans="2:14" x14ac:dyDescent="0.3">
      <c r="B50" t="s">
        <v>72</v>
      </c>
      <c r="C50" t="s">
        <v>21</v>
      </c>
      <c r="D50">
        <v>131</v>
      </c>
      <c r="E50" s="17" t="s">
        <v>11</v>
      </c>
      <c r="F50" s="18">
        <v>44945</v>
      </c>
      <c r="G50" s="27">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c r="M50" s="31"/>
      <c r="N50" s="31"/>
    </row>
    <row r="51" spans="2:14" x14ac:dyDescent="0.3">
      <c r="B51" t="s">
        <v>73</v>
      </c>
      <c r="C51" t="s">
        <v>12</v>
      </c>
      <c r="D51">
        <v>104</v>
      </c>
      <c r="E51" s="17" t="s">
        <v>10</v>
      </c>
      <c r="F51" s="18">
        <v>44945</v>
      </c>
      <c r="G51" s="27">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c r="M51" s="31"/>
      <c r="N51" s="31"/>
    </row>
    <row r="52" spans="2:14" x14ac:dyDescent="0.3">
      <c r="B52" t="s">
        <v>74</v>
      </c>
      <c r="C52" t="s">
        <v>20</v>
      </c>
      <c r="D52">
        <v>90</v>
      </c>
      <c r="E52" s="17" t="s">
        <v>9</v>
      </c>
      <c r="F52" s="18">
        <v>44946</v>
      </c>
      <c r="G52" s="27">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c r="M52" s="31"/>
      <c r="N52" s="31"/>
    </row>
    <row r="53" spans="2:14" x14ac:dyDescent="0.3">
      <c r="B53" t="s">
        <v>75</v>
      </c>
      <c r="C53" t="s">
        <v>16</v>
      </c>
      <c r="D53">
        <v>37</v>
      </c>
      <c r="E53" s="17" t="s">
        <v>9</v>
      </c>
      <c r="F53" s="18">
        <v>44946</v>
      </c>
      <c r="G53" s="27">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c r="M53" s="31"/>
      <c r="N53" s="31"/>
    </row>
    <row r="54" spans="2:14" x14ac:dyDescent="0.3">
      <c r="B54" t="s">
        <v>76</v>
      </c>
      <c r="C54" t="s">
        <v>24</v>
      </c>
      <c r="D54">
        <v>149</v>
      </c>
      <c r="E54" s="17" t="s">
        <v>11</v>
      </c>
      <c r="F54" s="18">
        <v>44946</v>
      </c>
      <c r="G54" s="27">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c r="M54" s="31"/>
      <c r="N54" s="31"/>
    </row>
    <row r="55" spans="2:14" x14ac:dyDescent="0.3">
      <c r="B55" t="s">
        <v>77</v>
      </c>
      <c r="C55" t="s">
        <v>14</v>
      </c>
      <c r="D55">
        <v>100</v>
      </c>
      <c r="E55" s="17" t="s">
        <v>13</v>
      </c>
      <c r="F55" s="18">
        <v>44947</v>
      </c>
      <c r="G55" s="27">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c r="M55" s="31"/>
      <c r="N55" s="31"/>
    </row>
    <row r="56" spans="2:14" x14ac:dyDescent="0.3">
      <c r="B56" t="s">
        <v>78</v>
      </c>
      <c r="C56" t="s">
        <v>14</v>
      </c>
      <c r="D56">
        <v>79</v>
      </c>
      <c r="E56" s="17" t="s">
        <v>6</v>
      </c>
      <c r="F56" s="18">
        <v>44947</v>
      </c>
      <c r="G56" s="27">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c r="M56" s="31"/>
      <c r="N56" s="31"/>
    </row>
    <row r="57" spans="2:14" x14ac:dyDescent="0.3">
      <c r="B57" t="s">
        <v>79</v>
      </c>
      <c r="C57" t="s">
        <v>5</v>
      </c>
      <c r="D57">
        <v>157</v>
      </c>
      <c r="E57" s="17" t="s">
        <v>11</v>
      </c>
      <c r="F57" s="18">
        <v>44947</v>
      </c>
      <c r="G57" s="2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c r="M57" s="31"/>
      <c r="N57" s="31"/>
    </row>
    <row r="58" spans="2:14" x14ac:dyDescent="0.3">
      <c r="B58" t="s">
        <v>80</v>
      </c>
      <c r="C58" t="s">
        <v>14</v>
      </c>
      <c r="D58">
        <v>59</v>
      </c>
      <c r="E58" s="17" t="s">
        <v>10</v>
      </c>
      <c r="F58" s="18">
        <v>44948</v>
      </c>
      <c r="G58" s="27">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c r="M58" s="31"/>
      <c r="N58" s="31"/>
    </row>
    <row r="59" spans="2:14" x14ac:dyDescent="0.3">
      <c r="B59" t="s">
        <v>81</v>
      </c>
      <c r="C59" t="s">
        <v>16</v>
      </c>
      <c r="D59">
        <v>83</v>
      </c>
      <c r="E59" s="17" t="s">
        <v>11</v>
      </c>
      <c r="F59" s="18">
        <v>44948</v>
      </c>
      <c r="G59" s="27">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c r="M59" s="31"/>
      <c r="N59" s="31"/>
    </row>
    <row r="60" spans="2:14" x14ac:dyDescent="0.3">
      <c r="B60" t="s">
        <v>82</v>
      </c>
      <c r="C60" t="s">
        <v>5</v>
      </c>
      <c r="D60">
        <v>58</v>
      </c>
      <c r="E60" s="17" t="s">
        <v>9</v>
      </c>
      <c r="F60" s="18">
        <v>44949</v>
      </c>
      <c r="G60" s="27">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c r="M60" s="31"/>
      <c r="N60" s="31"/>
    </row>
    <row r="61" spans="2:14" x14ac:dyDescent="0.3">
      <c r="B61" t="s">
        <v>83</v>
      </c>
      <c r="C61" t="s">
        <v>19</v>
      </c>
      <c r="D61">
        <v>118</v>
      </c>
      <c r="E61" s="17" t="s">
        <v>9</v>
      </c>
      <c r="F61" s="18">
        <v>44949</v>
      </c>
      <c r="G61" s="27">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c r="M61" s="31"/>
      <c r="N61" s="31"/>
    </row>
    <row r="62" spans="2:14" x14ac:dyDescent="0.3">
      <c r="B62" t="s">
        <v>84</v>
      </c>
      <c r="C62" t="s">
        <v>8</v>
      </c>
      <c r="D62">
        <v>63</v>
      </c>
      <c r="E62" s="17" t="s">
        <v>10</v>
      </c>
      <c r="F62" s="18">
        <v>44949</v>
      </c>
      <c r="G62" s="27">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c r="M62" s="31"/>
      <c r="N62" s="31"/>
    </row>
    <row r="63" spans="2:14" x14ac:dyDescent="0.3">
      <c r="B63" t="s">
        <v>85</v>
      </c>
      <c r="C63" t="s">
        <v>5</v>
      </c>
      <c r="D63">
        <v>95</v>
      </c>
      <c r="E63" s="17" t="s">
        <v>9</v>
      </c>
      <c r="F63" s="18">
        <v>44950</v>
      </c>
      <c r="G63" s="27">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c r="M63" s="31"/>
      <c r="N63" s="31"/>
    </row>
    <row r="64" spans="2:14" x14ac:dyDescent="0.3">
      <c r="B64" t="s">
        <v>86</v>
      </c>
      <c r="C64" t="s">
        <v>14</v>
      </c>
      <c r="D64">
        <v>74</v>
      </c>
      <c r="E64" s="17" t="s">
        <v>11</v>
      </c>
      <c r="F64" s="18">
        <v>44950</v>
      </c>
      <c r="G64" s="27">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c r="M64" s="31"/>
      <c r="N64" s="31"/>
    </row>
    <row r="65" spans="2:14" x14ac:dyDescent="0.3">
      <c r="B65" t="s">
        <v>87</v>
      </c>
      <c r="C65" t="s">
        <v>18</v>
      </c>
      <c r="D65">
        <v>130</v>
      </c>
      <c r="E65" s="17" t="s">
        <v>13</v>
      </c>
      <c r="F65" s="18">
        <v>44950</v>
      </c>
      <c r="G65" s="27">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c r="M65" s="31"/>
      <c r="N65" s="31"/>
    </row>
    <row r="66" spans="2:14" x14ac:dyDescent="0.3">
      <c r="B66" t="s">
        <v>88</v>
      </c>
      <c r="C66" t="s">
        <v>19</v>
      </c>
      <c r="D66">
        <v>110</v>
      </c>
      <c r="E66" s="17" t="s">
        <v>6</v>
      </c>
      <c r="F66" s="18">
        <v>44950</v>
      </c>
      <c r="G66" s="27">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c r="M66" s="31"/>
      <c r="N66" s="31"/>
    </row>
    <row r="67" spans="2:14" x14ac:dyDescent="0.3">
      <c r="B67" t="s">
        <v>89</v>
      </c>
      <c r="C67" t="s">
        <v>14</v>
      </c>
      <c r="D67">
        <v>71</v>
      </c>
      <c r="E67" s="17" t="s">
        <v>10</v>
      </c>
      <c r="F67" s="18">
        <v>44951</v>
      </c>
      <c r="G67" s="2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c r="M67" s="31"/>
      <c r="N67" s="31"/>
    </row>
    <row r="68" spans="2:14" x14ac:dyDescent="0.3">
      <c r="B68" t="s">
        <v>90</v>
      </c>
      <c r="C68" t="s">
        <v>17</v>
      </c>
      <c r="D68">
        <v>147</v>
      </c>
      <c r="E68" s="17" t="s">
        <v>13</v>
      </c>
      <c r="F68" s="18">
        <v>44951</v>
      </c>
      <c r="G68" s="27">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c r="M68" s="31"/>
      <c r="N68" s="31"/>
    </row>
    <row r="69" spans="2:14" x14ac:dyDescent="0.3">
      <c r="B69" t="s">
        <v>91</v>
      </c>
      <c r="C69" t="s">
        <v>12</v>
      </c>
      <c r="D69">
        <v>69</v>
      </c>
      <c r="E69" s="17" t="s">
        <v>9</v>
      </c>
      <c r="F69" s="18">
        <v>44952</v>
      </c>
      <c r="G69" s="27">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c r="M69" s="31"/>
      <c r="N69" s="31"/>
    </row>
    <row r="70" spans="2:14" x14ac:dyDescent="0.3">
      <c r="B70" t="s">
        <v>92</v>
      </c>
      <c r="C70" t="s">
        <v>19</v>
      </c>
      <c r="D70">
        <v>50</v>
      </c>
      <c r="E70" s="17" t="s">
        <v>10</v>
      </c>
      <c r="F70" s="18">
        <v>44952</v>
      </c>
      <c r="G70" s="27">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c r="M70" s="31"/>
      <c r="N70" s="31"/>
    </row>
    <row r="71" spans="2:14" x14ac:dyDescent="0.3">
      <c r="B71" t="s">
        <v>93</v>
      </c>
      <c r="C71" t="s">
        <v>18</v>
      </c>
      <c r="D71">
        <v>124</v>
      </c>
      <c r="E71" s="17" t="s">
        <v>13</v>
      </c>
      <c r="F71" s="18">
        <v>44953</v>
      </c>
      <c r="G71" s="27">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c r="M71" s="31"/>
      <c r="N71" s="31"/>
    </row>
    <row r="72" spans="2:14" x14ac:dyDescent="0.3">
      <c r="B72" t="s">
        <v>94</v>
      </c>
      <c r="C72" t="s">
        <v>23</v>
      </c>
      <c r="D72">
        <v>81</v>
      </c>
      <c r="E72" s="17" t="s">
        <v>11</v>
      </c>
      <c r="F72" s="18">
        <v>44953</v>
      </c>
      <c r="G72" s="27">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c r="M72" s="31"/>
      <c r="N72" s="31"/>
    </row>
    <row r="73" spans="2:14" x14ac:dyDescent="0.3">
      <c r="B73" t="s">
        <v>95</v>
      </c>
      <c r="C73" t="s">
        <v>7</v>
      </c>
      <c r="D73">
        <v>141</v>
      </c>
      <c r="E73" s="17" t="s">
        <v>6</v>
      </c>
      <c r="F73" s="18">
        <v>44953</v>
      </c>
      <c r="G73" s="27">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c r="M73" s="31"/>
      <c r="N73" s="31"/>
    </row>
    <row r="74" spans="2:14" x14ac:dyDescent="0.3">
      <c r="B74" t="s">
        <v>96</v>
      </c>
      <c r="C74" t="s">
        <v>7</v>
      </c>
      <c r="D74">
        <v>168</v>
      </c>
      <c r="E74" s="17" t="s">
        <v>6</v>
      </c>
      <c r="F74" s="18">
        <v>44954</v>
      </c>
      <c r="G74" s="27">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c r="M74" s="31"/>
      <c r="N74" s="31"/>
    </row>
    <row r="75" spans="2:14" x14ac:dyDescent="0.3">
      <c r="B75" t="s">
        <v>97</v>
      </c>
      <c r="C75" t="s">
        <v>17</v>
      </c>
      <c r="D75">
        <v>101</v>
      </c>
      <c r="E75" s="17" t="s">
        <v>11</v>
      </c>
      <c r="F75" s="18">
        <v>44954</v>
      </c>
      <c r="G75" s="27">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c r="M75" s="31"/>
      <c r="N75" s="31"/>
    </row>
    <row r="76" spans="2:14" x14ac:dyDescent="0.3">
      <c r="B76" t="s">
        <v>98</v>
      </c>
      <c r="C76" t="s">
        <v>14</v>
      </c>
      <c r="D76">
        <v>67</v>
      </c>
      <c r="E76" s="17" t="s">
        <v>11</v>
      </c>
      <c r="F76" s="18">
        <v>44954</v>
      </c>
      <c r="G76" s="27">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c r="M76" s="31"/>
      <c r="N76" s="31"/>
    </row>
    <row r="77" spans="2:14" x14ac:dyDescent="0.3">
      <c r="B77" t="s">
        <v>99</v>
      </c>
      <c r="C77" t="s">
        <v>5</v>
      </c>
      <c r="D77">
        <v>114</v>
      </c>
      <c r="E77" s="17" t="s">
        <v>6</v>
      </c>
      <c r="F77" s="18">
        <v>44956</v>
      </c>
      <c r="G77" s="2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c r="M77" s="31"/>
      <c r="N77" s="31"/>
    </row>
    <row r="78" spans="2:14" x14ac:dyDescent="0.3">
      <c r="B78" t="s">
        <v>100</v>
      </c>
      <c r="C78" t="s">
        <v>23</v>
      </c>
      <c r="D78">
        <v>42</v>
      </c>
      <c r="E78" s="17" t="s">
        <v>11</v>
      </c>
      <c r="F78" s="18">
        <v>44956</v>
      </c>
      <c r="G78" s="27">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c r="M78" s="31"/>
      <c r="N78" s="31"/>
    </row>
    <row r="79" spans="2:14" x14ac:dyDescent="0.3">
      <c r="B79" t="s">
        <v>101</v>
      </c>
      <c r="C79" t="s">
        <v>8</v>
      </c>
      <c r="D79">
        <v>69</v>
      </c>
      <c r="E79" s="17" t="s">
        <v>6</v>
      </c>
      <c r="F79" s="18">
        <v>44956</v>
      </c>
      <c r="G79" s="27">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c r="M79" s="31"/>
      <c r="N79" s="31"/>
    </row>
    <row r="80" spans="2:14" x14ac:dyDescent="0.3">
      <c r="B80" t="s">
        <v>102</v>
      </c>
      <c r="C80" t="s">
        <v>18</v>
      </c>
      <c r="D80">
        <v>145</v>
      </c>
      <c r="E80" s="17" t="s">
        <v>9</v>
      </c>
      <c r="F80" s="18">
        <v>44956</v>
      </c>
      <c r="G80" s="27">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c r="M80" s="31"/>
      <c r="N80" s="31"/>
    </row>
    <row r="81" spans="2:14" x14ac:dyDescent="0.3">
      <c r="B81" t="s">
        <v>103</v>
      </c>
      <c r="C81" t="s">
        <v>12</v>
      </c>
      <c r="D81">
        <v>43</v>
      </c>
      <c r="E81" s="17" t="s">
        <v>6</v>
      </c>
      <c r="F81" s="18">
        <v>44956</v>
      </c>
      <c r="G81" s="27">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c r="M81" s="31"/>
      <c r="N81" s="31"/>
    </row>
    <row r="82" spans="2:14" x14ac:dyDescent="0.3">
      <c r="B82" t="s">
        <v>104</v>
      </c>
      <c r="C82" t="s">
        <v>8</v>
      </c>
      <c r="D82">
        <v>62</v>
      </c>
      <c r="E82" s="17" t="s">
        <v>10</v>
      </c>
      <c r="F82" s="18">
        <v>44957</v>
      </c>
      <c r="G82" s="27">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c r="M82" s="31"/>
      <c r="N82" s="31"/>
    </row>
    <row r="83" spans="2:14" x14ac:dyDescent="0.3">
      <c r="B83" t="s">
        <v>105</v>
      </c>
      <c r="C83" t="s">
        <v>22</v>
      </c>
      <c r="D83">
        <v>79</v>
      </c>
      <c r="E83" s="17" t="s">
        <v>6</v>
      </c>
      <c r="F83" s="18">
        <v>44958</v>
      </c>
      <c r="G83" s="27">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c r="M83" s="31"/>
      <c r="N83" s="31"/>
    </row>
    <row r="84" spans="2:14" x14ac:dyDescent="0.3">
      <c r="B84" t="s">
        <v>106</v>
      </c>
      <c r="C84" t="s">
        <v>18</v>
      </c>
      <c r="D84">
        <v>45</v>
      </c>
      <c r="E84" s="17" t="s">
        <v>13</v>
      </c>
      <c r="F84" s="18">
        <v>44958</v>
      </c>
      <c r="G84" s="27">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c r="M84" s="31"/>
      <c r="N84" s="31"/>
    </row>
    <row r="85" spans="2:14" x14ac:dyDescent="0.3">
      <c r="B85" t="s">
        <v>107</v>
      </c>
      <c r="C85" t="s">
        <v>8</v>
      </c>
      <c r="D85">
        <v>137</v>
      </c>
      <c r="E85" s="17" t="s">
        <v>6</v>
      </c>
      <c r="F85" s="18">
        <v>44958</v>
      </c>
      <c r="G85" s="27">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c r="M85" s="31"/>
      <c r="N85" s="31"/>
    </row>
    <row r="86" spans="2:14" x14ac:dyDescent="0.3">
      <c r="B86" t="s">
        <v>108</v>
      </c>
      <c r="C86" t="s">
        <v>5</v>
      </c>
      <c r="D86">
        <v>109</v>
      </c>
      <c r="E86" s="17" t="s">
        <v>10</v>
      </c>
      <c r="F86" s="18">
        <v>44958</v>
      </c>
      <c r="G86" s="27">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c r="M86" s="31"/>
      <c r="N86" s="31"/>
    </row>
    <row r="87" spans="2:14" x14ac:dyDescent="0.3">
      <c r="B87" t="s">
        <v>109</v>
      </c>
      <c r="C87" t="s">
        <v>12</v>
      </c>
      <c r="D87">
        <v>78</v>
      </c>
      <c r="E87" s="17" t="s">
        <v>10</v>
      </c>
      <c r="F87" s="18">
        <v>44958</v>
      </c>
      <c r="G87" s="2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c r="M87" s="31"/>
      <c r="N87" s="31"/>
    </row>
    <row r="88" spans="2:14" x14ac:dyDescent="0.3">
      <c r="B88" t="s">
        <v>110</v>
      </c>
      <c r="C88" t="s">
        <v>8</v>
      </c>
      <c r="D88">
        <v>137</v>
      </c>
      <c r="E88" s="17" t="s">
        <v>13</v>
      </c>
      <c r="F88" s="18">
        <v>44958</v>
      </c>
      <c r="G88" s="27">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c r="M88" s="31"/>
      <c r="N88" s="31"/>
    </row>
    <row r="89" spans="2:14" x14ac:dyDescent="0.3">
      <c r="B89" t="s">
        <v>111</v>
      </c>
      <c r="C89" t="s">
        <v>21</v>
      </c>
      <c r="D89">
        <v>99</v>
      </c>
      <c r="E89" s="17" t="s">
        <v>10</v>
      </c>
      <c r="F89" s="18">
        <v>44959</v>
      </c>
      <c r="G89" s="27">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c r="M89" s="31"/>
      <c r="N89" s="31"/>
    </row>
    <row r="90" spans="2:14" x14ac:dyDescent="0.3">
      <c r="B90" t="s">
        <v>112</v>
      </c>
      <c r="C90" t="s">
        <v>19</v>
      </c>
      <c r="D90">
        <v>100</v>
      </c>
      <c r="E90" s="17" t="s">
        <v>10</v>
      </c>
      <c r="F90" s="18">
        <v>44959</v>
      </c>
      <c r="G90" s="27">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c r="M90" s="31"/>
      <c r="N90" s="31"/>
    </row>
    <row r="91" spans="2:14" x14ac:dyDescent="0.3">
      <c r="B91" t="s">
        <v>113</v>
      </c>
      <c r="C91" t="s">
        <v>12</v>
      </c>
      <c r="D91">
        <v>47</v>
      </c>
      <c r="E91" s="17" t="s">
        <v>9</v>
      </c>
      <c r="F91" s="18">
        <v>44959</v>
      </c>
      <c r="G91" s="27">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c r="M91" s="31"/>
      <c r="N91" s="31"/>
    </row>
    <row r="92" spans="2:14" x14ac:dyDescent="0.3">
      <c r="B92" t="s">
        <v>114</v>
      </c>
      <c r="C92" t="s">
        <v>5</v>
      </c>
      <c r="D92">
        <v>87</v>
      </c>
      <c r="E92" s="17" t="s">
        <v>11</v>
      </c>
      <c r="F92" s="18">
        <v>44959</v>
      </c>
      <c r="G92" s="27">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c r="M92" s="31"/>
      <c r="N92" s="31"/>
    </row>
    <row r="93" spans="2:14" x14ac:dyDescent="0.3">
      <c r="B93" t="s">
        <v>115</v>
      </c>
      <c r="C93" t="s">
        <v>21</v>
      </c>
      <c r="D93">
        <v>143</v>
      </c>
      <c r="E93" s="17" t="s">
        <v>11</v>
      </c>
      <c r="F93" s="18">
        <v>44961</v>
      </c>
      <c r="G93" s="27">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c r="M93" s="31"/>
      <c r="N93" s="31"/>
    </row>
    <row r="94" spans="2:14" x14ac:dyDescent="0.3">
      <c r="B94" t="s">
        <v>116</v>
      </c>
      <c r="C94" t="s">
        <v>19</v>
      </c>
      <c r="D94">
        <v>84</v>
      </c>
      <c r="E94" s="17" t="s">
        <v>10</v>
      </c>
      <c r="F94" s="18">
        <v>44961</v>
      </c>
      <c r="G94" s="27">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c r="M94" s="31"/>
      <c r="N94" s="31"/>
    </row>
    <row r="95" spans="2:14" x14ac:dyDescent="0.3">
      <c r="B95" t="s">
        <v>117</v>
      </c>
      <c r="C95" t="s">
        <v>17</v>
      </c>
      <c r="D95">
        <v>55</v>
      </c>
      <c r="E95" s="17" t="s">
        <v>11</v>
      </c>
      <c r="F95" s="18">
        <v>44962</v>
      </c>
      <c r="G95" s="27">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c r="M95" s="31"/>
      <c r="N95" s="31"/>
    </row>
    <row r="96" spans="2:14" x14ac:dyDescent="0.3">
      <c r="B96" t="s">
        <v>118</v>
      </c>
      <c r="C96" t="s">
        <v>15</v>
      </c>
      <c r="D96">
        <v>135</v>
      </c>
      <c r="E96" s="17" t="s">
        <v>13</v>
      </c>
      <c r="F96" s="18">
        <v>44964</v>
      </c>
      <c r="G96" s="27">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c r="M96" s="31"/>
      <c r="N96" s="31"/>
    </row>
    <row r="97" spans="2:14" x14ac:dyDescent="0.3">
      <c r="B97" t="s">
        <v>119</v>
      </c>
      <c r="C97" t="s">
        <v>16</v>
      </c>
      <c r="D97">
        <v>152</v>
      </c>
      <c r="E97" s="17" t="s">
        <v>9</v>
      </c>
      <c r="F97" s="18">
        <v>44964</v>
      </c>
      <c r="G97" s="2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c r="M97" s="31"/>
      <c r="N97" s="31"/>
    </row>
    <row r="98" spans="2:14" x14ac:dyDescent="0.3">
      <c r="B98" t="s">
        <v>120</v>
      </c>
      <c r="C98" t="s">
        <v>23</v>
      </c>
      <c r="D98">
        <v>132</v>
      </c>
      <c r="E98" s="17" t="s">
        <v>9</v>
      </c>
      <c r="F98" s="18">
        <v>44964</v>
      </c>
      <c r="G98" s="27">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c r="M98" s="31"/>
      <c r="N98" s="31"/>
    </row>
    <row r="99" spans="2:14" x14ac:dyDescent="0.3">
      <c r="B99" t="s">
        <v>121</v>
      </c>
      <c r="C99" t="s">
        <v>7</v>
      </c>
      <c r="D99">
        <v>60</v>
      </c>
      <c r="E99" s="17" t="s">
        <v>10</v>
      </c>
      <c r="F99" s="18">
        <v>44965</v>
      </c>
      <c r="G99" s="27">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c r="M99" s="31"/>
      <c r="N99" s="31"/>
    </row>
    <row r="100" spans="2:14" x14ac:dyDescent="0.3">
      <c r="B100" t="s">
        <v>122</v>
      </c>
      <c r="C100" t="s">
        <v>16</v>
      </c>
      <c r="D100">
        <v>95</v>
      </c>
      <c r="E100" s="17" t="s">
        <v>9</v>
      </c>
      <c r="F100" s="18">
        <v>44965</v>
      </c>
      <c r="G100" s="27">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c r="M100" s="31"/>
      <c r="N100" s="31"/>
    </row>
    <row r="101" spans="2:14" x14ac:dyDescent="0.3">
      <c r="B101" t="s">
        <v>123</v>
      </c>
      <c r="C101" t="s">
        <v>20</v>
      </c>
      <c r="D101">
        <v>96</v>
      </c>
      <c r="E101" s="17" t="s">
        <v>6</v>
      </c>
      <c r="F101" s="18">
        <v>44965</v>
      </c>
      <c r="G101" s="27">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c r="M101" s="31"/>
      <c r="N101" s="31"/>
    </row>
    <row r="102" spans="2:14" x14ac:dyDescent="0.3">
      <c r="B102" t="s">
        <v>124</v>
      </c>
      <c r="C102" t="s">
        <v>17</v>
      </c>
      <c r="D102">
        <v>45</v>
      </c>
      <c r="E102" s="17" t="s">
        <v>10</v>
      </c>
      <c r="F102" s="18">
        <v>44966</v>
      </c>
      <c r="G102" s="27">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c r="M102" s="31"/>
      <c r="N102" s="31"/>
    </row>
    <row r="103" spans="2:14" x14ac:dyDescent="0.3">
      <c r="B103" t="s">
        <v>125</v>
      </c>
      <c r="C103" t="s">
        <v>20</v>
      </c>
      <c r="D103">
        <v>132</v>
      </c>
      <c r="E103" s="17" t="s">
        <v>6</v>
      </c>
      <c r="F103" s="18">
        <v>44967</v>
      </c>
      <c r="G103" s="27">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c r="M103" s="31"/>
      <c r="N103" s="31"/>
    </row>
    <row r="104" spans="2:14" x14ac:dyDescent="0.3">
      <c r="B104" t="s">
        <v>126</v>
      </c>
      <c r="C104" t="s">
        <v>14</v>
      </c>
      <c r="D104">
        <v>95</v>
      </c>
      <c r="E104" s="17" t="s">
        <v>10</v>
      </c>
      <c r="F104" s="18">
        <v>44967</v>
      </c>
      <c r="G104" s="27">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c r="M104" s="31"/>
      <c r="N104" s="31"/>
    </row>
    <row r="105" spans="2:14" x14ac:dyDescent="0.3">
      <c r="B105" t="s">
        <v>127</v>
      </c>
      <c r="C105" t="s">
        <v>16</v>
      </c>
      <c r="D105">
        <v>131</v>
      </c>
      <c r="E105" s="17" t="s">
        <v>11</v>
      </c>
      <c r="F105" s="18">
        <v>44967</v>
      </c>
      <c r="G105" s="27">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c r="M105" s="31"/>
      <c r="N105" s="31"/>
    </row>
    <row r="106" spans="2:14" x14ac:dyDescent="0.3">
      <c r="B106" t="s">
        <v>128</v>
      </c>
      <c r="C106" t="s">
        <v>22</v>
      </c>
      <c r="D106">
        <v>67</v>
      </c>
      <c r="E106" s="17" t="s">
        <v>13</v>
      </c>
      <c r="F106" s="18">
        <v>44968</v>
      </c>
      <c r="G106" s="27">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c r="M106" s="31"/>
      <c r="N106" s="31"/>
    </row>
    <row r="107" spans="2:14" x14ac:dyDescent="0.3">
      <c r="B107" t="s">
        <v>129</v>
      </c>
      <c r="C107" t="s">
        <v>21</v>
      </c>
      <c r="D107">
        <v>111</v>
      </c>
      <c r="E107" s="17" t="s">
        <v>11</v>
      </c>
      <c r="F107" s="18">
        <v>44969</v>
      </c>
      <c r="G107" s="2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c r="M107" s="31"/>
      <c r="N107" s="31"/>
    </row>
    <row r="108" spans="2:14" x14ac:dyDescent="0.3">
      <c r="B108" t="s">
        <v>130</v>
      </c>
      <c r="C108" t="s">
        <v>23</v>
      </c>
      <c r="D108">
        <v>78</v>
      </c>
      <c r="E108" s="17" t="s">
        <v>9</v>
      </c>
      <c r="F108" s="18">
        <v>44969</v>
      </c>
      <c r="G108" s="27">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c r="M108" s="31"/>
      <c r="N108" s="31"/>
    </row>
    <row r="109" spans="2:14" x14ac:dyDescent="0.3">
      <c r="B109" t="s">
        <v>131</v>
      </c>
      <c r="C109" t="s">
        <v>24</v>
      </c>
      <c r="D109">
        <v>28</v>
      </c>
      <c r="E109" s="17" t="s">
        <v>6</v>
      </c>
      <c r="F109" s="18">
        <v>44969</v>
      </c>
      <c r="G109" s="27">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c r="M109" s="31"/>
      <c r="N109" s="31"/>
    </row>
    <row r="110" spans="2:14" x14ac:dyDescent="0.3">
      <c r="B110" t="s">
        <v>132</v>
      </c>
      <c r="C110" t="s">
        <v>12</v>
      </c>
      <c r="D110">
        <v>127</v>
      </c>
      <c r="E110" s="17" t="s">
        <v>13</v>
      </c>
      <c r="F110" s="18">
        <v>44970</v>
      </c>
      <c r="G110" s="27">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c r="M110" s="31"/>
      <c r="N110" s="31"/>
    </row>
    <row r="111" spans="2:14" x14ac:dyDescent="0.3">
      <c r="B111" t="s">
        <v>133</v>
      </c>
      <c r="C111" t="s">
        <v>19</v>
      </c>
      <c r="D111">
        <v>137</v>
      </c>
      <c r="E111" s="17" t="s">
        <v>11</v>
      </c>
      <c r="F111" s="18">
        <v>44970</v>
      </c>
      <c r="G111" s="27">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c r="M111" s="31"/>
      <c r="N111" s="31"/>
    </row>
    <row r="112" spans="2:14" x14ac:dyDescent="0.3">
      <c r="B112" t="s">
        <v>134</v>
      </c>
      <c r="C112" t="s">
        <v>12</v>
      </c>
      <c r="D112">
        <v>76</v>
      </c>
      <c r="E112" s="17" t="s">
        <v>6</v>
      </c>
      <c r="F112" s="18">
        <v>44970</v>
      </c>
      <c r="G112" s="27">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c r="M112" s="31"/>
      <c r="N112" s="31"/>
    </row>
    <row r="113" spans="2:14" x14ac:dyDescent="0.3">
      <c r="B113" t="s">
        <v>135</v>
      </c>
      <c r="C113" t="s">
        <v>23</v>
      </c>
      <c r="D113">
        <v>80</v>
      </c>
      <c r="E113" s="17" t="s">
        <v>13</v>
      </c>
      <c r="F113" s="18">
        <v>44971</v>
      </c>
      <c r="G113" s="27">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c r="M113" s="31"/>
      <c r="N113" s="31"/>
    </row>
    <row r="114" spans="2:14" x14ac:dyDescent="0.3">
      <c r="B114" t="s">
        <v>136</v>
      </c>
      <c r="C114" t="s">
        <v>12</v>
      </c>
      <c r="D114">
        <v>95</v>
      </c>
      <c r="E114" s="17" t="s">
        <v>9</v>
      </c>
      <c r="F114" s="18">
        <v>44972</v>
      </c>
      <c r="G114" s="27">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c r="M114" s="31"/>
      <c r="N114" s="31"/>
    </row>
    <row r="115" spans="2:14" x14ac:dyDescent="0.3">
      <c r="B115" t="s">
        <v>137</v>
      </c>
      <c r="C115" t="s">
        <v>7</v>
      </c>
      <c r="D115">
        <v>30</v>
      </c>
      <c r="E115" s="17" t="s">
        <v>6</v>
      </c>
      <c r="F115" s="18">
        <v>44972</v>
      </c>
      <c r="G115" s="27">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c r="M115" s="31"/>
      <c r="N115" s="31"/>
    </row>
    <row r="116" spans="2:14" x14ac:dyDescent="0.3">
      <c r="B116" t="s">
        <v>138</v>
      </c>
      <c r="C116" t="s">
        <v>8</v>
      </c>
      <c r="D116">
        <v>19</v>
      </c>
      <c r="E116" s="17" t="s">
        <v>11</v>
      </c>
      <c r="F116" s="18">
        <v>44972</v>
      </c>
      <c r="G116" s="27">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c r="M116" s="31"/>
      <c r="N116" s="31"/>
    </row>
    <row r="117" spans="2:14" x14ac:dyDescent="0.3">
      <c r="B117" t="s">
        <v>139</v>
      </c>
      <c r="C117" t="s">
        <v>18</v>
      </c>
      <c r="D117">
        <v>38</v>
      </c>
      <c r="E117" s="17" t="s">
        <v>13</v>
      </c>
      <c r="F117" s="18">
        <v>44972</v>
      </c>
      <c r="G117" s="2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c r="M117" s="31"/>
      <c r="N117" s="31"/>
    </row>
    <row r="118" spans="2:14" x14ac:dyDescent="0.3">
      <c r="B118" t="s">
        <v>140</v>
      </c>
      <c r="C118" t="s">
        <v>14</v>
      </c>
      <c r="D118">
        <v>55</v>
      </c>
      <c r="E118" s="17" t="s">
        <v>11</v>
      </c>
      <c r="F118" s="18">
        <v>44972</v>
      </c>
      <c r="G118" s="27">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c r="M118" s="31"/>
      <c r="N118" s="31"/>
    </row>
    <row r="119" spans="2:14" x14ac:dyDescent="0.3">
      <c r="B119" t="s">
        <v>141</v>
      </c>
      <c r="C119" t="s">
        <v>22</v>
      </c>
      <c r="D119">
        <v>27</v>
      </c>
      <c r="E119" s="17" t="s">
        <v>6</v>
      </c>
      <c r="F119" s="18">
        <v>44973</v>
      </c>
      <c r="G119" s="27">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c r="M119" s="31"/>
      <c r="N119" s="31"/>
    </row>
    <row r="120" spans="2:14" x14ac:dyDescent="0.3">
      <c r="B120" t="s">
        <v>142</v>
      </c>
      <c r="C120" t="s">
        <v>22</v>
      </c>
      <c r="D120">
        <v>32</v>
      </c>
      <c r="E120" s="17" t="s">
        <v>6</v>
      </c>
      <c r="F120" s="18">
        <v>44973</v>
      </c>
      <c r="G120" s="27">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c r="M120" s="31"/>
      <c r="N120" s="31"/>
    </row>
    <row r="121" spans="2:14" x14ac:dyDescent="0.3">
      <c r="B121" t="s">
        <v>143</v>
      </c>
      <c r="C121" t="s">
        <v>24</v>
      </c>
      <c r="D121">
        <v>116</v>
      </c>
      <c r="E121" s="17" t="s">
        <v>10</v>
      </c>
      <c r="F121" s="18">
        <v>44973</v>
      </c>
      <c r="G121" s="27">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c r="M121" s="31"/>
      <c r="N121" s="31"/>
    </row>
    <row r="122" spans="2:14" x14ac:dyDescent="0.3">
      <c r="B122" t="s">
        <v>144</v>
      </c>
      <c r="C122" t="s">
        <v>20</v>
      </c>
      <c r="D122">
        <v>99</v>
      </c>
      <c r="E122" s="17" t="s">
        <v>9</v>
      </c>
      <c r="F122" s="18">
        <v>44973</v>
      </c>
      <c r="G122" s="27">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c r="M122" s="31"/>
      <c r="N122" s="31"/>
    </row>
    <row r="123" spans="2:14" x14ac:dyDescent="0.3">
      <c r="B123" t="s">
        <v>145</v>
      </c>
      <c r="C123" t="s">
        <v>12</v>
      </c>
      <c r="D123">
        <v>75</v>
      </c>
      <c r="E123" s="17" t="s">
        <v>6</v>
      </c>
      <c r="F123" s="18">
        <v>44974</v>
      </c>
      <c r="G123" s="27">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c r="M123" s="31"/>
      <c r="N123" s="31"/>
    </row>
    <row r="124" spans="2:14" x14ac:dyDescent="0.3">
      <c r="B124" t="s">
        <v>146</v>
      </c>
      <c r="C124" t="s">
        <v>23</v>
      </c>
      <c r="D124">
        <v>57</v>
      </c>
      <c r="E124" s="17" t="s">
        <v>10</v>
      </c>
      <c r="F124" s="18">
        <v>44974</v>
      </c>
      <c r="G124" s="27">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c r="M124" s="31"/>
      <c r="N124" s="31"/>
    </row>
    <row r="125" spans="2:14" x14ac:dyDescent="0.3">
      <c r="B125" t="s">
        <v>147</v>
      </c>
      <c r="C125" t="s">
        <v>15</v>
      </c>
      <c r="D125">
        <v>155</v>
      </c>
      <c r="E125" s="17" t="s">
        <v>10</v>
      </c>
      <c r="F125" s="18">
        <v>44975</v>
      </c>
      <c r="G125" s="27">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c r="M125" s="31"/>
      <c r="N125" s="31"/>
    </row>
    <row r="126" spans="2:14" x14ac:dyDescent="0.3">
      <c r="B126" t="s">
        <v>148</v>
      </c>
      <c r="C126" t="s">
        <v>20</v>
      </c>
      <c r="D126">
        <v>68</v>
      </c>
      <c r="E126" s="17" t="s">
        <v>9</v>
      </c>
      <c r="F126" s="18">
        <v>44975</v>
      </c>
      <c r="G126" s="27">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c r="M126" s="31"/>
      <c r="N126" s="31"/>
    </row>
    <row r="127" spans="2:14" x14ac:dyDescent="0.3">
      <c r="B127" t="s">
        <v>149</v>
      </c>
      <c r="C127" t="s">
        <v>18</v>
      </c>
      <c r="D127">
        <v>95</v>
      </c>
      <c r="E127" s="17" t="s">
        <v>9</v>
      </c>
      <c r="F127" s="18">
        <v>44975</v>
      </c>
      <c r="G127" s="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c r="M127" s="31"/>
      <c r="N127" s="31"/>
    </row>
    <row r="128" spans="2:14" x14ac:dyDescent="0.3">
      <c r="B128" t="s">
        <v>150</v>
      </c>
      <c r="C128" t="s">
        <v>19</v>
      </c>
      <c r="D128">
        <v>65</v>
      </c>
      <c r="E128" s="17" t="s">
        <v>10</v>
      </c>
      <c r="F128" s="18">
        <v>44976</v>
      </c>
      <c r="G128" s="27">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c r="M128" s="31"/>
      <c r="N128" s="31"/>
    </row>
    <row r="129" spans="2:14" x14ac:dyDescent="0.3">
      <c r="B129" t="s">
        <v>151</v>
      </c>
      <c r="C129" t="s">
        <v>8</v>
      </c>
      <c r="D129">
        <v>114</v>
      </c>
      <c r="E129" s="17" t="s">
        <v>11</v>
      </c>
      <c r="F129" s="18">
        <v>44976</v>
      </c>
      <c r="G129" s="27">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c r="M129" s="31"/>
      <c r="N129" s="31"/>
    </row>
    <row r="130" spans="2:14" x14ac:dyDescent="0.3">
      <c r="B130" t="s">
        <v>152</v>
      </c>
      <c r="C130" t="s">
        <v>12</v>
      </c>
      <c r="D130">
        <v>155</v>
      </c>
      <c r="E130" s="17" t="s">
        <v>11</v>
      </c>
      <c r="F130" s="18">
        <v>44977</v>
      </c>
      <c r="G130" s="27">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c r="M130" s="31"/>
      <c r="N130" s="31"/>
    </row>
    <row r="131" spans="2:14" x14ac:dyDescent="0.3">
      <c r="B131" t="s">
        <v>153</v>
      </c>
      <c r="C131" t="s">
        <v>19</v>
      </c>
      <c r="D131">
        <v>114</v>
      </c>
      <c r="E131" s="17" t="s">
        <v>10</v>
      </c>
      <c r="F131" s="18">
        <v>44978</v>
      </c>
      <c r="G131" s="27">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c r="M131" s="31"/>
      <c r="N131" s="31"/>
    </row>
    <row r="132" spans="2:14" x14ac:dyDescent="0.3">
      <c r="B132" t="s">
        <v>154</v>
      </c>
      <c r="C132" t="s">
        <v>15</v>
      </c>
      <c r="D132">
        <v>130</v>
      </c>
      <c r="E132" s="17" t="s">
        <v>13</v>
      </c>
      <c r="F132" s="18">
        <v>44978</v>
      </c>
      <c r="G132" s="27">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c r="M132" s="31"/>
      <c r="N132" s="31"/>
    </row>
    <row r="133" spans="2:14" x14ac:dyDescent="0.3">
      <c r="B133" t="s">
        <v>155</v>
      </c>
      <c r="C133" t="s">
        <v>12</v>
      </c>
      <c r="D133">
        <v>89</v>
      </c>
      <c r="E133" s="17" t="s">
        <v>10</v>
      </c>
      <c r="F133" s="18">
        <v>44978</v>
      </c>
      <c r="G133" s="27">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c r="M133" s="31"/>
      <c r="N133" s="31"/>
    </row>
    <row r="134" spans="2:14" x14ac:dyDescent="0.3">
      <c r="B134" t="s">
        <v>156</v>
      </c>
      <c r="C134" t="s">
        <v>17</v>
      </c>
      <c r="D134">
        <v>61</v>
      </c>
      <c r="E134" s="17" t="s">
        <v>6</v>
      </c>
      <c r="F134" s="18">
        <v>44979</v>
      </c>
      <c r="G134" s="27">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c r="M134" s="31"/>
      <c r="N134" s="31"/>
    </row>
    <row r="135" spans="2:14" x14ac:dyDescent="0.3">
      <c r="B135" t="s">
        <v>157</v>
      </c>
      <c r="C135" t="s">
        <v>18</v>
      </c>
      <c r="D135">
        <v>154</v>
      </c>
      <c r="E135" s="17" t="s">
        <v>11</v>
      </c>
      <c r="F135" s="18">
        <v>44979</v>
      </c>
      <c r="G135" s="27">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c r="M135" s="31"/>
      <c r="N135" s="31"/>
    </row>
    <row r="136" spans="2:14" x14ac:dyDescent="0.3">
      <c r="B136" t="s">
        <v>158</v>
      </c>
      <c r="C136" t="s">
        <v>19</v>
      </c>
      <c r="D136">
        <v>115</v>
      </c>
      <c r="E136" s="17" t="s">
        <v>13</v>
      </c>
      <c r="F136" s="18">
        <v>44980</v>
      </c>
      <c r="G136" s="27">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c r="M136" s="31"/>
      <c r="N136" s="31"/>
    </row>
    <row r="137" spans="2:14" x14ac:dyDescent="0.3">
      <c r="B137" t="s">
        <v>159</v>
      </c>
      <c r="C137" t="s">
        <v>5</v>
      </c>
      <c r="D137">
        <v>138</v>
      </c>
      <c r="E137" s="17" t="s">
        <v>9</v>
      </c>
      <c r="F137" s="18">
        <v>44981</v>
      </c>
      <c r="G137" s="2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c r="M137" s="31"/>
      <c r="N137" s="31"/>
    </row>
    <row r="138" spans="2:14" x14ac:dyDescent="0.3">
      <c r="B138" t="s">
        <v>160</v>
      </c>
      <c r="C138" t="s">
        <v>21</v>
      </c>
      <c r="D138">
        <v>153</v>
      </c>
      <c r="E138" s="17" t="s">
        <v>10</v>
      </c>
      <c r="F138" s="18">
        <v>44981</v>
      </c>
      <c r="G138" s="27">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c r="M138" s="31"/>
      <c r="N138" s="31"/>
    </row>
    <row r="139" spans="2:14" x14ac:dyDescent="0.3">
      <c r="B139" t="s">
        <v>161</v>
      </c>
      <c r="C139" t="s">
        <v>19</v>
      </c>
      <c r="D139">
        <v>61</v>
      </c>
      <c r="E139" s="17" t="s">
        <v>6</v>
      </c>
      <c r="F139" s="18">
        <v>44982</v>
      </c>
      <c r="G139" s="27">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c r="M139" s="31"/>
      <c r="N139" s="31"/>
    </row>
    <row r="140" spans="2:14" x14ac:dyDescent="0.3">
      <c r="B140" t="s">
        <v>162</v>
      </c>
      <c r="C140" t="s">
        <v>22</v>
      </c>
      <c r="D140">
        <v>62</v>
      </c>
      <c r="E140" s="17" t="s">
        <v>10</v>
      </c>
      <c r="F140" s="18">
        <v>44982</v>
      </c>
      <c r="G140" s="27">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c r="M140" s="31"/>
      <c r="N140" s="31"/>
    </row>
    <row r="141" spans="2:14" x14ac:dyDescent="0.3">
      <c r="B141" t="s">
        <v>163</v>
      </c>
      <c r="C141" t="s">
        <v>17</v>
      </c>
      <c r="D141">
        <v>151</v>
      </c>
      <c r="E141" s="17" t="s">
        <v>13</v>
      </c>
      <c r="F141" s="18">
        <v>44983</v>
      </c>
      <c r="G141" s="27">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c r="M141" s="31"/>
      <c r="N141" s="31"/>
    </row>
    <row r="142" spans="2:14" x14ac:dyDescent="0.3">
      <c r="B142" t="s">
        <v>164</v>
      </c>
      <c r="C142" t="s">
        <v>16</v>
      </c>
      <c r="D142">
        <v>102</v>
      </c>
      <c r="E142" s="17" t="s">
        <v>11</v>
      </c>
      <c r="F142" s="18">
        <v>44983</v>
      </c>
      <c r="G142" s="27">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c r="M142" s="31"/>
      <c r="N142" s="31"/>
    </row>
    <row r="143" spans="2:14" x14ac:dyDescent="0.3">
      <c r="B143" t="s">
        <v>165</v>
      </c>
      <c r="C143" t="s">
        <v>7</v>
      </c>
      <c r="D143">
        <v>64</v>
      </c>
      <c r="E143" s="17" t="s">
        <v>10</v>
      </c>
      <c r="F143" s="18">
        <v>44983</v>
      </c>
      <c r="G143" s="27">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c r="M143" s="31"/>
      <c r="N143" s="31"/>
    </row>
    <row r="144" spans="2:14" x14ac:dyDescent="0.3">
      <c r="B144" t="s">
        <v>166</v>
      </c>
      <c r="C144" t="s">
        <v>12</v>
      </c>
      <c r="D144">
        <v>6</v>
      </c>
      <c r="E144" s="17" t="s">
        <v>11</v>
      </c>
      <c r="F144" s="18">
        <v>44984</v>
      </c>
      <c r="G144" s="27">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c r="M144" s="31"/>
      <c r="N144" s="31"/>
    </row>
    <row r="145" spans="2:14" x14ac:dyDescent="0.3">
      <c r="B145" t="s">
        <v>167</v>
      </c>
      <c r="C145" t="s">
        <v>7</v>
      </c>
      <c r="D145">
        <v>129</v>
      </c>
      <c r="E145" s="17" t="s">
        <v>10</v>
      </c>
      <c r="F145" s="18">
        <v>44984</v>
      </c>
      <c r="G145" s="27">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c r="M145" s="31"/>
      <c r="N145" s="31"/>
    </row>
    <row r="146" spans="2:14" x14ac:dyDescent="0.3">
      <c r="B146" t="s">
        <v>168</v>
      </c>
      <c r="C146" t="s">
        <v>22</v>
      </c>
      <c r="D146">
        <v>42</v>
      </c>
      <c r="E146" s="17" t="s">
        <v>13</v>
      </c>
      <c r="F146" s="18">
        <v>44985</v>
      </c>
      <c r="G146" s="27">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c r="M146" s="31"/>
      <c r="N146" s="31"/>
    </row>
    <row r="147" spans="2:14" x14ac:dyDescent="0.3">
      <c r="B147" t="s">
        <v>169</v>
      </c>
      <c r="C147" t="s">
        <v>22</v>
      </c>
      <c r="D147">
        <v>71</v>
      </c>
      <c r="E147" s="17" t="s">
        <v>6</v>
      </c>
      <c r="F147" s="18">
        <v>44985</v>
      </c>
      <c r="G147" s="2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c r="M147" s="31"/>
      <c r="N147" s="31"/>
    </row>
    <row r="148" spans="2:14" x14ac:dyDescent="0.3">
      <c r="B148" t="s">
        <v>170</v>
      </c>
      <c r="C148" t="s">
        <v>23</v>
      </c>
      <c r="D148">
        <v>53</v>
      </c>
      <c r="E148" s="17" t="s">
        <v>11</v>
      </c>
      <c r="F148" s="18">
        <v>44985</v>
      </c>
      <c r="G148" s="27">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c r="M148" s="31"/>
      <c r="N148" s="31"/>
    </row>
    <row r="149" spans="2:14" x14ac:dyDescent="0.3">
      <c r="B149" t="s">
        <v>171</v>
      </c>
      <c r="C149" t="s">
        <v>8</v>
      </c>
      <c r="D149">
        <v>155</v>
      </c>
      <c r="E149" s="17" t="s">
        <v>6</v>
      </c>
      <c r="F149" s="18">
        <v>44986</v>
      </c>
      <c r="G149" s="27">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c r="M149" s="31"/>
      <c r="N149" s="31"/>
    </row>
    <row r="150" spans="2:14" x14ac:dyDescent="0.3">
      <c r="B150" t="s">
        <v>172</v>
      </c>
      <c r="C150" t="s">
        <v>8</v>
      </c>
      <c r="D150">
        <v>90</v>
      </c>
      <c r="E150" s="17" t="s">
        <v>13</v>
      </c>
      <c r="F150" s="18">
        <v>44986</v>
      </c>
      <c r="G150" s="27">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c r="M150" s="31"/>
      <c r="N150" s="31"/>
    </row>
    <row r="151" spans="2:14" x14ac:dyDescent="0.3">
      <c r="B151" t="s">
        <v>173</v>
      </c>
      <c r="C151" t="s">
        <v>7</v>
      </c>
      <c r="D151">
        <v>166</v>
      </c>
      <c r="E151" s="17" t="s">
        <v>9</v>
      </c>
      <c r="F151" s="18">
        <v>44986</v>
      </c>
      <c r="G151" s="27">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c r="M151" s="31"/>
      <c r="N151" s="31"/>
    </row>
    <row r="152" spans="2:14" x14ac:dyDescent="0.3">
      <c r="B152" t="s">
        <v>174</v>
      </c>
      <c r="C152" t="s">
        <v>24</v>
      </c>
      <c r="D152">
        <v>89</v>
      </c>
      <c r="E152" s="17" t="s">
        <v>6</v>
      </c>
      <c r="F152" s="18">
        <v>44986</v>
      </c>
      <c r="G152" s="27">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c r="M152" s="31"/>
      <c r="N152" s="31"/>
    </row>
    <row r="153" spans="2:14" x14ac:dyDescent="0.3">
      <c r="B153" t="s">
        <v>175</v>
      </c>
      <c r="C153" t="s">
        <v>19</v>
      </c>
      <c r="D153">
        <v>152</v>
      </c>
      <c r="E153" s="17" t="s">
        <v>11</v>
      </c>
      <c r="F153" s="18">
        <v>44986</v>
      </c>
      <c r="G153" s="27">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c r="M153" s="31"/>
      <c r="N153" s="31"/>
    </row>
    <row r="154" spans="2:14" x14ac:dyDescent="0.3">
      <c r="B154" t="s">
        <v>176</v>
      </c>
      <c r="C154" t="s">
        <v>24</v>
      </c>
      <c r="D154">
        <v>137</v>
      </c>
      <c r="E154" s="17" t="s">
        <v>13</v>
      </c>
      <c r="F154" s="18">
        <v>44986</v>
      </c>
      <c r="G154" s="27">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c r="M154" s="31"/>
      <c r="N154" s="31"/>
    </row>
    <row r="155" spans="2:14" x14ac:dyDescent="0.3">
      <c r="B155" t="s">
        <v>177</v>
      </c>
      <c r="C155" t="s">
        <v>24</v>
      </c>
      <c r="D155">
        <v>43</v>
      </c>
      <c r="E155" s="17" t="s">
        <v>13</v>
      </c>
      <c r="F155" s="18">
        <v>44986</v>
      </c>
      <c r="G155" s="27">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c r="M155" s="31"/>
      <c r="N155" s="31"/>
    </row>
    <row r="156" spans="2:14" x14ac:dyDescent="0.3">
      <c r="B156" t="s">
        <v>178</v>
      </c>
      <c r="C156" t="s">
        <v>18</v>
      </c>
      <c r="D156">
        <v>114</v>
      </c>
      <c r="E156" s="17" t="s">
        <v>13</v>
      </c>
      <c r="F156" s="18">
        <v>44987</v>
      </c>
      <c r="G156" s="27">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c r="M156" s="31"/>
      <c r="N156" s="31"/>
    </row>
    <row r="157" spans="2:14" x14ac:dyDescent="0.3">
      <c r="B157" t="s">
        <v>179</v>
      </c>
      <c r="C157" t="s">
        <v>21</v>
      </c>
      <c r="D157">
        <v>103</v>
      </c>
      <c r="E157" s="17" t="s">
        <v>6</v>
      </c>
      <c r="F157" s="18">
        <v>44987</v>
      </c>
      <c r="G157" s="2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c r="M157" s="31"/>
      <c r="N157" s="31"/>
    </row>
    <row r="158" spans="2:14" x14ac:dyDescent="0.3">
      <c r="B158" t="s">
        <v>180</v>
      </c>
      <c r="C158" t="s">
        <v>24</v>
      </c>
      <c r="D158">
        <v>98</v>
      </c>
      <c r="E158" s="17" t="s">
        <v>11</v>
      </c>
      <c r="F158" s="18">
        <v>44987</v>
      </c>
      <c r="G158" s="27">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c r="M158" s="31"/>
      <c r="N158" s="31"/>
    </row>
    <row r="159" spans="2:14" x14ac:dyDescent="0.3">
      <c r="B159" t="s">
        <v>181</v>
      </c>
      <c r="C159" t="s">
        <v>7</v>
      </c>
      <c r="D159">
        <v>106</v>
      </c>
      <c r="E159" s="17" t="s">
        <v>9</v>
      </c>
      <c r="F159" s="18">
        <v>44987</v>
      </c>
      <c r="G159" s="27">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c r="M159" s="31"/>
      <c r="N159" s="31"/>
    </row>
    <row r="160" spans="2:14" x14ac:dyDescent="0.3">
      <c r="B160" t="s">
        <v>182</v>
      </c>
      <c r="C160" t="s">
        <v>12</v>
      </c>
      <c r="D160">
        <v>96</v>
      </c>
      <c r="E160" s="17" t="s">
        <v>9</v>
      </c>
      <c r="F160" s="18">
        <v>44987</v>
      </c>
      <c r="G160" s="27">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c r="M160" s="31"/>
      <c r="N160" s="31"/>
    </row>
    <row r="161" spans="2:14" x14ac:dyDescent="0.3">
      <c r="B161" t="s">
        <v>183</v>
      </c>
      <c r="C161" t="s">
        <v>21</v>
      </c>
      <c r="D161">
        <v>70</v>
      </c>
      <c r="E161" s="17" t="s">
        <v>9</v>
      </c>
      <c r="F161" s="18">
        <v>44987</v>
      </c>
      <c r="G161" s="27">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c r="M161" s="31"/>
      <c r="N161" s="31"/>
    </row>
    <row r="162" spans="2:14" x14ac:dyDescent="0.3">
      <c r="B162" t="s">
        <v>184</v>
      </c>
      <c r="C162" t="s">
        <v>22</v>
      </c>
      <c r="D162">
        <v>86</v>
      </c>
      <c r="E162" s="17" t="s">
        <v>10</v>
      </c>
      <c r="F162" s="18">
        <v>44988</v>
      </c>
      <c r="G162" s="27">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c r="M162" s="31"/>
      <c r="N162" s="31"/>
    </row>
    <row r="163" spans="2:14" x14ac:dyDescent="0.3">
      <c r="B163" t="s">
        <v>185</v>
      </c>
      <c r="C163" t="s">
        <v>23</v>
      </c>
      <c r="D163">
        <v>64</v>
      </c>
      <c r="E163" s="17" t="s">
        <v>10</v>
      </c>
      <c r="F163" s="18">
        <v>44988</v>
      </c>
      <c r="G163" s="27">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c r="M163" s="31"/>
      <c r="N163" s="31"/>
    </row>
    <row r="164" spans="2:14" x14ac:dyDescent="0.3">
      <c r="B164" t="s">
        <v>186</v>
      </c>
      <c r="C164" t="s">
        <v>12</v>
      </c>
      <c r="D164">
        <v>113</v>
      </c>
      <c r="E164" s="17" t="s">
        <v>11</v>
      </c>
      <c r="F164" s="18">
        <v>44988</v>
      </c>
      <c r="G164" s="27">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c r="M164" s="31"/>
      <c r="N164" s="31"/>
    </row>
    <row r="165" spans="2:14" x14ac:dyDescent="0.3">
      <c r="B165" t="s">
        <v>187</v>
      </c>
      <c r="C165" t="s">
        <v>12</v>
      </c>
      <c r="D165">
        <v>21</v>
      </c>
      <c r="E165" s="17" t="s">
        <v>9</v>
      </c>
      <c r="F165" s="18">
        <v>44988</v>
      </c>
      <c r="G165" s="27">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c r="M165" s="31"/>
      <c r="N165" s="31"/>
    </row>
    <row r="166" spans="2:14" x14ac:dyDescent="0.3">
      <c r="B166" t="s">
        <v>188</v>
      </c>
      <c r="C166" t="s">
        <v>16</v>
      </c>
      <c r="D166">
        <v>107</v>
      </c>
      <c r="E166" s="17" t="s">
        <v>10</v>
      </c>
      <c r="F166" s="18">
        <v>44988</v>
      </c>
      <c r="G166" s="27">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c r="M166" s="31"/>
      <c r="N166" s="31"/>
    </row>
    <row r="167" spans="2:14" x14ac:dyDescent="0.3">
      <c r="B167" t="s">
        <v>189</v>
      </c>
      <c r="C167" t="s">
        <v>16</v>
      </c>
      <c r="D167">
        <v>131</v>
      </c>
      <c r="E167" s="17" t="s">
        <v>9</v>
      </c>
      <c r="F167" s="18">
        <v>44988</v>
      </c>
      <c r="G167" s="2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c r="M167" s="31"/>
      <c r="N167" s="31"/>
    </row>
    <row r="168" spans="2:14" x14ac:dyDescent="0.3">
      <c r="B168" t="s">
        <v>190</v>
      </c>
      <c r="C168" t="s">
        <v>20</v>
      </c>
      <c r="D168">
        <v>11</v>
      </c>
      <c r="E168" s="17" t="s">
        <v>6</v>
      </c>
      <c r="F168" s="18">
        <v>44988</v>
      </c>
      <c r="G168" s="27">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c r="M168" s="31"/>
      <c r="N168" s="31"/>
    </row>
    <row r="169" spans="2:14" x14ac:dyDescent="0.3">
      <c r="B169" t="s">
        <v>191</v>
      </c>
      <c r="C169" t="s">
        <v>17</v>
      </c>
      <c r="D169">
        <v>86</v>
      </c>
      <c r="E169" s="17" t="s">
        <v>11</v>
      </c>
      <c r="F169" s="18">
        <v>44988</v>
      </c>
      <c r="G169" s="27">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c r="M169" s="31"/>
      <c r="N169" s="31"/>
    </row>
    <row r="170" spans="2:14" x14ac:dyDescent="0.3">
      <c r="B170" t="s">
        <v>192</v>
      </c>
      <c r="C170" t="s">
        <v>23</v>
      </c>
      <c r="D170">
        <v>28</v>
      </c>
      <c r="E170" s="17" t="s">
        <v>6</v>
      </c>
      <c r="F170" s="18">
        <v>44988</v>
      </c>
      <c r="G170" s="27">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c r="M170" s="31"/>
      <c r="N170" s="31"/>
    </row>
    <row r="171" spans="2:14" x14ac:dyDescent="0.3">
      <c r="B171" t="s">
        <v>193</v>
      </c>
      <c r="C171" t="s">
        <v>8</v>
      </c>
      <c r="D171">
        <v>139</v>
      </c>
      <c r="E171" s="17" t="s">
        <v>9</v>
      </c>
      <c r="F171" s="18">
        <v>44989</v>
      </c>
      <c r="G171" s="27">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c r="M171" s="31"/>
      <c r="N171" s="31"/>
    </row>
    <row r="172" spans="2:14" x14ac:dyDescent="0.3">
      <c r="B172" t="s">
        <v>194</v>
      </c>
      <c r="C172" t="s">
        <v>7</v>
      </c>
      <c r="D172">
        <v>82</v>
      </c>
      <c r="E172" s="17" t="s">
        <v>11</v>
      </c>
      <c r="F172" s="18">
        <v>44989</v>
      </c>
      <c r="G172" s="27">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c r="M172" s="31"/>
      <c r="N172" s="31"/>
    </row>
    <row r="173" spans="2:14" x14ac:dyDescent="0.3">
      <c r="B173" t="s">
        <v>195</v>
      </c>
      <c r="C173" t="s">
        <v>12</v>
      </c>
      <c r="D173">
        <v>101</v>
      </c>
      <c r="E173" s="17" t="s">
        <v>6</v>
      </c>
      <c r="F173" s="18">
        <v>44989</v>
      </c>
      <c r="G173" s="27">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c r="M173" s="31"/>
      <c r="N173" s="31"/>
    </row>
    <row r="174" spans="2:14" x14ac:dyDescent="0.3">
      <c r="B174" t="s">
        <v>196</v>
      </c>
      <c r="C174" t="s">
        <v>23</v>
      </c>
      <c r="D174">
        <v>75</v>
      </c>
      <c r="E174" s="17" t="s">
        <v>13</v>
      </c>
      <c r="F174" s="18">
        <v>44989</v>
      </c>
      <c r="G174" s="27">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c r="M174" s="31"/>
      <c r="N174" s="31"/>
    </row>
    <row r="175" spans="2:14" x14ac:dyDescent="0.3">
      <c r="B175" t="s">
        <v>197</v>
      </c>
      <c r="C175" t="s">
        <v>18</v>
      </c>
      <c r="D175">
        <v>40</v>
      </c>
      <c r="E175" s="17" t="s">
        <v>6</v>
      </c>
      <c r="F175" s="18">
        <v>44990</v>
      </c>
      <c r="G175" s="27">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c r="M175" s="31"/>
      <c r="N175" s="31"/>
    </row>
    <row r="176" spans="2:14" x14ac:dyDescent="0.3">
      <c r="B176" t="s">
        <v>198</v>
      </c>
      <c r="C176" t="s">
        <v>24</v>
      </c>
      <c r="D176">
        <v>86</v>
      </c>
      <c r="E176" s="17" t="s">
        <v>9</v>
      </c>
      <c r="F176" s="18">
        <v>44990</v>
      </c>
      <c r="G176" s="27">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c r="M176" s="31"/>
      <c r="N176" s="31"/>
    </row>
    <row r="177" spans="2:14" x14ac:dyDescent="0.3">
      <c r="B177" t="s">
        <v>199</v>
      </c>
      <c r="C177" t="s">
        <v>15</v>
      </c>
      <c r="D177">
        <v>131</v>
      </c>
      <c r="E177" s="17" t="s">
        <v>10</v>
      </c>
      <c r="F177" s="18">
        <v>44990</v>
      </c>
      <c r="G177" s="2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c r="M177" s="31"/>
      <c r="N177" s="31"/>
    </row>
    <row r="178" spans="2:14" x14ac:dyDescent="0.3">
      <c r="B178" t="s">
        <v>200</v>
      </c>
      <c r="C178" t="s">
        <v>16</v>
      </c>
      <c r="D178">
        <v>67</v>
      </c>
      <c r="E178" s="17" t="s">
        <v>11</v>
      </c>
      <c r="F178" s="18">
        <v>44990</v>
      </c>
      <c r="G178" s="27">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c r="M178" s="31"/>
      <c r="N178" s="31"/>
    </row>
    <row r="179" spans="2:14" x14ac:dyDescent="0.3">
      <c r="B179" t="s">
        <v>201</v>
      </c>
      <c r="C179" t="s">
        <v>5</v>
      </c>
      <c r="D179">
        <v>71</v>
      </c>
      <c r="E179" s="17" t="s">
        <v>6</v>
      </c>
      <c r="F179" s="18">
        <v>44990</v>
      </c>
      <c r="G179" s="27">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c r="M179" s="31"/>
      <c r="N179" s="31"/>
    </row>
    <row r="180" spans="2:14" x14ac:dyDescent="0.3">
      <c r="B180" t="s">
        <v>202</v>
      </c>
      <c r="C180" t="s">
        <v>15</v>
      </c>
      <c r="D180">
        <v>113</v>
      </c>
      <c r="E180" s="17" t="s">
        <v>10</v>
      </c>
      <c r="F180" s="18">
        <v>44990</v>
      </c>
      <c r="G180" s="27">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c r="M180" s="31"/>
      <c r="N180" s="31"/>
    </row>
    <row r="181" spans="2:14" x14ac:dyDescent="0.3">
      <c r="B181" t="s">
        <v>203</v>
      </c>
      <c r="C181" t="s">
        <v>7</v>
      </c>
      <c r="D181">
        <v>53</v>
      </c>
      <c r="E181" s="17" t="s">
        <v>9</v>
      </c>
      <c r="F181" s="18">
        <v>44991</v>
      </c>
      <c r="G181" s="27">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c r="M181" s="31"/>
      <c r="N181" s="31"/>
    </row>
    <row r="182" spans="2:14" x14ac:dyDescent="0.3">
      <c r="B182" t="s">
        <v>204</v>
      </c>
      <c r="C182" t="s">
        <v>15</v>
      </c>
      <c r="D182">
        <v>153</v>
      </c>
      <c r="E182" s="17" t="s">
        <v>11</v>
      </c>
      <c r="F182" s="18">
        <v>44991</v>
      </c>
      <c r="G182" s="27">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c r="M182" s="31"/>
      <c r="N182" s="31"/>
    </row>
    <row r="183" spans="2:14" x14ac:dyDescent="0.3">
      <c r="B183" t="s">
        <v>205</v>
      </c>
      <c r="C183" t="s">
        <v>16</v>
      </c>
      <c r="D183">
        <v>73</v>
      </c>
      <c r="E183" s="17" t="s">
        <v>13</v>
      </c>
      <c r="F183" s="18">
        <v>44991</v>
      </c>
      <c r="G183" s="27">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c r="M183" s="31"/>
      <c r="N183" s="31"/>
    </row>
    <row r="184" spans="2:14" x14ac:dyDescent="0.3">
      <c r="B184" t="s">
        <v>206</v>
      </c>
      <c r="C184" t="s">
        <v>22</v>
      </c>
      <c r="D184">
        <v>62</v>
      </c>
      <c r="E184" s="17" t="s">
        <v>13</v>
      </c>
      <c r="F184" s="18">
        <v>44991</v>
      </c>
      <c r="G184" s="27">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c r="M184" s="31"/>
      <c r="N184" s="31"/>
    </row>
    <row r="185" spans="2:14" x14ac:dyDescent="0.3">
      <c r="B185" t="s">
        <v>207</v>
      </c>
      <c r="C185" t="s">
        <v>8</v>
      </c>
      <c r="D185">
        <v>115</v>
      </c>
      <c r="E185" s="17" t="s">
        <v>9</v>
      </c>
      <c r="F185" s="18">
        <v>44992</v>
      </c>
      <c r="G185" s="27">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c r="M185" s="31"/>
      <c r="N185" s="31"/>
    </row>
    <row r="186" spans="2:14" x14ac:dyDescent="0.3">
      <c r="B186" t="s">
        <v>208</v>
      </c>
      <c r="C186" t="s">
        <v>15</v>
      </c>
      <c r="D186">
        <v>69</v>
      </c>
      <c r="E186" s="17" t="s">
        <v>9</v>
      </c>
      <c r="F186" s="18">
        <v>44992</v>
      </c>
      <c r="G186" s="27">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c r="M186" s="31"/>
      <c r="N186" s="31"/>
    </row>
    <row r="187" spans="2:14" x14ac:dyDescent="0.3">
      <c r="B187" t="s">
        <v>209</v>
      </c>
      <c r="C187" t="s">
        <v>24</v>
      </c>
      <c r="D187">
        <v>103</v>
      </c>
      <c r="E187" s="17" t="s">
        <v>10</v>
      </c>
      <c r="F187" s="18">
        <v>44992</v>
      </c>
      <c r="G187" s="2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c r="M187" s="31"/>
      <c r="N187" s="31"/>
    </row>
    <row r="188" spans="2:14" x14ac:dyDescent="0.3">
      <c r="B188" t="s">
        <v>210</v>
      </c>
      <c r="C188" t="s">
        <v>24</v>
      </c>
      <c r="D188">
        <v>75</v>
      </c>
      <c r="E188" s="17" t="s">
        <v>10</v>
      </c>
      <c r="F188" s="18">
        <v>44992</v>
      </c>
      <c r="G188" s="27">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c r="M188" s="31"/>
      <c r="N188" s="31"/>
    </row>
    <row r="189" spans="2:14" x14ac:dyDescent="0.3">
      <c r="B189" t="s">
        <v>211</v>
      </c>
      <c r="C189" t="s">
        <v>14</v>
      </c>
      <c r="D189">
        <v>92</v>
      </c>
      <c r="E189" s="17" t="s">
        <v>10</v>
      </c>
      <c r="F189" s="18">
        <v>44992</v>
      </c>
      <c r="G189" s="27">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c r="M189" s="31"/>
      <c r="N189" s="31"/>
    </row>
    <row r="190" spans="2:14" x14ac:dyDescent="0.3">
      <c r="B190" t="s">
        <v>212</v>
      </c>
      <c r="C190" t="s">
        <v>14</v>
      </c>
      <c r="D190">
        <v>41</v>
      </c>
      <c r="E190" s="17" t="s">
        <v>13</v>
      </c>
      <c r="F190" s="18">
        <v>44992</v>
      </c>
      <c r="G190" s="27">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c r="M190" s="31"/>
      <c r="N190" s="31"/>
    </row>
    <row r="191" spans="2:14" x14ac:dyDescent="0.3">
      <c r="B191" t="s">
        <v>213</v>
      </c>
      <c r="C191" t="s">
        <v>24</v>
      </c>
      <c r="D191">
        <v>134</v>
      </c>
      <c r="E191" s="17" t="s">
        <v>11</v>
      </c>
      <c r="F191" s="18">
        <v>44992</v>
      </c>
      <c r="G191" s="27">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c r="M191" s="31"/>
      <c r="N191" s="31"/>
    </row>
    <row r="192" spans="2:14" x14ac:dyDescent="0.3">
      <c r="B192" t="s">
        <v>214</v>
      </c>
      <c r="C192" t="s">
        <v>17</v>
      </c>
      <c r="D192">
        <v>80</v>
      </c>
      <c r="E192" s="17" t="s">
        <v>6</v>
      </c>
      <c r="F192" s="18">
        <v>44992</v>
      </c>
      <c r="G192" s="27">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c r="M192" s="31"/>
      <c r="N192" s="31"/>
    </row>
    <row r="193" spans="2:14" x14ac:dyDescent="0.3">
      <c r="B193" t="s">
        <v>215</v>
      </c>
      <c r="C193" t="s">
        <v>5</v>
      </c>
      <c r="D193">
        <v>103</v>
      </c>
      <c r="E193" s="17" t="s">
        <v>9</v>
      </c>
      <c r="F193" s="18">
        <v>44993</v>
      </c>
      <c r="G193" s="27">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c r="M193" s="31"/>
      <c r="N193" s="31"/>
    </row>
    <row r="194" spans="2:14" x14ac:dyDescent="0.3">
      <c r="B194" t="s">
        <v>216</v>
      </c>
      <c r="C194" t="s">
        <v>7</v>
      </c>
      <c r="D194">
        <v>20</v>
      </c>
      <c r="E194" s="17" t="s">
        <v>10</v>
      </c>
      <c r="F194" s="18">
        <v>44994</v>
      </c>
      <c r="G194" s="27">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c r="M194" s="31"/>
      <c r="N194" s="31"/>
    </row>
    <row r="195" spans="2:14" x14ac:dyDescent="0.3">
      <c r="B195" t="s">
        <v>217</v>
      </c>
      <c r="C195" t="s">
        <v>5</v>
      </c>
      <c r="D195">
        <v>75</v>
      </c>
      <c r="E195" s="17" t="s">
        <v>6</v>
      </c>
      <c r="F195" s="18">
        <v>44994</v>
      </c>
      <c r="G195" s="27">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c r="M195" s="31"/>
      <c r="N195" s="31"/>
    </row>
    <row r="196" spans="2:14" x14ac:dyDescent="0.3">
      <c r="B196" t="s">
        <v>218</v>
      </c>
      <c r="C196" t="s">
        <v>14</v>
      </c>
      <c r="D196">
        <v>80</v>
      </c>
      <c r="E196" s="17" t="s">
        <v>11</v>
      </c>
      <c r="F196" s="18">
        <v>44994</v>
      </c>
      <c r="G196" s="27">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c r="M196" s="31"/>
      <c r="N196" s="31"/>
    </row>
    <row r="197" spans="2:14" x14ac:dyDescent="0.3">
      <c r="B197" t="s">
        <v>219</v>
      </c>
      <c r="C197" t="s">
        <v>15</v>
      </c>
      <c r="D197">
        <v>85</v>
      </c>
      <c r="E197" s="17" t="s">
        <v>13</v>
      </c>
      <c r="F197" s="18">
        <v>44995</v>
      </c>
      <c r="G197" s="2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c r="M197" s="31"/>
      <c r="N197" s="31"/>
    </row>
    <row r="198" spans="2:14" x14ac:dyDescent="0.3">
      <c r="B198" t="s">
        <v>220</v>
      </c>
      <c r="C198" t="s">
        <v>12</v>
      </c>
      <c r="D198">
        <v>155</v>
      </c>
      <c r="E198" s="17" t="s">
        <v>10</v>
      </c>
      <c r="F198" s="18">
        <v>44995</v>
      </c>
      <c r="G198" s="27">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c r="M198" s="31"/>
      <c r="N198" s="31"/>
    </row>
    <row r="199" spans="2:14" x14ac:dyDescent="0.3">
      <c r="B199" t="s">
        <v>221</v>
      </c>
      <c r="C199" t="s">
        <v>15</v>
      </c>
      <c r="D199">
        <v>63</v>
      </c>
      <c r="E199" s="17" t="s">
        <v>13</v>
      </c>
      <c r="F199" s="18">
        <v>44995</v>
      </c>
      <c r="G199" s="27">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c r="M199" s="31"/>
      <c r="N199" s="31"/>
    </row>
    <row r="200" spans="2:14" x14ac:dyDescent="0.3">
      <c r="B200" t="s">
        <v>222</v>
      </c>
      <c r="C200" t="s">
        <v>23</v>
      </c>
      <c r="D200">
        <v>105</v>
      </c>
      <c r="E200" s="17" t="s">
        <v>9</v>
      </c>
      <c r="F200" s="18">
        <v>44995</v>
      </c>
      <c r="G200" s="27">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c r="M200" s="31"/>
      <c r="N200" s="31"/>
    </row>
    <row r="201" spans="2:14" x14ac:dyDescent="0.3">
      <c r="B201" t="s">
        <v>223</v>
      </c>
      <c r="C201" t="s">
        <v>15</v>
      </c>
      <c r="D201">
        <v>71</v>
      </c>
      <c r="E201" s="17" t="s">
        <v>13</v>
      </c>
      <c r="F201" s="18">
        <v>44995</v>
      </c>
      <c r="G201" s="27">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c r="M201" s="31"/>
      <c r="N201" s="31"/>
    </row>
    <row r="202" spans="2:14" x14ac:dyDescent="0.3">
      <c r="B202" t="s">
        <v>224</v>
      </c>
      <c r="C202" t="s">
        <v>12</v>
      </c>
      <c r="D202">
        <v>100</v>
      </c>
      <c r="E202" s="17" t="s">
        <v>13</v>
      </c>
      <c r="F202" s="18">
        <v>44996</v>
      </c>
      <c r="G202" s="27">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c r="M202" s="31"/>
      <c r="N202" s="31"/>
    </row>
    <row r="203" spans="2:14" x14ac:dyDescent="0.3">
      <c r="B203" t="s">
        <v>225</v>
      </c>
      <c r="C203" t="s">
        <v>20</v>
      </c>
      <c r="D203">
        <v>93</v>
      </c>
      <c r="E203" s="17" t="s">
        <v>11</v>
      </c>
      <c r="F203" s="18">
        <v>44996</v>
      </c>
      <c r="G203" s="27">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c r="M203" s="31"/>
      <c r="N203" s="31"/>
    </row>
    <row r="204" spans="2:14" x14ac:dyDescent="0.3">
      <c r="B204" t="s">
        <v>226</v>
      </c>
      <c r="C204" t="s">
        <v>23</v>
      </c>
      <c r="D204">
        <v>84</v>
      </c>
      <c r="E204" s="17" t="s">
        <v>10</v>
      </c>
      <c r="F204" s="18">
        <v>44996</v>
      </c>
      <c r="G204" s="27">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c r="M204" s="31"/>
      <c r="N204" s="31"/>
    </row>
    <row r="205" spans="2:14" x14ac:dyDescent="0.3">
      <c r="B205" t="s">
        <v>227</v>
      </c>
      <c r="C205" t="s">
        <v>17</v>
      </c>
      <c r="D205">
        <v>56</v>
      </c>
      <c r="E205" s="17" t="s">
        <v>6</v>
      </c>
      <c r="F205" s="18">
        <v>44996</v>
      </c>
      <c r="G205" s="27">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c r="M205" s="31"/>
      <c r="N205" s="31"/>
    </row>
    <row r="206" spans="2:14" x14ac:dyDescent="0.3">
      <c r="B206" t="s">
        <v>228</v>
      </c>
      <c r="C206" t="s">
        <v>17</v>
      </c>
      <c r="D206">
        <v>63</v>
      </c>
      <c r="E206" s="17" t="s">
        <v>13</v>
      </c>
      <c r="F206" s="18">
        <v>44996</v>
      </c>
      <c r="G206" s="27">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c r="M206" s="31"/>
      <c r="N206" s="31"/>
    </row>
    <row r="207" spans="2:14" x14ac:dyDescent="0.3">
      <c r="B207" t="s">
        <v>229</v>
      </c>
      <c r="C207" t="s">
        <v>22</v>
      </c>
      <c r="D207">
        <v>83</v>
      </c>
      <c r="E207" s="17" t="s">
        <v>13</v>
      </c>
      <c r="F207" s="18">
        <v>44996</v>
      </c>
      <c r="G207" s="2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c r="M207" s="31"/>
      <c r="N207" s="31"/>
    </row>
    <row r="208" spans="2:14" x14ac:dyDescent="0.3">
      <c r="B208" t="s">
        <v>230</v>
      </c>
      <c r="C208" t="s">
        <v>14</v>
      </c>
      <c r="D208">
        <v>134</v>
      </c>
      <c r="E208" s="17" t="s">
        <v>10</v>
      </c>
      <c r="F208" s="18">
        <v>44996</v>
      </c>
      <c r="G208" s="27">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c r="M208" s="31"/>
      <c r="N208" s="31"/>
    </row>
    <row r="209" spans="2:14" x14ac:dyDescent="0.3">
      <c r="B209" t="s">
        <v>231</v>
      </c>
      <c r="C209" t="s">
        <v>8</v>
      </c>
      <c r="D209">
        <v>73</v>
      </c>
      <c r="E209" s="17" t="s">
        <v>13</v>
      </c>
      <c r="F209" s="18">
        <v>44997</v>
      </c>
      <c r="G209" s="27">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c r="M209" s="31"/>
      <c r="N209" s="31"/>
    </row>
    <row r="210" spans="2:14" x14ac:dyDescent="0.3">
      <c r="B210" t="s">
        <v>232</v>
      </c>
      <c r="C210" t="s">
        <v>5</v>
      </c>
      <c r="D210">
        <v>6</v>
      </c>
      <c r="E210" s="17" t="s">
        <v>6</v>
      </c>
      <c r="F210" s="18">
        <v>44997</v>
      </c>
      <c r="G210" s="27">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c r="M210" s="31"/>
      <c r="N210" s="31"/>
    </row>
    <row r="211" spans="2:14" x14ac:dyDescent="0.3">
      <c r="B211" t="s">
        <v>233</v>
      </c>
      <c r="C211" t="s">
        <v>16</v>
      </c>
      <c r="D211">
        <v>46</v>
      </c>
      <c r="E211" s="17" t="s">
        <v>9</v>
      </c>
      <c r="F211" s="18">
        <v>44997</v>
      </c>
      <c r="G211" s="27">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c r="M211" s="31"/>
      <c r="N211" s="31"/>
    </row>
    <row r="212" spans="2:14" x14ac:dyDescent="0.3">
      <c r="B212" t="s">
        <v>234</v>
      </c>
      <c r="C212" t="s">
        <v>5</v>
      </c>
      <c r="D212">
        <v>121</v>
      </c>
      <c r="E212" s="17" t="s">
        <v>13</v>
      </c>
      <c r="F212" s="18">
        <v>44998</v>
      </c>
      <c r="G212" s="27">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c r="M212" s="31"/>
      <c r="N212" s="31"/>
    </row>
    <row r="213" spans="2:14" x14ac:dyDescent="0.3">
      <c r="B213" t="s">
        <v>235</v>
      </c>
      <c r="C213" t="s">
        <v>17</v>
      </c>
      <c r="D213">
        <v>61</v>
      </c>
      <c r="E213" s="17" t="s">
        <v>11</v>
      </c>
      <c r="F213" s="18">
        <v>44998</v>
      </c>
      <c r="G213" s="27">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c r="M213" s="31"/>
      <c r="N213" s="31"/>
    </row>
    <row r="214" spans="2:14" x14ac:dyDescent="0.3">
      <c r="B214" t="s">
        <v>236</v>
      </c>
      <c r="C214" t="s">
        <v>14</v>
      </c>
      <c r="D214">
        <v>144</v>
      </c>
      <c r="E214" s="17" t="s">
        <v>10</v>
      </c>
      <c r="F214" s="18">
        <v>44998</v>
      </c>
      <c r="G214" s="27">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c r="M214" s="31"/>
      <c r="N214" s="31"/>
    </row>
    <row r="215" spans="2:14" x14ac:dyDescent="0.3">
      <c r="B215" t="s">
        <v>237</v>
      </c>
      <c r="C215" t="s">
        <v>16</v>
      </c>
      <c r="D215">
        <v>145</v>
      </c>
      <c r="E215" s="17" t="s">
        <v>10</v>
      </c>
      <c r="F215" s="18">
        <v>44998</v>
      </c>
      <c r="G215" s="27">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c r="M215" s="31"/>
      <c r="N215" s="31"/>
    </row>
    <row r="216" spans="2:14" x14ac:dyDescent="0.3">
      <c r="B216" t="s">
        <v>238</v>
      </c>
      <c r="C216" t="s">
        <v>23</v>
      </c>
      <c r="D216">
        <v>85</v>
      </c>
      <c r="E216" s="17" t="s">
        <v>6</v>
      </c>
      <c r="F216" s="18">
        <v>44998</v>
      </c>
      <c r="G216" s="27">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c r="M216" s="31"/>
      <c r="N216" s="31"/>
    </row>
    <row r="217" spans="2:14" x14ac:dyDescent="0.3">
      <c r="B217" t="s">
        <v>239</v>
      </c>
      <c r="C217" t="s">
        <v>16</v>
      </c>
      <c r="D217">
        <v>13</v>
      </c>
      <c r="E217" s="17" t="s">
        <v>11</v>
      </c>
      <c r="F217" s="18">
        <v>44999</v>
      </c>
      <c r="G217" s="2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c r="M217" s="31"/>
      <c r="N217" s="31"/>
    </row>
    <row r="218" spans="2:14" x14ac:dyDescent="0.3">
      <c r="B218" t="s">
        <v>240</v>
      </c>
      <c r="C218" t="s">
        <v>20</v>
      </c>
      <c r="D218">
        <v>142</v>
      </c>
      <c r="E218" s="17" t="s">
        <v>13</v>
      </c>
      <c r="F218" s="18">
        <v>44999</v>
      </c>
      <c r="G218" s="27">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c r="M218" s="31"/>
      <c r="N218" s="31"/>
    </row>
    <row r="219" spans="2:14" x14ac:dyDescent="0.3">
      <c r="B219" t="s">
        <v>241</v>
      </c>
      <c r="C219" t="s">
        <v>14</v>
      </c>
      <c r="D219">
        <v>28</v>
      </c>
      <c r="E219" s="17" t="s">
        <v>9</v>
      </c>
      <c r="F219" s="18">
        <v>44999</v>
      </c>
      <c r="G219" s="27">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c r="M219" s="31"/>
      <c r="N219" s="31"/>
    </row>
    <row r="220" spans="2:14" x14ac:dyDescent="0.3">
      <c r="B220" t="s">
        <v>242</v>
      </c>
      <c r="C220" t="s">
        <v>14</v>
      </c>
      <c r="D220">
        <v>119</v>
      </c>
      <c r="E220" s="17" t="s">
        <v>13</v>
      </c>
      <c r="F220" s="18">
        <v>44999</v>
      </c>
      <c r="G220" s="27">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c r="M220" s="31"/>
      <c r="N220" s="31"/>
    </row>
    <row r="221" spans="2:14" x14ac:dyDescent="0.3">
      <c r="B221" t="s">
        <v>243</v>
      </c>
      <c r="C221" t="s">
        <v>5</v>
      </c>
      <c r="D221">
        <v>65</v>
      </c>
      <c r="E221" s="17" t="s">
        <v>6</v>
      </c>
      <c r="F221" s="18">
        <v>44999</v>
      </c>
      <c r="G221" s="27">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c r="M221" s="31"/>
      <c r="N221" s="31"/>
    </row>
    <row r="222" spans="2:14" x14ac:dyDescent="0.3">
      <c r="B222" t="s">
        <v>244</v>
      </c>
      <c r="C222" t="s">
        <v>24</v>
      </c>
      <c r="D222">
        <v>68</v>
      </c>
      <c r="E222" s="17" t="s">
        <v>6</v>
      </c>
      <c r="F222" s="18">
        <v>44999</v>
      </c>
      <c r="G222" s="27">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c r="M222" s="31"/>
      <c r="N222" s="31"/>
    </row>
    <row r="223" spans="2:14" x14ac:dyDescent="0.3">
      <c r="B223" t="s">
        <v>245</v>
      </c>
      <c r="C223" t="s">
        <v>22</v>
      </c>
      <c r="D223">
        <v>72</v>
      </c>
      <c r="E223" s="17" t="s">
        <v>9</v>
      </c>
      <c r="F223" s="18">
        <v>44999</v>
      </c>
      <c r="G223" s="27">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c r="M223" s="31"/>
      <c r="N223" s="31"/>
    </row>
    <row r="224" spans="2:14" x14ac:dyDescent="0.3">
      <c r="B224" t="s">
        <v>246</v>
      </c>
      <c r="C224" t="s">
        <v>22</v>
      </c>
      <c r="D224">
        <v>63</v>
      </c>
      <c r="E224" s="17" t="s">
        <v>10</v>
      </c>
      <c r="F224" s="18">
        <v>44999</v>
      </c>
      <c r="G224" s="27">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c r="M224" s="31"/>
      <c r="N224" s="31"/>
    </row>
    <row r="225" spans="2:14" x14ac:dyDescent="0.3">
      <c r="B225" t="s">
        <v>247</v>
      </c>
      <c r="C225" t="s">
        <v>12</v>
      </c>
      <c r="D225">
        <v>139</v>
      </c>
      <c r="E225" s="17" t="s">
        <v>13</v>
      </c>
      <c r="F225" s="18">
        <v>45000</v>
      </c>
      <c r="G225" s="27">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c r="M225" s="31"/>
      <c r="N225" s="31"/>
    </row>
    <row r="226" spans="2:14" x14ac:dyDescent="0.3">
      <c r="B226" t="s">
        <v>248</v>
      </c>
      <c r="C226" t="s">
        <v>14</v>
      </c>
      <c r="D226">
        <v>59</v>
      </c>
      <c r="E226" s="17" t="s">
        <v>13</v>
      </c>
      <c r="F226" s="18">
        <v>45000</v>
      </c>
      <c r="G226" s="27">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c r="M226" s="31"/>
      <c r="N226" s="31"/>
    </row>
    <row r="227" spans="2:14" x14ac:dyDescent="0.3">
      <c r="B227" t="s">
        <v>249</v>
      </c>
      <c r="C227" t="s">
        <v>7</v>
      </c>
      <c r="D227">
        <v>138</v>
      </c>
      <c r="E227" s="17" t="s">
        <v>10</v>
      </c>
      <c r="F227" s="18">
        <v>45000</v>
      </c>
      <c r="G227" s="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c r="M227" s="31"/>
      <c r="N227" s="31"/>
    </row>
    <row r="228" spans="2:14" x14ac:dyDescent="0.3">
      <c r="B228" t="s">
        <v>250</v>
      </c>
      <c r="C228" t="s">
        <v>12</v>
      </c>
      <c r="D228">
        <v>47</v>
      </c>
      <c r="E228" s="17" t="s">
        <v>9</v>
      </c>
      <c r="F228" s="18">
        <v>45000</v>
      </c>
      <c r="G228" s="27">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c r="M228" s="31"/>
      <c r="N228" s="31"/>
    </row>
    <row r="229" spans="2:14" x14ac:dyDescent="0.3">
      <c r="B229" t="s">
        <v>251</v>
      </c>
      <c r="C229" t="s">
        <v>7</v>
      </c>
      <c r="D229">
        <v>74</v>
      </c>
      <c r="E229" s="17" t="s">
        <v>9</v>
      </c>
      <c r="F229" s="18">
        <v>45000</v>
      </c>
      <c r="G229" s="27">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c r="M229" s="31"/>
      <c r="N229" s="31"/>
    </row>
    <row r="230" spans="2:14" x14ac:dyDescent="0.3">
      <c r="B230" t="s">
        <v>252</v>
      </c>
      <c r="C230" t="s">
        <v>22</v>
      </c>
      <c r="D230">
        <v>65</v>
      </c>
      <c r="E230" s="17" t="s">
        <v>9</v>
      </c>
      <c r="F230" s="18">
        <v>45000</v>
      </c>
      <c r="G230" s="27">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c r="M230" s="31"/>
      <c r="N230" s="31"/>
    </row>
    <row r="231" spans="2:14" x14ac:dyDescent="0.3">
      <c r="B231" t="s">
        <v>253</v>
      </c>
      <c r="C231" t="s">
        <v>8</v>
      </c>
      <c r="D231">
        <v>123</v>
      </c>
      <c r="E231" s="17" t="s">
        <v>6</v>
      </c>
      <c r="F231" s="18">
        <v>45000</v>
      </c>
      <c r="G231" s="27">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c r="M231" s="31"/>
      <c r="N231" s="31"/>
    </row>
    <row r="232" spans="2:14" x14ac:dyDescent="0.3">
      <c r="B232" t="s">
        <v>254</v>
      </c>
      <c r="C232" t="s">
        <v>22</v>
      </c>
      <c r="D232">
        <v>90</v>
      </c>
      <c r="E232" s="17" t="s">
        <v>13</v>
      </c>
      <c r="F232" s="18">
        <v>45001</v>
      </c>
      <c r="G232" s="27">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c r="M232" s="31"/>
      <c r="N232" s="31"/>
    </row>
    <row r="233" spans="2:14" x14ac:dyDescent="0.3">
      <c r="B233" t="s">
        <v>255</v>
      </c>
      <c r="C233" t="s">
        <v>17</v>
      </c>
      <c r="D233">
        <v>127</v>
      </c>
      <c r="E233" s="17" t="s">
        <v>10</v>
      </c>
      <c r="F233" s="18">
        <v>45001</v>
      </c>
      <c r="G233" s="27">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c r="M233" s="31"/>
      <c r="N233" s="31"/>
    </row>
    <row r="234" spans="2:14" x14ac:dyDescent="0.3">
      <c r="B234" t="s">
        <v>256</v>
      </c>
      <c r="C234" t="s">
        <v>21</v>
      </c>
      <c r="D234">
        <v>60</v>
      </c>
      <c r="E234" s="17" t="s">
        <v>9</v>
      </c>
      <c r="F234" s="18">
        <v>45001</v>
      </c>
      <c r="G234" s="27">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c r="M234" s="31"/>
      <c r="N234" s="31"/>
    </row>
    <row r="235" spans="2:14" x14ac:dyDescent="0.3">
      <c r="B235" t="s">
        <v>257</v>
      </c>
      <c r="C235" t="s">
        <v>12</v>
      </c>
      <c r="D235">
        <v>94</v>
      </c>
      <c r="E235" s="17" t="s">
        <v>10</v>
      </c>
      <c r="F235" s="18">
        <v>45001</v>
      </c>
      <c r="G235" s="27">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c r="M235" s="31"/>
      <c r="N235" s="31"/>
    </row>
    <row r="236" spans="2:14" x14ac:dyDescent="0.3">
      <c r="B236" t="s">
        <v>258</v>
      </c>
      <c r="C236" t="s">
        <v>8</v>
      </c>
      <c r="D236">
        <v>54</v>
      </c>
      <c r="E236" s="17" t="s">
        <v>9</v>
      </c>
      <c r="F236" s="18">
        <v>45001</v>
      </c>
      <c r="G236" s="27">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c r="M236" s="31"/>
      <c r="N236" s="31"/>
    </row>
    <row r="237" spans="2:14" x14ac:dyDescent="0.3">
      <c r="B237" t="s">
        <v>259</v>
      </c>
      <c r="C237" t="s">
        <v>22</v>
      </c>
      <c r="D237">
        <v>104</v>
      </c>
      <c r="E237" s="17" t="s">
        <v>9</v>
      </c>
      <c r="F237" s="18">
        <v>45001</v>
      </c>
      <c r="G237" s="2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c r="M237" s="31"/>
      <c r="N237" s="31"/>
    </row>
    <row r="238" spans="2:14" x14ac:dyDescent="0.3">
      <c r="B238" t="s">
        <v>260</v>
      </c>
      <c r="C238" t="s">
        <v>15</v>
      </c>
      <c r="D238">
        <v>100</v>
      </c>
      <c r="E238" s="17" t="s">
        <v>9</v>
      </c>
      <c r="F238" s="18">
        <v>45001</v>
      </c>
      <c r="G238" s="27">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c r="M238" s="31"/>
      <c r="N238" s="31"/>
    </row>
    <row r="239" spans="2:14" x14ac:dyDescent="0.3">
      <c r="B239" t="s">
        <v>261</v>
      </c>
      <c r="C239" t="s">
        <v>7</v>
      </c>
      <c r="D239">
        <v>84</v>
      </c>
      <c r="E239" s="17" t="s">
        <v>9</v>
      </c>
      <c r="F239" s="18">
        <v>45001</v>
      </c>
      <c r="G239" s="27">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c r="M239" s="31"/>
      <c r="N239" s="31"/>
    </row>
    <row r="240" spans="2:14" x14ac:dyDescent="0.3">
      <c r="B240" t="s">
        <v>262</v>
      </c>
      <c r="C240" t="s">
        <v>20</v>
      </c>
      <c r="D240">
        <v>92</v>
      </c>
      <c r="E240" s="17" t="s">
        <v>11</v>
      </c>
      <c r="F240" s="18">
        <v>45002</v>
      </c>
      <c r="G240" s="27">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c r="M240" s="31"/>
      <c r="N240" s="31"/>
    </row>
    <row r="241" spans="2:14" x14ac:dyDescent="0.3">
      <c r="B241" t="s">
        <v>263</v>
      </c>
      <c r="C241" t="s">
        <v>18</v>
      </c>
      <c r="D241">
        <v>64</v>
      </c>
      <c r="E241" s="17" t="s">
        <v>10</v>
      </c>
      <c r="F241" s="18">
        <v>45002</v>
      </c>
      <c r="G241" s="27">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c r="M241" s="31"/>
      <c r="N241" s="31"/>
    </row>
    <row r="242" spans="2:14" x14ac:dyDescent="0.3">
      <c r="B242" t="s">
        <v>264</v>
      </c>
      <c r="C242" t="s">
        <v>23</v>
      </c>
      <c r="D242">
        <v>89</v>
      </c>
      <c r="E242" s="17" t="s">
        <v>13</v>
      </c>
      <c r="F242" s="18">
        <v>45003</v>
      </c>
      <c r="G242" s="27">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c r="M242" s="31"/>
      <c r="N242" s="31"/>
    </row>
    <row r="243" spans="2:14" x14ac:dyDescent="0.3">
      <c r="B243" t="s">
        <v>265</v>
      </c>
      <c r="C243" t="s">
        <v>19</v>
      </c>
      <c r="D243">
        <v>40</v>
      </c>
      <c r="E243" s="17" t="s">
        <v>9</v>
      </c>
      <c r="F243" s="18">
        <v>45003</v>
      </c>
      <c r="G243" s="27">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c r="M243" s="31"/>
      <c r="N243" s="31"/>
    </row>
    <row r="244" spans="2:14" x14ac:dyDescent="0.3">
      <c r="B244" t="s">
        <v>266</v>
      </c>
      <c r="C244" t="s">
        <v>14</v>
      </c>
      <c r="D244">
        <v>75</v>
      </c>
      <c r="E244" s="17" t="s">
        <v>6</v>
      </c>
      <c r="F244" s="18">
        <v>45003</v>
      </c>
      <c r="G244" s="27">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c r="M244" s="31"/>
      <c r="N244" s="31"/>
    </row>
    <row r="245" spans="2:14" x14ac:dyDescent="0.3">
      <c r="B245" t="s">
        <v>267</v>
      </c>
      <c r="C245" t="s">
        <v>17</v>
      </c>
      <c r="D245">
        <v>106</v>
      </c>
      <c r="E245" s="17" t="s">
        <v>11</v>
      </c>
      <c r="F245" s="18">
        <v>45003</v>
      </c>
      <c r="G245" s="27">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c r="M245" s="31"/>
      <c r="N245" s="31"/>
    </row>
    <row r="246" spans="2:14" x14ac:dyDescent="0.3">
      <c r="B246" t="s">
        <v>268</v>
      </c>
      <c r="C246" t="s">
        <v>18</v>
      </c>
      <c r="D246">
        <v>58</v>
      </c>
      <c r="E246" s="17" t="s">
        <v>9</v>
      </c>
      <c r="F246" s="18">
        <v>45004</v>
      </c>
      <c r="G246" s="27">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c r="M246" s="31"/>
      <c r="N246" s="31"/>
    </row>
    <row r="247" spans="2:14" x14ac:dyDescent="0.3">
      <c r="B247" t="s">
        <v>269</v>
      </c>
      <c r="C247" t="s">
        <v>7</v>
      </c>
      <c r="D247">
        <v>84</v>
      </c>
      <c r="E247" s="17" t="s">
        <v>11</v>
      </c>
      <c r="F247" s="18">
        <v>45004</v>
      </c>
      <c r="G247" s="2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c r="M247" s="31"/>
      <c r="N247" s="31"/>
    </row>
    <row r="248" spans="2:14" x14ac:dyDescent="0.3">
      <c r="B248" t="s">
        <v>270</v>
      </c>
      <c r="C248" t="s">
        <v>22</v>
      </c>
      <c r="D248">
        <v>140</v>
      </c>
      <c r="E248" s="17" t="s">
        <v>11</v>
      </c>
      <c r="F248" s="18">
        <v>45004</v>
      </c>
      <c r="G248" s="27">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c r="M248" s="31"/>
      <c r="N248" s="31"/>
    </row>
    <row r="249" spans="2:14" x14ac:dyDescent="0.3">
      <c r="B249" t="s">
        <v>271</v>
      </c>
      <c r="C249" t="s">
        <v>18</v>
      </c>
      <c r="D249">
        <v>67</v>
      </c>
      <c r="E249" s="17" t="s">
        <v>11</v>
      </c>
      <c r="F249" s="18">
        <v>45004</v>
      </c>
      <c r="G249" s="27">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c r="M249" s="31"/>
      <c r="N249" s="31"/>
    </row>
    <row r="250" spans="2:14" x14ac:dyDescent="0.3">
      <c r="B250" t="s">
        <v>272</v>
      </c>
      <c r="C250" t="s">
        <v>12</v>
      </c>
      <c r="D250">
        <v>126</v>
      </c>
      <c r="E250" s="17" t="s">
        <v>11</v>
      </c>
      <c r="F250" s="18">
        <v>45005</v>
      </c>
      <c r="G250" s="27">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c r="M250" s="31"/>
      <c r="N250" s="31"/>
    </row>
    <row r="251" spans="2:14" x14ac:dyDescent="0.3">
      <c r="B251" t="s">
        <v>273</v>
      </c>
      <c r="C251" t="s">
        <v>12</v>
      </c>
      <c r="D251">
        <v>89</v>
      </c>
      <c r="E251" s="17" t="s">
        <v>9</v>
      </c>
      <c r="F251" s="18">
        <v>45005</v>
      </c>
      <c r="G251" s="27">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c r="M251" s="31"/>
      <c r="N251" s="31"/>
    </row>
    <row r="252" spans="2:14" x14ac:dyDescent="0.3">
      <c r="B252" t="s">
        <v>274</v>
      </c>
      <c r="C252" t="s">
        <v>23</v>
      </c>
      <c r="D252">
        <v>56</v>
      </c>
      <c r="E252" s="17" t="s">
        <v>10</v>
      </c>
      <c r="F252" s="18">
        <v>45005</v>
      </c>
      <c r="G252" s="27">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c r="M252" s="31"/>
      <c r="N252" s="31"/>
    </row>
    <row r="253" spans="2:14" x14ac:dyDescent="0.3">
      <c r="B253" t="s">
        <v>275</v>
      </c>
      <c r="C253" t="s">
        <v>8</v>
      </c>
      <c r="D253">
        <v>48</v>
      </c>
      <c r="E253" s="17" t="s">
        <v>9</v>
      </c>
      <c r="F253" s="18">
        <v>45005</v>
      </c>
      <c r="G253" s="27">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c r="M253" s="31"/>
      <c r="N253" s="31"/>
    </row>
    <row r="254" spans="2:14" x14ac:dyDescent="0.3">
      <c r="B254" t="s">
        <v>276</v>
      </c>
      <c r="C254" t="s">
        <v>12</v>
      </c>
      <c r="D254">
        <v>55</v>
      </c>
      <c r="E254" s="17" t="s">
        <v>10</v>
      </c>
      <c r="F254" s="18">
        <v>45005</v>
      </c>
      <c r="G254" s="27">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c r="M254" s="31"/>
      <c r="N254" s="31"/>
    </row>
    <row r="255" spans="2:14" x14ac:dyDescent="0.3">
      <c r="B255" t="s">
        <v>277</v>
      </c>
      <c r="C255" t="s">
        <v>21</v>
      </c>
      <c r="D255">
        <v>88</v>
      </c>
      <c r="E255" s="17" t="s">
        <v>6</v>
      </c>
      <c r="F255" s="18">
        <v>45005</v>
      </c>
      <c r="G255" s="27">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c r="M255" s="31"/>
      <c r="N255" s="31"/>
    </row>
    <row r="256" spans="2:14" x14ac:dyDescent="0.3">
      <c r="B256" t="s">
        <v>278</v>
      </c>
      <c r="C256" t="s">
        <v>23</v>
      </c>
      <c r="D256">
        <v>102</v>
      </c>
      <c r="E256" s="17" t="s">
        <v>11</v>
      </c>
      <c r="F256" s="18">
        <v>45006</v>
      </c>
      <c r="G256" s="27">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c r="M256" s="31"/>
      <c r="N256" s="31"/>
    </row>
    <row r="257" spans="2:14" x14ac:dyDescent="0.3">
      <c r="B257" t="s">
        <v>279</v>
      </c>
      <c r="C257" t="s">
        <v>21</v>
      </c>
      <c r="D257">
        <v>155</v>
      </c>
      <c r="E257" s="17" t="s">
        <v>6</v>
      </c>
      <c r="F257" s="18">
        <v>45006</v>
      </c>
      <c r="G257" s="2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c r="M257" s="31"/>
      <c r="N257" s="31"/>
    </row>
    <row r="258" spans="2:14" x14ac:dyDescent="0.3">
      <c r="B258" t="s">
        <v>280</v>
      </c>
      <c r="C258" t="s">
        <v>12</v>
      </c>
      <c r="D258">
        <v>63</v>
      </c>
      <c r="E258" s="17" t="s">
        <v>6</v>
      </c>
      <c r="F258" s="18">
        <v>45006</v>
      </c>
      <c r="G258" s="27">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c r="M258" s="31"/>
      <c r="N258" s="31"/>
    </row>
    <row r="259" spans="2:14" x14ac:dyDescent="0.3">
      <c r="B259" t="s">
        <v>281</v>
      </c>
      <c r="C259" t="s">
        <v>15</v>
      </c>
      <c r="D259">
        <v>59</v>
      </c>
      <c r="E259" s="17" t="s">
        <v>11</v>
      </c>
      <c r="F259" s="18">
        <v>45006</v>
      </c>
      <c r="G259" s="27">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c r="M259" s="31"/>
      <c r="N259" s="31"/>
    </row>
    <row r="260" spans="2:14" x14ac:dyDescent="0.3">
      <c r="B260" t="s">
        <v>282</v>
      </c>
      <c r="C260" t="s">
        <v>15</v>
      </c>
      <c r="D260">
        <v>144</v>
      </c>
      <c r="E260" s="17" t="s">
        <v>9</v>
      </c>
      <c r="F260" s="18">
        <v>45006</v>
      </c>
      <c r="G260" s="27">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c r="M260" s="31"/>
      <c r="N260" s="31"/>
    </row>
    <row r="261" spans="2:14" x14ac:dyDescent="0.3">
      <c r="B261" t="s">
        <v>283</v>
      </c>
      <c r="C261" t="s">
        <v>7</v>
      </c>
      <c r="D261">
        <v>113</v>
      </c>
      <c r="E261" s="17" t="s">
        <v>13</v>
      </c>
      <c r="F261" s="18">
        <v>45006</v>
      </c>
      <c r="G261" s="27">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c r="M261" s="31"/>
      <c r="N261" s="31"/>
    </row>
    <row r="262" spans="2:14" x14ac:dyDescent="0.3">
      <c r="B262" t="s">
        <v>284</v>
      </c>
      <c r="C262" t="s">
        <v>16</v>
      </c>
      <c r="D262">
        <v>154</v>
      </c>
      <c r="E262" s="17" t="s">
        <v>10</v>
      </c>
      <c r="F262" s="18">
        <v>45006</v>
      </c>
      <c r="G262" s="27">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c r="M262" s="31"/>
      <c r="N262" s="31"/>
    </row>
    <row r="263" spans="2:14" x14ac:dyDescent="0.3">
      <c r="B263" t="s">
        <v>285</v>
      </c>
      <c r="C263" t="s">
        <v>16</v>
      </c>
      <c r="D263">
        <v>58</v>
      </c>
      <c r="E263" s="17" t="s">
        <v>11</v>
      </c>
      <c r="F263" s="18">
        <v>45007</v>
      </c>
      <c r="G263" s="27">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c r="M263" s="31"/>
      <c r="N263" s="31"/>
    </row>
    <row r="264" spans="2:14" x14ac:dyDescent="0.3">
      <c r="B264" t="s">
        <v>286</v>
      </c>
      <c r="C264" t="s">
        <v>8</v>
      </c>
      <c r="D264">
        <v>63</v>
      </c>
      <c r="E264" s="17" t="s">
        <v>6</v>
      </c>
      <c r="F264" s="18">
        <v>45007</v>
      </c>
      <c r="G264" s="27">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c r="M264" s="31"/>
      <c r="N264" s="31"/>
    </row>
    <row r="265" spans="2:14" x14ac:dyDescent="0.3">
      <c r="B265" t="s">
        <v>287</v>
      </c>
      <c r="C265" t="s">
        <v>22</v>
      </c>
      <c r="D265">
        <v>59</v>
      </c>
      <c r="E265" s="17" t="s">
        <v>9</v>
      </c>
      <c r="F265" s="18">
        <v>45007</v>
      </c>
      <c r="G265" s="27">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c r="M265" s="31"/>
      <c r="N265" s="31"/>
    </row>
    <row r="266" spans="2:14" x14ac:dyDescent="0.3">
      <c r="B266" t="s">
        <v>288</v>
      </c>
      <c r="C266" t="s">
        <v>5</v>
      </c>
      <c r="D266">
        <v>129</v>
      </c>
      <c r="E266" s="17" t="s">
        <v>6</v>
      </c>
      <c r="F266" s="18">
        <v>45007</v>
      </c>
      <c r="G266" s="27">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c r="M266" s="31"/>
      <c r="N266" s="31"/>
    </row>
    <row r="267" spans="2:14" x14ac:dyDescent="0.3">
      <c r="B267" t="s">
        <v>289</v>
      </c>
      <c r="C267" t="s">
        <v>24</v>
      </c>
      <c r="D267">
        <v>101</v>
      </c>
      <c r="E267" s="17" t="s">
        <v>13</v>
      </c>
      <c r="F267" s="18">
        <v>45007</v>
      </c>
      <c r="G267" s="2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c r="M267" s="31"/>
      <c r="N267" s="31"/>
    </row>
    <row r="268" spans="2:14" x14ac:dyDescent="0.3">
      <c r="B268" t="s">
        <v>290</v>
      </c>
      <c r="C268" t="s">
        <v>19</v>
      </c>
      <c r="D268">
        <v>154</v>
      </c>
      <c r="E268" s="17" t="s">
        <v>9</v>
      </c>
      <c r="F268" s="18">
        <v>45007</v>
      </c>
      <c r="G268" s="27">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c r="M268" s="31"/>
      <c r="N268" s="31"/>
    </row>
    <row r="269" spans="2:14" x14ac:dyDescent="0.3">
      <c r="B269" t="s">
        <v>291</v>
      </c>
      <c r="C269" t="s">
        <v>18</v>
      </c>
      <c r="D269">
        <v>131</v>
      </c>
      <c r="E269" s="17" t="s">
        <v>9</v>
      </c>
      <c r="F269" s="18">
        <v>45007</v>
      </c>
      <c r="G269" s="27">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c r="M269" s="31"/>
      <c r="N269" s="31"/>
    </row>
    <row r="270" spans="2:14" x14ac:dyDescent="0.3">
      <c r="B270" t="s">
        <v>292</v>
      </c>
      <c r="C270" t="s">
        <v>15</v>
      </c>
      <c r="D270">
        <v>111</v>
      </c>
      <c r="E270" s="17" t="s">
        <v>13</v>
      </c>
      <c r="F270" s="18">
        <v>45008</v>
      </c>
      <c r="G270" s="27">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c r="M270" s="31"/>
      <c r="N270" s="31"/>
    </row>
    <row r="271" spans="2:14" x14ac:dyDescent="0.3">
      <c r="B271" t="s">
        <v>293</v>
      </c>
      <c r="C271" t="s">
        <v>16</v>
      </c>
      <c r="D271">
        <v>142</v>
      </c>
      <c r="E271" s="17" t="s">
        <v>13</v>
      </c>
      <c r="F271" s="18">
        <v>45009</v>
      </c>
      <c r="G271" s="27">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c r="M271" s="31"/>
      <c r="N271" s="31"/>
    </row>
    <row r="272" spans="2:14" x14ac:dyDescent="0.3">
      <c r="B272" t="s">
        <v>294</v>
      </c>
      <c r="C272" t="s">
        <v>23</v>
      </c>
      <c r="D272">
        <v>93</v>
      </c>
      <c r="E272" s="17" t="s">
        <v>6</v>
      </c>
      <c r="F272" s="18">
        <v>45009</v>
      </c>
      <c r="G272" s="27">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c r="M272" s="31"/>
      <c r="N272" s="31"/>
    </row>
    <row r="273" spans="2:14" x14ac:dyDescent="0.3">
      <c r="B273" t="s">
        <v>295</v>
      </c>
      <c r="C273" t="s">
        <v>16</v>
      </c>
      <c r="D273">
        <v>125</v>
      </c>
      <c r="E273" s="17" t="s">
        <v>10</v>
      </c>
      <c r="F273" s="18">
        <v>45010</v>
      </c>
      <c r="G273" s="27">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c r="M273" s="31"/>
      <c r="N273" s="31"/>
    </row>
    <row r="274" spans="2:14" x14ac:dyDescent="0.3">
      <c r="B274" t="s">
        <v>296</v>
      </c>
      <c r="C274" t="s">
        <v>5</v>
      </c>
      <c r="D274">
        <v>76</v>
      </c>
      <c r="E274" s="17" t="s">
        <v>9</v>
      </c>
      <c r="F274" s="18">
        <v>45010</v>
      </c>
      <c r="G274" s="27">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c r="M274" s="31"/>
      <c r="N274" s="31"/>
    </row>
    <row r="275" spans="2:14" x14ac:dyDescent="0.3">
      <c r="B275" t="s">
        <v>297</v>
      </c>
      <c r="C275" t="s">
        <v>7</v>
      </c>
      <c r="D275">
        <v>69</v>
      </c>
      <c r="E275" s="17" t="s">
        <v>6</v>
      </c>
      <c r="F275" s="18">
        <v>45010</v>
      </c>
      <c r="G275" s="27">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c r="M275" s="31"/>
      <c r="N275" s="31"/>
    </row>
    <row r="276" spans="2:14" x14ac:dyDescent="0.3">
      <c r="B276" t="s">
        <v>298</v>
      </c>
      <c r="C276" t="s">
        <v>22</v>
      </c>
      <c r="D276">
        <v>149</v>
      </c>
      <c r="E276" s="17" t="s">
        <v>10</v>
      </c>
      <c r="F276" s="18">
        <v>45010</v>
      </c>
      <c r="G276" s="27">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c r="M276" s="31"/>
      <c r="N276" s="31"/>
    </row>
    <row r="277" spans="2:14" x14ac:dyDescent="0.3">
      <c r="B277" t="s">
        <v>299</v>
      </c>
      <c r="C277" t="s">
        <v>16</v>
      </c>
      <c r="D277">
        <v>57</v>
      </c>
      <c r="E277" s="17" t="s">
        <v>6</v>
      </c>
      <c r="F277" s="18">
        <v>45010</v>
      </c>
      <c r="G277" s="2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c r="M277" s="31"/>
      <c r="N277" s="31"/>
    </row>
    <row r="278" spans="2:14" x14ac:dyDescent="0.3">
      <c r="B278" t="s">
        <v>300</v>
      </c>
      <c r="C278" t="s">
        <v>12</v>
      </c>
      <c r="D278">
        <v>113</v>
      </c>
      <c r="E278" s="17" t="s">
        <v>9</v>
      </c>
      <c r="F278" s="18">
        <v>45010</v>
      </c>
      <c r="G278" s="27">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c r="M278" s="31"/>
      <c r="N278" s="31"/>
    </row>
    <row r="279" spans="2:14" x14ac:dyDescent="0.3">
      <c r="B279" t="s">
        <v>301</v>
      </c>
      <c r="C279" t="s">
        <v>20</v>
      </c>
      <c r="D279">
        <v>160</v>
      </c>
      <c r="E279" s="17" t="s">
        <v>10</v>
      </c>
      <c r="F279" s="18">
        <v>45010</v>
      </c>
      <c r="G279" s="27">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c r="M279" s="31"/>
      <c r="N279" s="31"/>
    </row>
    <row r="280" spans="2:14" x14ac:dyDescent="0.3">
      <c r="B280" t="s">
        <v>302</v>
      </c>
      <c r="C280" t="s">
        <v>8</v>
      </c>
      <c r="D280">
        <v>158</v>
      </c>
      <c r="E280" s="17" t="s">
        <v>11</v>
      </c>
      <c r="F280" s="18">
        <v>45010</v>
      </c>
      <c r="G280" s="27">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c r="M280" s="31"/>
      <c r="N280" s="31"/>
    </row>
    <row r="281" spans="2:14" x14ac:dyDescent="0.3">
      <c r="B281" t="s">
        <v>303</v>
      </c>
      <c r="C281" t="s">
        <v>7</v>
      </c>
      <c r="D281">
        <v>77</v>
      </c>
      <c r="E281" s="17" t="s">
        <v>10</v>
      </c>
      <c r="F281" s="18">
        <v>45011</v>
      </c>
      <c r="G281" s="27">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c r="M281" s="31"/>
      <c r="N281" s="31"/>
    </row>
    <row r="282" spans="2:14" x14ac:dyDescent="0.3">
      <c r="B282" t="s">
        <v>304</v>
      </c>
      <c r="C282" t="s">
        <v>14</v>
      </c>
      <c r="D282">
        <v>118</v>
      </c>
      <c r="E282" s="17" t="s">
        <v>13</v>
      </c>
      <c r="F282" s="18">
        <v>45011</v>
      </c>
      <c r="G282" s="27">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c r="M282" s="31"/>
      <c r="N282" s="31"/>
    </row>
    <row r="283" spans="2:14" x14ac:dyDescent="0.3">
      <c r="B283" t="s">
        <v>305</v>
      </c>
      <c r="C283" t="s">
        <v>19</v>
      </c>
      <c r="D283">
        <v>75</v>
      </c>
      <c r="E283" s="17" t="s">
        <v>9</v>
      </c>
      <c r="F283" s="18">
        <v>45011</v>
      </c>
      <c r="G283" s="27">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c r="M283" s="31"/>
      <c r="N283" s="31"/>
    </row>
    <row r="284" spans="2:14" x14ac:dyDescent="0.3">
      <c r="B284" t="s">
        <v>306</v>
      </c>
      <c r="C284" t="s">
        <v>12</v>
      </c>
      <c r="D284">
        <v>103</v>
      </c>
      <c r="E284" s="17" t="s">
        <v>10</v>
      </c>
      <c r="F284" s="18">
        <v>45011</v>
      </c>
      <c r="G284" s="27">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c r="M284" s="31"/>
      <c r="N284" s="31"/>
    </row>
    <row r="285" spans="2:14" x14ac:dyDescent="0.3">
      <c r="B285" t="s">
        <v>307</v>
      </c>
      <c r="C285" t="s">
        <v>7</v>
      </c>
      <c r="D285">
        <v>116</v>
      </c>
      <c r="E285" s="17" t="s">
        <v>13</v>
      </c>
      <c r="F285" s="18">
        <v>45012</v>
      </c>
      <c r="G285" s="27">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c r="M285" s="31"/>
      <c r="N285" s="31"/>
    </row>
    <row r="286" spans="2:14" x14ac:dyDescent="0.3">
      <c r="B286" t="s">
        <v>308</v>
      </c>
      <c r="C286" t="s">
        <v>15</v>
      </c>
      <c r="D286">
        <v>61</v>
      </c>
      <c r="E286" s="17" t="s">
        <v>11</v>
      </c>
      <c r="F286" s="18">
        <v>45012</v>
      </c>
      <c r="G286" s="27">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c r="M286" s="31"/>
      <c r="N286" s="31"/>
    </row>
    <row r="287" spans="2:14" x14ac:dyDescent="0.3">
      <c r="B287" t="s">
        <v>309</v>
      </c>
      <c r="C287" t="s">
        <v>16</v>
      </c>
      <c r="D287">
        <v>126</v>
      </c>
      <c r="E287" s="17" t="s">
        <v>9</v>
      </c>
      <c r="F287" s="18">
        <v>45012</v>
      </c>
      <c r="G287" s="2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c r="M287" s="31"/>
      <c r="N287" s="31"/>
    </row>
    <row r="288" spans="2:14" x14ac:dyDescent="0.3">
      <c r="B288" t="s">
        <v>310</v>
      </c>
      <c r="C288" t="s">
        <v>24</v>
      </c>
      <c r="D288">
        <v>141</v>
      </c>
      <c r="E288" s="17" t="s">
        <v>6</v>
      </c>
      <c r="F288" s="18">
        <v>45012</v>
      </c>
      <c r="G288" s="27">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c r="M288" s="31"/>
      <c r="N288" s="31"/>
    </row>
    <row r="289" spans="2:14" x14ac:dyDescent="0.3">
      <c r="B289" t="s">
        <v>311</v>
      </c>
      <c r="C289" t="s">
        <v>8</v>
      </c>
      <c r="D289">
        <v>95</v>
      </c>
      <c r="E289" s="17" t="s">
        <v>13</v>
      </c>
      <c r="F289" s="18">
        <v>45012</v>
      </c>
      <c r="G289" s="27">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c r="M289" s="31"/>
      <c r="N289" s="31"/>
    </row>
    <row r="290" spans="2:14" x14ac:dyDescent="0.3">
      <c r="B290" t="s">
        <v>312</v>
      </c>
      <c r="C290" t="s">
        <v>19</v>
      </c>
      <c r="D290">
        <v>39</v>
      </c>
      <c r="E290" s="17" t="s">
        <v>11</v>
      </c>
      <c r="F290" s="18">
        <v>45013</v>
      </c>
      <c r="G290" s="27">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c r="M290" s="31"/>
      <c r="N290" s="31"/>
    </row>
    <row r="291" spans="2:14" x14ac:dyDescent="0.3">
      <c r="B291" t="s">
        <v>313</v>
      </c>
      <c r="C291" t="s">
        <v>12</v>
      </c>
      <c r="D291">
        <v>127</v>
      </c>
      <c r="E291" s="17" t="s">
        <v>9</v>
      </c>
      <c r="F291" s="18">
        <v>45013</v>
      </c>
      <c r="G291" s="27">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c r="M291" s="31"/>
      <c r="N291" s="31"/>
    </row>
    <row r="292" spans="2:14" x14ac:dyDescent="0.3">
      <c r="B292" t="s">
        <v>314</v>
      </c>
      <c r="C292" t="s">
        <v>15</v>
      </c>
      <c r="D292">
        <v>78</v>
      </c>
      <c r="E292" s="17" t="s">
        <v>9</v>
      </c>
      <c r="F292" s="18">
        <v>45013</v>
      </c>
      <c r="G292" s="27">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c r="M292" s="31"/>
      <c r="N292" s="31"/>
    </row>
    <row r="293" spans="2:14" x14ac:dyDescent="0.3">
      <c r="B293" t="s">
        <v>315</v>
      </c>
      <c r="C293" t="s">
        <v>14</v>
      </c>
      <c r="D293">
        <v>40</v>
      </c>
      <c r="E293" s="17" t="s">
        <v>9</v>
      </c>
      <c r="F293" s="18">
        <v>45013</v>
      </c>
      <c r="G293" s="27">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c r="M293" s="31"/>
      <c r="N293" s="31"/>
    </row>
    <row r="294" spans="2:14" x14ac:dyDescent="0.3">
      <c r="B294" t="s">
        <v>316</v>
      </c>
      <c r="C294" t="s">
        <v>15</v>
      </c>
      <c r="D294">
        <v>56</v>
      </c>
      <c r="E294" s="17" t="s">
        <v>11</v>
      </c>
      <c r="F294" s="18">
        <v>45013</v>
      </c>
      <c r="G294" s="27">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c r="M294" s="31"/>
      <c r="N294" s="31"/>
    </row>
    <row r="295" spans="2:14" x14ac:dyDescent="0.3">
      <c r="B295" t="s">
        <v>317</v>
      </c>
      <c r="C295" t="s">
        <v>19</v>
      </c>
      <c r="D295">
        <v>59</v>
      </c>
      <c r="E295" s="17" t="s">
        <v>6</v>
      </c>
      <c r="F295" s="18">
        <v>45013</v>
      </c>
      <c r="G295" s="27">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c r="M295" s="31"/>
      <c r="N295" s="31"/>
    </row>
    <row r="296" spans="2:14" x14ac:dyDescent="0.3">
      <c r="B296" t="s">
        <v>318</v>
      </c>
      <c r="C296" t="s">
        <v>16</v>
      </c>
      <c r="D296">
        <v>30</v>
      </c>
      <c r="E296" s="17" t="s">
        <v>9</v>
      </c>
      <c r="F296" s="18">
        <v>45013</v>
      </c>
      <c r="G296" s="27">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c r="M296" s="31"/>
      <c r="N296" s="31"/>
    </row>
    <row r="297" spans="2:14" x14ac:dyDescent="0.3">
      <c r="B297" t="s">
        <v>319</v>
      </c>
      <c r="C297" t="s">
        <v>14</v>
      </c>
      <c r="D297">
        <v>63</v>
      </c>
      <c r="E297" s="17" t="s">
        <v>10</v>
      </c>
      <c r="F297" s="18">
        <v>45014</v>
      </c>
      <c r="G297" s="2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c r="M297" s="31"/>
      <c r="N297" s="31"/>
    </row>
    <row r="298" spans="2:14" x14ac:dyDescent="0.3">
      <c r="B298" t="s">
        <v>320</v>
      </c>
      <c r="C298" t="s">
        <v>23</v>
      </c>
      <c r="D298">
        <v>56</v>
      </c>
      <c r="E298" s="17" t="s">
        <v>13</v>
      </c>
      <c r="F298" s="18">
        <v>45014</v>
      </c>
      <c r="G298" s="27">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c r="M298" s="31"/>
      <c r="N298" s="31"/>
    </row>
    <row r="299" spans="2:14" x14ac:dyDescent="0.3">
      <c r="B299" t="s">
        <v>321</v>
      </c>
      <c r="C299" t="s">
        <v>5</v>
      </c>
      <c r="D299">
        <v>95</v>
      </c>
      <c r="E299" s="17" t="s">
        <v>10</v>
      </c>
      <c r="F299" s="18">
        <v>45014</v>
      </c>
      <c r="G299" s="27">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c r="M299" s="31"/>
      <c r="N299" s="31"/>
    </row>
    <row r="300" spans="2:14" x14ac:dyDescent="0.3">
      <c r="B300" t="s">
        <v>322</v>
      </c>
      <c r="C300" t="s">
        <v>17</v>
      </c>
      <c r="D300">
        <v>128</v>
      </c>
      <c r="E300" s="17" t="s">
        <v>6</v>
      </c>
      <c r="F300" s="18">
        <v>45014</v>
      </c>
      <c r="G300" s="27">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c r="M300" s="31"/>
      <c r="N300" s="31"/>
    </row>
    <row r="301" spans="2:14" x14ac:dyDescent="0.3">
      <c r="B301" t="s">
        <v>323</v>
      </c>
      <c r="C301" t="s">
        <v>8</v>
      </c>
      <c r="D301">
        <v>49</v>
      </c>
      <c r="E301" s="17" t="s">
        <v>10</v>
      </c>
      <c r="F301" s="18">
        <v>45014</v>
      </c>
      <c r="G301" s="27">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c r="M301" s="31"/>
      <c r="N301" s="31"/>
    </row>
    <row r="302" spans="2:14" x14ac:dyDescent="0.3">
      <c r="B302" t="s">
        <v>324</v>
      </c>
      <c r="C302" t="s">
        <v>17</v>
      </c>
      <c r="D302">
        <v>89</v>
      </c>
      <c r="E302" s="17" t="s">
        <v>11</v>
      </c>
      <c r="F302" s="18">
        <v>45016</v>
      </c>
      <c r="G302" s="27">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c r="M302" s="31"/>
      <c r="N302" s="31"/>
    </row>
    <row r="303" spans="2:14" x14ac:dyDescent="0.3">
      <c r="B303" t="s">
        <v>325</v>
      </c>
      <c r="C303" t="s">
        <v>22</v>
      </c>
      <c r="D303">
        <v>87</v>
      </c>
      <c r="E303" s="17" t="s">
        <v>10</v>
      </c>
      <c r="F303" s="18">
        <v>45016</v>
      </c>
      <c r="G303" s="27">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c r="M303" s="31"/>
      <c r="N303" s="31"/>
    </row>
    <row r="304" spans="2:14" x14ac:dyDescent="0.3">
      <c r="B304" t="s">
        <v>326</v>
      </c>
      <c r="C304" t="s">
        <v>20</v>
      </c>
      <c r="D304">
        <v>60</v>
      </c>
      <c r="E304" s="17" t="s">
        <v>9</v>
      </c>
      <c r="F304" s="18">
        <v>45017</v>
      </c>
      <c r="G304" s="27">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c r="M304" s="31"/>
      <c r="N304" s="31"/>
    </row>
    <row r="305" spans="2:14" x14ac:dyDescent="0.3">
      <c r="B305" t="s">
        <v>327</v>
      </c>
      <c r="C305" t="s">
        <v>21</v>
      </c>
      <c r="D305">
        <v>42</v>
      </c>
      <c r="E305" s="17" t="s">
        <v>11</v>
      </c>
      <c r="F305" s="18">
        <v>45017</v>
      </c>
      <c r="G305" s="27">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c r="M305" s="31"/>
      <c r="N305" s="31"/>
    </row>
    <row r="306" spans="2:14" x14ac:dyDescent="0.3">
      <c r="B306" t="s">
        <v>328</v>
      </c>
      <c r="C306" t="s">
        <v>18</v>
      </c>
      <c r="D306">
        <v>99</v>
      </c>
      <c r="E306" s="17" t="s">
        <v>9</v>
      </c>
      <c r="F306" s="18">
        <v>45017</v>
      </c>
      <c r="G306" s="27">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c r="M306" s="31"/>
      <c r="N306" s="31"/>
    </row>
    <row r="307" spans="2:14" x14ac:dyDescent="0.3">
      <c r="B307" t="s">
        <v>329</v>
      </c>
      <c r="C307" t="s">
        <v>23</v>
      </c>
      <c r="D307">
        <v>20</v>
      </c>
      <c r="E307" s="17" t="s">
        <v>11</v>
      </c>
      <c r="F307" s="18">
        <v>45017</v>
      </c>
      <c r="G307" s="2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c r="M307" s="31"/>
      <c r="N307" s="31"/>
    </row>
    <row r="308" spans="2:14" x14ac:dyDescent="0.3">
      <c r="B308" t="s">
        <v>330</v>
      </c>
      <c r="C308" t="s">
        <v>14</v>
      </c>
      <c r="D308">
        <v>65</v>
      </c>
      <c r="E308" s="17" t="s">
        <v>9</v>
      </c>
      <c r="F308" s="18">
        <v>45017</v>
      </c>
      <c r="G308" s="27">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c r="M308" s="31"/>
      <c r="N308" s="31"/>
    </row>
    <row r="309" spans="2:14" x14ac:dyDescent="0.3">
      <c r="B309" t="s">
        <v>331</v>
      </c>
      <c r="C309" t="s">
        <v>16</v>
      </c>
      <c r="D309">
        <v>71</v>
      </c>
      <c r="E309" s="17" t="s">
        <v>10</v>
      </c>
      <c r="F309" s="18">
        <v>45018</v>
      </c>
      <c r="G309" s="27">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c r="M309" s="31"/>
      <c r="N309" s="31"/>
    </row>
    <row r="310" spans="2:14" x14ac:dyDescent="0.3">
      <c r="B310" t="s">
        <v>332</v>
      </c>
      <c r="C310" t="s">
        <v>12</v>
      </c>
      <c r="D310">
        <v>95</v>
      </c>
      <c r="E310" s="17" t="s">
        <v>6</v>
      </c>
      <c r="F310" s="18">
        <v>45018</v>
      </c>
      <c r="G310" s="27">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c r="M310" s="31"/>
      <c r="N310" s="31"/>
    </row>
    <row r="311" spans="2:14" x14ac:dyDescent="0.3">
      <c r="B311" t="s">
        <v>333</v>
      </c>
      <c r="C311" t="s">
        <v>23</v>
      </c>
      <c r="D311">
        <v>81</v>
      </c>
      <c r="E311" s="17" t="s">
        <v>13</v>
      </c>
      <c r="F311" s="18">
        <v>45019</v>
      </c>
      <c r="G311" s="27">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c r="M311" s="31"/>
      <c r="N311" s="31"/>
    </row>
    <row r="312" spans="2:14" x14ac:dyDescent="0.3">
      <c r="B312" t="s">
        <v>334</v>
      </c>
      <c r="C312" t="s">
        <v>7</v>
      </c>
      <c r="D312">
        <v>137</v>
      </c>
      <c r="E312" s="17" t="s">
        <v>13</v>
      </c>
      <c r="F312" s="18">
        <v>45019</v>
      </c>
      <c r="G312" s="27">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c r="M312" s="31"/>
      <c r="N312" s="31"/>
    </row>
    <row r="313" spans="2:14" x14ac:dyDescent="0.3">
      <c r="B313" t="s">
        <v>335</v>
      </c>
      <c r="C313" t="s">
        <v>7</v>
      </c>
      <c r="D313">
        <v>40</v>
      </c>
      <c r="E313" s="17" t="s">
        <v>6</v>
      </c>
      <c r="F313" s="18">
        <v>45019</v>
      </c>
      <c r="G313" s="27">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c r="M313" s="31"/>
      <c r="N313" s="31"/>
    </row>
    <row r="314" spans="2:14" x14ac:dyDescent="0.3">
      <c r="B314" t="s">
        <v>336</v>
      </c>
      <c r="C314" t="s">
        <v>18</v>
      </c>
      <c r="D314">
        <v>111</v>
      </c>
      <c r="E314" s="17" t="s">
        <v>9</v>
      </c>
      <c r="F314" s="18">
        <v>45020</v>
      </c>
      <c r="G314" s="27">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c r="M314" s="31"/>
      <c r="N314" s="31"/>
    </row>
    <row r="315" spans="2:14" x14ac:dyDescent="0.3">
      <c r="B315" t="s">
        <v>337</v>
      </c>
      <c r="C315" t="s">
        <v>16</v>
      </c>
      <c r="D315">
        <v>106</v>
      </c>
      <c r="E315" s="17" t="s">
        <v>9</v>
      </c>
      <c r="F315" s="18">
        <v>45020</v>
      </c>
      <c r="G315" s="27">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c r="M315" s="31"/>
      <c r="N315" s="31"/>
    </row>
    <row r="316" spans="2:14" x14ac:dyDescent="0.3">
      <c r="B316" t="s">
        <v>338</v>
      </c>
      <c r="C316" t="s">
        <v>21</v>
      </c>
      <c r="D316">
        <v>133</v>
      </c>
      <c r="E316" s="17" t="s">
        <v>11</v>
      </c>
      <c r="F316" s="18">
        <v>45020</v>
      </c>
      <c r="G316" s="27">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c r="M316" s="31"/>
      <c r="N316" s="31"/>
    </row>
    <row r="317" spans="2:14" x14ac:dyDescent="0.3">
      <c r="B317" t="s">
        <v>339</v>
      </c>
      <c r="C317" t="s">
        <v>15</v>
      </c>
      <c r="D317">
        <v>38</v>
      </c>
      <c r="E317" s="17" t="s">
        <v>9</v>
      </c>
      <c r="F317" s="18">
        <v>45021</v>
      </c>
      <c r="G317" s="2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c r="M317" s="31"/>
      <c r="N317" s="31"/>
    </row>
    <row r="318" spans="2:14" x14ac:dyDescent="0.3">
      <c r="B318" t="s">
        <v>340</v>
      </c>
      <c r="C318" t="s">
        <v>19</v>
      </c>
      <c r="D318">
        <v>130</v>
      </c>
      <c r="E318" s="17" t="s">
        <v>6</v>
      </c>
      <c r="F318" s="18">
        <v>45021</v>
      </c>
      <c r="G318" s="27">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c r="M318" s="31"/>
      <c r="N318" s="31"/>
    </row>
    <row r="319" spans="2:14" x14ac:dyDescent="0.3">
      <c r="B319" t="s">
        <v>341</v>
      </c>
      <c r="C319" t="s">
        <v>14</v>
      </c>
      <c r="D319">
        <v>23</v>
      </c>
      <c r="E319" s="17" t="s">
        <v>11</v>
      </c>
      <c r="F319" s="18">
        <v>45021</v>
      </c>
      <c r="G319" s="27">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c r="M319" s="31"/>
      <c r="N319" s="31"/>
    </row>
    <row r="320" spans="2:14" x14ac:dyDescent="0.3">
      <c r="B320" t="s">
        <v>342</v>
      </c>
      <c r="C320" t="s">
        <v>19</v>
      </c>
      <c r="D320">
        <v>124</v>
      </c>
      <c r="E320" s="17" t="s">
        <v>9</v>
      </c>
      <c r="F320" s="18">
        <v>45022</v>
      </c>
      <c r="G320" s="27">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c r="M320" s="31"/>
      <c r="N320" s="31"/>
    </row>
    <row r="321" spans="2:14" x14ac:dyDescent="0.3">
      <c r="B321" t="s">
        <v>343</v>
      </c>
      <c r="C321" t="s">
        <v>23</v>
      </c>
      <c r="D321">
        <v>107</v>
      </c>
      <c r="E321" s="17" t="s">
        <v>9</v>
      </c>
      <c r="F321" s="18">
        <v>45022</v>
      </c>
      <c r="G321" s="27">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c r="M321" s="31"/>
      <c r="N321" s="31"/>
    </row>
    <row r="322" spans="2:14" x14ac:dyDescent="0.3">
      <c r="B322" t="s">
        <v>344</v>
      </c>
      <c r="C322" t="s">
        <v>7</v>
      </c>
      <c r="D322">
        <v>60</v>
      </c>
      <c r="E322" s="17" t="s">
        <v>10</v>
      </c>
      <c r="F322" s="18">
        <v>45022</v>
      </c>
      <c r="G322" s="27">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c r="M322" s="31"/>
      <c r="N322" s="31"/>
    </row>
    <row r="323" spans="2:14" x14ac:dyDescent="0.3">
      <c r="B323" t="s">
        <v>345</v>
      </c>
      <c r="C323" t="s">
        <v>7</v>
      </c>
      <c r="D323">
        <v>158</v>
      </c>
      <c r="E323" s="17" t="s">
        <v>6</v>
      </c>
      <c r="F323" s="18">
        <v>45022</v>
      </c>
      <c r="G323" s="27">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c r="M323" s="31"/>
      <c r="N323" s="31"/>
    </row>
    <row r="324" spans="2:14" x14ac:dyDescent="0.3">
      <c r="B324" t="s">
        <v>346</v>
      </c>
      <c r="C324" t="s">
        <v>22</v>
      </c>
      <c r="D324">
        <v>110</v>
      </c>
      <c r="E324" s="17" t="s">
        <v>6</v>
      </c>
      <c r="F324" s="18">
        <v>45023</v>
      </c>
      <c r="G324" s="27">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c r="M324" s="31"/>
      <c r="N324" s="31"/>
    </row>
    <row r="325" spans="2:14" x14ac:dyDescent="0.3">
      <c r="B325" t="s">
        <v>347</v>
      </c>
      <c r="C325" t="s">
        <v>17</v>
      </c>
      <c r="D325">
        <v>70</v>
      </c>
      <c r="E325" s="17" t="s">
        <v>6</v>
      </c>
      <c r="F325" s="18">
        <v>45023</v>
      </c>
      <c r="G325" s="27">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c r="M325" s="31"/>
      <c r="N325" s="31"/>
    </row>
    <row r="326" spans="2:14" x14ac:dyDescent="0.3">
      <c r="B326" t="s">
        <v>348</v>
      </c>
      <c r="C326" t="s">
        <v>17</v>
      </c>
      <c r="D326">
        <v>150</v>
      </c>
      <c r="E326" s="17" t="s">
        <v>10</v>
      </c>
      <c r="F326" s="18">
        <v>45023</v>
      </c>
      <c r="G326" s="27">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c r="M326" s="31"/>
      <c r="N326" s="31"/>
    </row>
    <row r="327" spans="2:14" x14ac:dyDescent="0.3">
      <c r="B327" t="s">
        <v>349</v>
      </c>
      <c r="C327" t="s">
        <v>15</v>
      </c>
      <c r="D327">
        <v>36</v>
      </c>
      <c r="E327" s="17" t="s">
        <v>9</v>
      </c>
      <c r="F327" s="18">
        <v>45023</v>
      </c>
      <c r="G327" s="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c r="M327" s="31"/>
      <c r="N327" s="31"/>
    </row>
    <row r="328" spans="2:14" x14ac:dyDescent="0.3">
      <c r="B328" t="s">
        <v>350</v>
      </c>
      <c r="C328" t="s">
        <v>19</v>
      </c>
      <c r="D328">
        <v>74</v>
      </c>
      <c r="E328" s="17" t="s">
        <v>9</v>
      </c>
      <c r="F328" s="18">
        <v>45023</v>
      </c>
      <c r="G328" s="27">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c r="M328" s="31"/>
      <c r="N328" s="31"/>
    </row>
    <row r="329" spans="2:14" x14ac:dyDescent="0.3">
      <c r="B329" t="s">
        <v>351</v>
      </c>
      <c r="C329" t="s">
        <v>12</v>
      </c>
      <c r="D329">
        <v>75</v>
      </c>
      <c r="E329" s="17" t="s">
        <v>9</v>
      </c>
      <c r="F329" s="18">
        <v>45023</v>
      </c>
      <c r="G329" s="27">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c r="M329" s="31"/>
      <c r="N329" s="31"/>
    </row>
    <row r="330" spans="2:14" x14ac:dyDescent="0.3">
      <c r="B330" t="s">
        <v>352</v>
      </c>
      <c r="C330" t="s">
        <v>5</v>
      </c>
      <c r="D330">
        <v>70</v>
      </c>
      <c r="E330" s="17" t="s">
        <v>13</v>
      </c>
      <c r="F330" s="18">
        <v>45023</v>
      </c>
      <c r="G330" s="27">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c r="M330" s="31"/>
      <c r="N330" s="31"/>
    </row>
    <row r="331" spans="2:14" x14ac:dyDescent="0.3">
      <c r="B331" t="s">
        <v>353</v>
      </c>
      <c r="C331" t="s">
        <v>22</v>
      </c>
      <c r="D331">
        <v>23</v>
      </c>
      <c r="E331" s="17" t="s">
        <v>6</v>
      </c>
      <c r="F331" s="18">
        <v>45023</v>
      </c>
      <c r="G331" s="27">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c r="M331" s="31"/>
      <c r="N331" s="31"/>
    </row>
    <row r="332" spans="2:14" x14ac:dyDescent="0.3">
      <c r="B332" t="s">
        <v>354</v>
      </c>
      <c r="C332" t="s">
        <v>18</v>
      </c>
      <c r="D332">
        <v>104</v>
      </c>
      <c r="E332" s="17" t="s">
        <v>11</v>
      </c>
      <c r="F332" s="18">
        <v>45023</v>
      </c>
      <c r="G332" s="27">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c r="M332" s="31"/>
      <c r="N332" s="31"/>
    </row>
    <row r="333" spans="2:14" x14ac:dyDescent="0.3">
      <c r="B333" t="s">
        <v>355</v>
      </c>
      <c r="C333" t="s">
        <v>17</v>
      </c>
      <c r="D333">
        <v>95</v>
      </c>
      <c r="E333" s="17" t="s">
        <v>13</v>
      </c>
      <c r="F333" s="18">
        <v>45024</v>
      </c>
      <c r="G333" s="27">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c r="M333" s="31"/>
      <c r="N333" s="31"/>
    </row>
    <row r="334" spans="2:14" x14ac:dyDescent="0.3">
      <c r="B334" t="s">
        <v>356</v>
      </c>
      <c r="C334" t="s">
        <v>8</v>
      </c>
      <c r="D334">
        <v>49</v>
      </c>
      <c r="E334" s="17" t="s">
        <v>10</v>
      </c>
      <c r="F334" s="18">
        <v>45024</v>
      </c>
      <c r="G334" s="27">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c r="M334" s="31"/>
      <c r="N334" s="31"/>
    </row>
    <row r="335" spans="2:14" x14ac:dyDescent="0.3">
      <c r="B335" t="s">
        <v>357</v>
      </c>
      <c r="C335" t="s">
        <v>16</v>
      </c>
      <c r="D335">
        <v>8</v>
      </c>
      <c r="E335" s="17" t="s">
        <v>6</v>
      </c>
      <c r="F335" s="18">
        <v>45024</v>
      </c>
      <c r="G335" s="27">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c r="M335" s="31"/>
      <c r="N335" s="31"/>
    </row>
    <row r="336" spans="2:14" x14ac:dyDescent="0.3">
      <c r="B336" t="s">
        <v>358</v>
      </c>
      <c r="C336" t="s">
        <v>17</v>
      </c>
      <c r="D336">
        <v>157</v>
      </c>
      <c r="E336" s="17" t="s">
        <v>10</v>
      </c>
      <c r="F336" s="18">
        <v>45024</v>
      </c>
      <c r="G336" s="27">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c r="M336" s="31"/>
      <c r="N336" s="31"/>
    </row>
    <row r="337" spans="2:14" x14ac:dyDescent="0.3">
      <c r="B337" t="s">
        <v>359</v>
      </c>
      <c r="C337" t="s">
        <v>23</v>
      </c>
      <c r="D337">
        <v>74</v>
      </c>
      <c r="E337" s="17" t="s">
        <v>9</v>
      </c>
      <c r="F337" s="18">
        <v>45024</v>
      </c>
      <c r="G337" s="2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c r="M337" s="31"/>
      <c r="N337" s="31"/>
    </row>
    <row r="338" spans="2:14" x14ac:dyDescent="0.3">
      <c r="B338" t="s">
        <v>360</v>
      </c>
      <c r="C338" t="s">
        <v>22</v>
      </c>
      <c r="D338">
        <v>72</v>
      </c>
      <c r="E338" s="17" t="s">
        <v>13</v>
      </c>
      <c r="F338" s="18">
        <v>45024</v>
      </c>
      <c r="G338" s="27">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c r="M338" s="31"/>
      <c r="N338" s="31"/>
    </row>
    <row r="339" spans="2:14" x14ac:dyDescent="0.3">
      <c r="B339" t="s">
        <v>361</v>
      </c>
      <c r="C339" t="s">
        <v>23</v>
      </c>
      <c r="D339">
        <v>79</v>
      </c>
      <c r="E339" s="17" t="s">
        <v>9</v>
      </c>
      <c r="F339" s="18">
        <v>45025</v>
      </c>
      <c r="G339" s="27">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c r="M339" s="31"/>
      <c r="N339" s="31"/>
    </row>
    <row r="340" spans="2:14" x14ac:dyDescent="0.3">
      <c r="B340" t="s">
        <v>362</v>
      </c>
      <c r="C340" t="s">
        <v>19</v>
      </c>
      <c r="D340">
        <v>23</v>
      </c>
      <c r="E340" s="17" t="s">
        <v>9</v>
      </c>
      <c r="F340" s="18">
        <v>45025</v>
      </c>
      <c r="G340" s="27">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c r="M340" s="31"/>
      <c r="N340" s="31"/>
    </row>
    <row r="341" spans="2:14" x14ac:dyDescent="0.3">
      <c r="B341" t="s">
        <v>363</v>
      </c>
      <c r="C341" t="s">
        <v>12</v>
      </c>
      <c r="D341">
        <v>69</v>
      </c>
      <c r="E341" s="17" t="s">
        <v>9</v>
      </c>
      <c r="F341" s="18">
        <v>45025</v>
      </c>
      <c r="G341" s="27">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c r="M341" s="31"/>
      <c r="N341" s="31"/>
    </row>
    <row r="342" spans="2:14" x14ac:dyDescent="0.3">
      <c r="B342" t="s">
        <v>364</v>
      </c>
      <c r="C342" t="s">
        <v>7</v>
      </c>
      <c r="D342">
        <v>64</v>
      </c>
      <c r="E342" s="17" t="s">
        <v>9</v>
      </c>
      <c r="F342" s="18">
        <v>45025</v>
      </c>
      <c r="G342" s="27">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c r="M342" s="31"/>
      <c r="N342" s="31"/>
    </row>
    <row r="343" spans="2:14" x14ac:dyDescent="0.3">
      <c r="B343" t="s">
        <v>365</v>
      </c>
      <c r="C343" t="s">
        <v>24</v>
      </c>
      <c r="D343">
        <v>47</v>
      </c>
      <c r="E343" s="17" t="s">
        <v>10</v>
      </c>
      <c r="F343" s="18">
        <v>45025</v>
      </c>
      <c r="G343" s="27">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c r="M343" s="31"/>
      <c r="N343" s="31"/>
    </row>
    <row r="344" spans="2:14" x14ac:dyDescent="0.3">
      <c r="B344" t="s">
        <v>366</v>
      </c>
      <c r="C344" t="s">
        <v>23</v>
      </c>
      <c r="D344">
        <v>55</v>
      </c>
      <c r="E344" s="17" t="s">
        <v>13</v>
      </c>
      <c r="F344" s="18">
        <v>45025</v>
      </c>
      <c r="G344" s="27">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c r="M344" s="31"/>
      <c r="N344" s="31"/>
    </row>
    <row r="345" spans="2:14" x14ac:dyDescent="0.3">
      <c r="B345" t="s">
        <v>367</v>
      </c>
      <c r="C345" t="s">
        <v>18</v>
      </c>
      <c r="D345">
        <v>104</v>
      </c>
      <c r="E345" s="17" t="s">
        <v>13</v>
      </c>
      <c r="F345" s="18">
        <v>45026</v>
      </c>
      <c r="G345" s="27">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c r="M345" s="31"/>
      <c r="N345" s="31"/>
    </row>
    <row r="346" spans="2:14" x14ac:dyDescent="0.3">
      <c r="B346" t="s">
        <v>368</v>
      </c>
      <c r="C346" t="s">
        <v>24</v>
      </c>
      <c r="D346">
        <v>116</v>
      </c>
      <c r="E346" s="17" t="s">
        <v>9</v>
      </c>
      <c r="F346" s="18">
        <v>45026</v>
      </c>
      <c r="G346" s="27">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c r="M346" s="31"/>
      <c r="N346" s="31"/>
    </row>
    <row r="347" spans="2:14" x14ac:dyDescent="0.3">
      <c r="B347" t="s">
        <v>369</v>
      </c>
      <c r="C347" t="s">
        <v>19</v>
      </c>
      <c r="D347">
        <v>99</v>
      </c>
      <c r="E347" s="17" t="s">
        <v>13</v>
      </c>
      <c r="F347" s="18">
        <v>45026</v>
      </c>
      <c r="G347" s="2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c r="M347" s="31"/>
      <c r="N347" s="31"/>
    </row>
    <row r="348" spans="2:14" x14ac:dyDescent="0.3">
      <c r="B348" t="s">
        <v>370</v>
      </c>
      <c r="C348" t="s">
        <v>18</v>
      </c>
      <c r="D348">
        <v>84</v>
      </c>
      <c r="E348" s="17" t="s">
        <v>13</v>
      </c>
      <c r="F348" s="18">
        <v>45027</v>
      </c>
      <c r="G348" s="27">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c r="M348" s="31"/>
      <c r="N348" s="31"/>
    </row>
    <row r="349" spans="2:14" x14ac:dyDescent="0.3">
      <c r="B349" t="s">
        <v>371</v>
      </c>
      <c r="C349" t="s">
        <v>16</v>
      </c>
      <c r="D349">
        <v>159</v>
      </c>
      <c r="E349" s="17" t="s">
        <v>13</v>
      </c>
      <c r="F349" s="18">
        <v>45027</v>
      </c>
      <c r="G349" s="27">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c r="M349" s="31"/>
      <c r="N349" s="31"/>
    </row>
    <row r="350" spans="2:14" x14ac:dyDescent="0.3">
      <c r="B350" t="s">
        <v>372</v>
      </c>
      <c r="C350" t="s">
        <v>15</v>
      </c>
      <c r="D350">
        <v>25</v>
      </c>
      <c r="E350" s="17" t="s">
        <v>10</v>
      </c>
      <c r="F350" s="18">
        <v>45027</v>
      </c>
      <c r="G350" s="27">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c r="M350" s="31"/>
      <c r="N350" s="31"/>
    </row>
    <row r="351" spans="2:14" x14ac:dyDescent="0.3">
      <c r="B351" t="s">
        <v>373</v>
      </c>
      <c r="C351" t="s">
        <v>16</v>
      </c>
      <c r="D351">
        <v>53</v>
      </c>
      <c r="E351" s="17" t="s">
        <v>6</v>
      </c>
      <c r="F351" s="18">
        <v>45028</v>
      </c>
      <c r="G351" s="27">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c r="M351" s="31"/>
      <c r="N351" s="31"/>
    </row>
    <row r="352" spans="2:14" x14ac:dyDescent="0.3">
      <c r="B352" t="s">
        <v>374</v>
      </c>
      <c r="C352" t="s">
        <v>16</v>
      </c>
      <c r="D352">
        <v>89</v>
      </c>
      <c r="E352" s="17" t="s">
        <v>10</v>
      </c>
      <c r="F352" s="18">
        <v>45028</v>
      </c>
      <c r="G352" s="27">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c r="M352" s="31"/>
      <c r="N352" s="31"/>
    </row>
    <row r="353" spans="2:14" x14ac:dyDescent="0.3">
      <c r="B353" t="s">
        <v>375</v>
      </c>
      <c r="C353" t="s">
        <v>21</v>
      </c>
      <c r="D353">
        <v>73</v>
      </c>
      <c r="E353" s="17" t="s">
        <v>9</v>
      </c>
      <c r="F353" s="18">
        <v>45029</v>
      </c>
      <c r="G353" s="27">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c r="M353" s="31"/>
      <c r="N353" s="31"/>
    </row>
    <row r="354" spans="2:14" x14ac:dyDescent="0.3">
      <c r="B354" t="s">
        <v>376</v>
      </c>
      <c r="C354" t="s">
        <v>19</v>
      </c>
      <c r="D354">
        <v>50</v>
      </c>
      <c r="E354" s="17" t="s">
        <v>9</v>
      </c>
      <c r="F354" s="18">
        <v>45029</v>
      </c>
      <c r="G354" s="27">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c r="M354" s="31"/>
      <c r="N354" s="31"/>
    </row>
    <row r="355" spans="2:14" x14ac:dyDescent="0.3">
      <c r="B355" t="s">
        <v>377</v>
      </c>
      <c r="C355" t="s">
        <v>8</v>
      </c>
      <c r="D355">
        <v>98</v>
      </c>
      <c r="E355" s="17" t="s">
        <v>9</v>
      </c>
      <c r="F355" s="18">
        <v>45029</v>
      </c>
      <c r="G355" s="27">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c r="M355" s="31"/>
      <c r="N355" s="31"/>
    </row>
    <row r="356" spans="2:14" x14ac:dyDescent="0.3">
      <c r="B356" t="s">
        <v>378</v>
      </c>
      <c r="C356" t="s">
        <v>14</v>
      </c>
      <c r="D356">
        <v>114</v>
      </c>
      <c r="E356" s="17" t="s">
        <v>13</v>
      </c>
      <c r="F356" s="18">
        <v>45030</v>
      </c>
      <c r="G356" s="27">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c r="M356" s="31"/>
      <c r="N356" s="31"/>
    </row>
    <row r="357" spans="2:14" x14ac:dyDescent="0.3">
      <c r="B357" t="s">
        <v>379</v>
      </c>
      <c r="C357" t="s">
        <v>7</v>
      </c>
      <c r="D357">
        <v>67</v>
      </c>
      <c r="E357" s="17" t="s">
        <v>13</v>
      </c>
      <c r="F357" s="18">
        <v>45030</v>
      </c>
      <c r="G357" s="2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c r="M357" s="31"/>
      <c r="N357" s="31"/>
    </row>
    <row r="358" spans="2:14" x14ac:dyDescent="0.3">
      <c r="B358" t="s">
        <v>380</v>
      </c>
      <c r="C358" t="s">
        <v>23</v>
      </c>
      <c r="D358">
        <v>91</v>
      </c>
      <c r="E358" s="17" t="s">
        <v>9</v>
      </c>
      <c r="F358" s="18">
        <v>45030</v>
      </c>
      <c r="G358" s="27">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c r="M358" s="31"/>
      <c r="N358" s="31"/>
    </row>
    <row r="359" spans="2:14" x14ac:dyDescent="0.3">
      <c r="B359" t="s">
        <v>381</v>
      </c>
      <c r="C359" t="s">
        <v>5</v>
      </c>
      <c r="D359">
        <v>67</v>
      </c>
      <c r="E359" s="17" t="s">
        <v>9</v>
      </c>
      <c r="F359" s="18">
        <v>45031</v>
      </c>
      <c r="G359" s="27">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c r="M359" s="31"/>
      <c r="N359" s="31"/>
    </row>
    <row r="360" spans="2:14" x14ac:dyDescent="0.3">
      <c r="B360" t="s">
        <v>382</v>
      </c>
      <c r="C360" t="s">
        <v>14</v>
      </c>
      <c r="D360">
        <v>139</v>
      </c>
      <c r="E360" s="17" t="s">
        <v>10</v>
      </c>
      <c r="F360" s="18">
        <v>45031</v>
      </c>
      <c r="G360" s="27">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c r="M360" s="31"/>
      <c r="N360" s="31"/>
    </row>
    <row r="361" spans="2:14" x14ac:dyDescent="0.3">
      <c r="B361" t="s">
        <v>383</v>
      </c>
      <c r="C361" t="s">
        <v>5</v>
      </c>
      <c r="D361">
        <v>102</v>
      </c>
      <c r="E361" s="17" t="s">
        <v>10</v>
      </c>
      <c r="F361" s="18">
        <v>45031</v>
      </c>
      <c r="G361" s="27">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c r="M361" s="31"/>
      <c r="N361" s="31"/>
    </row>
    <row r="362" spans="2:14" x14ac:dyDescent="0.3">
      <c r="B362" t="s">
        <v>384</v>
      </c>
      <c r="C362" t="s">
        <v>17</v>
      </c>
      <c r="D362">
        <v>108</v>
      </c>
      <c r="E362" s="17" t="s">
        <v>11</v>
      </c>
      <c r="F362" s="18">
        <v>45031</v>
      </c>
      <c r="G362" s="27">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c r="M362" s="31"/>
      <c r="N362" s="31"/>
    </row>
    <row r="363" spans="2:14" x14ac:dyDescent="0.3">
      <c r="B363" t="s">
        <v>385</v>
      </c>
      <c r="C363" t="s">
        <v>15</v>
      </c>
      <c r="D363">
        <v>66</v>
      </c>
      <c r="E363" s="17" t="s">
        <v>9</v>
      </c>
      <c r="F363" s="18">
        <v>45031</v>
      </c>
      <c r="G363" s="27">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c r="M363" s="31"/>
      <c r="N363" s="31"/>
    </row>
    <row r="364" spans="2:14" x14ac:dyDescent="0.3">
      <c r="B364" t="s">
        <v>386</v>
      </c>
      <c r="C364" t="s">
        <v>22</v>
      </c>
      <c r="D364">
        <v>85</v>
      </c>
      <c r="E364" s="17" t="s">
        <v>10</v>
      </c>
      <c r="F364" s="18">
        <v>45031</v>
      </c>
      <c r="G364" s="27">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c r="M364" s="31"/>
      <c r="N364" s="31"/>
    </row>
    <row r="365" spans="2:14" x14ac:dyDescent="0.3">
      <c r="B365" t="s">
        <v>387</v>
      </c>
      <c r="C365" t="s">
        <v>7</v>
      </c>
      <c r="D365">
        <v>55</v>
      </c>
      <c r="E365" s="17" t="s">
        <v>11</v>
      </c>
      <c r="F365" s="18">
        <v>45031</v>
      </c>
      <c r="G365" s="27">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c r="M365" s="31"/>
      <c r="N365" s="31"/>
    </row>
    <row r="366" spans="2:14" x14ac:dyDescent="0.3">
      <c r="B366" t="s">
        <v>388</v>
      </c>
      <c r="C366" t="s">
        <v>17</v>
      </c>
      <c r="D366">
        <v>17</v>
      </c>
      <c r="E366" s="17" t="s">
        <v>6</v>
      </c>
      <c r="F366" s="18">
        <v>45031</v>
      </c>
      <c r="G366" s="27">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c r="M366" s="31"/>
      <c r="N366" s="31"/>
    </row>
    <row r="367" spans="2:14" x14ac:dyDescent="0.3">
      <c r="B367" t="s">
        <v>389</v>
      </c>
      <c r="C367" t="s">
        <v>7</v>
      </c>
      <c r="D367">
        <v>128</v>
      </c>
      <c r="E367" s="17" t="s">
        <v>6</v>
      </c>
      <c r="F367" s="18">
        <v>45031</v>
      </c>
      <c r="G367" s="2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c r="M367" s="31"/>
      <c r="N367" s="31"/>
    </row>
    <row r="368" spans="2:14" x14ac:dyDescent="0.3">
      <c r="B368" t="s">
        <v>390</v>
      </c>
      <c r="C368" t="s">
        <v>19</v>
      </c>
      <c r="D368">
        <v>45</v>
      </c>
      <c r="E368" s="17" t="s">
        <v>11</v>
      </c>
      <c r="F368" s="18">
        <v>45032</v>
      </c>
      <c r="G368" s="27">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c r="M368" s="31"/>
      <c r="N368" s="31"/>
    </row>
    <row r="369" spans="2:14" x14ac:dyDescent="0.3">
      <c r="B369" t="s">
        <v>391</v>
      </c>
      <c r="C369" t="s">
        <v>17</v>
      </c>
      <c r="D369">
        <v>41</v>
      </c>
      <c r="E369" s="17" t="s">
        <v>6</v>
      </c>
      <c r="F369" s="18">
        <v>45032</v>
      </c>
      <c r="G369" s="27">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c r="M369" s="31"/>
      <c r="N369" s="31"/>
    </row>
    <row r="370" spans="2:14" x14ac:dyDescent="0.3">
      <c r="B370" t="s">
        <v>392</v>
      </c>
      <c r="C370" t="s">
        <v>24</v>
      </c>
      <c r="D370">
        <v>49</v>
      </c>
      <c r="E370" s="17" t="s">
        <v>6</v>
      </c>
      <c r="F370" s="18">
        <v>45032</v>
      </c>
      <c r="G370" s="27">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c r="M370" s="31"/>
      <c r="N370" s="31"/>
    </row>
    <row r="371" spans="2:14" x14ac:dyDescent="0.3">
      <c r="B371" t="s">
        <v>393</v>
      </c>
      <c r="C371" t="s">
        <v>12</v>
      </c>
      <c r="D371">
        <v>21</v>
      </c>
      <c r="E371" s="17" t="s">
        <v>13</v>
      </c>
      <c r="F371" s="18">
        <v>45032</v>
      </c>
      <c r="G371" s="27">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c r="M371" s="31"/>
      <c r="N371" s="31"/>
    </row>
    <row r="372" spans="2:14" x14ac:dyDescent="0.3">
      <c r="B372" t="s">
        <v>394</v>
      </c>
      <c r="C372" t="s">
        <v>16</v>
      </c>
      <c r="D372">
        <v>133</v>
      </c>
      <c r="E372" s="17" t="s">
        <v>11</v>
      </c>
      <c r="F372" s="18">
        <v>45032</v>
      </c>
      <c r="G372" s="27">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c r="M372" s="31"/>
      <c r="N372" s="31"/>
    </row>
    <row r="373" spans="2:14" x14ac:dyDescent="0.3">
      <c r="B373" t="s">
        <v>395</v>
      </c>
      <c r="C373" t="s">
        <v>20</v>
      </c>
      <c r="D373">
        <v>135</v>
      </c>
      <c r="E373" s="17" t="s">
        <v>9</v>
      </c>
      <c r="F373" s="18">
        <v>45032</v>
      </c>
      <c r="G373" s="27">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c r="M373" s="31"/>
      <c r="N373" s="31"/>
    </row>
    <row r="374" spans="2:14" x14ac:dyDescent="0.3">
      <c r="B374" t="s">
        <v>396</v>
      </c>
      <c r="C374" t="s">
        <v>14</v>
      </c>
      <c r="D374">
        <v>69</v>
      </c>
      <c r="E374" s="17" t="s">
        <v>11</v>
      </c>
      <c r="F374" s="18">
        <v>45032</v>
      </c>
      <c r="G374" s="27">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c r="M374" s="31"/>
      <c r="N374" s="31"/>
    </row>
    <row r="375" spans="2:14" x14ac:dyDescent="0.3">
      <c r="B375" t="s">
        <v>397</v>
      </c>
      <c r="C375" t="s">
        <v>18</v>
      </c>
      <c r="D375">
        <v>110</v>
      </c>
      <c r="E375" s="17" t="s">
        <v>13</v>
      </c>
      <c r="F375" s="18">
        <v>45033</v>
      </c>
      <c r="G375" s="27">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c r="M375" s="31"/>
      <c r="N375" s="31"/>
    </row>
    <row r="376" spans="2:14" x14ac:dyDescent="0.3">
      <c r="B376" t="s">
        <v>398</v>
      </c>
      <c r="C376" t="s">
        <v>5</v>
      </c>
      <c r="D376">
        <v>64</v>
      </c>
      <c r="E376" s="17" t="s">
        <v>10</v>
      </c>
      <c r="F376" s="18">
        <v>45033</v>
      </c>
      <c r="G376" s="27">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c r="M376" s="31"/>
      <c r="N376" s="31"/>
    </row>
    <row r="377" spans="2:14" x14ac:dyDescent="0.3">
      <c r="B377" t="s">
        <v>399</v>
      </c>
      <c r="C377" t="s">
        <v>23</v>
      </c>
      <c r="D377">
        <v>105</v>
      </c>
      <c r="E377" s="17" t="s">
        <v>6</v>
      </c>
      <c r="F377" s="18">
        <v>45033</v>
      </c>
      <c r="G377" s="2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c r="M377" s="31"/>
      <c r="N377" s="31"/>
    </row>
    <row r="378" spans="2:14" x14ac:dyDescent="0.3">
      <c r="B378" t="s">
        <v>400</v>
      </c>
      <c r="C378" t="s">
        <v>5</v>
      </c>
      <c r="D378">
        <v>165</v>
      </c>
      <c r="E378" s="17" t="s">
        <v>9</v>
      </c>
      <c r="F378" s="18">
        <v>45033</v>
      </c>
      <c r="G378" s="27">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c r="M378" s="31"/>
      <c r="N378" s="31"/>
    </row>
    <row r="379" spans="2:14" x14ac:dyDescent="0.3">
      <c r="B379" t="s">
        <v>401</v>
      </c>
      <c r="C379" t="s">
        <v>19</v>
      </c>
      <c r="D379">
        <v>125</v>
      </c>
      <c r="E379" s="17" t="s">
        <v>9</v>
      </c>
      <c r="F379" s="18">
        <v>45033</v>
      </c>
      <c r="G379" s="27">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c r="M379" s="31"/>
      <c r="N379" s="31"/>
    </row>
    <row r="380" spans="2:14" x14ac:dyDescent="0.3">
      <c r="B380" t="s">
        <v>402</v>
      </c>
      <c r="C380" t="s">
        <v>23</v>
      </c>
      <c r="D380">
        <v>88</v>
      </c>
      <c r="E380" s="17" t="s">
        <v>10</v>
      </c>
      <c r="F380" s="18">
        <v>45034</v>
      </c>
      <c r="G380" s="27">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c r="M380" s="31"/>
      <c r="N380" s="31"/>
    </row>
    <row r="381" spans="2:14" x14ac:dyDescent="0.3">
      <c r="B381" t="s">
        <v>403</v>
      </c>
      <c r="C381" t="s">
        <v>14</v>
      </c>
      <c r="D381">
        <v>6</v>
      </c>
      <c r="E381" s="17" t="s">
        <v>10</v>
      </c>
      <c r="F381" s="18">
        <v>45034</v>
      </c>
      <c r="G381" s="27">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c r="M381" s="31"/>
      <c r="N381" s="31"/>
    </row>
    <row r="382" spans="2:14" x14ac:dyDescent="0.3">
      <c r="B382" t="s">
        <v>404</v>
      </c>
      <c r="C382" t="s">
        <v>22</v>
      </c>
      <c r="D382">
        <v>69</v>
      </c>
      <c r="E382" s="17" t="s">
        <v>11</v>
      </c>
      <c r="F382" s="18">
        <v>45035</v>
      </c>
      <c r="G382" s="27">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c r="M382" s="31"/>
      <c r="N382" s="31"/>
    </row>
    <row r="383" spans="2:14" x14ac:dyDescent="0.3">
      <c r="B383" t="s">
        <v>405</v>
      </c>
      <c r="C383" t="s">
        <v>17</v>
      </c>
      <c r="D383">
        <v>107</v>
      </c>
      <c r="E383" s="17" t="s">
        <v>11</v>
      </c>
      <c r="F383" s="18">
        <v>45035</v>
      </c>
      <c r="G383" s="27">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c r="M383" s="31"/>
      <c r="N383" s="31"/>
    </row>
    <row r="384" spans="2:14" x14ac:dyDescent="0.3">
      <c r="B384" t="s">
        <v>406</v>
      </c>
      <c r="C384" t="s">
        <v>12</v>
      </c>
      <c r="D384">
        <v>90</v>
      </c>
      <c r="E384" s="17" t="s">
        <v>9</v>
      </c>
      <c r="F384" s="18">
        <v>45035</v>
      </c>
      <c r="G384" s="27">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c r="M384" s="31"/>
      <c r="N384" s="31"/>
    </row>
    <row r="385" spans="2:14" x14ac:dyDescent="0.3">
      <c r="B385" t="s">
        <v>407</v>
      </c>
      <c r="C385" t="s">
        <v>20</v>
      </c>
      <c r="D385">
        <v>120</v>
      </c>
      <c r="E385" s="17" t="s">
        <v>6</v>
      </c>
      <c r="F385" s="18">
        <v>45035</v>
      </c>
      <c r="G385" s="27">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c r="M385" s="31"/>
      <c r="N385" s="31"/>
    </row>
    <row r="386" spans="2:14" x14ac:dyDescent="0.3">
      <c r="B386" t="s">
        <v>408</v>
      </c>
      <c r="C386" t="s">
        <v>8</v>
      </c>
      <c r="D386">
        <v>47</v>
      </c>
      <c r="E386" s="17" t="s">
        <v>11</v>
      </c>
      <c r="F386" s="18">
        <v>45035</v>
      </c>
      <c r="G386" s="27">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c r="M386" s="31"/>
      <c r="N386" s="31"/>
    </row>
    <row r="387" spans="2:14" x14ac:dyDescent="0.3">
      <c r="B387" t="s">
        <v>409</v>
      </c>
      <c r="C387" t="s">
        <v>21</v>
      </c>
      <c r="D387">
        <v>60</v>
      </c>
      <c r="E387" s="17" t="s">
        <v>6</v>
      </c>
      <c r="F387" s="18">
        <v>45035</v>
      </c>
      <c r="G387" s="2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c r="M387" s="31"/>
      <c r="N387" s="31"/>
    </row>
    <row r="388" spans="2:14" x14ac:dyDescent="0.3">
      <c r="B388" t="s">
        <v>410</v>
      </c>
      <c r="C388" t="s">
        <v>7</v>
      </c>
      <c r="D388">
        <v>64</v>
      </c>
      <c r="E388" s="17" t="s">
        <v>9</v>
      </c>
      <c r="F388" s="18">
        <v>45035</v>
      </c>
      <c r="G388" s="27">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c r="M388" s="31"/>
      <c r="N388" s="31"/>
    </row>
    <row r="389" spans="2:14" x14ac:dyDescent="0.3">
      <c r="B389" t="s">
        <v>411</v>
      </c>
      <c r="C389" t="s">
        <v>5</v>
      </c>
      <c r="D389">
        <v>62</v>
      </c>
      <c r="E389" s="17" t="s">
        <v>11</v>
      </c>
      <c r="F389" s="18">
        <v>45035</v>
      </c>
      <c r="G389" s="27">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c r="M389" s="31"/>
      <c r="N389" s="31"/>
    </row>
    <row r="390" spans="2:14" x14ac:dyDescent="0.3">
      <c r="B390" t="s">
        <v>412</v>
      </c>
      <c r="C390" t="s">
        <v>18</v>
      </c>
      <c r="D390">
        <v>88</v>
      </c>
      <c r="E390" s="17" t="s">
        <v>11</v>
      </c>
      <c r="F390" s="18">
        <v>45036</v>
      </c>
      <c r="G390" s="27">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c r="M390" s="31"/>
      <c r="N390" s="31"/>
    </row>
    <row r="391" spans="2:14" x14ac:dyDescent="0.3">
      <c r="B391" t="s">
        <v>413</v>
      </c>
      <c r="C391" t="s">
        <v>19</v>
      </c>
      <c r="D391">
        <v>116</v>
      </c>
      <c r="E391" s="17" t="s">
        <v>11</v>
      </c>
      <c r="F391" s="18">
        <v>45036</v>
      </c>
      <c r="G391" s="27">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c r="M391" s="31"/>
      <c r="N391" s="31"/>
    </row>
    <row r="392" spans="2:14" x14ac:dyDescent="0.3">
      <c r="B392" t="s">
        <v>414</v>
      </c>
      <c r="C392" t="s">
        <v>12</v>
      </c>
      <c r="D392">
        <v>82</v>
      </c>
      <c r="E392" s="17" t="s">
        <v>10</v>
      </c>
      <c r="F392" s="18">
        <v>45037</v>
      </c>
      <c r="G392" s="27">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c r="M392" s="31"/>
      <c r="N392" s="31"/>
    </row>
    <row r="393" spans="2:14" x14ac:dyDescent="0.3">
      <c r="B393" t="s">
        <v>415</v>
      </c>
      <c r="C393" t="s">
        <v>5</v>
      </c>
      <c r="D393">
        <v>99</v>
      </c>
      <c r="E393" s="17" t="s">
        <v>9</v>
      </c>
      <c r="F393" s="18">
        <v>45037</v>
      </c>
      <c r="G393" s="27">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c r="M393" s="31"/>
      <c r="N393" s="31"/>
    </row>
    <row r="394" spans="2:14" x14ac:dyDescent="0.3">
      <c r="B394" t="s">
        <v>416</v>
      </c>
      <c r="C394" t="s">
        <v>5</v>
      </c>
      <c r="D394">
        <v>55</v>
      </c>
      <c r="E394" s="17" t="s">
        <v>10</v>
      </c>
      <c r="F394" s="18">
        <v>45037</v>
      </c>
      <c r="G394" s="27">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c r="M394" s="31"/>
      <c r="N394" s="31"/>
    </row>
    <row r="395" spans="2:14" x14ac:dyDescent="0.3">
      <c r="B395" t="s">
        <v>417</v>
      </c>
      <c r="C395" t="s">
        <v>7</v>
      </c>
      <c r="D395">
        <v>61</v>
      </c>
      <c r="E395" s="17" t="s">
        <v>6</v>
      </c>
      <c r="F395" s="18">
        <v>45037</v>
      </c>
      <c r="G395" s="27">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c r="M395" s="31"/>
      <c r="N395" s="31"/>
    </row>
    <row r="396" spans="2:14" x14ac:dyDescent="0.3">
      <c r="B396" t="s">
        <v>418</v>
      </c>
      <c r="C396" t="s">
        <v>19</v>
      </c>
      <c r="D396">
        <v>36</v>
      </c>
      <c r="E396" s="17" t="s">
        <v>13</v>
      </c>
      <c r="F396" s="18">
        <v>45037</v>
      </c>
      <c r="G396" s="27">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c r="M396" s="31"/>
      <c r="N396" s="31"/>
    </row>
    <row r="397" spans="2:14" x14ac:dyDescent="0.3">
      <c r="B397" t="s">
        <v>419</v>
      </c>
      <c r="C397" t="s">
        <v>12</v>
      </c>
      <c r="D397">
        <v>123</v>
      </c>
      <c r="E397" s="17" t="s">
        <v>11</v>
      </c>
      <c r="F397" s="18">
        <v>45037</v>
      </c>
      <c r="G397" s="2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c r="M397" s="31"/>
      <c r="N397" s="31"/>
    </row>
    <row r="398" spans="2:14" x14ac:dyDescent="0.3">
      <c r="B398" t="s">
        <v>420</v>
      </c>
      <c r="C398" t="s">
        <v>24</v>
      </c>
      <c r="D398">
        <v>24</v>
      </c>
      <c r="E398" s="17" t="s">
        <v>6</v>
      </c>
      <c r="F398" s="18">
        <v>45037</v>
      </c>
      <c r="G398" s="27">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c r="M398" s="31"/>
      <c r="N398" s="31"/>
    </row>
    <row r="399" spans="2:14" x14ac:dyDescent="0.3">
      <c r="B399" t="s">
        <v>421</v>
      </c>
      <c r="C399" t="s">
        <v>12</v>
      </c>
      <c r="D399">
        <v>43</v>
      </c>
      <c r="E399" s="17" t="s">
        <v>11</v>
      </c>
      <c r="F399" s="18">
        <v>45038</v>
      </c>
      <c r="G399" s="27">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c r="M399" s="31"/>
      <c r="N399" s="31"/>
    </row>
    <row r="400" spans="2:14" x14ac:dyDescent="0.3">
      <c r="B400" t="s">
        <v>422</v>
      </c>
      <c r="C400" t="s">
        <v>21</v>
      </c>
      <c r="D400">
        <v>95</v>
      </c>
      <c r="E400" s="17" t="s">
        <v>9</v>
      </c>
      <c r="F400" s="18">
        <v>45038</v>
      </c>
      <c r="G400" s="27">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c r="M400" s="31"/>
      <c r="N400" s="31"/>
    </row>
    <row r="401" spans="2:14" x14ac:dyDescent="0.3">
      <c r="B401" t="s">
        <v>423</v>
      </c>
      <c r="C401" t="s">
        <v>5</v>
      </c>
      <c r="D401">
        <v>53</v>
      </c>
      <c r="E401" s="17" t="s">
        <v>11</v>
      </c>
      <c r="F401" s="18">
        <v>45038</v>
      </c>
      <c r="G401" s="27">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c r="M401" s="31"/>
      <c r="N401" s="31"/>
    </row>
    <row r="402" spans="2:14" x14ac:dyDescent="0.3">
      <c r="B402" t="s">
        <v>424</v>
      </c>
      <c r="C402" t="s">
        <v>12</v>
      </c>
      <c r="D402">
        <v>113</v>
      </c>
      <c r="E402" s="17" t="s">
        <v>11</v>
      </c>
      <c r="F402" s="18">
        <v>45038</v>
      </c>
      <c r="G402" s="27">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c r="M402" s="31"/>
      <c r="N402" s="31"/>
    </row>
    <row r="403" spans="2:14" x14ac:dyDescent="0.3">
      <c r="B403" t="s">
        <v>425</v>
      </c>
      <c r="C403" t="s">
        <v>5</v>
      </c>
      <c r="D403">
        <v>89</v>
      </c>
      <c r="E403" s="17" t="s">
        <v>13</v>
      </c>
      <c r="F403" s="18">
        <v>45038</v>
      </c>
      <c r="G403" s="27">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c r="M403" s="31"/>
      <c r="N403" s="31"/>
    </row>
    <row r="404" spans="2:14" x14ac:dyDescent="0.3">
      <c r="B404" t="s">
        <v>426</v>
      </c>
      <c r="C404" t="s">
        <v>18</v>
      </c>
      <c r="D404">
        <v>84</v>
      </c>
      <c r="E404" s="17" t="s">
        <v>10</v>
      </c>
      <c r="F404" s="18">
        <v>45038</v>
      </c>
      <c r="G404" s="27">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c r="M404" s="31"/>
      <c r="N404" s="31"/>
    </row>
    <row r="405" spans="2:14" x14ac:dyDescent="0.3">
      <c r="B405" t="s">
        <v>427</v>
      </c>
      <c r="C405" t="s">
        <v>24</v>
      </c>
      <c r="D405">
        <v>130</v>
      </c>
      <c r="E405" s="17" t="s">
        <v>11</v>
      </c>
      <c r="F405" s="18">
        <v>45039</v>
      </c>
      <c r="G405" s="27">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c r="M405" s="31"/>
      <c r="N405" s="31"/>
    </row>
    <row r="406" spans="2:14" x14ac:dyDescent="0.3">
      <c r="B406" t="s">
        <v>428</v>
      </c>
      <c r="C406" t="s">
        <v>21</v>
      </c>
      <c r="D406">
        <v>163</v>
      </c>
      <c r="E406" s="17" t="s">
        <v>13</v>
      </c>
      <c r="F406" s="18">
        <v>45039</v>
      </c>
      <c r="G406" s="27">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c r="M406" s="31"/>
      <c r="N406" s="31"/>
    </row>
    <row r="407" spans="2:14" x14ac:dyDescent="0.3">
      <c r="B407" t="s">
        <v>429</v>
      </c>
      <c r="C407" t="s">
        <v>22</v>
      </c>
      <c r="D407">
        <v>127</v>
      </c>
      <c r="E407" s="17" t="s">
        <v>11</v>
      </c>
      <c r="F407" s="18">
        <v>45039</v>
      </c>
      <c r="G407" s="2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c r="M407" s="31"/>
      <c r="N407" s="31"/>
    </row>
    <row r="408" spans="2:14" x14ac:dyDescent="0.3">
      <c r="B408" t="s">
        <v>430</v>
      </c>
      <c r="C408" t="s">
        <v>12</v>
      </c>
      <c r="D408">
        <v>50</v>
      </c>
      <c r="E408" s="17" t="s">
        <v>11</v>
      </c>
      <c r="F408" s="18">
        <v>45039</v>
      </c>
      <c r="G408" s="27">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c r="M408" s="31"/>
      <c r="N408" s="31"/>
    </row>
    <row r="409" spans="2:14" x14ac:dyDescent="0.3">
      <c r="B409" t="s">
        <v>431</v>
      </c>
      <c r="C409" t="s">
        <v>15</v>
      </c>
      <c r="D409">
        <v>88</v>
      </c>
      <c r="E409" s="17" t="s">
        <v>6</v>
      </c>
      <c r="F409" s="18">
        <v>45039</v>
      </c>
      <c r="G409" s="27">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c r="M409" s="31"/>
      <c r="N409" s="31"/>
    </row>
    <row r="410" spans="2:14" x14ac:dyDescent="0.3">
      <c r="B410" t="s">
        <v>432</v>
      </c>
      <c r="C410" t="s">
        <v>12</v>
      </c>
      <c r="D410">
        <v>139</v>
      </c>
      <c r="E410" s="17" t="s">
        <v>9</v>
      </c>
      <c r="F410" s="18">
        <v>45040</v>
      </c>
      <c r="G410" s="27">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c r="M410" s="31"/>
      <c r="N410" s="31"/>
    </row>
    <row r="411" spans="2:14" x14ac:dyDescent="0.3">
      <c r="B411" t="s">
        <v>433</v>
      </c>
      <c r="C411" t="s">
        <v>21</v>
      </c>
      <c r="D411">
        <v>111</v>
      </c>
      <c r="E411" s="17" t="s">
        <v>11</v>
      </c>
      <c r="F411" s="18">
        <v>45040</v>
      </c>
      <c r="G411" s="27">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c r="M411" s="31"/>
      <c r="N411" s="31"/>
    </row>
    <row r="412" spans="2:14" x14ac:dyDescent="0.3">
      <c r="B412" t="s">
        <v>434</v>
      </c>
      <c r="C412" t="s">
        <v>23</v>
      </c>
      <c r="D412">
        <v>115</v>
      </c>
      <c r="E412" s="17" t="s">
        <v>9</v>
      </c>
      <c r="F412" s="18">
        <v>45040</v>
      </c>
      <c r="G412" s="27">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c r="M412" s="31"/>
      <c r="N412" s="31"/>
    </row>
    <row r="413" spans="2:14" x14ac:dyDescent="0.3">
      <c r="B413" t="s">
        <v>435</v>
      </c>
      <c r="C413" t="s">
        <v>5</v>
      </c>
      <c r="D413">
        <v>26</v>
      </c>
      <c r="E413" s="17" t="s">
        <v>13</v>
      </c>
      <c r="F413" s="18">
        <v>45040</v>
      </c>
      <c r="G413" s="27">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c r="M413" s="31"/>
      <c r="N413" s="31"/>
    </row>
    <row r="414" spans="2:14" x14ac:dyDescent="0.3">
      <c r="B414" t="s">
        <v>436</v>
      </c>
      <c r="C414" t="s">
        <v>18</v>
      </c>
      <c r="D414">
        <v>131</v>
      </c>
      <c r="E414" s="17" t="s">
        <v>6</v>
      </c>
      <c r="F414" s="18">
        <v>45040</v>
      </c>
      <c r="G414" s="27">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c r="M414" s="31"/>
      <c r="N414" s="31"/>
    </row>
    <row r="415" spans="2:14" x14ac:dyDescent="0.3">
      <c r="B415" t="s">
        <v>437</v>
      </c>
      <c r="C415" t="s">
        <v>23</v>
      </c>
      <c r="D415">
        <v>27</v>
      </c>
      <c r="E415" s="17" t="s">
        <v>6</v>
      </c>
      <c r="F415" s="18">
        <v>45040</v>
      </c>
      <c r="G415" s="27">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c r="M415" s="31"/>
      <c r="N415" s="31"/>
    </row>
    <row r="416" spans="2:14" x14ac:dyDescent="0.3">
      <c r="B416" t="s">
        <v>438</v>
      </c>
      <c r="C416" t="s">
        <v>16</v>
      </c>
      <c r="D416">
        <v>75</v>
      </c>
      <c r="E416" s="17" t="s">
        <v>11</v>
      </c>
      <c r="F416" s="18">
        <v>45040</v>
      </c>
      <c r="G416" s="27">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c r="M416" s="31"/>
      <c r="N416" s="31"/>
    </row>
    <row r="417" spans="2:14" x14ac:dyDescent="0.3">
      <c r="B417" t="s">
        <v>439</v>
      </c>
      <c r="C417" t="s">
        <v>7</v>
      </c>
      <c r="D417">
        <v>123</v>
      </c>
      <c r="E417" s="17" t="s">
        <v>6</v>
      </c>
      <c r="F417" s="18">
        <v>45040</v>
      </c>
      <c r="G417" s="2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c r="M417" s="31"/>
      <c r="N417" s="31"/>
    </row>
    <row r="418" spans="2:14" x14ac:dyDescent="0.3">
      <c r="B418" t="s">
        <v>440</v>
      </c>
      <c r="C418" t="s">
        <v>20</v>
      </c>
      <c r="D418">
        <v>129</v>
      </c>
      <c r="E418" s="17" t="s">
        <v>6</v>
      </c>
      <c r="F418" s="18">
        <v>45041</v>
      </c>
      <c r="G418" s="27">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c r="M418" s="31"/>
      <c r="N418" s="31"/>
    </row>
    <row r="419" spans="2:14" x14ac:dyDescent="0.3">
      <c r="B419" t="s">
        <v>441</v>
      </c>
      <c r="C419" t="s">
        <v>16</v>
      </c>
      <c r="D419">
        <v>124</v>
      </c>
      <c r="E419" s="17" t="s">
        <v>9</v>
      </c>
      <c r="F419" s="18">
        <v>45041</v>
      </c>
      <c r="G419" s="27">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c r="M419" s="31"/>
      <c r="N419" s="31"/>
    </row>
    <row r="420" spans="2:14" x14ac:dyDescent="0.3">
      <c r="B420" t="s">
        <v>442</v>
      </c>
      <c r="C420" t="s">
        <v>23</v>
      </c>
      <c r="D420">
        <v>108</v>
      </c>
      <c r="E420" s="17" t="s">
        <v>9</v>
      </c>
      <c r="F420" s="18">
        <v>45041</v>
      </c>
      <c r="G420" s="27">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c r="M420" s="31"/>
      <c r="N420" s="31"/>
    </row>
    <row r="421" spans="2:14" x14ac:dyDescent="0.3">
      <c r="B421" t="s">
        <v>443</v>
      </c>
      <c r="C421" t="s">
        <v>8</v>
      </c>
      <c r="D421">
        <v>15</v>
      </c>
      <c r="E421" s="17" t="s">
        <v>9</v>
      </c>
      <c r="F421" s="18">
        <v>45041</v>
      </c>
      <c r="G421" s="27">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c r="M421" s="31"/>
      <c r="N421" s="31"/>
    </row>
    <row r="422" spans="2:14" x14ac:dyDescent="0.3">
      <c r="B422" t="s">
        <v>444</v>
      </c>
      <c r="C422" t="s">
        <v>23</v>
      </c>
      <c r="D422">
        <v>66</v>
      </c>
      <c r="E422" s="17" t="s">
        <v>9</v>
      </c>
      <c r="F422" s="18">
        <v>45041</v>
      </c>
      <c r="G422" s="27">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c r="M422" s="31"/>
      <c r="N422" s="31"/>
    </row>
    <row r="423" spans="2:14" x14ac:dyDescent="0.3">
      <c r="B423" t="s">
        <v>445</v>
      </c>
      <c r="C423" t="s">
        <v>15</v>
      </c>
      <c r="D423">
        <v>126</v>
      </c>
      <c r="E423" s="17" t="s">
        <v>11</v>
      </c>
      <c r="F423" s="18">
        <v>45042</v>
      </c>
      <c r="G423" s="27">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c r="M423" s="31"/>
      <c r="N423" s="31"/>
    </row>
    <row r="424" spans="2:14" x14ac:dyDescent="0.3">
      <c r="B424" t="s">
        <v>446</v>
      </c>
      <c r="C424" t="s">
        <v>16</v>
      </c>
      <c r="D424">
        <v>26</v>
      </c>
      <c r="E424" s="17" t="s">
        <v>10</v>
      </c>
      <c r="F424" s="18">
        <v>45042</v>
      </c>
      <c r="G424" s="27">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c r="M424" s="31"/>
      <c r="N424" s="31"/>
    </row>
    <row r="425" spans="2:14" x14ac:dyDescent="0.3">
      <c r="B425" t="s">
        <v>447</v>
      </c>
      <c r="C425" t="s">
        <v>24</v>
      </c>
      <c r="D425">
        <v>105</v>
      </c>
      <c r="E425" s="17" t="s">
        <v>11</v>
      </c>
      <c r="F425" s="18">
        <v>45042</v>
      </c>
      <c r="G425" s="27">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c r="M425" s="31"/>
      <c r="N425" s="31"/>
    </row>
    <row r="426" spans="2:14" x14ac:dyDescent="0.3">
      <c r="B426" t="s">
        <v>448</v>
      </c>
      <c r="C426" t="s">
        <v>24</v>
      </c>
      <c r="D426">
        <v>31</v>
      </c>
      <c r="E426" s="17" t="s">
        <v>11</v>
      </c>
      <c r="F426" s="18">
        <v>45042</v>
      </c>
      <c r="G426" s="27">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c r="M426" s="31"/>
      <c r="N426" s="31"/>
    </row>
    <row r="427" spans="2:14" x14ac:dyDescent="0.3">
      <c r="B427" t="s">
        <v>449</v>
      </c>
      <c r="C427" t="s">
        <v>23</v>
      </c>
      <c r="D427">
        <v>109</v>
      </c>
      <c r="E427" s="17" t="s">
        <v>9</v>
      </c>
      <c r="F427" s="18">
        <v>45042</v>
      </c>
      <c r="G427" s="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c r="M427" s="31"/>
      <c r="N427" s="31"/>
    </row>
    <row r="428" spans="2:14" x14ac:dyDescent="0.3">
      <c r="B428" t="s">
        <v>450</v>
      </c>
      <c r="C428" t="s">
        <v>20</v>
      </c>
      <c r="D428">
        <v>113</v>
      </c>
      <c r="E428" s="17" t="s">
        <v>13</v>
      </c>
      <c r="F428" s="18">
        <v>45043</v>
      </c>
      <c r="G428" s="27">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c r="M428" s="31"/>
      <c r="N428" s="31"/>
    </row>
    <row r="429" spans="2:14" x14ac:dyDescent="0.3">
      <c r="B429" t="s">
        <v>451</v>
      </c>
      <c r="C429" t="s">
        <v>15</v>
      </c>
      <c r="D429">
        <v>101</v>
      </c>
      <c r="E429" s="17" t="s">
        <v>10</v>
      </c>
      <c r="F429" s="18">
        <v>45043</v>
      </c>
      <c r="G429" s="27">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c r="M429" s="31"/>
      <c r="N429" s="31"/>
    </row>
    <row r="430" spans="2:14" x14ac:dyDescent="0.3">
      <c r="B430" t="s">
        <v>452</v>
      </c>
      <c r="C430" t="s">
        <v>21</v>
      </c>
      <c r="D430">
        <v>156</v>
      </c>
      <c r="E430" s="17" t="s">
        <v>10</v>
      </c>
      <c r="F430" s="18">
        <v>45043</v>
      </c>
      <c r="G430" s="27">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c r="M430" s="31"/>
      <c r="N430" s="31"/>
    </row>
    <row r="431" spans="2:14" x14ac:dyDescent="0.3">
      <c r="B431" t="s">
        <v>453</v>
      </c>
      <c r="C431" t="s">
        <v>23</v>
      </c>
      <c r="D431">
        <v>145</v>
      </c>
      <c r="E431" s="17" t="s">
        <v>13</v>
      </c>
      <c r="F431" s="18">
        <v>45044</v>
      </c>
      <c r="G431" s="27">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c r="M431" s="31"/>
      <c r="N431" s="31"/>
    </row>
    <row r="432" spans="2:14" x14ac:dyDescent="0.3">
      <c r="B432" t="s">
        <v>454</v>
      </c>
      <c r="C432" t="s">
        <v>7</v>
      </c>
      <c r="D432">
        <v>36</v>
      </c>
      <c r="E432" s="17" t="s">
        <v>9</v>
      </c>
      <c r="F432" s="18">
        <v>45044</v>
      </c>
      <c r="G432" s="27">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c r="M432" s="31"/>
      <c r="N432" s="31"/>
    </row>
    <row r="433" spans="2:14" x14ac:dyDescent="0.3">
      <c r="B433" t="s">
        <v>455</v>
      </c>
      <c r="C433" t="s">
        <v>24</v>
      </c>
      <c r="D433">
        <v>135</v>
      </c>
      <c r="E433" s="17" t="s">
        <v>6</v>
      </c>
      <c r="F433" s="18">
        <v>45045</v>
      </c>
      <c r="G433" s="27">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c r="M433" s="31"/>
      <c r="N433" s="31"/>
    </row>
    <row r="434" spans="2:14" x14ac:dyDescent="0.3">
      <c r="B434" t="s">
        <v>456</v>
      </c>
      <c r="C434" t="s">
        <v>15</v>
      </c>
      <c r="D434">
        <v>81</v>
      </c>
      <c r="E434" s="17" t="s">
        <v>9</v>
      </c>
      <c r="F434" s="18">
        <v>45045</v>
      </c>
      <c r="G434" s="27">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c r="M434" s="31"/>
      <c r="N434" s="31"/>
    </row>
    <row r="435" spans="2:14" x14ac:dyDescent="0.3">
      <c r="B435" t="s">
        <v>457</v>
      </c>
      <c r="C435" t="s">
        <v>15</v>
      </c>
      <c r="D435">
        <v>81</v>
      </c>
      <c r="E435" s="17" t="s">
        <v>13</v>
      </c>
      <c r="F435" s="18">
        <v>45045</v>
      </c>
      <c r="G435" s="27">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c r="M435" s="31"/>
      <c r="N435" s="31"/>
    </row>
    <row r="436" spans="2:14" x14ac:dyDescent="0.3">
      <c r="B436" t="s">
        <v>458</v>
      </c>
      <c r="C436" t="s">
        <v>22</v>
      </c>
      <c r="D436">
        <v>93</v>
      </c>
      <c r="E436" s="17" t="s">
        <v>11</v>
      </c>
      <c r="F436" s="18">
        <v>45045</v>
      </c>
      <c r="G436" s="27">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c r="M436" s="31"/>
      <c r="N436" s="31"/>
    </row>
    <row r="437" spans="2:14" x14ac:dyDescent="0.3">
      <c r="B437" t="s">
        <v>459</v>
      </c>
      <c r="C437" t="s">
        <v>23</v>
      </c>
      <c r="D437">
        <v>14</v>
      </c>
      <c r="E437" s="17" t="s">
        <v>9</v>
      </c>
      <c r="F437" s="18">
        <v>45045</v>
      </c>
      <c r="G437" s="2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c r="M437" s="31"/>
      <c r="N437" s="31"/>
    </row>
    <row r="438" spans="2:14" x14ac:dyDescent="0.3">
      <c r="B438" t="s">
        <v>460</v>
      </c>
      <c r="C438" t="s">
        <v>24</v>
      </c>
      <c r="D438">
        <v>95</v>
      </c>
      <c r="E438" s="17" t="s">
        <v>13</v>
      </c>
      <c r="F438" s="18">
        <v>45046</v>
      </c>
      <c r="G438" s="27">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c r="M438" s="31"/>
      <c r="N438" s="31"/>
    </row>
    <row r="439" spans="2:14" x14ac:dyDescent="0.3">
      <c r="B439" t="s">
        <v>461</v>
      </c>
      <c r="C439" t="s">
        <v>22</v>
      </c>
      <c r="D439">
        <v>81</v>
      </c>
      <c r="E439" s="17" t="s">
        <v>13</v>
      </c>
      <c r="F439" s="18">
        <v>45046</v>
      </c>
      <c r="G439" s="27">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c r="M439" s="31"/>
      <c r="N439" s="31"/>
    </row>
    <row r="440" spans="2:14" x14ac:dyDescent="0.3">
      <c r="B440" t="s">
        <v>462</v>
      </c>
      <c r="C440" t="s">
        <v>5</v>
      </c>
      <c r="D440">
        <v>60</v>
      </c>
      <c r="E440" s="17" t="s">
        <v>9</v>
      </c>
      <c r="F440" s="18">
        <v>45047</v>
      </c>
      <c r="G440" s="27">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c r="M440" s="31"/>
      <c r="N440" s="31"/>
    </row>
    <row r="441" spans="2:14" x14ac:dyDescent="0.3">
      <c r="B441" t="s">
        <v>463</v>
      </c>
      <c r="C441" t="s">
        <v>14</v>
      </c>
      <c r="D441">
        <v>137</v>
      </c>
      <c r="E441" s="17" t="s">
        <v>11</v>
      </c>
      <c r="F441" s="18">
        <v>45047</v>
      </c>
      <c r="G441" s="27">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c r="M441" s="31"/>
      <c r="N441" s="31"/>
    </row>
    <row r="442" spans="2:14" x14ac:dyDescent="0.3">
      <c r="B442" t="s">
        <v>464</v>
      </c>
      <c r="C442" t="s">
        <v>12</v>
      </c>
      <c r="D442">
        <v>112</v>
      </c>
      <c r="E442" s="17" t="s">
        <v>6</v>
      </c>
      <c r="F442" s="18">
        <v>45047</v>
      </c>
      <c r="G442" s="27">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c r="M442" s="31"/>
      <c r="N442" s="31"/>
    </row>
    <row r="443" spans="2:14" x14ac:dyDescent="0.3">
      <c r="B443" t="s">
        <v>465</v>
      </c>
      <c r="C443" t="s">
        <v>24</v>
      </c>
      <c r="D443">
        <v>76</v>
      </c>
      <c r="E443" s="17" t="s">
        <v>10</v>
      </c>
      <c r="F443" s="18">
        <v>45047</v>
      </c>
      <c r="G443" s="27">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c r="M443" s="31"/>
      <c r="N443" s="31"/>
    </row>
    <row r="444" spans="2:14" x14ac:dyDescent="0.3">
      <c r="B444" t="s">
        <v>466</v>
      </c>
      <c r="C444" t="s">
        <v>19</v>
      </c>
      <c r="D444">
        <v>73</v>
      </c>
      <c r="E444" s="17" t="s">
        <v>9</v>
      </c>
      <c r="F444" s="18">
        <v>45047</v>
      </c>
      <c r="G444" s="27">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c r="M444" s="31"/>
      <c r="N444" s="31"/>
    </row>
    <row r="445" spans="2:14" x14ac:dyDescent="0.3">
      <c r="B445" t="s">
        <v>467</v>
      </c>
      <c r="C445" t="s">
        <v>18</v>
      </c>
      <c r="D445">
        <v>119</v>
      </c>
      <c r="E445" s="17" t="s">
        <v>11</v>
      </c>
      <c r="F445" s="18">
        <v>45047</v>
      </c>
      <c r="G445" s="27">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c r="M445" s="31"/>
      <c r="N445" s="31"/>
    </row>
    <row r="446" spans="2:14" x14ac:dyDescent="0.3">
      <c r="B446" t="s">
        <v>468</v>
      </c>
      <c r="C446" t="s">
        <v>20</v>
      </c>
      <c r="D446">
        <v>135</v>
      </c>
      <c r="E446" s="17" t="s">
        <v>13</v>
      </c>
      <c r="F446" s="18">
        <v>45048</v>
      </c>
      <c r="G446" s="27">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c r="M446" s="31"/>
      <c r="N446" s="31"/>
    </row>
    <row r="447" spans="2:14" x14ac:dyDescent="0.3">
      <c r="B447" t="s">
        <v>469</v>
      </c>
      <c r="C447" t="s">
        <v>14</v>
      </c>
      <c r="D447">
        <v>41</v>
      </c>
      <c r="E447" s="17" t="s">
        <v>6</v>
      </c>
      <c r="F447" s="18">
        <v>45048</v>
      </c>
      <c r="G447" s="2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c r="M447" s="31"/>
      <c r="N447" s="31"/>
    </row>
    <row r="448" spans="2:14" x14ac:dyDescent="0.3">
      <c r="B448" t="s">
        <v>470</v>
      </c>
      <c r="C448" t="s">
        <v>23</v>
      </c>
      <c r="D448">
        <v>35</v>
      </c>
      <c r="E448" s="17" t="s">
        <v>13</v>
      </c>
      <c r="F448" s="18">
        <v>45049</v>
      </c>
      <c r="G448" s="27">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c r="M448" s="31"/>
      <c r="N448" s="31"/>
    </row>
    <row r="449" spans="2:14" x14ac:dyDescent="0.3">
      <c r="B449" t="s">
        <v>471</v>
      </c>
      <c r="C449" t="s">
        <v>20</v>
      </c>
      <c r="D449">
        <v>96</v>
      </c>
      <c r="E449" s="17" t="s">
        <v>9</v>
      </c>
      <c r="F449" s="18">
        <v>45049</v>
      </c>
      <c r="G449" s="27">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c r="M449" s="31"/>
      <c r="N449" s="31"/>
    </row>
    <row r="450" spans="2:14" x14ac:dyDescent="0.3">
      <c r="B450" t="s">
        <v>472</v>
      </c>
      <c r="C450" t="s">
        <v>22</v>
      </c>
      <c r="D450">
        <v>61</v>
      </c>
      <c r="E450" s="17" t="s">
        <v>6</v>
      </c>
      <c r="F450" s="18">
        <v>45049</v>
      </c>
      <c r="G450" s="27">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c r="M450" s="31"/>
      <c r="N450" s="31"/>
    </row>
    <row r="451" spans="2:14" x14ac:dyDescent="0.3">
      <c r="B451" t="s">
        <v>473</v>
      </c>
      <c r="C451" t="s">
        <v>20</v>
      </c>
      <c r="D451">
        <v>91</v>
      </c>
      <c r="E451" s="17" t="s">
        <v>6</v>
      </c>
      <c r="F451" s="18">
        <v>45049</v>
      </c>
      <c r="G451" s="27">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c r="M451" s="31"/>
      <c r="N451" s="31"/>
    </row>
    <row r="452" spans="2:14" x14ac:dyDescent="0.3">
      <c r="B452" t="s">
        <v>474</v>
      </c>
      <c r="C452" t="s">
        <v>17</v>
      </c>
      <c r="D452">
        <v>30</v>
      </c>
      <c r="E452" s="17" t="s">
        <v>6</v>
      </c>
      <c r="F452" s="18">
        <v>45050</v>
      </c>
      <c r="G452" s="27">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c r="M452" s="31"/>
      <c r="N452" s="31"/>
    </row>
    <row r="453" spans="2:14" x14ac:dyDescent="0.3">
      <c r="B453" t="s">
        <v>475</v>
      </c>
      <c r="C453" t="s">
        <v>5</v>
      </c>
      <c r="D453">
        <v>111</v>
      </c>
      <c r="E453" s="17" t="s">
        <v>11</v>
      </c>
      <c r="F453" s="18">
        <v>45050</v>
      </c>
      <c r="G453" s="27">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c r="M453" s="31"/>
      <c r="N453" s="31"/>
    </row>
    <row r="454" spans="2:14" x14ac:dyDescent="0.3">
      <c r="B454" t="s">
        <v>476</v>
      </c>
      <c r="C454" t="s">
        <v>22</v>
      </c>
      <c r="D454">
        <v>81</v>
      </c>
      <c r="E454" s="17" t="s">
        <v>9</v>
      </c>
      <c r="F454" s="18">
        <v>45050</v>
      </c>
      <c r="G454" s="27">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c r="M454" s="31"/>
      <c r="N454" s="31"/>
    </row>
    <row r="455" spans="2:14" x14ac:dyDescent="0.3">
      <c r="B455" t="s">
        <v>477</v>
      </c>
      <c r="C455" t="s">
        <v>24</v>
      </c>
      <c r="D455">
        <v>40</v>
      </c>
      <c r="E455" s="17" t="s">
        <v>13</v>
      </c>
      <c r="F455" s="18">
        <v>45052</v>
      </c>
      <c r="G455" s="27">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c r="M455" s="31"/>
      <c r="N455" s="31"/>
    </row>
    <row r="456" spans="2:14" x14ac:dyDescent="0.3">
      <c r="B456" t="s">
        <v>478</v>
      </c>
      <c r="C456" t="s">
        <v>5</v>
      </c>
      <c r="D456">
        <v>143</v>
      </c>
      <c r="E456" s="17" t="s">
        <v>13</v>
      </c>
      <c r="F456" s="18">
        <v>45052</v>
      </c>
      <c r="G456" s="27">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c r="M456" s="31"/>
      <c r="N456" s="31"/>
    </row>
    <row r="457" spans="2:14" x14ac:dyDescent="0.3">
      <c r="B457" t="s">
        <v>479</v>
      </c>
      <c r="C457" t="s">
        <v>24</v>
      </c>
      <c r="D457">
        <v>70</v>
      </c>
      <c r="E457" s="17" t="s">
        <v>13</v>
      </c>
      <c r="F457" s="18">
        <v>45053</v>
      </c>
      <c r="G457" s="2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c r="M457" s="31"/>
      <c r="N457" s="31"/>
    </row>
    <row r="458" spans="2:14" x14ac:dyDescent="0.3">
      <c r="B458" t="s">
        <v>480</v>
      </c>
      <c r="C458" t="s">
        <v>19</v>
      </c>
      <c r="D458">
        <v>137</v>
      </c>
      <c r="E458" s="17" t="s">
        <v>13</v>
      </c>
      <c r="F458" s="18">
        <v>45053</v>
      </c>
      <c r="G458" s="27">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c r="M458" s="31"/>
      <c r="N458" s="31"/>
    </row>
    <row r="459" spans="2:14" x14ac:dyDescent="0.3">
      <c r="B459" t="s">
        <v>481</v>
      </c>
      <c r="C459" t="s">
        <v>20</v>
      </c>
      <c r="D459">
        <v>52</v>
      </c>
      <c r="E459" s="17" t="s">
        <v>9</v>
      </c>
      <c r="F459" s="18">
        <v>45054</v>
      </c>
      <c r="G459" s="27">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c r="M459" s="31"/>
      <c r="N459" s="31"/>
    </row>
    <row r="460" spans="2:14" x14ac:dyDescent="0.3">
      <c r="B460" t="s">
        <v>482</v>
      </c>
      <c r="C460" t="s">
        <v>12</v>
      </c>
      <c r="D460">
        <v>31</v>
      </c>
      <c r="E460" s="17" t="s">
        <v>11</v>
      </c>
      <c r="F460" s="18">
        <v>45054</v>
      </c>
      <c r="G460" s="27">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c r="M460" s="31"/>
      <c r="N460" s="31"/>
    </row>
    <row r="461" spans="2:14" x14ac:dyDescent="0.3">
      <c r="B461" t="s">
        <v>483</v>
      </c>
      <c r="C461" t="s">
        <v>20</v>
      </c>
      <c r="D461">
        <v>114</v>
      </c>
      <c r="E461" s="17" t="s">
        <v>6</v>
      </c>
      <c r="F461" s="18">
        <v>45054</v>
      </c>
      <c r="G461" s="27">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c r="M461" s="31"/>
      <c r="N461" s="31"/>
    </row>
    <row r="462" spans="2:14" x14ac:dyDescent="0.3">
      <c r="B462" t="s">
        <v>484</v>
      </c>
      <c r="C462" t="s">
        <v>19</v>
      </c>
      <c r="D462">
        <v>73</v>
      </c>
      <c r="E462" s="17" t="s">
        <v>10</v>
      </c>
      <c r="F462" s="18">
        <v>45054</v>
      </c>
      <c r="G462" s="27">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c r="M462" s="31"/>
      <c r="N462" s="31"/>
    </row>
    <row r="463" spans="2:14" x14ac:dyDescent="0.3">
      <c r="B463" t="s">
        <v>485</v>
      </c>
      <c r="C463" t="s">
        <v>22</v>
      </c>
      <c r="D463">
        <v>25</v>
      </c>
      <c r="E463" s="17" t="s">
        <v>11</v>
      </c>
      <c r="F463" s="18">
        <v>45054</v>
      </c>
      <c r="G463" s="27">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c r="M463" s="31"/>
      <c r="N463" s="31"/>
    </row>
    <row r="464" spans="2:14" x14ac:dyDescent="0.3">
      <c r="B464" t="s">
        <v>486</v>
      </c>
      <c r="C464" t="s">
        <v>8</v>
      </c>
      <c r="D464">
        <v>44</v>
      </c>
      <c r="E464" s="17" t="s">
        <v>6</v>
      </c>
      <c r="F464" s="18">
        <v>45054</v>
      </c>
      <c r="G464" s="27">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c r="M464" s="31"/>
      <c r="N464" s="31"/>
    </row>
    <row r="465" spans="2:14" x14ac:dyDescent="0.3">
      <c r="B465" t="s">
        <v>487</v>
      </c>
      <c r="C465" t="s">
        <v>7</v>
      </c>
      <c r="D465">
        <v>34</v>
      </c>
      <c r="E465" s="17" t="s">
        <v>9</v>
      </c>
      <c r="F465" s="18">
        <v>45055</v>
      </c>
      <c r="G465" s="27">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c r="M465" s="31"/>
      <c r="N465" s="31"/>
    </row>
    <row r="466" spans="2:14" x14ac:dyDescent="0.3">
      <c r="B466" t="s">
        <v>488</v>
      </c>
      <c r="C466" t="s">
        <v>5</v>
      </c>
      <c r="D466">
        <v>89</v>
      </c>
      <c r="E466" s="17" t="s">
        <v>13</v>
      </c>
      <c r="F466" s="18">
        <v>45056</v>
      </c>
      <c r="G466" s="27">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c r="M466" s="31"/>
      <c r="N466" s="31"/>
    </row>
    <row r="467" spans="2:14" x14ac:dyDescent="0.3">
      <c r="B467" t="s">
        <v>489</v>
      </c>
      <c r="C467" t="s">
        <v>18</v>
      </c>
      <c r="D467">
        <v>54</v>
      </c>
      <c r="E467" s="17" t="s">
        <v>11</v>
      </c>
      <c r="F467" s="18">
        <v>45057</v>
      </c>
      <c r="G467" s="2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c r="M467" s="31"/>
      <c r="N467" s="31"/>
    </row>
    <row r="468" spans="2:14" x14ac:dyDescent="0.3">
      <c r="B468" t="s">
        <v>490</v>
      </c>
      <c r="C468" t="s">
        <v>23</v>
      </c>
      <c r="D468">
        <v>25</v>
      </c>
      <c r="E468" s="17" t="s">
        <v>11</v>
      </c>
      <c r="F468" s="18">
        <v>45058</v>
      </c>
      <c r="G468" s="27">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c r="M468" s="31"/>
      <c r="N468" s="31"/>
    </row>
    <row r="469" spans="2:14" x14ac:dyDescent="0.3">
      <c r="B469" t="s">
        <v>491</v>
      </c>
      <c r="C469" t="s">
        <v>14</v>
      </c>
      <c r="D469">
        <v>91</v>
      </c>
      <c r="E469" s="17" t="s">
        <v>13</v>
      </c>
      <c r="F469" s="18">
        <v>45058</v>
      </c>
      <c r="G469" s="27">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c r="M469" s="31"/>
      <c r="N469" s="31"/>
    </row>
    <row r="470" spans="2:14" x14ac:dyDescent="0.3">
      <c r="B470" t="s">
        <v>492</v>
      </c>
      <c r="C470" t="s">
        <v>8</v>
      </c>
      <c r="D470">
        <v>144</v>
      </c>
      <c r="E470" s="17" t="s">
        <v>6</v>
      </c>
      <c r="F470" s="18">
        <v>45058</v>
      </c>
      <c r="G470" s="27">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c r="M470" s="31"/>
      <c r="N470" s="31"/>
    </row>
    <row r="471" spans="2:14" x14ac:dyDescent="0.3">
      <c r="B471" t="s">
        <v>493</v>
      </c>
      <c r="C471" t="s">
        <v>14</v>
      </c>
      <c r="D471">
        <v>81</v>
      </c>
      <c r="E471" s="17" t="s">
        <v>9</v>
      </c>
      <c r="F471" s="18">
        <v>45060</v>
      </c>
      <c r="G471" s="27">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c r="M471" s="31"/>
      <c r="N471" s="31"/>
    </row>
    <row r="472" spans="2:14" x14ac:dyDescent="0.3">
      <c r="B472" t="s">
        <v>494</v>
      </c>
      <c r="C472" t="s">
        <v>17</v>
      </c>
      <c r="D472">
        <v>92</v>
      </c>
      <c r="E472" s="17" t="s">
        <v>11</v>
      </c>
      <c r="F472" s="18">
        <v>45060</v>
      </c>
      <c r="G472" s="27">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c r="M472" s="31"/>
      <c r="N472" s="31"/>
    </row>
    <row r="473" spans="2:14" x14ac:dyDescent="0.3">
      <c r="B473" t="s">
        <v>495</v>
      </c>
      <c r="C473" t="s">
        <v>23</v>
      </c>
      <c r="D473">
        <v>115</v>
      </c>
      <c r="E473" s="17" t="s">
        <v>13</v>
      </c>
      <c r="F473" s="18">
        <v>45060</v>
      </c>
      <c r="G473" s="27">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c r="M473" s="31"/>
      <c r="N473" s="31"/>
    </row>
    <row r="474" spans="2:14" x14ac:dyDescent="0.3">
      <c r="B474" t="s">
        <v>496</v>
      </c>
      <c r="C474" t="s">
        <v>15</v>
      </c>
      <c r="D474">
        <v>56</v>
      </c>
      <c r="E474" s="17" t="s">
        <v>13</v>
      </c>
      <c r="F474" s="18">
        <v>45061</v>
      </c>
      <c r="G474" s="27">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c r="M474" s="31"/>
      <c r="N474" s="31"/>
    </row>
    <row r="475" spans="2:14" x14ac:dyDescent="0.3">
      <c r="B475" t="s">
        <v>497</v>
      </c>
      <c r="C475" t="s">
        <v>12</v>
      </c>
      <c r="D475">
        <v>154</v>
      </c>
      <c r="E475" s="17" t="s">
        <v>11</v>
      </c>
      <c r="F475" s="18">
        <v>45061</v>
      </c>
      <c r="G475" s="27">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c r="M475" s="31"/>
      <c r="N475" s="31"/>
    </row>
    <row r="476" spans="2:14" x14ac:dyDescent="0.3">
      <c r="B476" t="s">
        <v>498</v>
      </c>
      <c r="C476" t="s">
        <v>5</v>
      </c>
      <c r="D476">
        <v>51</v>
      </c>
      <c r="E476" s="17" t="s">
        <v>13</v>
      </c>
      <c r="F476" s="18">
        <v>45062</v>
      </c>
      <c r="G476" s="27">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c r="M476" s="31"/>
      <c r="N476" s="31"/>
    </row>
    <row r="477" spans="2:14" x14ac:dyDescent="0.3">
      <c r="B477" t="s">
        <v>499</v>
      </c>
      <c r="C477" t="s">
        <v>7</v>
      </c>
      <c r="D477">
        <v>21</v>
      </c>
      <c r="E477" s="17" t="s">
        <v>9</v>
      </c>
      <c r="F477" s="18">
        <v>45062</v>
      </c>
      <c r="G477" s="2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c r="M477" s="31"/>
      <c r="N477" s="31"/>
    </row>
    <row r="478" spans="2:14" x14ac:dyDescent="0.3">
      <c r="B478" t="s">
        <v>500</v>
      </c>
      <c r="C478" t="s">
        <v>23</v>
      </c>
      <c r="D478">
        <v>80</v>
      </c>
      <c r="E478" s="17" t="s">
        <v>13</v>
      </c>
      <c r="F478" s="18">
        <v>45063</v>
      </c>
      <c r="G478" s="27">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c r="M478" s="31"/>
      <c r="N478" s="31"/>
    </row>
    <row r="479" spans="2:14" x14ac:dyDescent="0.3">
      <c r="B479" t="s">
        <v>501</v>
      </c>
      <c r="C479" t="s">
        <v>5</v>
      </c>
      <c r="D479">
        <v>139</v>
      </c>
      <c r="E479" s="17" t="s">
        <v>11</v>
      </c>
      <c r="F479" s="18">
        <v>45063</v>
      </c>
      <c r="G479" s="27">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c r="M479" s="31"/>
      <c r="N479" s="31"/>
    </row>
    <row r="480" spans="2:14" x14ac:dyDescent="0.3">
      <c r="B480" t="s">
        <v>502</v>
      </c>
      <c r="C480" t="s">
        <v>24</v>
      </c>
      <c r="D480">
        <v>50</v>
      </c>
      <c r="E480" s="17" t="s">
        <v>9</v>
      </c>
      <c r="F480" s="18">
        <v>45063</v>
      </c>
      <c r="G480" s="27">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c r="M480" s="31"/>
      <c r="N480" s="31"/>
    </row>
    <row r="481" spans="2:14" x14ac:dyDescent="0.3">
      <c r="B481" t="s">
        <v>503</v>
      </c>
      <c r="C481" t="s">
        <v>23</v>
      </c>
      <c r="D481">
        <v>88</v>
      </c>
      <c r="E481" s="17" t="s">
        <v>13</v>
      </c>
      <c r="F481" s="18">
        <v>45063</v>
      </c>
      <c r="G481" s="27">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c r="M481" s="31"/>
      <c r="N481" s="31"/>
    </row>
    <row r="482" spans="2:14" x14ac:dyDescent="0.3">
      <c r="B482" t="s">
        <v>504</v>
      </c>
      <c r="C482" t="s">
        <v>18</v>
      </c>
      <c r="D482">
        <v>19</v>
      </c>
      <c r="E482" s="17" t="s">
        <v>6</v>
      </c>
      <c r="F482" s="18">
        <v>45064</v>
      </c>
      <c r="G482" s="27">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c r="M482" s="31"/>
      <c r="N482" s="31"/>
    </row>
    <row r="483" spans="2:14" x14ac:dyDescent="0.3">
      <c r="B483" t="s">
        <v>505</v>
      </c>
      <c r="C483" t="s">
        <v>22</v>
      </c>
      <c r="D483">
        <v>104</v>
      </c>
      <c r="E483" s="17" t="s">
        <v>6</v>
      </c>
      <c r="F483" s="18">
        <v>45065</v>
      </c>
      <c r="G483" s="27">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c r="M483" s="31"/>
      <c r="N483" s="31"/>
    </row>
    <row r="484" spans="2:14" x14ac:dyDescent="0.3">
      <c r="B484" t="s">
        <v>506</v>
      </c>
      <c r="C484" t="s">
        <v>12</v>
      </c>
      <c r="D484">
        <v>67</v>
      </c>
      <c r="E484" s="17" t="s">
        <v>11</v>
      </c>
      <c r="F484" s="18">
        <v>45067</v>
      </c>
      <c r="G484" s="27">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c r="M484" s="31"/>
      <c r="N484" s="31"/>
    </row>
    <row r="485" spans="2:14" x14ac:dyDescent="0.3">
      <c r="B485" t="s">
        <v>507</v>
      </c>
      <c r="C485" t="s">
        <v>16</v>
      </c>
      <c r="D485">
        <v>107</v>
      </c>
      <c r="E485" s="17" t="s">
        <v>6</v>
      </c>
      <c r="F485" s="18">
        <v>45067</v>
      </c>
      <c r="G485" s="27">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c r="M485" s="31"/>
      <c r="N485" s="31"/>
    </row>
    <row r="486" spans="2:14" x14ac:dyDescent="0.3">
      <c r="B486" t="s">
        <v>508</v>
      </c>
      <c r="C486" t="s">
        <v>16</v>
      </c>
      <c r="D486">
        <v>93</v>
      </c>
      <c r="E486" s="17" t="s">
        <v>6</v>
      </c>
      <c r="F486" s="18">
        <v>45067</v>
      </c>
      <c r="G486" s="27">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c r="M486" s="31"/>
      <c r="N486" s="31"/>
    </row>
    <row r="487" spans="2:14" x14ac:dyDescent="0.3">
      <c r="B487" t="s">
        <v>509</v>
      </c>
      <c r="C487" t="s">
        <v>16</v>
      </c>
      <c r="D487">
        <v>117</v>
      </c>
      <c r="E487" s="17" t="s">
        <v>11</v>
      </c>
      <c r="F487" s="18">
        <v>45067</v>
      </c>
      <c r="G487" s="2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c r="M487" s="31"/>
      <c r="N487" s="31"/>
    </row>
    <row r="488" spans="2:14" x14ac:dyDescent="0.3">
      <c r="B488" t="s">
        <v>510</v>
      </c>
      <c r="C488" t="s">
        <v>24</v>
      </c>
      <c r="D488">
        <v>76</v>
      </c>
      <c r="E488" s="17" t="s">
        <v>13</v>
      </c>
      <c r="F488" s="18">
        <v>45068</v>
      </c>
      <c r="G488" s="27">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c r="M488" s="31"/>
      <c r="N488" s="31"/>
    </row>
    <row r="489" spans="2:14" x14ac:dyDescent="0.3">
      <c r="B489" t="s">
        <v>511</v>
      </c>
      <c r="C489" t="s">
        <v>18</v>
      </c>
      <c r="D489">
        <v>64</v>
      </c>
      <c r="E489" s="17" t="s">
        <v>6</v>
      </c>
      <c r="F489" s="18">
        <v>45068</v>
      </c>
      <c r="G489" s="27">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c r="M489" s="31"/>
      <c r="N489" s="31"/>
    </row>
    <row r="490" spans="2:14" x14ac:dyDescent="0.3">
      <c r="B490" t="s">
        <v>512</v>
      </c>
      <c r="C490" t="s">
        <v>8</v>
      </c>
      <c r="D490">
        <v>33</v>
      </c>
      <c r="E490" s="17" t="s">
        <v>6</v>
      </c>
      <c r="F490" s="18">
        <v>45068</v>
      </c>
      <c r="G490" s="27">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c r="M490" s="31"/>
      <c r="N490" s="31"/>
    </row>
    <row r="491" spans="2:14" x14ac:dyDescent="0.3">
      <c r="B491" t="s">
        <v>513</v>
      </c>
      <c r="C491" t="s">
        <v>16</v>
      </c>
      <c r="D491">
        <v>115</v>
      </c>
      <c r="E491" s="17" t="s">
        <v>11</v>
      </c>
      <c r="F491" s="18">
        <v>45068</v>
      </c>
      <c r="G491" s="27">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c r="M491" s="31"/>
      <c r="N491" s="31"/>
    </row>
    <row r="492" spans="2:14" x14ac:dyDescent="0.3">
      <c r="B492" t="s">
        <v>514</v>
      </c>
      <c r="C492" t="s">
        <v>21</v>
      </c>
      <c r="D492">
        <v>155</v>
      </c>
      <c r="E492" s="17" t="s">
        <v>13</v>
      </c>
      <c r="F492" s="18">
        <v>45069</v>
      </c>
      <c r="G492" s="27">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c r="M492" s="31"/>
      <c r="N492" s="31"/>
    </row>
    <row r="493" spans="2:14" x14ac:dyDescent="0.3">
      <c r="B493" t="s">
        <v>515</v>
      </c>
      <c r="C493" t="s">
        <v>12</v>
      </c>
      <c r="D493">
        <v>117</v>
      </c>
      <c r="E493" s="17" t="s">
        <v>13</v>
      </c>
      <c r="F493" s="18">
        <v>45069</v>
      </c>
      <c r="G493" s="27">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c r="M493" s="31"/>
      <c r="N493" s="31"/>
    </row>
    <row r="494" spans="2:14" x14ac:dyDescent="0.3">
      <c r="B494" t="s">
        <v>516</v>
      </c>
      <c r="C494" t="s">
        <v>5</v>
      </c>
      <c r="D494">
        <v>63</v>
      </c>
      <c r="E494" s="17" t="s">
        <v>13</v>
      </c>
      <c r="F494" s="18">
        <v>45069</v>
      </c>
      <c r="G494" s="27">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c r="M494" s="31"/>
      <c r="N494" s="31"/>
    </row>
    <row r="495" spans="2:14" x14ac:dyDescent="0.3">
      <c r="B495" t="s">
        <v>517</v>
      </c>
      <c r="C495" t="s">
        <v>18</v>
      </c>
      <c r="D495">
        <v>59</v>
      </c>
      <c r="E495" s="17" t="s">
        <v>10</v>
      </c>
      <c r="F495" s="18">
        <v>45070</v>
      </c>
      <c r="G495" s="27">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c r="M495" s="31"/>
      <c r="N495" s="31"/>
    </row>
    <row r="496" spans="2:14" x14ac:dyDescent="0.3">
      <c r="B496" t="s">
        <v>518</v>
      </c>
      <c r="C496" t="s">
        <v>7</v>
      </c>
      <c r="D496">
        <v>133</v>
      </c>
      <c r="E496" s="17" t="s">
        <v>6</v>
      </c>
      <c r="F496" s="18">
        <v>45070</v>
      </c>
      <c r="G496" s="27">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c r="M496" s="31"/>
      <c r="N496" s="31"/>
    </row>
    <row r="497" spans="2:14" x14ac:dyDescent="0.3">
      <c r="B497" t="s">
        <v>519</v>
      </c>
      <c r="C497" t="s">
        <v>17</v>
      </c>
      <c r="D497">
        <v>101</v>
      </c>
      <c r="E497" s="17" t="s">
        <v>9</v>
      </c>
      <c r="F497" s="18">
        <v>45070</v>
      </c>
      <c r="G497" s="2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c r="M497" s="31"/>
      <c r="N497" s="31"/>
    </row>
    <row r="498" spans="2:14" x14ac:dyDescent="0.3">
      <c r="B498" t="s">
        <v>520</v>
      </c>
      <c r="C498" t="s">
        <v>14</v>
      </c>
      <c r="D498">
        <v>151</v>
      </c>
      <c r="E498" s="17" t="s">
        <v>13</v>
      </c>
      <c r="F498" s="18">
        <v>45071</v>
      </c>
      <c r="G498" s="27">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c r="M498" s="31"/>
      <c r="N498" s="31"/>
    </row>
    <row r="499" spans="2:14" x14ac:dyDescent="0.3">
      <c r="B499" t="s">
        <v>521</v>
      </c>
      <c r="C499" t="s">
        <v>8</v>
      </c>
      <c r="D499">
        <v>146</v>
      </c>
      <c r="E499" s="17" t="s">
        <v>6</v>
      </c>
      <c r="F499" s="18">
        <v>45071</v>
      </c>
      <c r="G499" s="27">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c r="M499" s="31"/>
      <c r="N499" s="31"/>
    </row>
    <row r="500" spans="2:14" x14ac:dyDescent="0.3">
      <c r="B500" t="s">
        <v>522</v>
      </c>
      <c r="C500" t="s">
        <v>5</v>
      </c>
      <c r="D500">
        <v>148</v>
      </c>
      <c r="E500" s="17" t="s">
        <v>6</v>
      </c>
      <c r="F500" s="18">
        <v>45071</v>
      </c>
      <c r="G500" s="27">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c r="M500" s="31"/>
      <c r="N500" s="31"/>
    </row>
    <row r="501" spans="2:14" x14ac:dyDescent="0.3">
      <c r="B501" t="s">
        <v>523</v>
      </c>
      <c r="C501" t="s">
        <v>14</v>
      </c>
      <c r="D501">
        <v>81</v>
      </c>
      <c r="E501" s="17" t="s">
        <v>6</v>
      </c>
      <c r="F501" s="18">
        <v>45071</v>
      </c>
      <c r="G501" s="27">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c r="M501" s="31"/>
      <c r="N501" s="31"/>
    </row>
    <row r="502" spans="2:14" x14ac:dyDescent="0.3">
      <c r="B502" t="s">
        <v>524</v>
      </c>
      <c r="C502" t="s">
        <v>22</v>
      </c>
      <c r="D502">
        <v>115</v>
      </c>
      <c r="E502" s="17" t="s">
        <v>6</v>
      </c>
      <c r="F502" s="18">
        <v>45071</v>
      </c>
      <c r="G502" s="27">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c r="M502" s="31"/>
      <c r="N502" s="31"/>
    </row>
    <row r="503" spans="2:14" x14ac:dyDescent="0.3">
      <c r="B503" t="s">
        <v>525</v>
      </c>
      <c r="C503" t="s">
        <v>22</v>
      </c>
      <c r="D503">
        <v>117</v>
      </c>
      <c r="E503" s="17" t="s">
        <v>13</v>
      </c>
      <c r="F503" s="18">
        <v>45071</v>
      </c>
      <c r="G503" s="27">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c r="M503" s="31"/>
      <c r="N503" s="31"/>
    </row>
    <row r="504" spans="2:14" x14ac:dyDescent="0.3">
      <c r="B504" t="s">
        <v>526</v>
      </c>
      <c r="C504" t="s">
        <v>17</v>
      </c>
      <c r="D504">
        <v>110</v>
      </c>
      <c r="E504" s="17" t="s">
        <v>11</v>
      </c>
      <c r="F504" s="18">
        <v>45072</v>
      </c>
      <c r="G504" s="27">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c r="M504" s="31"/>
      <c r="N504" s="31"/>
    </row>
    <row r="505" spans="2:14" x14ac:dyDescent="0.3">
      <c r="B505" t="s">
        <v>527</v>
      </c>
      <c r="C505" t="s">
        <v>24</v>
      </c>
      <c r="D505">
        <v>103</v>
      </c>
      <c r="E505" s="17" t="s">
        <v>10</v>
      </c>
      <c r="F505" s="18">
        <v>45072</v>
      </c>
      <c r="G505" s="27">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c r="M505" s="31"/>
      <c r="N505" s="31"/>
    </row>
    <row r="506" spans="2:14" x14ac:dyDescent="0.3">
      <c r="B506" t="s">
        <v>528</v>
      </c>
      <c r="C506" t="s">
        <v>21</v>
      </c>
      <c r="D506">
        <v>45</v>
      </c>
      <c r="E506" s="17" t="s">
        <v>10</v>
      </c>
      <c r="F506" s="18">
        <v>45072</v>
      </c>
      <c r="G506" s="27">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c r="M506" s="31"/>
      <c r="N506" s="31"/>
    </row>
    <row r="507" spans="2:14" x14ac:dyDescent="0.3">
      <c r="B507" t="s">
        <v>529</v>
      </c>
      <c r="C507" t="s">
        <v>17</v>
      </c>
      <c r="D507">
        <v>110</v>
      </c>
      <c r="E507" s="17" t="s">
        <v>9</v>
      </c>
      <c r="F507" s="18">
        <v>45072</v>
      </c>
      <c r="G507" s="2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c r="M507" s="31"/>
      <c r="N507" s="31"/>
    </row>
    <row r="508" spans="2:14" x14ac:dyDescent="0.3">
      <c r="B508" t="s">
        <v>530</v>
      </c>
      <c r="C508" t="s">
        <v>18</v>
      </c>
      <c r="D508">
        <v>43</v>
      </c>
      <c r="E508" s="17" t="s">
        <v>11</v>
      </c>
      <c r="F508" s="18">
        <v>45072</v>
      </c>
      <c r="G508" s="27">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c r="M508" s="31"/>
      <c r="N508" s="31"/>
    </row>
    <row r="509" spans="2:14" x14ac:dyDescent="0.3">
      <c r="B509" t="s">
        <v>531</v>
      </c>
      <c r="C509" t="s">
        <v>17</v>
      </c>
      <c r="D509">
        <v>104</v>
      </c>
      <c r="E509" s="17" t="s">
        <v>13</v>
      </c>
      <c r="F509" s="18">
        <v>45073</v>
      </c>
      <c r="G509" s="27">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c r="M509" s="31"/>
      <c r="N509" s="31"/>
    </row>
    <row r="510" spans="2:14" x14ac:dyDescent="0.3">
      <c r="B510" t="s">
        <v>532</v>
      </c>
      <c r="C510" t="s">
        <v>17</v>
      </c>
      <c r="D510">
        <v>101</v>
      </c>
      <c r="E510" s="17" t="s">
        <v>13</v>
      </c>
      <c r="F510" s="18">
        <v>45073</v>
      </c>
      <c r="G510" s="27">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c r="M510" s="31"/>
      <c r="N510" s="31"/>
    </row>
    <row r="511" spans="2:14" x14ac:dyDescent="0.3">
      <c r="B511" t="s">
        <v>533</v>
      </c>
      <c r="C511" t="s">
        <v>20</v>
      </c>
      <c r="D511">
        <v>55</v>
      </c>
      <c r="E511" s="17" t="s">
        <v>11</v>
      </c>
      <c r="F511" s="18">
        <v>45074</v>
      </c>
      <c r="G511" s="27">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c r="M511" s="31"/>
      <c r="N511" s="31"/>
    </row>
    <row r="512" spans="2:14" x14ac:dyDescent="0.3">
      <c r="B512" t="s">
        <v>534</v>
      </c>
      <c r="C512" t="s">
        <v>14</v>
      </c>
      <c r="D512">
        <v>40</v>
      </c>
      <c r="E512" s="17" t="s">
        <v>10</v>
      </c>
      <c r="F512" s="18">
        <v>45074</v>
      </c>
      <c r="G512" s="27">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c r="M512" s="31"/>
      <c r="N512" s="31"/>
    </row>
    <row r="513" spans="2:14" x14ac:dyDescent="0.3">
      <c r="B513" t="s">
        <v>535</v>
      </c>
      <c r="C513" t="s">
        <v>18</v>
      </c>
      <c r="D513">
        <v>122</v>
      </c>
      <c r="E513" s="17" t="s">
        <v>6</v>
      </c>
      <c r="F513" s="18">
        <v>45074</v>
      </c>
      <c r="G513" s="27">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c r="M513" s="31"/>
      <c r="N513" s="31"/>
    </row>
    <row r="514" spans="2:14" x14ac:dyDescent="0.3">
      <c r="B514" t="s">
        <v>536</v>
      </c>
      <c r="C514" t="s">
        <v>8</v>
      </c>
      <c r="D514">
        <v>98</v>
      </c>
      <c r="E514" s="17" t="s">
        <v>13</v>
      </c>
      <c r="F514" s="18">
        <v>45075</v>
      </c>
      <c r="G514" s="27">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c r="M514" s="31"/>
      <c r="N514" s="31"/>
    </row>
    <row r="515" spans="2:14" x14ac:dyDescent="0.3">
      <c r="B515" t="s">
        <v>537</v>
      </c>
      <c r="C515" t="s">
        <v>22</v>
      </c>
      <c r="D515">
        <v>110</v>
      </c>
      <c r="E515" s="17" t="s">
        <v>10</v>
      </c>
      <c r="F515" s="18">
        <v>45075</v>
      </c>
      <c r="G515" s="27">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c r="M515" s="31"/>
      <c r="N515" s="31"/>
    </row>
    <row r="516" spans="2:14" x14ac:dyDescent="0.3">
      <c r="B516" t="s">
        <v>538</v>
      </c>
      <c r="C516" t="s">
        <v>22</v>
      </c>
      <c r="D516">
        <v>62</v>
      </c>
      <c r="E516" s="17" t="s">
        <v>11</v>
      </c>
      <c r="F516" s="18">
        <v>45076</v>
      </c>
      <c r="G516" s="27">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c r="M516" s="31"/>
      <c r="N516" s="31"/>
    </row>
    <row r="517" spans="2:14" x14ac:dyDescent="0.3">
      <c r="B517" t="s">
        <v>539</v>
      </c>
      <c r="C517" t="s">
        <v>18</v>
      </c>
      <c r="D517">
        <v>134</v>
      </c>
      <c r="E517" s="17" t="s">
        <v>6</v>
      </c>
      <c r="F517" s="18">
        <v>45076</v>
      </c>
      <c r="G517" s="2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c r="M517" s="31"/>
      <c r="N517" s="31"/>
    </row>
    <row r="518" spans="2:14" x14ac:dyDescent="0.3">
      <c r="B518" t="s">
        <v>540</v>
      </c>
      <c r="C518" t="s">
        <v>19</v>
      </c>
      <c r="D518">
        <v>94</v>
      </c>
      <c r="E518" s="17" t="s">
        <v>9</v>
      </c>
      <c r="F518" s="18">
        <v>45076</v>
      </c>
      <c r="G518" s="27">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c r="M518" s="31"/>
      <c r="N518" s="31"/>
    </row>
    <row r="519" spans="2:14" x14ac:dyDescent="0.3">
      <c r="B519" t="s">
        <v>541</v>
      </c>
      <c r="C519" t="s">
        <v>15</v>
      </c>
      <c r="D519">
        <v>63</v>
      </c>
      <c r="E519" s="17" t="s">
        <v>10</v>
      </c>
      <c r="F519" s="18">
        <v>45076</v>
      </c>
      <c r="G519" s="27">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c r="M519" s="31"/>
      <c r="N519" s="31"/>
    </row>
    <row r="520" spans="2:14" x14ac:dyDescent="0.3">
      <c r="B520" t="s">
        <v>542</v>
      </c>
      <c r="C520" t="s">
        <v>7</v>
      </c>
      <c r="D520">
        <v>95</v>
      </c>
      <c r="E520" s="17" t="s">
        <v>6</v>
      </c>
      <c r="F520" s="18">
        <v>45076</v>
      </c>
      <c r="G520" s="27">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c r="M520" s="31"/>
      <c r="N520" s="31"/>
    </row>
    <row r="521" spans="2:14" x14ac:dyDescent="0.3">
      <c r="B521" t="s">
        <v>543</v>
      </c>
      <c r="C521" t="s">
        <v>18</v>
      </c>
      <c r="D521">
        <v>106</v>
      </c>
      <c r="E521" s="17" t="s">
        <v>6</v>
      </c>
      <c r="F521" s="18">
        <v>45077</v>
      </c>
      <c r="G521" s="27">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c r="M521" s="31"/>
      <c r="N521" s="31"/>
    </row>
    <row r="522" spans="2:14" x14ac:dyDescent="0.3">
      <c r="B522" t="s">
        <v>544</v>
      </c>
      <c r="C522" t="s">
        <v>21</v>
      </c>
      <c r="D522">
        <v>94</v>
      </c>
      <c r="E522" s="17" t="s">
        <v>9</v>
      </c>
      <c r="F522" s="18">
        <v>45077</v>
      </c>
      <c r="G522" s="27">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c r="M522" s="31"/>
      <c r="N522" s="31"/>
    </row>
    <row r="523" spans="2:14" x14ac:dyDescent="0.3">
      <c r="B523" t="s">
        <v>545</v>
      </c>
      <c r="C523" t="s">
        <v>21</v>
      </c>
      <c r="D523">
        <v>51</v>
      </c>
      <c r="E523" s="17" t="s">
        <v>9</v>
      </c>
      <c r="F523" s="18">
        <v>45078</v>
      </c>
      <c r="G523" s="27">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c r="M523" s="31"/>
      <c r="N523" s="31"/>
    </row>
    <row r="524" spans="2:14" x14ac:dyDescent="0.3">
      <c r="B524" t="s">
        <v>546</v>
      </c>
      <c r="C524" t="s">
        <v>5</v>
      </c>
      <c r="D524">
        <v>39</v>
      </c>
      <c r="E524" s="17" t="s">
        <v>9</v>
      </c>
      <c r="F524" s="18">
        <v>45078</v>
      </c>
      <c r="G524" s="27">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c r="M524" s="31"/>
      <c r="N524" s="31"/>
    </row>
    <row r="525" spans="2:14" x14ac:dyDescent="0.3">
      <c r="B525" t="s">
        <v>547</v>
      </c>
      <c r="C525" t="s">
        <v>14</v>
      </c>
      <c r="D525">
        <v>111</v>
      </c>
      <c r="E525" s="17" t="s">
        <v>6</v>
      </c>
      <c r="F525" s="18">
        <v>45078</v>
      </c>
      <c r="G525" s="27">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c r="M525" s="31"/>
      <c r="N525" s="31"/>
    </row>
    <row r="526" spans="2:14" x14ac:dyDescent="0.3">
      <c r="B526" t="s">
        <v>548</v>
      </c>
      <c r="C526" t="s">
        <v>16</v>
      </c>
      <c r="D526">
        <v>141</v>
      </c>
      <c r="E526" s="17" t="s">
        <v>11</v>
      </c>
      <c r="F526" s="18">
        <v>45080</v>
      </c>
      <c r="G526" s="27">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c r="M526" s="31"/>
      <c r="N526" s="31"/>
    </row>
    <row r="527" spans="2:14" x14ac:dyDescent="0.3">
      <c r="B527" t="s">
        <v>549</v>
      </c>
      <c r="C527" t="s">
        <v>15</v>
      </c>
      <c r="D527">
        <v>147</v>
      </c>
      <c r="E527" s="17" t="s">
        <v>6</v>
      </c>
      <c r="F527" s="18">
        <v>45080</v>
      </c>
      <c r="G527" s="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c r="M527" s="31"/>
      <c r="N527" s="31"/>
    </row>
    <row r="528" spans="2:14" x14ac:dyDescent="0.3">
      <c r="B528" t="s">
        <v>550</v>
      </c>
      <c r="C528" t="s">
        <v>19</v>
      </c>
      <c r="D528">
        <v>49</v>
      </c>
      <c r="E528" s="17" t="s">
        <v>9</v>
      </c>
      <c r="F528" s="18">
        <v>45081</v>
      </c>
      <c r="G528" s="27">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c r="M528" s="31"/>
      <c r="N528" s="31"/>
    </row>
    <row r="529" spans="2:14" x14ac:dyDescent="0.3">
      <c r="B529" t="s">
        <v>551</v>
      </c>
      <c r="C529" t="s">
        <v>23</v>
      </c>
      <c r="D529">
        <v>75</v>
      </c>
      <c r="E529" s="17" t="s">
        <v>6</v>
      </c>
      <c r="F529" s="18">
        <v>45081</v>
      </c>
      <c r="G529" s="27">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c r="M529" s="31"/>
      <c r="N529" s="31"/>
    </row>
    <row r="530" spans="2:14" x14ac:dyDescent="0.3">
      <c r="B530" t="s">
        <v>552</v>
      </c>
      <c r="C530" t="s">
        <v>16</v>
      </c>
      <c r="D530">
        <v>48</v>
      </c>
      <c r="E530" s="17" t="s">
        <v>11</v>
      </c>
      <c r="F530" s="18">
        <v>45082</v>
      </c>
      <c r="G530" s="27">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c r="M530" s="31"/>
      <c r="N530" s="31"/>
    </row>
    <row r="531" spans="2:14" x14ac:dyDescent="0.3">
      <c r="B531" t="s">
        <v>553</v>
      </c>
      <c r="C531" t="s">
        <v>22</v>
      </c>
      <c r="D531">
        <v>48</v>
      </c>
      <c r="E531" s="17" t="s">
        <v>11</v>
      </c>
      <c r="F531" s="18">
        <v>45082</v>
      </c>
      <c r="G531" s="27">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c r="M531" s="31"/>
      <c r="N531" s="31"/>
    </row>
    <row r="532" spans="2:14" x14ac:dyDescent="0.3">
      <c r="B532" t="s">
        <v>554</v>
      </c>
      <c r="C532" t="s">
        <v>12</v>
      </c>
      <c r="D532">
        <v>138</v>
      </c>
      <c r="E532" s="17" t="s">
        <v>9</v>
      </c>
      <c r="F532" s="18">
        <v>45082</v>
      </c>
      <c r="G532" s="27">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c r="M532" s="31"/>
      <c r="N532" s="31"/>
    </row>
    <row r="533" spans="2:14" x14ac:dyDescent="0.3">
      <c r="B533" t="s">
        <v>555</v>
      </c>
      <c r="C533" t="s">
        <v>7</v>
      </c>
      <c r="D533">
        <v>144</v>
      </c>
      <c r="E533" s="17" t="s">
        <v>9</v>
      </c>
      <c r="F533" s="18">
        <v>45083</v>
      </c>
      <c r="G533" s="27">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c r="M533" s="31"/>
      <c r="N533" s="31"/>
    </row>
    <row r="534" spans="2:14" x14ac:dyDescent="0.3">
      <c r="B534" t="s">
        <v>556</v>
      </c>
      <c r="C534" t="s">
        <v>17</v>
      </c>
      <c r="D534">
        <v>119</v>
      </c>
      <c r="E534" s="17" t="s">
        <v>6</v>
      </c>
      <c r="F534" s="18">
        <v>45084</v>
      </c>
      <c r="G534" s="27">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c r="M534" s="31"/>
      <c r="N534" s="31"/>
    </row>
    <row r="535" spans="2:14" x14ac:dyDescent="0.3">
      <c r="B535" t="s">
        <v>557</v>
      </c>
      <c r="C535" t="s">
        <v>12</v>
      </c>
      <c r="D535">
        <v>101</v>
      </c>
      <c r="E535" s="17" t="s">
        <v>11</v>
      </c>
      <c r="F535" s="18">
        <v>45085</v>
      </c>
      <c r="G535" s="27">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c r="M535" s="31"/>
      <c r="N535" s="31"/>
    </row>
    <row r="536" spans="2:14" x14ac:dyDescent="0.3">
      <c r="B536" t="s">
        <v>558</v>
      </c>
      <c r="C536" t="s">
        <v>7</v>
      </c>
      <c r="D536">
        <v>59</v>
      </c>
      <c r="E536" s="17" t="s">
        <v>6</v>
      </c>
      <c r="F536" s="18">
        <v>45086</v>
      </c>
      <c r="G536" s="27">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c r="M536" s="31"/>
      <c r="N536" s="31"/>
    </row>
    <row r="537" spans="2:14" x14ac:dyDescent="0.3">
      <c r="B537" t="s">
        <v>559</v>
      </c>
      <c r="C537" t="s">
        <v>14</v>
      </c>
      <c r="D537">
        <v>125</v>
      </c>
      <c r="E537" s="17" t="s">
        <v>10</v>
      </c>
      <c r="F537" s="18">
        <v>45086</v>
      </c>
      <c r="G537" s="2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c r="M537" s="31"/>
      <c r="N537" s="31"/>
    </row>
    <row r="538" spans="2:14" x14ac:dyDescent="0.3">
      <c r="B538" t="s">
        <v>560</v>
      </c>
      <c r="C538" t="s">
        <v>18</v>
      </c>
      <c r="D538">
        <v>147</v>
      </c>
      <c r="E538" s="17" t="s">
        <v>6</v>
      </c>
      <c r="F538" s="18">
        <v>45086</v>
      </c>
      <c r="G538" s="27">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c r="M538" s="31"/>
      <c r="N538" s="31"/>
    </row>
    <row r="539" spans="2:14" x14ac:dyDescent="0.3">
      <c r="B539" t="s">
        <v>561</v>
      </c>
      <c r="C539" t="s">
        <v>24</v>
      </c>
      <c r="D539">
        <v>76</v>
      </c>
      <c r="E539" s="17" t="s">
        <v>6</v>
      </c>
      <c r="F539" s="18">
        <v>45086</v>
      </c>
      <c r="G539" s="27">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c r="M539" s="31"/>
      <c r="N539" s="31"/>
    </row>
    <row r="540" spans="2:14" x14ac:dyDescent="0.3">
      <c r="B540" t="s">
        <v>562</v>
      </c>
      <c r="C540" t="s">
        <v>15</v>
      </c>
      <c r="D540">
        <v>99</v>
      </c>
      <c r="E540" s="17" t="s">
        <v>11</v>
      </c>
      <c r="F540" s="18">
        <v>45087</v>
      </c>
      <c r="G540" s="27">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c r="M540" s="31"/>
      <c r="N540" s="31"/>
    </row>
    <row r="541" spans="2:14" x14ac:dyDescent="0.3">
      <c r="B541" t="s">
        <v>563</v>
      </c>
      <c r="C541" t="s">
        <v>5</v>
      </c>
      <c r="D541">
        <v>111</v>
      </c>
      <c r="E541" s="17" t="s">
        <v>13</v>
      </c>
      <c r="F541" s="18">
        <v>45088</v>
      </c>
      <c r="G541" s="27">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c r="M541" s="31"/>
      <c r="N541" s="31"/>
    </row>
    <row r="542" spans="2:14" x14ac:dyDescent="0.3">
      <c r="B542" t="s">
        <v>564</v>
      </c>
      <c r="C542" t="s">
        <v>8</v>
      </c>
      <c r="D542">
        <v>147</v>
      </c>
      <c r="E542" s="17" t="s">
        <v>10</v>
      </c>
      <c r="F542" s="18">
        <v>45088</v>
      </c>
      <c r="G542" s="27">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c r="M542" s="31"/>
      <c r="N542" s="31"/>
    </row>
    <row r="543" spans="2:14" x14ac:dyDescent="0.3">
      <c r="B543" t="s">
        <v>565</v>
      </c>
      <c r="C543" t="s">
        <v>20</v>
      </c>
      <c r="D543">
        <v>141</v>
      </c>
      <c r="E543" s="17" t="s">
        <v>11</v>
      </c>
      <c r="F543" s="18">
        <v>45088</v>
      </c>
      <c r="G543" s="27">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c r="M543" s="31"/>
      <c r="N543" s="31"/>
    </row>
    <row r="544" spans="2:14" x14ac:dyDescent="0.3">
      <c r="B544" t="s">
        <v>566</v>
      </c>
      <c r="C544" t="s">
        <v>24</v>
      </c>
      <c r="D544">
        <v>71</v>
      </c>
      <c r="E544" s="17" t="s">
        <v>6</v>
      </c>
      <c r="F544" s="18">
        <v>45089</v>
      </c>
      <c r="G544" s="27">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c r="M544" s="31"/>
      <c r="N544" s="31"/>
    </row>
    <row r="545" spans="2:14" x14ac:dyDescent="0.3">
      <c r="B545" t="s">
        <v>567</v>
      </c>
      <c r="C545" t="s">
        <v>24</v>
      </c>
      <c r="D545">
        <v>121</v>
      </c>
      <c r="E545" s="17" t="s">
        <v>10</v>
      </c>
      <c r="F545" s="18">
        <v>45090</v>
      </c>
      <c r="G545" s="27">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c r="M545" s="31"/>
      <c r="N545" s="31"/>
    </row>
    <row r="546" spans="2:14" x14ac:dyDescent="0.3">
      <c r="B546" t="s">
        <v>568</v>
      </c>
      <c r="C546" t="s">
        <v>24</v>
      </c>
      <c r="D546">
        <v>60</v>
      </c>
      <c r="E546" s="17" t="s">
        <v>10</v>
      </c>
      <c r="F546" s="18">
        <v>45090</v>
      </c>
      <c r="G546" s="27">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c r="M546" s="31"/>
      <c r="N546" s="31"/>
    </row>
    <row r="547" spans="2:14" x14ac:dyDescent="0.3">
      <c r="B547" t="s">
        <v>569</v>
      </c>
      <c r="C547" t="s">
        <v>19</v>
      </c>
      <c r="D547">
        <v>158</v>
      </c>
      <c r="E547" s="17" t="s">
        <v>11</v>
      </c>
      <c r="F547" s="18">
        <v>45091</v>
      </c>
      <c r="G547" s="2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c r="M547" s="31"/>
      <c r="N547" s="31"/>
    </row>
    <row r="548" spans="2:14" x14ac:dyDescent="0.3">
      <c r="B548" t="s">
        <v>570</v>
      </c>
      <c r="C548" t="s">
        <v>18</v>
      </c>
      <c r="D548">
        <v>159</v>
      </c>
      <c r="E548" s="17" t="s">
        <v>9</v>
      </c>
      <c r="F548" s="18">
        <v>45091</v>
      </c>
      <c r="G548" s="27">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c r="M548" s="31"/>
      <c r="N548" s="31"/>
    </row>
    <row r="549" spans="2:14" x14ac:dyDescent="0.3">
      <c r="B549" t="s">
        <v>571</v>
      </c>
      <c r="C549" t="s">
        <v>12</v>
      </c>
      <c r="D549">
        <v>70</v>
      </c>
      <c r="E549" s="17" t="s">
        <v>6</v>
      </c>
      <c r="F549" s="18">
        <v>45092</v>
      </c>
      <c r="G549" s="27">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c r="M549" s="31"/>
      <c r="N549" s="31"/>
    </row>
    <row r="550" spans="2:14" x14ac:dyDescent="0.3">
      <c r="B550" t="s">
        <v>572</v>
      </c>
      <c r="C550" t="s">
        <v>16</v>
      </c>
      <c r="D550">
        <v>78</v>
      </c>
      <c r="E550" s="17" t="s">
        <v>13</v>
      </c>
      <c r="F550" s="18">
        <v>45092</v>
      </c>
      <c r="G550" s="27">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c r="M550" s="31"/>
      <c r="N550" s="31"/>
    </row>
    <row r="551" spans="2:14" x14ac:dyDescent="0.3">
      <c r="B551" t="s">
        <v>573</v>
      </c>
      <c r="C551" t="s">
        <v>8</v>
      </c>
      <c r="D551">
        <v>103</v>
      </c>
      <c r="E551" s="17" t="s">
        <v>6</v>
      </c>
      <c r="F551" s="18">
        <v>45092</v>
      </c>
      <c r="G551" s="27">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c r="M551" s="31"/>
      <c r="N551" s="31"/>
    </row>
    <row r="552" spans="2:14" x14ac:dyDescent="0.3">
      <c r="B552" t="s">
        <v>574</v>
      </c>
      <c r="C552" t="s">
        <v>23</v>
      </c>
      <c r="D552">
        <v>108</v>
      </c>
      <c r="E552" s="17" t="s">
        <v>11</v>
      </c>
      <c r="F552" s="18">
        <v>45092</v>
      </c>
      <c r="G552" s="27">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c r="M552" s="31"/>
      <c r="N552" s="31"/>
    </row>
    <row r="553" spans="2:14" x14ac:dyDescent="0.3">
      <c r="B553" t="s">
        <v>575</v>
      </c>
      <c r="C553" t="s">
        <v>23</v>
      </c>
      <c r="D553">
        <v>44</v>
      </c>
      <c r="E553" s="17" t="s">
        <v>10</v>
      </c>
      <c r="F553" s="18">
        <v>45092</v>
      </c>
      <c r="G553" s="27">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c r="M553" s="31"/>
      <c r="N553" s="31"/>
    </row>
    <row r="554" spans="2:14" x14ac:dyDescent="0.3">
      <c r="B554" t="s">
        <v>576</v>
      </c>
      <c r="C554" t="s">
        <v>16</v>
      </c>
      <c r="D554">
        <v>127</v>
      </c>
      <c r="E554" s="17" t="s">
        <v>11</v>
      </c>
      <c r="F554" s="18">
        <v>45093</v>
      </c>
      <c r="G554" s="27">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c r="M554" s="31"/>
      <c r="N554" s="31"/>
    </row>
    <row r="555" spans="2:14" x14ac:dyDescent="0.3">
      <c r="B555" t="s">
        <v>577</v>
      </c>
      <c r="C555" t="s">
        <v>8</v>
      </c>
      <c r="D555">
        <v>132</v>
      </c>
      <c r="E555" s="17" t="s">
        <v>6</v>
      </c>
      <c r="F555" s="18">
        <v>45094</v>
      </c>
      <c r="G555" s="27">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c r="M555" s="31"/>
      <c r="N555" s="31"/>
    </row>
    <row r="556" spans="2:14" x14ac:dyDescent="0.3">
      <c r="B556" t="s">
        <v>578</v>
      </c>
      <c r="C556" t="s">
        <v>20</v>
      </c>
      <c r="D556">
        <v>106</v>
      </c>
      <c r="E556" s="17" t="s">
        <v>13</v>
      </c>
      <c r="F556" s="18">
        <v>45094</v>
      </c>
      <c r="G556" s="27">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c r="M556" s="31"/>
      <c r="N556" s="31"/>
    </row>
    <row r="557" spans="2:14" x14ac:dyDescent="0.3">
      <c r="B557" t="s">
        <v>579</v>
      </c>
      <c r="C557" t="s">
        <v>5</v>
      </c>
      <c r="D557">
        <v>107</v>
      </c>
      <c r="E557" s="17" t="s">
        <v>6</v>
      </c>
      <c r="F557" s="18">
        <v>45095</v>
      </c>
      <c r="G557" s="2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c r="M557" s="31"/>
      <c r="N557" s="31"/>
    </row>
    <row r="558" spans="2:14" x14ac:dyDescent="0.3">
      <c r="B558" t="s">
        <v>580</v>
      </c>
      <c r="C558" t="s">
        <v>18</v>
      </c>
      <c r="D558">
        <v>85</v>
      </c>
      <c r="E558" s="17" t="s">
        <v>13</v>
      </c>
      <c r="F558" s="18">
        <v>45095</v>
      </c>
      <c r="G558" s="27">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c r="M558" s="31"/>
      <c r="N558" s="31"/>
    </row>
    <row r="559" spans="2:14" x14ac:dyDescent="0.3">
      <c r="B559" t="s">
        <v>581</v>
      </c>
      <c r="C559" t="s">
        <v>15</v>
      </c>
      <c r="D559">
        <v>49</v>
      </c>
      <c r="E559" s="17" t="s">
        <v>6</v>
      </c>
      <c r="F559" s="18">
        <v>45096</v>
      </c>
      <c r="G559" s="27">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c r="M559" s="31"/>
      <c r="N559" s="31"/>
    </row>
    <row r="560" spans="2:14" x14ac:dyDescent="0.3">
      <c r="B560" t="s">
        <v>582</v>
      </c>
      <c r="C560" t="s">
        <v>24</v>
      </c>
      <c r="D560">
        <v>117</v>
      </c>
      <c r="E560" s="17" t="s">
        <v>11</v>
      </c>
      <c r="F560" s="18">
        <v>45097</v>
      </c>
      <c r="G560" s="27">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c r="M560" s="31"/>
      <c r="N560" s="31"/>
    </row>
    <row r="561" spans="2:14" x14ac:dyDescent="0.3">
      <c r="B561" t="s">
        <v>583</v>
      </c>
      <c r="C561" t="s">
        <v>5</v>
      </c>
      <c r="D561">
        <v>136</v>
      </c>
      <c r="E561" s="17" t="s">
        <v>13</v>
      </c>
      <c r="F561" s="18">
        <v>45097</v>
      </c>
      <c r="G561" s="27">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c r="M561" s="31"/>
      <c r="N561" s="31"/>
    </row>
    <row r="562" spans="2:14" x14ac:dyDescent="0.3">
      <c r="B562" t="s">
        <v>584</v>
      </c>
      <c r="C562" t="s">
        <v>23</v>
      </c>
      <c r="D562">
        <v>130</v>
      </c>
      <c r="E562" s="17" t="s">
        <v>9</v>
      </c>
      <c r="F562" s="18">
        <v>45098</v>
      </c>
      <c r="G562" s="27">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c r="M562" s="31"/>
      <c r="N562" s="31"/>
    </row>
    <row r="563" spans="2:14" x14ac:dyDescent="0.3">
      <c r="B563" t="s">
        <v>585</v>
      </c>
      <c r="C563" t="s">
        <v>23</v>
      </c>
      <c r="D563">
        <v>73</v>
      </c>
      <c r="E563" s="17" t="s">
        <v>9</v>
      </c>
      <c r="F563" s="18">
        <v>45098</v>
      </c>
      <c r="G563" s="27">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c r="M563" s="31"/>
      <c r="N563" s="31"/>
    </row>
    <row r="564" spans="2:14" x14ac:dyDescent="0.3">
      <c r="B564" t="s">
        <v>586</v>
      </c>
      <c r="C564" t="s">
        <v>15</v>
      </c>
      <c r="D564">
        <v>80</v>
      </c>
      <c r="E564" s="17" t="s">
        <v>6</v>
      </c>
      <c r="F564" s="18">
        <v>45098</v>
      </c>
      <c r="G564" s="27">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c r="M564" s="31"/>
      <c r="N564" s="31"/>
    </row>
    <row r="565" spans="2:14" x14ac:dyDescent="0.3">
      <c r="B565" t="s">
        <v>587</v>
      </c>
      <c r="C565" t="s">
        <v>17</v>
      </c>
      <c r="D565">
        <v>44</v>
      </c>
      <c r="E565" s="17" t="s">
        <v>11</v>
      </c>
      <c r="F565" s="18">
        <v>45098</v>
      </c>
      <c r="G565" s="27">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c r="M565" s="31"/>
      <c r="N565" s="31"/>
    </row>
    <row r="566" spans="2:14" x14ac:dyDescent="0.3">
      <c r="B566" t="s">
        <v>588</v>
      </c>
      <c r="C566" t="s">
        <v>17</v>
      </c>
      <c r="D566">
        <v>102</v>
      </c>
      <c r="E566" s="17" t="s">
        <v>10</v>
      </c>
      <c r="F566" s="18">
        <v>45098</v>
      </c>
      <c r="G566" s="27">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c r="M566" s="31"/>
      <c r="N566" s="31"/>
    </row>
    <row r="567" spans="2:14" x14ac:dyDescent="0.3">
      <c r="B567" t="s">
        <v>589</v>
      </c>
      <c r="C567" t="s">
        <v>19</v>
      </c>
      <c r="D567">
        <v>74</v>
      </c>
      <c r="E567" s="17" t="s">
        <v>10</v>
      </c>
      <c r="F567" s="18">
        <v>45098</v>
      </c>
      <c r="G567" s="2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c r="M567" s="31"/>
      <c r="N567" s="31"/>
    </row>
    <row r="568" spans="2:14" x14ac:dyDescent="0.3">
      <c r="B568" t="s">
        <v>590</v>
      </c>
      <c r="C568" t="s">
        <v>15</v>
      </c>
      <c r="D568">
        <v>52</v>
      </c>
      <c r="E568" s="17" t="s">
        <v>11</v>
      </c>
      <c r="F568" s="18">
        <v>45100</v>
      </c>
      <c r="G568" s="27">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c r="M568" s="31"/>
      <c r="N568" s="31"/>
    </row>
    <row r="569" spans="2:14" x14ac:dyDescent="0.3">
      <c r="B569" t="s">
        <v>591</v>
      </c>
      <c r="C569" t="s">
        <v>15</v>
      </c>
      <c r="D569">
        <v>74</v>
      </c>
      <c r="E569" s="17" t="s">
        <v>9</v>
      </c>
      <c r="F569" s="18">
        <v>45100</v>
      </c>
      <c r="G569" s="27">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c r="M569" s="31"/>
      <c r="N569" s="31"/>
    </row>
    <row r="570" spans="2:14" x14ac:dyDescent="0.3">
      <c r="B570" t="s">
        <v>592</v>
      </c>
      <c r="C570" t="s">
        <v>23</v>
      </c>
      <c r="D570">
        <v>96</v>
      </c>
      <c r="E570" s="17" t="s">
        <v>10</v>
      </c>
      <c r="F570" s="18">
        <v>45100</v>
      </c>
      <c r="G570" s="27">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c r="M570" s="31"/>
      <c r="N570" s="31"/>
    </row>
    <row r="571" spans="2:14" x14ac:dyDescent="0.3">
      <c r="B571" t="s">
        <v>593</v>
      </c>
      <c r="C571" t="s">
        <v>14</v>
      </c>
      <c r="D571">
        <v>104</v>
      </c>
      <c r="E571" s="17" t="s">
        <v>6</v>
      </c>
      <c r="F571" s="18">
        <v>45100</v>
      </c>
      <c r="G571" s="27">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c r="M571" s="31"/>
      <c r="N571" s="31"/>
    </row>
    <row r="572" spans="2:14" x14ac:dyDescent="0.3">
      <c r="B572" t="s">
        <v>594</v>
      </c>
      <c r="C572" t="s">
        <v>23</v>
      </c>
      <c r="D572">
        <v>123</v>
      </c>
      <c r="E572" s="17" t="s">
        <v>10</v>
      </c>
      <c r="F572" s="18">
        <v>45101</v>
      </c>
      <c r="G572" s="27">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c r="M572" s="31"/>
      <c r="N572" s="31"/>
    </row>
    <row r="573" spans="2:14" x14ac:dyDescent="0.3">
      <c r="B573" t="s">
        <v>595</v>
      </c>
      <c r="C573" t="s">
        <v>22</v>
      </c>
      <c r="D573">
        <v>100</v>
      </c>
      <c r="E573" s="17" t="s">
        <v>13</v>
      </c>
      <c r="F573" s="18">
        <v>45101</v>
      </c>
      <c r="G573" s="27">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c r="M573" s="31"/>
      <c r="N573" s="31"/>
    </row>
    <row r="574" spans="2:14" x14ac:dyDescent="0.3">
      <c r="B574" t="s">
        <v>596</v>
      </c>
      <c r="C574" t="s">
        <v>14</v>
      </c>
      <c r="D574">
        <v>35</v>
      </c>
      <c r="E574" s="17" t="s">
        <v>11</v>
      </c>
      <c r="F574" s="18">
        <v>45102</v>
      </c>
      <c r="G574" s="27">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c r="M574" s="31"/>
      <c r="N574" s="31"/>
    </row>
    <row r="575" spans="2:14" x14ac:dyDescent="0.3">
      <c r="B575" t="s">
        <v>597</v>
      </c>
      <c r="C575" t="s">
        <v>15</v>
      </c>
      <c r="D575">
        <v>123</v>
      </c>
      <c r="E575" s="17" t="s">
        <v>6</v>
      </c>
      <c r="F575" s="18">
        <v>45102</v>
      </c>
      <c r="G575" s="27">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c r="M575" s="31"/>
      <c r="N575" s="31"/>
    </row>
    <row r="576" spans="2:14" x14ac:dyDescent="0.3">
      <c r="B576" t="s">
        <v>598</v>
      </c>
      <c r="C576" t="s">
        <v>24</v>
      </c>
      <c r="D576">
        <v>133</v>
      </c>
      <c r="E576" s="17" t="s">
        <v>11</v>
      </c>
      <c r="F576" s="18">
        <v>45103</v>
      </c>
      <c r="G576" s="27">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c r="M576" s="31"/>
      <c r="N576" s="31"/>
    </row>
    <row r="577" spans="2:14" x14ac:dyDescent="0.3">
      <c r="B577" t="s">
        <v>599</v>
      </c>
      <c r="C577" t="s">
        <v>23</v>
      </c>
      <c r="D577">
        <v>126</v>
      </c>
      <c r="E577" s="17" t="s">
        <v>9</v>
      </c>
      <c r="F577" s="18">
        <v>45103</v>
      </c>
      <c r="G577" s="2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c r="M577" s="31"/>
      <c r="N577" s="31"/>
    </row>
    <row r="578" spans="2:14" x14ac:dyDescent="0.3">
      <c r="B578" t="s">
        <v>600</v>
      </c>
      <c r="C578" t="s">
        <v>15</v>
      </c>
      <c r="D578">
        <v>39</v>
      </c>
      <c r="E578" s="17" t="s">
        <v>10</v>
      </c>
      <c r="F578" s="18">
        <v>45103</v>
      </c>
      <c r="G578" s="27">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c r="M578" s="31"/>
      <c r="N578" s="31"/>
    </row>
    <row r="579" spans="2:14" x14ac:dyDescent="0.3">
      <c r="B579" t="s">
        <v>601</v>
      </c>
      <c r="C579" t="s">
        <v>19</v>
      </c>
      <c r="D579">
        <v>31</v>
      </c>
      <c r="E579" s="17" t="s">
        <v>6</v>
      </c>
      <c r="F579" s="18">
        <v>45103</v>
      </c>
      <c r="G579" s="27">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c r="M579" s="31"/>
      <c r="N579" s="31"/>
    </row>
    <row r="580" spans="2:14" x14ac:dyDescent="0.3">
      <c r="B580" t="s">
        <v>602</v>
      </c>
      <c r="C580" t="s">
        <v>8</v>
      </c>
      <c r="D580">
        <v>25</v>
      </c>
      <c r="E580" s="17" t="s">
        <v>11</v>
      </c>
      <c r="F580" s="18">
        <v>45103</v>
      </c>
      <c r="G580" s="27">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c r="M580" s="31"/>
      <c r="N580" s="31"/>
    </row>
    <row r="581" spans="2:14" x14ac:dyDescent="0.3">
      <c r="B581" t="s">
        <v>603</v>
      </c>
      <c r="C581" t="s">
        <v>12</v>
      </c>
      <c r="D581">
        <v>132</v>
      </c>
      <c r="E581" s="17" t="s">
        <v>13</v>
      </c>
      <c r="F581" s="18">
        <v>45104</v>
      </c>
      <c r="G581" s="27">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c r="M581" s="31"/>
      <c r="N581" s="31"/>
    </row>
    <row r="582" spans="2:14" x14ac:dyDescent="0.3">
      <c r="B582" t="s">
        <v>604</v>
      </c>
      <c r="C582" t="s">
        <v>14</v>
      </c>
      <c r="D582">
        <v>63</v>
      </c>
      <c r="E582" s="17" t="s">
        <v>9</v>
      </c>
      <c r="F582" s="18">
        <v>45104</v>
      </c>
      <c r="G582" s="27">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c r="M582" s="31"/>
      <c r="N582" s="31"/>
    </row>
    <row r="583" spans="2:14" x14ac:dyDescent="0.3">
      <c r="B583" t="s">
        <v>605</v>
      </c>
      <c r="C583" t="s">
        <v>22</v>
      </c>
      <c r="D583">
        <v>135</v>
      </c>
      <c r="E583" s="17" t="s">
        <v>13</v>
      </c>
      <c r="F583" s="18">
        <v>45104</v>
      </c>
      <c r="G583" s="27">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c r="M583" s="31"/>
      <c r="N583" s="31"/>
    </row>
    <row r="584" spans="2:14" x14ac:dyDescent="0.3">
      <c r="B584" t="s">
        <v>606</v>
      </c>
      <c r="C584" t="s">
        <v>18</v>
      </c>
      <c r="D584">
        <v>101</v>
      </c>
      <c r="E584" s="17" t="s">
        <v>9</v>
      </c>
      <c r="F584" s="18">
        <v>45104</v>
      </c>
      <c r="G584" s="27">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c r="M584" s="31"/>
      <c r="N584" s="31"/>
    </row>
    <row r="585" spans="2:14" x14ac:dyDescent="0.3">
      <c r="B585" t="s">
        <v>607</v>
      </c>
      <c r="C585" t="s">
        <v>24</v>
      </c>
      <c r="D585">
        <v>80</v>
      </c>
      <c r="E585" s="17" t="s">
        <v>10</v>
      </c>
      <c r="F585" s="18">
        <v>45105</v>
      </c>
      <c r="G585" s="27">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c r="M585" s="31"/>
      <c r="N585" s="31"/>
    </row>
    <row r="586" spans="2:14" x14ac:dyDescent="0.3">
      <c r="B586" t="s">
        <v>608</v>
      </c>
      <c r="C586" t="s">
        <v>17</v>
      </c>
      <c r="D586">
        <v>28</v>
      </c>
      <c r="E586" s="17" t="s">
        <v>10</v>
      </c>
      <c r="F586" s="18">
        <v>45105</v>
      </c>
      <c r="G586" s="27">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c r="M586" s="31"/>
      <c r="N586" s="31"/>
    </row>
    <row r="587" spans="2:14" x14ac:dyDescent="0.3">
      <c r="B587" t="s">
        <v>609</v>
      </c>
      <c r="C587" t="s">
        <v>18</v>
      </c>
      <c r="D587">
        <v>102</v>
      </c>
      <c r="E587" s="17" t="s">
        <v>13</v>
      </c>
      <c r="F587" s="18">
        <v>45106</v>
      </c>
      <c r="G587" s="2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c r="M587" s="31"/>
      <c r="N587" s="31"/>
    </row>
    <row r="588" spans="2:14" x14ac:dyDescent="0.3">
      <c r="B588" t="s">
        <v>610</v>
      </c>
      <c r="C588" t="s">
        <v>14</v>
      </c>
      <c r="D588">
        <v>60</v>
      </c>
      <c r="E588" s="17" t="s">
        <v>13</v>
      </c>
      <c r="F588" s="18">
        <v>45107</v>
      </c>
      <c r="G588" s="27">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c r="M588" s="31"/>
      <c r="N588" s="31"/>
    </row>
    <row r="589" spans="2:14" x14ac:dyDescent="0.3">
      <c r="B589" t="s">
        <v>611</v>
      </c>
      <c r="C589" t="s">
        <v>21</v>
      </c>
      <c r="D589">
        <v>103</v>
      </c>
      <c r="E589" s="17" t="s">
        <v>13</v>
      </c>
      <c r="F589" s="18">
        <v>45107</v>
      </c>
      <c r="G589" s="27">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c r="M589" s="31"/>
      <c r="N589" s="31"/>
    </row>
    <row r="590" spans="2:14" x14ac:dyDescent="0.3">
      <c r="B590" t="s">
        <v>612</v>
      </c>
      <c r="C590" t="s">
        <v>24</v>
      </c>
      <c r="D590">
        <v>90</v>
      </c>
      <c r="E590" s="17" t="s">
        <v>10</v>
      </c>
      <c r="F590" s="18">
        <v>45108</v>
      </c>
      <c r="G590" s="27">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c r="M590" s="31"/>
      <c r="N590" s="31"/>
    </row>
    <row r="591" spans="2:14" x14ac:dyDescent="0.3">
      <c r="B591" t="s">
        <v>613</v>
      </c>
      <c r="C591" t="s">
        <v>16</v>
      </c>
      <c r="D591">
        <v>88</v>
      </c>
      <c r="E591" s="17" t="s">
        <v>13</v>
      </c>
      <c r="F591" s="18">
        <v>45108</v>
      </c>
      <c r="G591" s="27">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c r="M591" s="31"/>
      <c r="N591" s="31"/>
    </row>
    <row r="592" spans="2:14" x14ac:dyDescent="0.3">
      <c r="B592" t="s">
        <v>614</v>
      </c>
      <c r="C592" t="s">
        <v>21</v>
      </c>
      <c r="D592">
        <v>37</v>
      </c>
      <c r="E592" s="17" t="s">
        <v>13</v>
      </c>
      <c r="F592" s="18">
        <v>45108</v>
      </c>
      <c r="G592" s="27">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c r="M592" s="31"/>
      <c r="N592" s="31"/>
    </row>
    <row r="593" spans="2:14" x14ac:dyDescent="0.3">
      <c r="B593" t="s">
        <v>615</v>
      </c>
      <c r="C593" t="s">
        <v>17</v>
      </c>
      <c r="D593">
        <v>142</v>
      </c>
      <c r="E593" s="17" t="s">
        <v>10</v>
      </c>
      <c r="F593" s="18">
        <v>45108</v>
      </c>
      <c r="G593" s="27">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c r="M593" s="31"/>
      <c r="N593" s="31"/>
    </row>
    <row r="594" spans="2:14" x14ac:dyDescent="0.3">
      <c r="B594" t="s">
        <v>616</v>
      </c>
      <c r="C594" t="s">
        <v>17</v>
      </c>
      <c r="D594">
        <v>153</v>
      </c>
      <c r="E594" s="17" t="s">
        <v>11</v>
      </c>
      <c r="F594" s="18">
        <v>45108</v>
      </c>
      <c r="G594" s="27">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c r="M594" s="31"/>
      <c r="N594" s="31"/>
    </row>
    <row r="595" spans="2:14" x14ac:dyDescent="0.3">
      <c r="B595" t="s">
        <v>617</v>
      </c>
      <c r="C595" t="s">
        <v>7</v>
      </c>
      <c r="D595">
        <v>128</v>
      </c>
      <c r="E595" s="17" t="s">
        <v>9</v>
      </c>
      <c r="F595" s="18">
        <v>45108</v>
      </c>
      <c r="G595" s="27">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c r="M595" s="31"/>
      <c r="N595" s="31"/>
    </row>
    <row r="596" spans="2:14" x14ac:dyDescent="0.3">
      <c r="B596" t="s">
        <v>618</v>
      </c>
      <c r="C596" t="s">
        <v>14</v>
      </c>
      <c r="D596">
        <v>110</v>
      </c>
      <c r="E596" s="17" t="s">
        <v>9</v>
      </c>
      <c r="F596" s="18">
        <v>45109</v>
      </c>
      <c r="G596" s="27">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c r="M596" s="31"/>
      <c r="N596" s="31"/>
    </row>
    <row r="597" spans="2:14" x14ac:dyDescent="0.3">
      <c r="B597" t="s">
        <v>619</v>
      </c>
      <c r="C597" t="s">
        <v>7</v>
      </c>
      <c r="D597">
        <v>139</v>
      </c>
      <c r="E597" s="17" t="s">
        <v>13</v>
      </c>
      <c r="F597" s="18">
        <v>45109</v>
      </c>
      <c r="G597" s="2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c r="M597" s="31"/>
      <c r="N597" s="31"/>
    </row>
    <row r="598" spans="2:14" x14ac:dyDescent="0.3">
      <c r="B598" t="s">
        <v>620</v>
      </c>
      <c r="C598" t="s">
        <v>18</v>
      </c>
      <c r="D598">
        <v>109</v>
      </c>
      <c r="E598" s="17" t="s">
        <v>6</v>
      </c>
      <c r="F598" s="18">
        <v>45111</v>
      </c>
      <c r="G598" s="27">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c r="M598" s="31"/>
      <c r="N598" s="31"/>
    </row>
    <row r="599" spans="2:14" x14ac:dyDescent="0.3">
      <c r="B599" t="s">
        <v>621</v>
      </c>
      <c r="C599" t="s">
        <v>12</v>
      </c>
      <c r="D599">
        <v>57</v>
      </c>
      <c r="E599" s="17" t="s">
        <v>10</v>
      </c>
      <c r="F599" s="18">
        <v>45112</v>
      </c>
      <c r="G599" s="27">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c r="M599" s="31"/>
      <c r="N599" s="31"/>
    </row>
    <row r="600" spans="2:14" x14ac:dyDescent="0.3">
      <c r="B600" t="s">
        <v>622</v>
      </c>
      <c r="C600" t="s">
        <v>18</v>
      </c>
      <c r="D600">
        <v>68</v>
      </c>
      <c r="E600" s="17" t="s">
        <v>13</v>
      </c>
      <c r="F600" s="18">
        <v>45112</v>
      </c>
      <c r="G600" s="27">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c r="M600" s="31"/>
      <c r="N600" s="31"/>
    </row>
    <row r="601" spans="2:14" x14ac:dyDescent="0.3">
      <c r="B601" t="s">
        <v>623</v>
      </c>
      <c r="C601" t="s">
        <v>8</v>
      </c>
      <c r="D601">
        <v>128</v>
      </c>
      <c r="E601" s="17" t="s">
        <v>13</v>
      </c>
      <c r="F601" s="18">
        <v>45112</v>
      </c>
      <c r="G601" s="27">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c r="M601" s="31"/>
      <c r="N601" s="31"/>
    </row>
    <row r="602" spans="2:14" x14ac:dyDescent="0.3">
      <c r="B602" t="s">
        <v>624</v>
      </c>
      <c r="C602" t="s">
        <v>20</v>
      </c>
      <c r="D602">
        <v>102</v>
      </c>
      <c r="E602" s="17" t="s">
        <v>10</v>
      </c>
      <c r="F602" s="18">
        <v>45113</v>
      </c>
      <c r="G602" s="27">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c r="M602" s="31"/>
      <c r="N602" s="31"/>
    </row>
    <row r="603" spans="2:14" x14ac:dyDescent="0.3">
      <c r="B603" t="s">
        <v>625</v>
      </c>
      <c r="C603" t="s">
        <v>7</v>
      </c>
      <c r="D603">
        <v>52</v>
      </c>
      <c r="E603" s="17" t="s">
        <v>11</v>
      </c>
      <c r="F603" s="18">
        <v>45113</v>
      </c>
      <c r="G603" s="27">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c r="M603" s="31"/>
      <c r="N603" s="31"/>
    </row>
    <row r="604" spans="2:14" x14ac:dyDescent="0.3">
      <c r="B604" t="s">
        <v>626</v>
      </c>
      <c r="C604" t="s">
        <v>8</v>
      </c>
      <c r="D604">
        <v>55</v>
      </c>
      <c r="E604" s="17" t="s">
        <v>9</v>
      </c>
      <c r="F604" s="18">
        <v>45114</v>
      </c>
      <c r="G604" s="27">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c r="M604" s="31"/>
      <c r="N604" s="31"/>
    </row>
    <row r="605" spans="2:14" x14ac:dyDescent="0.3">
      <c r="B605" t="s">
        <v>627</v>
      </c>
      <c r="C605" t="s">
        <v>21</v>
      </c>
      <c r="D605">
        <v>107</v>
      </c>
      <c r="E605" s="17" t="s">
        <v>13</v>
      </c>
      <c r="F605" s="18">
        <v>45114</v>
      </c>
      <c r="G605" s="27">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c r="M605" s="31"/>
      <c r="N605" s="31"/>
    </row>
    <row r="606" spans="2:14" x14ac:dyDescent="0.3">
      <c r="B606" t="s">
        <v>628</v>
      </c>
      <c r="C606" t="s">
        <v>24</v>
      </c>
      <c r="D606">
        <v>88</v>
      </c>
      <c r="E606" s="17" t="s">
        <v>11</v>
      </c>
      <c r="F606" s="18">
        <v>45115</v>
      </c>
      <c r="G606" s="27">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c r="M606" s="31"/>
      <c r="N606" s="31"/>
    </row>
    <row r="607" spans="2:14" x14ac:dyDescent="0.3">
      <c r="B607" t="s">
        <v>629</v>
      </c>
      <c r="C607" t="s">
        <v>15</v>
      </c>
      <c r="D607">
        <v>49</v>
      </c>
      <c r="E607" s="17" t="s">
        <v>11</v>
      </c>
      <c r="F607" s="18">
        <v>45115</v>
      </c>
      <c r="G607" s="2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c r="M607" s="31"/>
      <c r="N607" s="31"/>
    </row>
    <row r="608" spans="2:14" x14ac:dyDescent="0.3">
      <c r="B608" t="s">
        <v>630</v>
      </c>
      <c r="C608" t="s">
        <v>24</v>
      </c>
      <c r="D608">
        <v>72</v>
      </c>
      <c r="E608" s="17" t="s">
        <v>10</v>
      </c>
      <c r="F608" s="18">
        <v>45115</v>
      </c>
      <c r="G608" s="27">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c r="M608" s="31"/>
      <c r="N608" s="31"/>
    </row>
    <row r="609" spans="2:14" x14ac:dyDescent="0.3">
      <c r="B609" t="s">
        <v>631</v>
      </c>
      <c r="C609" t="s">
        <v>12</v>
      </c>
      <c r="D609">
        <v>50</v>
      </c>
      <c r="E609" s="17" t="s">
        <v>10</v>
      </c>
      <c r="F609" s="18">
        <v>45115</v>
      </c>
      <c r="G609" s="27">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c r="M609" s="31"/>
      <c r="N609" s="31"/>
    </row>
    <row r="610" spans="2:14" x14ac:dyDescent="0.3">
      <c r="B610" t="s">
        <v>632</v>
      </c>
      <c r="C610" t="s">
        <v>24</v>
      </c>
      <c r="D610">
        <v>52</v>
      </c>
      <c r="E610" s="17" t="s">
        <v>13</v>
      </c>
      <c r="F610" s="18">
        <v>45115</v>
      </c>
      <c r="G610" s="27">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c r="M610" s="31"/>
      <c r="N610" s="31"/>
    </row>
    <row r="611" spans="2:14" x14ac:dyDescent="0.3">
      <c r="B611" t="s">
        <v>633</v>
      </c>
      <c r="C611" t="s">
        <v>23</v>
      </c>
      <c r="D611">
        <v>85</v>
      </c>
      <c r="E611" s="17" t="s">
        <v>6</v>
      </c>
      <c r="F611" s="18">
        <v>45116</v>
      </c>
      <c r="G611" s="27">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c r="M611" s="31"/>
      <c r="N611" s="31"/>
    </row>
    <row r="612" spans="2:14" x14ac:dyDescent="0.3">
      <c r="B612" t="s">
        <v>634</v>
      </c>
      <c r="C612" t="s">
        <v>22</v>
      </c>
      <c r="D612">
        <v>98</v>
      </c>
      <c r="E612" s="17" t="s">
        <v>6</v>
      </c>
      <c r="F612" s="18">
        <v>45117</v>
      </c>
      <c r="G612" s="27">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c r="M612" s="31"/>
      <c r="N612" s="31"/>
    </row>
    <row r="613" spans="2:14" x14ac:dyDescent="0.3">
      <c r="B613" t="s">
        <v>635</v>
      </c>
      <c r="C613" t="s">
        <v>19</v>
      </c>
      <c r="D613">
        <v>52</v>
      </c>
      <c r="E613" s="17" t="s">
        <v>6</v>
      </c>
      <c r="F613" s="18">
        <v>45117</v>
      </c>
      <c r="G613" s="27">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c r="M613" s="31"/>
      <c r="N613" s="31"/>
    </row>
    <row r="614" spans="2:14" x14ac:dyDescent="0.3">
      <c r="B614" t="s">
        <v>636</v>
      </c>
      <c r="C614" t="s">
        <v>8</v>
      </c>
      <c r="D614">
        <v>154</v>
      </c>
      <c r="E614" s="17" t="s">
        <v>11</v>
      </c>
      <c r="F614" s="18">
        <v>45117</v>
      </c>
      <c r="G614" s="27">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c r="M614" s="31"/>
      <c r="N614" s="31"/>
    </row>
    <row r="615" spans="2:14" x14ac:dyDescent="0.3">
      <c r="B615" t="s">
        <v>637</v>
      </c>
      <c r="C615" t="s">
        <v>5</v>
      </c>
      <c r="D615">
        <v>131</v>
      </c>
      <c r="E615" s="17" t="s">
        <v>9</v>
      </c>
      <c r="F615" s="18">
        <v>45118</v>
      </c>
      <c r="G615" s="27">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c r="M615" s="31"/>
      <c r="N615" s="31"/>
    </row>
    <row r="616" spans="2:14" x14ac:dyDescent="0.3">
      <c r="B616" t="s">
        <v>638</v>
      </c>
      <c r="C616" t="s">
        <v>23</v>
      </c>
      <c r="D616">
        <v>73</v>
      </c>
      <c r="E616" s="17" t="s">
        <v>9</v>
      </c>
      <c r="F616" s="18">
        <v>45119</v>
      </c>
      <c r="G616" s="27">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c r="M616" s="31"/>
      <c r="N616" s="31"/>
    </row>
    <row r="617" spans="2:14" x14ac:dyDescent="0.3">
      <c r="B617" t="s">
        <v>639</v>
      </c>
      <c r="C617" t="s">
        <v>14</v>
      </c>
      <c r="D617">
        <v>45</v>
      </c>
      <c r="E617" s="17" t="s">
        <v>6</v>
      </c>
      <c r="F617" s="18">
        <v>45119</v>
      </c>
      <c r="G617" s="2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c r="M617" s="31"/>
      <c r="N617" s="31"/>
    </row>
    <row r="618" spans="2:14" x14ac:dyDescent="0.3">
      <c r="B618" t="s">
        <v>640</v>
      </c>
      <c r="C618" t="s">
        <v>7</v>
      </c>
      <c r="D618">
        <v>114</v>
      </c>
      <c r="E618" s="17" t="s">
        <v>13</v>
      </c>
      <c r="F618" s="18">
        <v>45119</v>
      </c>
      <c r="G618" s="27">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c r="M618" s="31"/>
      <c r="N618" s="31"/>
    </row>
    <row r="619" spans="2:14" x14ac:dyDescent="0.3">
      <c r="B619" t="s">
        <v>641</v>
      </c>
      <c r="C619" t="s">
        <v>22</v>
      </c>
      <c r="D619">
        <v>69</v>
      </c>
      <c r="E619" s="17" t="s">
        <v>9</v>
      </c>
      <c r="F619" s="18">
        <v>45120</v>
      </c>
      <c r="G619" s="27">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c r="M619" s="31"/>
      <c r="N619" s="31"/>
    </row>
    <row r="620" spans="2:14" x14ac:dyDescent="0.3">
      <c r="B620" t="s">
        <v>642</v>
      </c>
      <c r="C620" t="s">
        <v>5</v>
      </c>
      <c r="D620">
        <v>33</v>
      </c>
      <c r="E620" s="17" t="s">
        <v>11</v>
      </c>
      <c r="F620" s="18">
        <v>45120</v>
      </c>
      <c r="G620" s="27">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c r="M620" s="31"/>
      <c r="N620" s="31"/>
    </row>
    <row r="621" spans="2:14" x14ac:dyDescent="0.3">
      <c r="B621" t="s">
        <v>643</v>
      </c>
      <c r="C621" t="s">
        <v>12</v>
      </c>
      <c r="D621">
        <v>31</v>
      </c>
      <c r="E621" s="17" t="s">
        <v>10</v>
      </c>
      <c r="F621" s="18">
        <v>45121</v>
      </c>
      <c r="G621" s="27">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c r="M621" s="31"/>
      <c r="N621" s="31"/>
    </row>
    <row r="622" spans="2:14" x14ac:dyDescent="0.3">
      <c r="B622" t="s">
        <v>644</v>
      </c>
      <c r="C622" t="s">
        <v>14</v>
      </c>
      <c r="D622">
        <v>168</v>
      </c>
      <c r="E622" s="17" t="s">
        <v>11</v>
      </c>
      <c r="F622" s="18">
        <v>45121</v>
      </c>
      <c r="G622" s="27">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c r="M622" s="31"/>
      <c r="N622" s="31"/>
    </row>
    <row r="623" spans="2:14" x14ac:dyDescent="0.3">
      <c r="B623" t="s">
        <v>645</v>
      </c>
      <c r="C623" t="s">
        <v>23</v>
      </c>
      <c r="D623">
        <v>111</v>
      </c>
      <c r="E623" s="17" t="s">
        <v>13</v>
      </c>
      <c r="F623" s="18">
        <v>45122</v>
      </c>
      <c r="G623" s="27">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c r="M623" s="31"/>
      <c r="N623" s="31"/>
    </row>
    <row r="624" spans="2:14" x14ac:dyDescent="0.3">
      <c r="B624" t="s">
        <v>646</v>
      </c>
      <c r="C624" t="s">
        <v>12</v>
      </c>
      <c r="D624">
        <v>80</v>
      </c>
      <c r="E624" s="17" t="s">
        <v>11</v>
      </c>
      <c r="F624" s="18">
        <v>45123</v>
      </c>
      <c r="G624" s="27">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c r="M624" s="31"/>
      <c r="N624" s="31"/>
    </row>
    <row r="625" spans="2:14" x14ac:dyDescent="0.3">
      <c r="B625" t="s">
        <v>647</v>
      </c>
      <c r="C625" t="s">
        <v>20</v>
      </c>
      <c r="D625">
        <v>37</v>
      </c>
      <c r="E625" s="17" t="s">
        <v>11</v>
      </c>
      <c r="F625" s="18">
        <v>45123</v>
      </c>
      <c r="G625" s="27">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c r="M625" s="31"/>
      <c r="N625" s="31"/>
    </row>
    <row r="626" spans="2:14" x14ac:dyDescent="0.3">
      <c r="B626" t="s">
        <v>648</v>
      </c>
      <c r="C626" t="s">
        <v>17</v>
      </c>
      <c r="D626">
        <v>137</v>
      </c>
      <c r="E626" s="17" t="s">
        <v>11</v>
      </c>
      <c r="F626" s="18">
        <v>45124</v>
      </c>
      <c r="G626" s="27">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c r="M626" s="31"/>
      <c r="N626" s="31"/>
    </row>
    <row r="627" spans="2:14" x14ac:dyDescent="0.3">
      <c r="B627" t="s">
        <v>649</v>
      </c>
      <c r="C627" t="s">
        <v>22</v>
      </c>
      <c r="D627">
        <v>123</v>
      </c>
      <c r="E627" s="17" t="s">
        <v>13</v>
      </c>
      <c r="F627" s="18">
        <v>45124</v>
      </c>
      <c r="G627" s="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c r="M627" s="31"/>
      <c r="N627" s="31"/>
    </row>
    <row r="628" spans="2:14" x14ac:dyDescent="0.3">
      <c r="B628" t="s">
        <v>650</v>
      </c>
      <c r="C628" t="s">
        <v>16</v>
      </c>
      <c r="D628">
        <v>105</v>
      </c>
      <c r="E628" s="17" t="s">
        <v>13</v>
      </c>
      <c r="F628" s="18">
        <v>45125</v>
      </c>
      <c r="G628" s="27">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c r="M628" s="31"/>
      <c r="N628" s="31"/>
    </row>
    <row r="629" spans="2:14" x14ac:dyDescent="0.3">
      <c r="B629" t="s">
        <v>651</v>
      </c>
      <c r="C629" t="s">
        <v>20</v>
      </c>
      <c r="D629">
        <v>76</v>
      </c>
      <c r="E629" s="17" t="s">
        <v>6</v>
      </c>
      <c r="F629" s="18">
        <v>45126</v>
      </c>
      <c r="G629" s="27">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c r="M629" s="31"/>
      <c r="N629" s="31"/>
    </row>
    <row r="630" spans="2:14" x14ac:dyDescent="0.3">
      <c r="B630" t="s">
        <v>652</v>
      </c>
      <c r="C630" t="s">
        <v>12</v>
      </c>
      <c r="D630">
        <v>144</v>
      </c>
      <c r="E630" s="17" t="s">
        <v>6</v>
      </c>
      <c r="F630" s="18">
        <v>45126</v>
      </c>
      <c r="G630" s="27">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c r="M630" s="31"/>
      <c r="N630" s="31"/>
    </row>
    <row r="631" spans="2:14" x14ac:dyDescent="0.3">
      <c r="B631" t="s">
        <v>653</v>
      </c>
      <c r="C631" t="s">
        <v>5</v>
      </c>
      <c r="D631">
        <v>109</v>
      </c>
      <c r="E631" s="17" t="s">
        <v>10</v>
      </c>
      <c r="F631" s="18">
        <v>45126</v>
      </c>
      <c r="G631" s="27">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c r="M631" s="31"/>
      <c r="N631" s="31"/>
    </row>
    <row r="632" spans="2:14" x14ac:dyDescent="0.3">
      <c r="B632" t="s">
        <v>654</v>
      </c>
      <c r="C632" t="s">
        <v>22</v>
      </c>
      <c r="D632">
        <v>172</v>
      </c>
      <c r="E632" s="17" t="s">
        <v>11</v>
      </c>
      <c r="F632" s="18">
        <v>45127</v>
      </c>
      <c r="G632" s="27">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c r="M632" s="31"/>
      <c r="N632" s="31"/>
    </row>
    <row r="633" spans="2:14" x14ac:dyDescent="0.3">
      <c r="B633" t="s">
        <v>655</v>
      </c>
      <c r="C633" t="s">
        <v>12</v>
      </c>
      <c r="D633">
        <v>56</v>
      </c>
      <c r="E633" s="17" t="s">
        <v>13</v>
      </c>
      <c r="F633" s="18">
        <v>45127</v>
      </c>
      <c r="G633" s="27">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c r="M633" s="31"/>
      <c r="N633" s="31"/>
    </row>
    <row r="634" spans="2:14" x14ac:dyDescent="0.3">
      <c r="B634" t="s">
        <v>656</v>
      </c>
      <c r="C634" t="s">
        <v>12</v>
      </c>
      <c r="D634">
        <v>121</v>
      </c>
      <c r="E634" s="17" t="s">
        <v>9</v>
      </c>
      <c r="F634" s="18">
        <v>45127</v>
      </c>
      <c r="G634" s="27">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c r="M634" s="31"/>
      <c r="N634" s="31"/>
    </row>
    <row r="635" spans="2:14" x14ac:dyDescent="0.3">
      <c r="B635" t="s">
        <v>657</v>
      </c>
      <c r="C635" t="s">
        <v>22</v>
      </c>
      <c r="D635">
        <v>41</v>
      </c>
      <c r="E635" s="17" t="s">
        <v>13</v>
      </c>
      <c r="F635" s="18">
        <v>45128</v>
      </c>
      <c r="G635" s="27">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c r="M635" s="31"/>
      <c r="N635" s="31"/>
    </row>
    <row r="636" spans="2:14" x14ac:dyDescent="0.3">
      <c r="B636" t="s">
        <v>658</v>
      </c>
      <c r="C636" t="s">
        <v>21</v>
      </c>
      <c r="D636">
        <v>60</v>
      </c>
      <c r="E636" s="17" t="s">
        <v>11</v>
      </c>
      <c r="F636" s="18">
        <v>45128</v>
      </c>
      <c r="G636" s="27">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c r="M636" s="31"/>
      <c r="N636" s="31"/>
    </row>
    <row r="637" spans="2:14" x14ac:dyDescent="0.3">
      <c r="B637" t="s">
        <v>659</v>
      </c>
      <c r="C637" t="s">
        <v>21</v>
      </c>
      <c r="D637">
        <v>144</v>
      </c>
      <c r="E637" s="17" t="s">
        <v>11</v>
      </c>
      <c r="F637" s="18">
        <v>45129</v>
      </c>
      <c r="G637" s="2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c r="M637" s="31"/>
      <c r="N637" s="31"/>
    </row>
    <row r="638" spans="2:14" x14ac:dyDescent="0.3">
      <c r="B638" t="s">
        <v>660</v>
      </c>
      <c r="C638" t="s">
        <v>8</v>
      </c>
      <c r="D638">
        <v>67</v>
      </c>
      <c r="E638" s="17" t="s">
        <v>11</v>
      </c>
      <c r="F638" s="18">
        <v>45129</v>
      </c>
      <c r="G638" s="27">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c r="M638" s="31"/>
      <c r="N638" s="31"/>
    </row>
    <row r="639" spans="2:14" x14ac:dyDescent="0.3">
      <c r="B639" t="s">
        <v>661</v>
      </c>
      <c r="C639" t="s">
        <v>22</v>
      </c>
      <c r="D639">
        <v>162</v>
      </c>
      <c r="E639" s="17" t="s">
        <v>10</v>
      </c>
      <c r="F639" s="18">
        <v>45129</v>
      </c>
      <c r="G639" s="27">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c r="M639" s="31"/>
      <c r="N639" s="31"/>
    </row>
    <row r="640" spans="2:14" x14ac:dyDescent="0.3">
      <c r="B640" t="s">
        <v>662</v>
      </c>
      <c r="C640" t="s">
        <v>21</v>
      </c>
      <c r="D640">
        <v>87</v>
      </c>
      <c r="E640" s="17" t="s">
        <v>9</v>
      </c>
      <c r="F640" s="18">
        <v>45132</v>
      </c>
      <c r="G640" s="27">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c r="M640" s="31"/>
      <c r="N640" s="31"/>
    </row>
    <row r="641" spans="2:14" x14ac:dyDescent="0.3">
      <c r="B641" t="s">
        <v>663</v>
      </c>
      <c r="C641" t="s">
        <v>19</v>
      </c>
      <c r="D641">
        <v>10</v>
      </c>
      <c r="E641" s="17" t="s">
        <v>6</v>
      </c>
      <c r="F641" s="18">
        <v>45133</v>
      </c>
      <c r="G641" s="27">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c r="M641" s="31"/>
      <c r="N641" s="31"/>
    </row>
    <row r="642" spans="2:14" x14ac:dyDescent="0.3">
      <c r="B642" t="s">
        <v>664</v>
      </c>
      <c r="C642" t="s">
        <v>12</v>
      </c>
      <c r="D642">
        <v>138</v>
      </c>
      <c r="E642" s="17" t="s">
        <v>6</v>
      </c>
      <c r="F642" s="18">
        <v>45133</v>
      </c>
      <c r="G642" s="27">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c r="M642" s="31"/>
      <c r="N642" s="31"/>
    </row>
    <row r="643" spans="2:14" x14ac:dyDescent="0.3">
      <c r="B643" t="s">
        <v>665</v>
      </c>
      <c r="C643" t="s">
        <v>22</v>
      </c>
      <c r="D643">
        <v>31</v>
      </c>
      <c r="E643" s="17" t="s">
        <v>6</v>
      </c>
      <c r="F643" s="18">
        <v>45134</v>
      </c>
      <c r="G643" s="27">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c r="M643" s="31"/>
      <c r="N643" s="31"/>
    </row>
    <row r="644" spans="2:14" x14ac:dyDescent="0.3">
      <c r="B644" t="s">
        <v>666</v>
      </c>
      <c r="C644" t="s">
        <v>16</v>
      </c>
      <c r="D644">
        <v>75</v>
      </c>
      <c r="E644" s="17" t="s">
        <v>10</v>
      </c>
      <c r="F644" s="18">
        <v>45134</v>
      </c>
      <c r="G644" s="27">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c r="M644" s="31"/>
      <c r="N644" s="31"/>
    </row>
    <row r="645" spans="2:14" x14ac:dyDescent="0.3">
      <c r="B645" t="s">
        <v>667</v>
      </c>
      <c r="C645" t="s">
        <v>20</v>
      </c>
      <c r="D645">
        <v>65</v>
      </c>
      <c r="E645" s="17" t="s">
        <v>10</v>
      </c>
      <c r="F645" s="18">
        <v>45135</v>
      </c>
      <c r="G645" s="27">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c r="M645" s="31"/>
      <c r="N645" s="31"/>
    </row>
    <row r="646" spans="2:14" x14ac:dyDescent="0.3">
      <c r="B646" t="s">
        <v>668</v>
      </c>
      <c r="C646" t="s">
        <v>23</v>
      </c>
      <c r="D646">
        <v>106</v>
      </c>
      <c r="E646" s="17" t="s">
        <v>13</v>
      </c>
      <c r="F646" s="18">
        <v>45135</v>
      </c>
      <c r="G646" s="27">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c r="M646" s="31"/>
      <c r="N646" s="31"/>
    </row>
    <row r="647" spans="2:14" x14ac:dyDescent="0.3">
      <c r="B647" t="s">
        <v>669</v>
      </c>
      <c r="C647" t="s">
        <v>20</v>
      </c>
      <c r="D647">
        <v>107</v>
      </c>
      <c r="E647" s="17" t="s">
        <v>13</v>
      </c>
      <c r="F647" s="18">
        <v>45136</v>
      </c>
      <c r="G647" s="2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c r="M647" s="31"/>
      <c r="N647" s="31"/>
    </row>
    <row r="648" spans="2:14" x14ac:dyDescent="0.3">
      <c r="B648" t="s">
        <v>670</v>
      </c>
      <c r="C648" t="s">
        <v>17</v>
      </c>
      <c r="D648">
        <v>78</v>
      </c>
      <c r="E648" s="17" t="s">
        <v>13</v>
      </c>
      <c r="F648" s="18">
        <v>45138</v>
      </c>
      <c r="G648" s="27">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c r="M648" s="31"/>
      <c r="N648" s="31"/>
    </row>
    <row r="649" spans="2:14" x14ac:dyDescent="0.3">
      <c r="B649" t="s">
        <v>671</v>
      </c>
      <c r="C649" t="s">
        <v>24</v>
      </c>
      <c r="D649">
        <v>122</v>
      </c>
      <c r="E649" s="17" t="s">
        <v>13</v>
      </c>
      <c r="F649" s="18">
        <v>45138</v>
      </c>
      <c r="G649" s="27">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c r="M649" s="31"/>
      <c r="N649" s="31"/>
    </row>
    <row r="650" spans="2:14" x14ac:dyDescent="0.3">
      <c r="B650" t="s">
        <v>672</v>
      </c>
      <c r="C650" t="s">
        <v>12</v>
      </c>
      <c r="D650">
        <v>58</v>
      </c>
      <c r="E650" s="17" t="s">
        <v>6</v>
      </c>
      <c r="F650" s="18">
        <v>45138</v>
      </c>
      <c r="G650" s="27">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c r="M650" s="31"/>
      <c r="N650" s="31"/>
    </row>
    <row r="651" spans="2:14" x14ac:dyDescent="0.3">
      <c r="B651" t="s">
        <v>673</v>
      </c>
      <c r="C651" t="s">
        <v>17</v>
      </c>
      <c r="D651">
        <v>33</v>
      </c>
      <c r="E651" s="17" t="s">
        <v>11</v>
      </c>
      <c r="F651" s="18">
        <v>45138</v>
      </c>
      <c r="G651" s="27">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c r="M651" s="31"/>
      <c r="N651" s="31"/>
    </row>
    <row r="652" spans="2:14" x14ac:dyDescent="0.3">
      <c r="B652" t="s">
        <v>674</v>
      </c>
      <c r="C652" t="s">
        <v>5</v>
      </c>
      <c r="D652">
        <v>164</v>
      </c>
      <c r="E652" s="17" t="s">
        <v>10</v>
      </c>
      <c r="F652" s="18">
        <v>45138</v>
      </c>
      <c r="G652" s="27">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c r="M652" s="31"/>
      <c r="N652" s="31"/>
    </row>
    <row r="653" spans="2:14" x14ac:dyDescent="0.3">
      <c r="B653" t="s">
        <v>675</v>
      </c>
      <c r="C653" t="s">
        <v>16</v>
      </c>
      <c r="D653">
        <v>163</v>
      </c>
      <c r="E653" s="17" t="s">
        <v>9</v>
      </c>
      <c r="F653" s="18">
        <v>45138</v>
      </c>
      <c r="G653" s="27">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c r="M653" s="31"/>
      <c r="N653" s="31"/>
    </row>
    <row r="654" spans="2:14" x14ac:dyDescent="0.3">
      <c r="B654" t="s">
        <v>676</v>
      </c>
      <c r="C654" t="s">
        <v>15</v>
      </c>
      <c r="D654">
        <v>71</v>
      </c>
      <c r="E654" s="17" t="s">
        <v>10</v>
      </c>
      <c r="F654" s="18">
        <v>45140</v>
      </c>
      <c r="G654" s="27">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c r="M654" s="31"/>
      <c r="N654" s="31"/>
    </row>
    <row r="655" spans="2:14" x14ac:dyDescent="0.3">
      <c r="B655" t="s">
        <v>677</v>
      </c>
      <c r="C655" t="s">
        <v>17</v>
      </c>
      <c r="D655">
        <v>103</v>
      </c>
      <c r="E655" s="17" t="s">
        <v>6</v>
      </c>
      <c r="F655" s="18">
        <v>45141</v>
      </c>
      <c r="G655" s="27">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c r="M655" s="31"/>
      <c r="N655" s="31"/>
    </row>
    <row r="656" spans="2:14" x14ac:dyDescent="0.3">
      <c r="B656" t="s">
        <v>678</v>
      </c>
      <c r="C656" t="s">
        <v>7</v>
      </c>
      <c r="D656">
        <v>69</v>
      </c>
      <c r="E656" s="17" t="s">
        <v>9</v>
      </c>
      <c r="F656" s="18">
        <v>45141</v>
      </c>
      <c r="G656" s="27">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c r="M656" s="31"/>
      <c r="N656" s="31"/>
    </row>
    <row r="657" spans="2:14" x14ac:dyDescent="0.3">
      <c r="B657" t="s">
        <v>679</v>
      </c>
      <c r="C657" t="s">
        <v>16</v>
      </c>
      <c r="D657">
        <v>111</v>
      </c>
      <c r="E657" s="17" t="s">
        <v>6</v>
      </c>
      <c r="F657" s="18">
        <v>45141</v>
      </c>
      <c r="G657" s="2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c r="M657" s="31"/>
      <c r="N657" s="31"/>
    </row>
    <row r="658" spans="2:14" x14ac:dyDescent="0.3">
      <c r="B658" t="s">
        <v>680</v>
      </c>
      <c r="C658" t="s">
        <v>18</v>
      </c>
      <c r="D658">
        <v>97</v>
      </c>
      <c r="E658" s="17" t="s">
        <v>9</v>
      </c>
      <c r="F658" s="18">
        <v>45142</v>
      </c>
      <c r="G658" s="27">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c r="M658" s="31"/>
      <c r="N658" s="31"/>
    </row>
    <row r="659" spans="2:14" x14ac:dyDescent="0.3">
      <c r="B659" t="s">
        <v>681</v>
      </c>
      <c r="C659" t="s">
        <v>14</v>
      </c>
      <c r="D659">
        <v>144</v>
      </c>
      <c r="E659" s="17" t="s">
        <v>13</v>
      </c>
      <c r="F659" s="18">
        <v>45142</v>
      </c>
      <c r="G659" s="27">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c r="M659" s="31"/>
      <c r="N659" s="31"/>
    </row>
    <row r="660" spans="2:14" x14ac:dyDescent="0.3">
      <c r="B660" t="s">
        <v>682</v>
      </c>
      <c r="C660" t="s">
        <v>23</v>
      </c>
      <c r="D660">
        <v>56</v>
      </c>
      <c r="E660" s="17" t="s">
        <v>9</v>
      </c>
      <c r="F660" s="18">
        <v>45143</v>
      </c>
      <c r="G660" s="27">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c r="M660" s="31"/>
      <c r="N660" s="31"/>
    </row>
    <row r="661" spans="2:14" x14ac:dyDescent="0.3">
      <c r="B661" t="s">
        <v>683</v>
      </c>
      <c r="C661" t="s">
        <v>14</v>
      </c>
      <c r="D661">
        <v>132</v>
      </c>
      <c r="E661" s="17" t="s">
        <v>13</v>
      </c>
      <c r="F661" s="18">
        <v>45144</v>
      </c>
      <c r="G661" s="27">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c r="M661" s="31"/>
      <c r="N661" s="31"/>
    </row>
    <row r="662" spans="2:14" x14ac:dyDescent="0.3">
      <c r="B662" t="s">
        <v>684</v>
      </c>
      <c r="C662" t="s">
        <v>15</v>
      </c>
      <c r="D662">
        <v>72</v>
      </c>
      <c r="E662" s="17" t="s">
        <v>11</v>
      </c>
      <c r="F662" s="18">
        <v>45144</v>
      </c>
      <c r="G662" s="27">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c r="M662" s="31"/>
      <c r="N662" s="31"/>
    </row>
    <row r="663" spans="2:14" x14ac:dyDescent="0.3">
      <c r="B663" t="s">
        <v>685</v>
      </c>
      <c r="C663" t="s">
        <v>16</v>
      </c>
      <c r="D663">
        <v>18</v>
      </c>
      <c r="E663" s="17" t="s">
        <v>11</v>
      </c>
      <c r="F663" s="18">
        <v>45144</v>
      </c>
      <c r="G663" s="27">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c r="M663" s="31"/>
      <c r="N663" s="31"/>
    </row>
    <row r="664" spans="2:14" x14ac:dyDescent="0.3">
      <c r="B664" t="s">
        <v>686</v>
      </c>
      <c r="C664" t="s">
        <v>8</v>
      </c>
      <c r="D664">
        <v>115</v>
      </c>
      <c r="E664" s="17" t="s">
        <v>6</v>
      </c>
      <c r="F664" s="18">
        <v>45145</v>
      </c>
      <c r="G664" s="27">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c r="M664" s="31"/>
      <c r="N664" s="31"/>
    </row>
    <row r="665" spans="2:14" x14ac:dyDescent="0.3">
      <c r="B665" t="s">
        <v>687</v>
      </c>
      <c r="C665" t="s">
        <v>8</v>
      </c>
      <c r="D665">
        <v>124</v>
      </c>
      <c r="E665" s="17" t="s">
        <v>9</v>
      </c>
      <c r="F665" s="18">
        <v>45146</v>
      </c>
      <c r="G665" s="27">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c r="M665" s="31"/>
      <c r="N665" s="31"/>
    </row>
    <row r="666" spans="2:14" x14ac:dyDescent="0.3">
      <c r="B666" t="s">
        <v>688</v>
      </c>
      <c r="C666" t="s">
        <v>12</v>
      </c>
      <c r="D666">
        <v>130</v>
      </c>
      <c r="E666" s="17" t="s">
        <v>9</v>
      </c>
      <c r="F666" s="18">
        <v>45146</v>
      </c>
      <c r="G666" s="27">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c r="M666" s="31"/>
      <c r="N666" s="31"/>
    </row>
    <row r="667" spans="2:14" x14ac:dyDescent="0.3">
      <c r="B667" t="s">
        <v>689</v>
      </c>
      <c r="C667" t="s">
        <v>19</v>
      </c>
      <c r="D667">
        <v>120</v>
      </c>
      <c r="E667" s="17" t="s">
        <v>10</v>
      </c>
      <c r="F667" s="18">
        <v>45148</v>
      </c>
      <c r="G667" s="2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c r="M667" s="31"/>
      <c r="N667" s="31"/>
    </row>
    <row r="668" spans="2:14" x14ac:dyDescent="0.3">
      <c r="B668" t="s">
        <v>690</v>
      </c>
      <c r="C668" t="s">
        <v>18</v>
      </c>
      <c r="D668">
        <v>75</v>
      </c>
      <c r="E668" s="17" t="s">
        <v>6</v>
      </c>
      <c r="F668" s="18">
        <v>45148</v>
      </c>
      <c r="G668" s="27">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c r="M668" s="31"/>
      <c r="N668" s="31"/>
    </row>
    <row r="669" spans="2:14" x14ac:dyDescent="0.3">
      <c r="B669" t="s">
        <v>691</v>
      </c>
      <c r="C669" t="s">
        <v>20</v>
      </c>
      <c r="D669">
        <v>63</v>
      </c>
      <c r="E669" s="17" t="s">
        <v>6</v>
      </c>
      <c r="F669" s="18">
        <v>45148</v>
      </c>
      <c r="G669" s="27">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c r="M669" s="31"/>
      <c r="N669" s="31"/>
    </row>
    <row r="670" spans="2:14" x14ac:dyDescent="0.3">
      <c r="B670" t="s">
        <v>692</v>
      </c>
      <c r="C670" t="s">
        <v>14</v>
      </c>
      <c r="D670">
        <v>74</v>
      </c>
      <c r="E670" s="17" t="s">
        <v>6</v>
      </c>
      <c r="F670" s="18">
        <v>45150</v>
      </c>
      <c r="G670" s="27">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c r="M670" s="31"/>
      <c r="N670" s="31"/>
    </row>
    <row r="671" spans="2:14" x14ac:dyDescent="0.3">
      <c r="B671" t="s">
        <v>693</v>
      </c>
      <c r="C671" t="s">
        <v>7</v>
      </c>
      <c r="D671">
        <v>134</v>
      </c>
      <c r="E671" s="17" t="s">
        <v>13</v>
      </c>
      <c r="F671" s="18">
        <v>45151</v>
      </c>
      <c r="G671" s="27">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c r="M671" s="31"/>
      <c r="N671" s="31"/>
    </row>
    <row r="672" spans="2:14" x14ac:dyDescent="0.3">
      <c r="B672" t="s">
        <v>694</v>
      </c>
      <c r="C672" t="s">
        <v>16</v>
      </c>
      <c r="D672">
        <v>103</v>
      </c>
      <c r="E672" s="17" t="s">
        <v>9</v>
      </c>
      <c r="F672" s="18">
        <v>45151</v>
      </c>
      <c r="G672" s="27">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c r="M672" s="31"/>
      <c r="N672" s="31"/>
    </row>
    <row r="673" spans="2:14" x14ac:dyDescent="0.3">
      <c r="B673" t="s">
        <v>695</v>
      </c>
      <c r="C673" t="s">
        <v>16</v>
      </c>
      <c r="D673">
        <v>155</v>
      </c>
      <c r="E673" s="17" t="s">
        <v>10</v>
      </c>
      <c r="F673" s="18">
        <v>45154</v>
      </c>
      <c r="G673" s="27">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c r="M673" s="31"/>
      <c r="N673" s="31"/>
    </row>
    <row r="674" spans="2:14" x14ac:dyDescent="0.3">
      <c r="B674" t="s">
        <v>696</v>
      </c>
      <c r="C674" t="s">
        <v>20</v>
      </c>
      <c r="D674">
        <v>128</v>
      </c>
      <c r="E674" s="17" t="s">
        <v>9</v>
      </c>
      <c r="F674" s="18">
        <v>45155</v>
      </c>
      <c r="G674" s="27">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c r="M674" s="31"/>
      <c r="N674" s="31"/>
    </row>
    <row r="675" spans="2:14" x14ac:dyDescent="0.3">
      <c r="B675" t="s">
        <v>697</v>
      </c>
      <c r="C675" t="s">
        <v>18</v>
      </c>
      <c r="D675">
        <v>89</v>
      </c>
      <c r="E675" s="17" t="s">
        <v>13</v>
      </c>
      <c r="F675" s="18">
        <v>45156</v>
      </c>
      <c r="G675" s="27">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c r="M675" s="31"/>
      <c r="N675" s="31"/>
    </row>
    <row r="676" spans="2:14" x14ac:dyDescent="0.3">
      <c r="B676" t="s">
        <v>698</v>
      </c>
      <c r="C676" t="s">
        <v>8</v>
      </c>
      <c r="D676">
        <v>81</v>
      </c>
      <c r="E676" s="17" t="s">
        <v>10</v>
      </c>
      <c r="F676" s="18">
        <v>45156</v>
      </c>
      <c r="G676" s="27">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c r="M676" s="31"/>
      <c r="N676" s="31"/>
    </row>
    <row r="677" spans="2:14" x14ac:dyDescent="0.3">
      <c r="B677" t="s">
        <v>699</v>
      </c>
      <c r="C677" t="s">
        <v>18</v>
      </c>
      <c r="D677">
        <v>66</v>
      </c>
      <c r="E677" s="17" t="s">
        <v>13</v>
      </c>
      <c r="F677" s="18">
        <v>45157</v>
      </c>
      <c r="G677" s="2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c r="M677" s="31"/>
      <c r="N677" s="31"/>
    </row>
    <row r="678" spans="2:14" x14ac:dyDescent="0.3">
      <c r="B678" t="s">
        <v>700</v>
      </c>
      <c r="C678" t="s">
        <v>15</v>
      </c>
      <c r="D678">
        <v>61</v>
      </c>
      <c r="E678" s="17" t="s">
        <v>11</v>
      </c>
      <c r="F678" s="18">
        <v>45157</v>
      </c>
      <c r="G678" s="27">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c r="M678" s="31"/>
      <c r="N678" s="31"/>
    </row>
    <row r="679" spans="2:14" x14ac:dyDescent="0.3">
      <c r="B679" t="s">
        <v>701</v>
      </c>
      <c r="C679" t="s">
        <v>8</v>
      </c>
      <c r="D679">
        <v>128</v>
      </c>
      <c r="E679" s="17" t="s">
        <v>11</v>
      </c>
      <c r="F679" s="18">
        <v>45157</v>
      </c>
      <c r="G679" s="27">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c r="M679" s="31"/>
      <c r="N679" s="31"/>
    </row>
    <row r="680" spans="2:14" x14ac:dyDescent="0.3">
      <c r="B680" t="s">
        <v>702</v>
      </c>
      <c r="C680" t="s">
        <v>16</v>
      </c>
      <c r="D680">
        <v>30</v>
      </c>
      <c r="E680" s="17" t="s">
        <v>10</v>
      </c>
      <c r="F680" s="18">
        <v>45157</v>
      </c>
      <c r="G680" s="27">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c r="M680" s="31"/>
      <c r="N680" s="31"/>
    </row>
    <row r="681" spans="2:14" x14ac:dyDescent="0.3">
      <c r="B681" t="s">
        <v>703</v>
      </c>
      <c r="C681" t="s">
        <v>5</v>
      </c>
      <c r="D681">
        <v>63</v>
      </c>
      <c r="E681" s="17" t="s">
        <v>11</v>
      </c>
      <c r="F681" s="18">
        <v>45158</v>
      </c>
      <c r="G681" s="27">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c r="M681" s="31"/>
      <c r="N681" s="31"/>
    </row>
    <row r="682" spans="2:14" x14ac:dyDescent="0.3">
      <c r="B682" t="s">
        <v>704</v>
      </c>
      <c r="C682" t="s">
        <v>24</v>
      </c>
      <c r="D682">
        <v>64</v>
      </c>
      <c r="E682" s="17" t="s">
        <v>6</v>
      </c>
      <c r="F682" s="18">
        <v>45158</v>
      </c>
      <c r="G682" s="27">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c r="M682" s="31"/>
      <c r="N682" s="31"/>
    </row>
    <row r="683" spans="2:14" x14ac:dyDescent="0.3">
      <c r="B683" t="s">
        <v>705</v>
      </c>
      <c r="C683" t="s">
        <v>21</v>
      </c>
      <c r="D683">
        <v>151</v>
      </c>
      <c r="E683" s="17" t="s">
        <v>9</v>
      </c>
      <c r="F683" s="18">
        <v>45159</v>
      </c>
      <c r="G683" s="27">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c r="M683" s="31"/>
      <c r="N683" s="31"/>
    </row>
    <row r="684" spans="2:14" x14ac:dyDescent="0.3">
      <c r="B684" t="s">
        <v>706</v>
      </c>
      <c r="C684" t="s">
        <v>17</v>
      </c>
      <c r="D684">
        <v>116</v>
      </c>
      <c r="E684" s="17" t="s">
        <v>13</v>
      </c>
      <c r="F684" s="18">
        <v>45159</v>
      </c>
      <c r="G684" s="27">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c r="M684" s="31"/>
      <c r="N684" s="31"/>
    </row>
    <row r="685" spans="2:14" x14ac:dyDescent="0.3">
      <c r="B685" t="s">
        <v>707</v>
      </c>
      <c r="C685" t="s">
        <v>21</v>
      </c>
      <c r="D685">
        <v>111</v>
      </c>
      <c r="E685" s="17" t="s">
        <v>13</v>
      </c>
      <c r="F685" s="18">
        <v>45161</v>
      </c>
      <c r="G685" s="27">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c r="M685" s="31"/>
      <c r="N685" s="31"/>
    </row>
    <row r="686" spans="2:14" x14ac:dyDescent="0.3">
      <c r="B686" t="s">
        <v>708</v>
      </c>
      <c r="C686" t="s">
        <v>8</v>
      </c>
      <c r="D686">
        <v>15</v>
      </c>
      <c r="E686" s="17" t="s">
        <v>13</v>
      </c>
      <c r="F686" s="18">
        <v>45161</v>
      </c>
      <c r="G686" s="27">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c r="M686" s="31"/>
      <c r="N686" s="31"/>
    </row>
    <row r="687" spans="2:14" x14ac:dyDescent="0.3">
      <c r="B687" t="s">
        <v>709</v>
      </c>
      <c r="C687" t="s">
        <v>24</v>
      </c>
      <c r="D687">
        <v>18</v>
      </c>
      <c r="E687" s="17" t="s">
        <v>9</v>
      </c>
      <c r="F687" s="18">
        <v>45162</v>
      </c>
      <c r="G687" s="2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c r="M687" s="31"/>
      <c r="N687" s="31"/>
    </row>
    <row r="688" spans="2:14" x14ac:dyDescent="0.3">
      <c r="B688" t="s">
        <v>710</v>
      </c>
      <c r="C688" t="s">
        <v>15</v>
      </c>
      <c r="D688">
        <v>146</v>
      </c>
      <c r="E688" s="17" t="s">
        <v>11</v>
      </c>
      <c r="F688" s="18">
        <v>45162</v>
      </c>
      <c r="G688" s="27">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c r="M688" s="31"/>
      <c r="N688" s="31"/>
    </row>
    <row r="689" spans="2:14" x14ac:dyDescent="0.3">
      <c r="B689" t="s">
        <v>711</v>
      </c>
      <c r="C689" t="s">
        <v>16</v>
      </c>
      <c r="D689">
        <v>73</v>
      </c>
      <c r="E689" s="17" t="s">
        <v>13</v>
      </c>
      <c r="F689" s="18">
        <v>45163</v>
      </c>
      <c r="G689" s="27">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c r="M689" s="31"/>
      <c r="N689" s="31"/>
    </row>
    <row r="690" spans="2:14" x14ac:dyDescent="0.3">
      <c r="B690" t="s">
        <v>712</v>
      </c>
      <c r="C690" t="s">
        <v>21</v>
      </c>
      <c r="D690">
        <v>108</v>
      </c>
      <c r="E690" s="17" t="s">
        <v>9</v>
      </c>
      <c r="F690" s="18">
        <v>45163</v>
      </c>
      <c r="G690" s="27">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c r="M690" s="31"/>
      <c r="N690" s="31"/>
    </row>
    <row r="691" spans="2:14" x14ac:dyDescent="0.3">
      <c r="B691" t="s">
        <v>713</v>
      </c>
      <c r="C691" t="s">
        <v>7</v>
      </c>
      <c r="D691">
        <v>52</v>
      </c>
      <c r="E691" s="17" t="s">
        <v>9</v>
      </c>
      <c r="F691" s="18">
        <v>45164</v>
      </c>
      <c r="G691" s="27">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c r="M691" s="31"/>
      <c r="N691" s="31"/>
    </row>
    <row r="692" spans="2:14" x14ac:dyDescent="0.3">
      <c r="B692" t="s">
        <v>714</v>
      </c>
      <c r="C692" t="s">
        <v>17</v>
      </c>
      <c r="D692">
        <v>165</v>
      </c>
      <c r="E692" s="17" t="s">
        <v>6</v>
      </c>
      <c r="F692" s="18">
        <v>45164</v>
      </c>
      <c r="G692" s="27">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c r="M692" s="31"/>
      <c r="N692" s="31"/>
    </row>
    <row r="693" spans="2:14" x14ac:dyDescent="0.3">
      <c r="B693" t="s">
        <v>715</v>
      </c>
      <c r="C693" t="s">
        <v>15</v>
      </c>
      <c r="D693">
        <v>104</v>
      </c>
      <c r="E693" s="17" t="s">
        <v>13</v>
      </c>
      <c r="F693" s="18">
        <v>45164</v>
      </c>
      <c r="G693" s="27">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c r="M693" s="31"/>
      <c r="N693" s="31"/>
    </row>
    <row r="694" spans="2:14" x14ac:dyDescent="0.3">
      <c r="B694" t="s">
        <v>716</v>
      </c>
      <c r="C694" t="s">
        <v>16</v>
      </c>
      <c r="D694">
        <v>131</v>
      </c>
      <c r="E694" s="17" t="s">
        <v>11</v>
      </c>
      <c r="F694" s="18">
        <v>45164</v>
      </c>
      <c r="G694" s="27">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c r="M694" s="31"/>
      <c r="N694" s="31"/>
    </row>
    <row r="695" spans="2:14" x14ac:dyDescent="0.3">
      <c r="B695" t="s">
        <v>717</v>
      </c>
      <c r="C695" t="s">
        <v>19</v>
      </c>
      <c r="D695">
        <v>80</v>
      </c>
      <c r="E695" s="17" t="s">
        <v>6</v>
      </c>
      <c r="F695" s="18">
        <v>45165</v>
      </c>
      <c r="G695" s="27">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c r="M695" s="31"/>
      <c r="N695" s="31"/>
    </row>
    <row r="696" spans="2:14" x14ac:dyDescent="0.3">
      <c r="B696" t="s">
        <v>718</v>
      </c>
      <c r="C696" t="s">
        <v>8</v>
      </c>
      <c r="D696">
        <v>49</v>
      </c>
      <c r="E696" s="17" t="s">
        <v>13</v>
      </c>
      <c r="F696" s="18">
        <v>45165</v>
      </c>
      <c r="G696" s="27">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c r="M696" s="31"/>
      <c r="N696" s="31"/>
    </row>
    <row r="697" spans="2:14" x14ac:dyDescent="0.3">
      <c r="B697" t="s">
        <v>719</v>
      </c>
      <c r="C697" t="s">
        <v>17</v>
      </c>
      <c r="D697">
        <v>73</v>
      </c>
      <c r="E697" s="17" t="s">
        <v>13</v>
      </c>
      <c r="F697" s="18">
        <v>45165</v>
      </c>
      <c r="G697" s="2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c r="M697" s="31"/>
      <c r="N697" s="31"/>
    </row>
    <row r="698" spans="2:14" x14ac:dyDescent="0.3">
      <c r="B698" t="s">
        <v>720</v>
      </c>
      <c r="C698" t="s">
        <v>15</v>
      </c>
      <c r="D698">
        <v>117</v>
      </c>
      <c r="E698" s="17" t="s">
        <v>6</v>
      </c>
      <c r="F698" s="18">
        <v>45165</v>
      </c>
      <c r="G698" s="27">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c r="M698" s="31"/>
      <c r="N698" s="31"/>
    </row>
    <row r="699" spans="2:14" x14ac:dyDescent="0.3">
      <c r="B699" t="s">
        <v>721</v>
      </c>
      <c r="C699" t="s">
        <v>23</v>
      </c>
      <c r="D699">
        <v>38</v>
      </c>
      <c r="E699" s="17" t="s">
        <v>10</v>
      </c>
      <c r="F699" s="18">
        <v>45165</v>
      </c>
      <c r="G699" s="27">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c r="M699" s="31"/>
      <c r="N699" s="31"/>
    </row>
    <row r="700" spans="2:14" x14ac:dyDescent="0.3">
      <c r="B700" t="s">
        <v>722</v>
      </c>
      <c r="C700" t="s">
        <v>7</v>
      </c>
      <c r="D700">
        <v>109</v>
      </c>
      <c r="E700" s="17" t="s">
        <v>6</v>
      </c>
      <c r="F700" s="18">
        <v>45167</v>
      </c>
      <c r="G700" s="27">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c r="M700" s="31"/>
      <c r="N700" s="31"/>
    </row>
    <row r="701" spans="2:14" x14ac:dyDescent="0.3">
      <c r="B701" t="s">
        <v>723</v>
      </c>
      <c r="C701" t="s">
        <v>8</v>
      </c>
      <c r="D701">
        <v>70</v>
      </c>
      <c r="E701" s="17" t="s">
        <v>9</v>
      </c>
      <c r="F701" s="18">
        <v>45168</v>
      </c>
      <c r="G701" s="27">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c r="M701" s="31"/>
      <c r="N701" s="31"/>
    </row>
    <row r="702" spans="2:14" x14ac:dyDescent="0.3">
      <c r="B702" t="s">
        <v>724</v>
      </c>
      <c r="C702" t="s">
        <v>12</v>
      </c>
      <c r="D702">
        <v>51</v>
      </c>
      <c r="E702" s="17" t="s">
        <v>10</v>
      </c>
      <c r="F702" s="18">
        <v>45168</v>
      </c>
      <c r="G702" s="27">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c r="M702" s="31"/>
      <c r="N702" s="31"/>
    </row>
    <row r="703" spans="2:14" x14ac:dyDescent="0.3">
      <c r="B703" t="s">
        <v>725</v>
      </c>
      <c r="C703" t="s">
        <v>12</v>
      </c>
      <c r="D703">
        <v>100</v>
      </c>
      <c r="E703" s="17" t="s">
        <v>9</v>
      </c>
      <c r="F703" s="18">
        <v>45169</v>
      </c>
      <c r="G703" s="27">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c r="M703" s="31"/>
      <c r="N703" s="31"/>
    </row>
    <row r="704" spans="2:14" x14ac:dyDescent="0.3">
      <c r="B704" t="s">
        <v>726</v>
      </c>
      <c r="C704" t="s">
        <v>14</v>
      </c>
      <c r="D704">
        <v>124</v>
      </c>
      <c r="E704" s="17" t="s">
        <v>10</v>
      </c>
      <c r="F704" s="18">
        <v>45170</v>
      </c>
      <c r="G704" s="27">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c r="M704" s="31"/>
      <c r="N704" s="31"/>
    </row>
    <row r="705" spans="2:14" x14ac:dyDescent="0.3">
      <c r="B705" t="s">
        <v>727</v>
      </c>
      <c r="C705" t="s">
        <v>20</v>
      </c>
      <c r="D705">
        <v>143</v>
      </c>
      <c r="E705" s="17" t="s">
        <v>6</v>
      </c>
      <c r="F705" s="18">
        <v>45170</v>
      </c>
      <c r="G705" s="27">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c r="M705" s="31"/>
      <c r="N705" s="31"/>
    </row>
    <row r="706" spans="2:14" x14ac:dyDescent="0.3">
      <c r="B706" t="s">
        <v>728</v>
      </c>
      <c r="C706" t="s">
        <v>18</v>
      </c>
      <c r="D706">
        <v>96</v>
      </c>
      <c r="E706" s="17" t="s">
        <v>13</v>
      </c>
      <c r="F706" s="18">
        <v>45170</v>
      </c>
      <c r="G706" s="27">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c r="M706" s="31"/>
      <c r="N706" s="31"/>
    </row>
    <row r="707" spans="2:14" x14ac:dyDescent="0.3">
      <c r="B707" t="s">
        <v>729</v>
      </c>
      <c r="C707" t="s">
        <v>17</v>
      </c>
      <c r="D707">
        <v>84</v>
      </c>
      <c r="E707" s="17" t="s">
        <v>9</v>
      </c>
      <c r="F707" s="18">
        <v>45172</v>
      </c>
      <c r="G707" s="2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c r="M707" s="31"/>
      <c r="N707" s="31"/>
    </row>
    <row r="708" spans="2:14" x14ac:dyDescent="0.3">
      <c r="B708" t="s">
        <v>730</v>
      </c>
      <c r="C708" t="s">
        <v>22</v>
      </c>
      <c r="D708">
        <v>111</v>
      </c>
      <c r="E708" s="17" t="s">
        <v>9</v>
      </c>
      <c r="F708" s="18">
        <v>45172</v>
      </c>
      <c r="G708" s="27">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c r="M708" s="31"/>
      <c r="N708" s="31"/>
    </row>
    <row r="709" spans="2:14" x14ac:dyDescent="0.3">
      <c r="B709" t="s">
        <v>731</v>
      </c>
      <c r="C709" t="s">
        <v>22</v>
      </c>
      <c r="D709">
        <v>103</v>
      </c>
      <c r="E709" s="17" t="s">
        <v>10</v>
      </c>
      <c r="F709" s="18">
        <v>45173</v>
      </c>
      <c r="G709" s="27">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c r="M709" s="31"/>
      <c r="N709" s="31"/>
    </row>
    <row r="710" spans="2:14" x14ac:dyDescent="0.3">
      <c r="B710" t="s">
        <v>732</v>
      </c>
      <c r="C710" t="s">
        <v>20</v>
      </c>
      <c r="D710">
        <v>61</v>
      </c>
      <c r="E710" s="17" t="s">
        <v>11</v>
      </c>
      <c r="F710" s="18">
        <v>45173</v>
      </c>
      <c r="G710" s="27">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c r="M710" s="31"/>
      <c r="N710" s="31"/>
    </row>
    <row r="711" spans="2:14" x14ac:dyDescent="0.3">
      <c r="B711" t="s">
        <v>733</v>
      </c>
      <c r="C711" t="s">
        <v>16</v>
      </c>
      <c r="D711">
        <v>113</v>
      </c>
      <c r="E711" s="17" t="s">
        <v>13</v>
      </c>
      <c r="F711" s="18">
        <v>45173</v>
      </c>
      <c r="G711" s="27">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c r="M711" s="31"/>
      <c r="N711" s="31"/>
    </row>
    <row r="712" spans="2:14" x14ac:dyDescent="0.3">
      <c r="B712" t="s">
        <v>734</v>
      </c>
      <c r="C712" t="s">
        <v>16</v>
      </c>
      <c r="D712">
        <v>96</v>
      </c>
      <c r="E712" s="17" t="s">
        <v>13</v>
      </c>
      <c r="F712" s="18">
        <v>45173</v>
      </c>
      <c r="G712" s="27">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c r="M712" s="31"/>
      <c r="N712" s="31"/>
    </row>
    <row r="713" spans="2:14" x14ac:dyDescent="0.3">
      <c r="B713" t="s">
        <v>735</v>
      </c>
      <c r="C713" t="s">
        <v>24</v>
      </c>
      <c r="D713">
        <v>131</v>
      </c>
      <c r="E713" s="17" t="s">
        <v>10</v>
      </c>
      <c r="F713" s="18">
        <v>45174</v>
      </c>
      <c r="G713" s="27">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c r="M713" s="31"/>
      <c r="N713" s="31"/>
    </row>
    <row r="714" spans="2:14" x14ac:dyDescent="0.3">
      <c r="B714" t="s">
        <v>736</v>
      </c>
      <c r="C714" t="s">
        <v>15</v>
      </c>
      <c r="D714">
        <v>52</v>
      </c>
      <c r="E714" s="17" t="s">
        <v>13</v>
      </c>
      <c r="F714" s="18">
        <v>45175</v>
      </c>
      <c r="G714" s="27">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c r="M714" s="31"/>
      <c r="N714" s="31"/>
    </row>
    <row r="715" spans="2:14" x14ac:dyDescent="0.3">
      <c r="B715" t="s">
        <v>737</v>
      </c>
      <c r="C715" t="s">
        <v>12</v>
      </c>
      <c r="D715">
        <v>100</v>
      </c>
      <c r="E715" s="17" t="s">
        <v>10</v>
      </c>
      <c r="F715" s="18">
        <v>45175</v>
      </c>
      <c r="G715" s="27">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c r="M715" s="31"/>
      <c r="N715" s="31"/>
    </row>
    <row r="716" spans="2:14" x14ac:dyDescent="0.3">
      <c r="B716" t="s">
        <v>738</v>
      </c>
      <c r="C716" t="s">
        <v>21</v>
      </c>
      <c r="D716">
        <v>58</v>
      </c>
      <c r="E716" s="17" t="s">
        <v>6</v>
      </c>
      <c r="F716" s="18">
        <v>45175</v>
      </c>
      <c r="G716" s="27">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c r="M716" s="31"/>
      <c r="N716" s="31"/>
    </row>
    <row r="717" spans="2:14" x14ac:dyDescent="0.3">
      <c r="B717" t="s">
        <v>739</v>
      </c>
      <c r="C717" t="s">
        <v>8</v>
      </c>
      <c r="D717">
        <v>144</v>
      </c>
      <c r="E717" s="17" t="s">
        <v>6</v>
      </c>
      <c r="F717" s="18">
        <v>45176</v>
      </c>
      <c r="G717" s="2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c r="M717" s="31"/>
      <c r="N717" s="31"/>
    </row>
    <row r="718" spans="2:14" x14ac:dyDescent="0.3">
      <c r="B718" t="s">
        <v>740</v>
      </c>
      <c r="C718" t="s">
        <v>21</v>
      </c>
      <c r="D718">
        <v>53</v>
      </c>
      <c r="E718" s="17" t="s">
        <v>11</v>
      </c>
      <c r="F718" s="18">
        <v>45177</v>
      </c>
      <c r="G718" s="27">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c r="M718" s="31"/>
      <c r="N718" s="31"/>
    </row>
    <row r="719" spans="2:14" x14ac:dyDescent="0.3">
      <c r="B719" t="s">
        <v>741</v>
      </c>
      <c r="C719" t="s">
        <v>16</v>
      </c>
      <c r="D719">
        <v>97</v>
      </c>
      <c r="E719" s="17" t="s">
        <v>9</v>
      </c>
      <c r="F719" s="18">
        <v>45177</v>
      </c>
      <c r="G719" s="27">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c r="M719" s="31"/>
      <c r="N719" s="31"/>
    </row>
    <row r="720" spans="2:14" x14ac:dyDescent="0.3">
      <c r="B720" t="s">
        <v>742</v>
      </c>
      <c r="C720" t="s">
        <v>23</v>
      </c>
      <c r="D720">
        <v>64</v>
      </c>
      <c r="E720" s="17" t="s">
        <v>6</v>
      </c>
      <c r="F720" s="18">
        <v>45177</v>
      </c>
      <c r="G720" s="27">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c r="M720" s="31"/>
      <c r="N720" s="31"/>
    </row>
    <row r="721" spans="2:14" x14ac:dyDescent="0.3">
      <c r="B721" t="s">
        <v>743</v>
      </c>
      <c r="C721" t="s">
        <v>20</v>
      </c>
      <c r="D721">
        <v>106</v>
      </c>
      <c r="E721" s="17" t="s">
        <v>10</v>
      </c>
      <c r="F721" s="18">
        <v>45177</v>
      </c>
      <c r="G721" s="27">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c r="M721" s="31"/>
      <c r="N721" s="31"/>
    </row>
    <row r="722" spans="2:14" x14ac:dyDescent="0.3">
      <c r="B722" t="s">
        <v>744</v>
      </c>
      <c r="C722" t="s">
        <v>17</v>
      </c>
      <c r="D722">
        <v>36</v>
      </c>
      <c r="E722" s="17" t="s">
        <v>6</v>
      </c>
      <c r="F722" s="18">
        <v>45178</v>
      </c>
      <c r="G722" s="27">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c r="M722" s="31"/>
      <c r="N722" s="31"/>
    </row>
    <row r="723" spans="2:14" x14ac:dyDescent="0.3">
      <c r="B723" t="s">
        <v>745</v>
      </c>
      <c r="C723" t="s">
        <v>8</v>
      </c>
      <c r="D723">
        <v>74</v>
      </c>
      <c r="E723" s="17" t="s">
        <v>13</v>
      </c>
      <c r="F723" s="18">
        <v>45178</v>
      </c>
      <c r="G723" s="27">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c r="M723" s="31"/>
      <c r="N723" s="31"/>
    </row>
    <row r="724" spans="2:14" x14ac:dyDescent="0.3">
      <c r="B724" t="s">
        <v>746</v>
      </c>
      <c r="C724" t="s">
        <v>7</v>
      </c>
      <c r="D724">
        <v>143</v>
      </c>
      <c r="E724" s="17" t="s">
        <v>9</v>
      </c>
      <c r="F724" s="18">
        <v>45178</v>
      </c>
      <c r="G724" s="27">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c r="M724" s="31"/>
      <c r="N724" s="31"/>
    </row>
    <row r="725" spans="2:14" x14ac:dyDescent="0.3">
      <c r="B725" t="s">
        <v>747</v>
      </c>
      <c r="C725" t="s">
        <v>20</v>
      </c>
      <c r="D725">
        <v>94</v>
      </c>
      <c r="E725" s="17" t="s">
        <v>11</v>
      </c>
      <c r="F725" s="18">
        <v>45178</v>
      </c>
      <c r="G725" s="27">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c r="M725" s="31"/>
      <c r="N725" s="31"/>
    </row>
    <row r="726" spans="2:14" x14ac:dyDescent="0.3">
      <c r="B726" t="s">
        <v>748</v>
      </c>
      <c r="C726" t="s">
        <v>19</v>
      </c>
      <c r="D726">
        <v>124</v>
      </c>
      <c r="E726" s="17" t="s">
        <v>10</v>
      </c>
      <c r="F726" s="18">
        <v>45179</v>
      </c>
      <c r="G726" s="27">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c r="M726" s="31"/>
      <c r="N726" s="31"/>
    </row>
    <row r="727" spans="2:14" x14ac:dyDescent="0.3">
      <c r="B727" t="s">
        <v>749</v>
      </c>
      <c r="C727" t="s">
        <v>17</v>
      </c>
      <c r="D727">
        <v>156</v>
      </c>
      <c r="E727" s="17" t="s">
        <v>6</v>
      </c>
      <c r="F727" s="18">
        <v>45179</v>
      </c>
      <c r="G727" s="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c r="M727" s="31"/>
      <c r="N727" s="31"/>
    </row>
    <row r="728" spans="2:14" x14ac:dyDescent="0.3">
      <c r="B728" t="s">
        <v>750</v>
      </c>
      <c r="C728" t="s">
        <v>18</v>
      </c>
      <c r="D728">
        <v>107</v>
      </c>
      <c r="E728" s="17" t="s">
        <v>9</v>
      </c>
      <c r="F728" s="18">
        <v>45179</v>
      </c>
      <c r="G728" s="27">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c r="M728" s="31"/>
      <c r="N728" s="31"/>
    </row>
    <row r="729" spans="2:14" x14ac:dyDescent="0.3">
      <c r="B729" t="s">
        <v>751</v>
      </c>
      <c r="C729" t="s">
        <v>20</v>
      </c>
      <c r="D729">
        <v>58</v>
      </c>
      <c r="E729" s="17" t="s">
        <v>9</v>
      </c>
      <c r="F729" s="18">
        <v>45181</v>
      </c>
      <c r="G729" s="27">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c r="M729" s="31"/>
      <c r="N729" s="31"/>
    </row>
    <row r="730" spans="2:14" x14ac:dyDescent="0.3">
      <c r="B730" t="s">
        <v>752</v>
      </c>
      <c r="C730" t="s">
        <v>14</v>
      </c>
      <c r="D730">
        <v>66</v>
      </c>
      <c r="E730" s="17" t="s">
        <v>9</v>
      </c>
      <c r="F730" s="18">
        <v>45181</v>
      </c>
      <c r="G730" s="27">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c r="M730" s="31"/>
      <c r="N730" s="31"/>
    </row>
    <row r="731" spans="2:14" x14ac:dyDescent="0.3">
      <c r="B731" t="s">
        <v>753</v>
      </c>
      <c r="C731" t="s">
        <v>24</v>
      </c>
      <c r="D731">
        <v>75</v>
      </c>
      <c r="E731" s="17" t="s">
        <v>6</v>
      </c>
      <c r="F731" s="18">
        <v>45181</v>
      </c>
      <c r="G731" s="27">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c r="M731" s="31"/>
      <c r="N731" s="31"/>
    </row>
    <row r="732" spans="2:14" x14ac:dyDescent="0.3">
      <c r="B732" t="s">
        <v>754</v>
      </c>
      <c r="C732" t="s">
        <v>18</v>
      </c>
      <c r="D732">
        <v>8</v>
      </c>
      <c r="E732" s="17" t="s">
        <v>9</v>
      </c>
      <c r="F732" s="18">
        <v>45181</v>
      </c>
      <c r="G732" s="27">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c r="M732" s="31"/>
      <c r="N732" s="31"/>
    </row>
    <row r="733" spans="2:14" x14ac:dyDescent="0.3">
      <c r="B733" t="s">
        <v>755</v>
      </c>
      <c r="C733" t="s">
        <v>23</v>
      </c>
      <c r="D733">
        <v>76</v>
      </c>
      <c r="E733" s="17" t="s">
        <v>6</v>
      </c>
      <c r="F733" s="18">
        <v>45182</v>
      </c>
      <c r="G733" s="27">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c r="M733" s="31"/>
      <c r="N733" s="31"/>
    </row>
    <row r="734" spans="2:14" x14ac:dyDescent="0.3">
      <c r="B734" t="s">
        <v>756</v>
      </c>
      <c r="C734" t="s">
        <v>20</v>
      </c>
      <c r="D734">
        <v>110</v>
      </c>
      <c r="E734" s="17" t="s">
        <v>6</v>
      </c>
      <c r="F734" s="18">
        <v>45182</v>
      </c>
      <c r="G734" s="27">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c r="M734" s="31"/>
      <c r="N734" s="31"/>
    </row>
    <row r="735" spans="2:14" x14ac:dyDescent="0.3">
      <c r="B735" t="s">
        <v>757</v>
      </c>
      <c r="C735" t="s">
        <v>14</v>
      </c>
      <c r="D735">
        <v>50</v>
      </c>
      <c r="E735" s="17" t="s">
        <v>11</v>
      </c>
      <c r="F735" s="18">
        <v>45183</v>
      </c>
      <c r="G735" s="27">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c r="M735" s="31"/>
      <c r="N735" s="31"/>
    </row>
    <row r="736" spans="2:14" x14ac:dyDescent="0.3">
      <c r="B736" t="s">
        <v>758</v>
      </c>
      <c r="C736" t="s">
        <v>15</v>
      </c>
      <c r="D736">
        <v>78</v>
      </c>
      <c r="E736" s="17" t="s">
        <v>11</v>
      </c>
      <c r="F736" s="18">
        <v>45183</v>
      </c>
      <c r="G736" s="27">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c r="M736" s="31"/>
      <c r="N736" s="31"/>
    </row>
    <row r="737" spans="2:14" x14ac:dyDescent="0.3">
      <c r="B737" t="s">
        <v>759</v>
      </c>
      <c r="C737" t="s">
        <v>16</v>
      </c>
      <c r="D737">
        <v>59</v>
      </c>
      <c r="E737" s="17" t="s">
        <v>10</v>
      </c>
      <c r="F737" s="18">
        <v>45184</v>
      </c>
      <c r="G737" s="2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c r="M737" s="31"/>
      <c r="N737" s="31"/>
    </row>
    <row r="738" spans="2:14" x14ac:dyDescent="0.3">
      <c r="B738" t="s">
        <v>760</v>
      </c>
      <c r="C738" t="s">
        <v>15</v>
      </c>
      <c r="D738">
        <v>126</v>
      </c>
      <c r="E738" s="17" t="s">
        <v>9</v>
      </c>
      <c r="F738" s="18">
        <v>45185</v>
      </c>
      <c r="G738" s="27">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c r="M738" s="31"/>
      <c r="N738" s="31"/>
    </row>
    <row r="739" spans="2:14" x14ac:dyDescent="0.3">
      <c r="B739" t="s">
        <v>761</v>
      </c>
      <c r="C739" t="s">
        <v>23</v>
      </c>
      <c r="D739">
        <v>43</v>
      </c>
      <c r="E739" s="17" t="s">
        <v>10</v>
      </c>
      <c r="F739" s="18">
        <v>45186</v>
      </c>
      <c r="G739" s="27">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c r="M739" s="31"/>
      <c r="N739" s="31"/>
    </row>
    <row r="740" spans="2:14" x14ac:dyDescent="0.3">
      <c r="B740" t="s">
        <v>762</v>
      </c>
      <c r="C740" t="s">
        <v>17</v>
      </c>
      <c r="D740">
        <v>79</v>
      </c>
      <c r="E740" s="17" t="s">
        <v>6</v>
      </c>
      <c r="F740" s="18">
        <v>45188</v>
      </c>
      <c r="G740" s="27">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c r="M740" s="31"/>
      <c r="N740" s="31"/>
    </row>
    <row r="741" spans="2:14" x14ac:dyDescent="0.3">
      <c r="B741" t="s">
        <v>763</v>
      </c>
      <c r="C741" t="s">
        <v>20</v>
      </c>
      <c r="D741">
        <v>71</v>
      </c>
      <c r="E741" s="17" t="s">
        <v>10</v>
      </c>
      <c r="F741" s="18">
        <v>45189</v>
      </c>
      <c r="G741" s="27">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c r="M741" s="31"/>
      <c r="N741" s="31"/>
    </row>
    <row r="742" spans="2:14" x14ac:dyDescent="0.3">
      <c r="B742" t="s">
        <v>764</v>
      </c>
      <c r="C742" t="s">
        <v>22</v>
      </c>
      <c r="D742">
        <v>94</v>
      </c>
      <c r="E742" s="17" t="s">
        <v>9</v>
      </c>
      <c r="F742" s="18">
        <v>45190</v>
      </c>
      <c r="G742" s="27">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c r="M742" s="31"/>
      <c r="N742" s="31"/>
    </row>
    <row r="743" spans="2:14" x14ac:dyDescent="0.3">
      <c r="B743" t="s">
        <v>765</v>
      </c>
      <c r="C743" t="s">
        <v>18</v>
      </c>
      <c r="D743">
        <v>108</v>
      </c>
      <c r="E743" s="17" t="s">
        <v>10</v>
      </c>
      <c r="F743" s="18">
        <v>45190</v>
      </c>
      <c r="G743" s="27">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c r="M743" s="31"/>
      <c r="N743" s="31"/>
    </row>
    <row r="744" spans="2:14" x14ac:dyDescent="0.3">
      <c r="B744" t="s">
        <v>766</v>
      </c>
      <c r="C744" t="s">
        <v>23</v>
      </c>
      <c r="D744">
        <v>76</v>
      </c>
      <c r="E744" s="17" t="s">
        <v>9</v>
      </c>
      <c r="F744" s="18">
        <v>45190</v>
      </c>
      <c r="G744" s="27">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c r="M744" s="31"/>
      <c r="N744" s="31"/>
    </row>
    <row r="745" spans="2:14" x14ac:dyDescent="0.3">
      <c r="B745" t="s">
        <v>767</v>
      </c>
      <c r="C745" t="s">
        <v>16</v>
      </c>
      <c r="D745">
        <v>136</v>
      </c>
      <c r="E745" s="17" t="s">
        <v>10</v>
      </c>
      <c r="F745" s="18">
        <v>45190</v>
      </c>
      <c r="G745" s="27">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c r="M745" s="31"/>
      <c r="N745" s="31"/>
    </row>
    <row r="746" spans="2:14" x14ac:dyDescent="0.3">
      <c r="B746" t="s">
        <v>768</v>
      </c>
      <c r="C746" t="s">
        <v>12</v>
      </c>
      <c r="D746">
        <v>129</v>
      </c>
      <c r="E746" s="17" t="s">
        <v>11</v>
      </c>
      <c r="F746" s="18">
        <v>45191</v>
      </c>
      <c r="G746" s="27">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c r="M746" s="31"/>
      <c r="N746" s="31"/>
    </row>
    <row r="747" spans="2:14" x14ac:dyDescent="0.3">
      <c r="B747" t="s">
        <v>769</v>
      </c>
      <c r="C747" t="s">
        <v>18</v>
      </c>
      <c r="D747">
        <v>120</v>
      </c>
      <c r="E747" s="17" t="s">
        <v>10</v>
      </c>
      <c r="F747" s="18">
        <v>45191</v>
      </c>
      <c r="G747" s="2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c r="M747" s="31"/>
      <c r="N747" s="31"/>
    </row>
    <row r="748" spans="2:14" x14ac:dyDescent="0.3">
      <c r="B748" t="s">
        <v>770</v>
      </c>
      <c r="C748" t="s">
        <v>23</v>
      </c>
      <c r="D748">
        <v>108</v>
      </c>
      <c r="E748" s="17" t="s">
        <v>11</v>
      </c>
      <c r="F748" s="18">
        <v>45192</v>
      </c>
      <c r="G748" s="27">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c r="M748" s="31"/>
      <c r="N748" s="31"/>
    </row>
    <row r="749" spans="2:14" x14ac:dyDescent="0.3">
      <c r="B749" t="s">
        <v>771</v>
      </c>
      <c r="C749" t="s">
        <v>15</v>
      </c>
      <c r="D749">
        <v>79</v>
      </c>
      <c r="E749" s="17" t="s">
        <v>10</v>
      </c>
      <c r="F749" s="18">
        <v>45192</v>
      </c>
      <c r="G749" s="27">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c r="M749" s="31"/>
      <c r="N749" s="31"/>
    </row>
    <row r="750" spans="2:14" x14ac:dyDescent="0.3">
      <c r="B750" t="s">
        <v>772</v>
      </c>
      <c r="C750" t="s">
        <v>15</v>
      </c>
      <c r="D750">
        <v>45</v>
      </c>
      <c r="E750" s="17" t="s">
        <v>11</v>
      </c>
      <c r="F750" s="18">
        <v>45192</v>
      </c>
      <c r="G750" s="27">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c r="M750" s="31"/>
      <c r="N750" s="31"/>
    </row>
    <row r="751" spans="2:14" x14ac:dyDescent="0.3">
      <c r="B751" t="s">
        <v>773</v>
      </c>
      <c r="C751" t="s">
        <v>8</v>
      </c>
      <c r="D751">
        <v>96</v>
      </c>
      <c r="E751" s="17" t="s">
        <v>10</v>
      </c>
      <c r="F751" s="18">
        <v>45192</v>
      </c>
      <c r="G751" s="27">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c r="M751" s="31"/>
      <c r="N751" s="31"/>
    </row>
    <row r="752" spans="2:14" x14ac:dyDescent="0.3">
      <c r="B752" t="s">
        <v>774</v>
      </c>
      <c r="C752" t="s">
        <v>8</v>
      </c>
      <c r="D752">
        <v>81</v>
      </c>
      <c r="E752" s="17" t="s">
        <v>10</v>
      </c>
      <c r="F752" s="18">
        <v>45193</v>
      </c>
      <c r="G752" s="27">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c r="M752" s="31"/>
      <c r="N752" s="31"/>
    </row>
    <row r="753" spans="2:14" x14ac:dyDescent="0.3">
      <c r="B753" t="s">
        <v>775</v>
      </c>
      <c r="C753" t="s">
        <v>16</v>
      </c>
      <c r="D753">
        <v>95</v>
      </c>
      <c r="E753" s="17" t="s">
        <v>13</v>
      </c>
      <c r="F753" s="18">
        <v>45193</v>
      </c>
      <c r="G753" s="27">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c r="M753" s="31"/>
      <c r="N753" s="31"/>
    </row>
    <row r="754" spans="2:14" x14ac:dyDescent="0.3">
      <c r="B754" t="s">
        <v>776</v>
      </c>
      <c r="C754" t="s">
        <v>19</v>
      </c>
      <c r="D754">
        <v>159</v>
      </c>
      <c r="E754" s="17" t="s">
        <v>9</v>
      </c>
      <c r="F754" s="18">
        <v>45193</v>
      </c>
      <c r="G754" s="27">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c r="M754" s="31"/>
      <c r="N754" s="31"/>
    </row>
    <row r="755" spans="2:14" x14ac:dyDescent="0.3">
      <c r="B755" t="s">
        <v>777</v>
      </c>
      <c r="C755" t="s">
        <v>5</v>
      </c>
      <c r="D755">
        <v>109</v>
      </c>
      <c r="E755" s="17" t="s">
        <v>6</v>
      </c>
      <c r="F755" s="18">
        <v>45193</v>
      </c>
      <c r="G755" s="27">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c r="M755" s="31"/>
      <c r="N755" s="31"/>
    </row>
    <row r="756" spans="2:14" x14ac:dyDescent="0.3">
      <c r="B756" t="s">
        <v>778</v>
      </c>
      <c r="C756" t="s">
        <v>15</v>
      </c>
      <c r="D756">
        <v>107</v>
      </c>
      <c r="E756" s="17" t="s">
        <v>6</v>
      </c>
      <c r="F756" s="18">
        <v>45193</v>
      </c>
      <c r="G756" s="27">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c r="M756" s="31"/>
      <c r="N756" s="31"/>
    </row>
    <row r="757" spans="2:14" x14ac:dyDescent="0.3">
      <c r="B757" t="s">
        <v>779</v>
      </c>
      <c r="C757" t="s">
        <v>8</v>
      </c>
      <c r="D757">
        <v>67</v>
      </c>
      <c r="E757" s="17" t="s">
        <v>11</v>
      </c>
      <c r="F757" s="18">
        <v>45194</v>
      </c>
      <c r="G757" s="2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c r="M757" s="31"/>
      <c r="N757" s="31"/>
    </row>
    <row r="758" spans="2:14" x14ac:dyDescent="0.3">
      <c r="B758" t="s">
        <v>780</v>
      </c>
      <c r="C758" t="s">
        <v>24</v>
      </c>
      <c r="D758">
        <v>96</v>
      </c>
      <c r="E758" s="17" t="s">
        <v>10</v>
      </c>
      <c r="F758" s="18">
        <v>45195</v>
      </c>
      <c r="G758" s="27">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c r="M758" s="31"/>
      <c r="N758" s="31"/>
    </row>
    <row r="759" spans="2:14" x14ac:dyDescent="0.3">
      <c r="B759" t="s">
        <v>781</v>
      </c>
      <c r="C759" t="s">
        <v>7</v>
      </c>
      <c r="D759">
        <v>142</v>
      </c>
      <c r="E759" s="17" t="s">
        <v>9</v>
      </c>
      <c r="F759" s="18">
        <v>45196</v>
      </c>
      <c r="G759" s="27">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c r="M759" s="31"/>
      <c r="N759" s="31"/>
    </row>
    <row r="760" spans="2:14" x14ac:dyDescent="0.3">
      <c r="B760" t="s">
        <v>782</v>
      </c>
      <c r="C760" t="s">
        <v>7</v>
      </c>
      <c r="D760">
        <v>71</v>
      </c>
      <c r="E760" s="17" t="s">
        <v>13</v>
      </c>
      <c r="F760" s="18">
        <v>45196</v>
      </c>
      <c r="G760" s="27">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c r="M760" s="31"/>
      <c r="N760" s="31"/>
    </row>
    <row r="761" spans="2:14" x14ac:dyDescent="0.3">
      <c r="B761" t="s">
        <v>783</v>
      </c>
      <c r="C761" t="s">
        <v>24</v>
      </c>
      <c r="D761">
        <v>152</v>
      </c>
      <c r="E761" s="17" t="s">
        <v>13</v>
      </c>
      <c r="F761" s="18">
        <v>45196</v>
      </c>
      <c r="G761" s="27">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c r="M761" s="31"/>
      <c r="N761" s="31"/>
    </row>
    <row r="762" spans="2:14" x14ac:dyDescent="0.3">
      <c r="B762" t="s">
        <v>784</v>
      </c>
      <c r="C762" t="s">
        <v>17</v>
      </c>
      <c r="D762">
        <v>108</v>
      </c>
      <c r="E762" s="17" t="s">
        <v>9</v>
      </c>
      <c r="F762" s="18">
        <v>45196</v>
      </c>
      <c r="G762" s="27">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c r="M762" s="31"/>
      <c r="N762" s="31"/>
    </row>
    <row r="763" spans="2:14" x14ac:dyDescent="0.3">
      <c r="B763" t="s">
        <v>785</v>
      </c>
      <c r="C763" t="s">
        <v>17</v>
      </c>
      <c r="D763">
        <v>156</v>
      </c>
      <c r="E763" s="17" t="s">
        <v>13</v>
      </c>
      <c r="F763" s="18">
        <v>45196</v>
      </c>
      <c r="G763" s="27">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c r="M763" s="31"/>
      <c r="N763" s="31"/>
    </row>
    <row r="764" spans="2:14" x14ac:dyDescent="0.3">
      <c r="B764" t="s">
        <v>786</v>
      </c>
      <c r="C764" t="s">
        <v>7</v>
      </c>
      <c r="D764">
        <v>126</v>
      </c>
      <c r="E764" s="17" t="s">
        <v>9</v>
      </c>
      <c r="F764" s="18">
        <v>45196</v>
      </c>
      <c r="G764" s="27">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c r="M764" s="31"/>
      <c r="N764" s="31"/>
    </row>
    <row r="765" spans="2:14" x14ac:dyDescent="0.3">
      <c r="B765" t="s">
        <v>787</v>
      </c>
      <c r="C765" t="s">
        <v>23</v>
      </c>
      <c r="D765">
        <v>135</v>
      </c>
      <c r="E765" s="17" t="s">
        <v>13</v>
      </c>
      <c r="F765" s="18">
        <v>45197</v>
      </c>
      <c r="G765" s="27">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c r="M765" s="31"/>
      <c r="N765" s="31"/>
    </row>
    <row r="766" spans="2:14" x14ac:dyDescent="0.3">
      <c r="B766" t="s">
        <v>788</v>
      </c>
      <c r="C766" t="s">
        <v>7</v>
      </c>
      <c r="D766">
        <v>110</v>
      </c>
      <c r="E766" s="17" t="s">
        <v>10</v>
      </c>
      <c r="F766" s="18">
        <v>45198</v>
      </c>
      <c r="G766" s="27">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c r="M766" s="31"/>
      <c r="N766" s="31"/>
    </row>
    <row r="767" spans="2:14" x14ac:dyDescent="0.3">
      <c r="B767" t="s">
        <v>789</v>
      </c>
      <c r="C767" t="s">
        <v>19</v>
      </c>
      <c r="D767">
        <v>64</v>
      </c>
      <c r="E767" s="17" t="s">
        <v>13</v>
      </c>
      <c r="F767" s="18">
        <v>45198</v>
      </c>
      <c r="G767" s="2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c r="M767" s="31"/>
      <c r="N767" s="31"/>
    </row>
    <row r="768" spans="2:14" x14ac:dyDescent="0.3">
      <c r="B768" t="s">
        <v>790</v>
      </c>
      <c r="C768" t="s">
        <v>22</v>
      </c>
      <c r="D768">
        <v>127</v>
      </c>
      <c r="E768" s="17" t="s">
        <v>9</v>
      </c>
      <c r="F768" s="18">
        <v>45198</v>
      </c>
      <c r="G768" s="27">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c r="M768" s="31"/>
      <c r="N768" s="31"/>
    </row>
    <row r="769" spans="2:14" x14ac:dyDescent="0.3">
      <c r="B769" t="s">
        <v>791</v>
      </c>
      <c r="C769" t="s">
        <v>5</v>
      </c>
      <c r="D769">
        <v>124</v>
      </c>
      <c r="E769" s="17" t="s">
        <v>11</v>
      </c>
      <c r="F769" s="18">
        <v>45198</v>
      </c>
      <c r="G769" s="27">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c r="M769" s="31"/>
      <c r="N769" s="31"/>
    </row>
    <row r="770" spans="2:14" x14ac:dyDescent="0.3">
      <c r="B770" t="s">
        <v>792</v>
      </c>
      <c r="C770" t="s">
        <v>19</v>
      </c>
      <c r="D770">
        <v>125</v>
      </c>
      <c r="E770" s="17" t="s">
        <v>9</v>
      </c>
      <c r="F770" s="18">
        <v>45198</v>
      </c>
      <c r="G770" s="27">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c r="M770" s="31"/>
      <c r="N770" s="31"/>
    </row>
    <row r="771" spans="2:14" x14ac:dyDescent="0.3">
      <c r="B771" t="s">
        <v>793</v>
      </c>
      <c r="C771" t="s">
        <v>12</v>
      </c>
      <c r="D771">
        <v>70</v>
      </c>
      <c r="E771" s="17" t="s">
        <v>9</v>
      </c>
      <c r="F771" s="18">
        <v>45198</v>
      </c>
      <c r="G771" s="27">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c r="M771" s="31"/>
      <c r="N771" s="31"/>
    </row>
    <row r="772" spans="2:14" x14ac:dyDescent="0.3">
      <c r="B772" t="s">
        <v>794</v>
      </c>
      <c r="C772" t="s">
        <v>22</v>
      </c>
      <c r="D772">
        <v>93</v>
      </c>
      <c r="E772" s="17" t="s">
        <v>13</v>
      </c>
      <c r="F772" s="18">
        <v>45199</v>
      </c>
      <c r="G772" s="27">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c r="M772" s="31"/>
      <c r="N772" s="31"/>
    </row>
    <row r="773" spans="2:14" x14ac:dyDescent="0.3">
      <c r="B773" t="s">
        <v>795</v>
      </c>
      <c r="C773" t="s">
        <v>12</v>
      </c>
      <c r="D773">
        <v>120</v>
      </c>
      <c r="E773" s="17" t="s">
        <v>6</v>
      </c>
      <c r="F773" s="18">
        <v>45199</v>
      </c>
      <c r="G773" s="27">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c r="M773" s="31"/>
      <c r="N773" s="31"/>
    </row>
    <row r="774" spans="2:14" x14ac:dyDescent="0.3">
      <c r="B774" t="s">
        <v>796</v>
      </c>
      <c r="C774" t="s">
        <v>8</v>
      </c>
      <c r="D774">
        <v>96</v>
      </c>
      <c r="E774" s="17" t="s">
        <v>10</v>
      </c>
      <c r="F774" s="18">
        <v>45199</v>
      </c>
      <c r="G774" s="27">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c r="M774" s="31"/>
      <c r="N774" s="31"/>
    </row>
    <row r="775" spans="2:14" x14ac:dyDescent="0.3">
      <c r="B775" t="s">
        <v>797</v>
      </c>
      <c r="C775" t="s">
        <v>21</v>
      </c>
      <c r="D775">
        <v>67</v>
      </c>
      <c r="E775" s="17" t="s">
        <v>10</v>
      </c>
      <c r="F775" s="18">
        <v>45199</v>
      </c>
      <c r="G775" s="27">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c r="M775" s="31"/>
      <c r="N775" s="31"/>
    </row>
    <row r="776" spans="2:14" x14ac:dyDescent="0.3">
      <c r="B776" t="s">
        <v>798</v>
      </c>
      <c r="C776" t="s">
        <v>19</v>
      </c>
      <c r="D776">
        <v>119</v>
      </c>
      <c r="E776" s="17" t="s">
        <v>10</v>
      </c>
      <c r="F776" s="18">
        <v>45199</v>
      </c>
      <c r="G776" s="27">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c r="M776" s="31"/>
      <c r="N776" s="31"/>
    </row>
    <row r="777" spans="2:14" x14ac:dyDescent="0.3">
      <c r="B777" t="s">
        <v>799</v>
      </c>
      <c r="C777" t="s">
        <v>5</v>
      </c>
      <c r="D777">
        <v>61</v>
      </c>
      <c r="E777" s="17" t="s">
        <v>11</v>
      </c>
      <c r="F777" s="18">
        <v>45199</v>
      </c>
      <c r="G777" s="2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c r="M777" s="31"/>
      <c r="N777" s="31"/>
    </row>
    <row r="778" spans="2:14" x14ac:dyDescent="0.3">
      <c r="B778" t="s">
        <v>800</v>
      </c>
      <c r="C778" t="s">
        <v>8</v>
      </c>
      <c r="D778">
        <v>29</v>
      </c>
      <c r="E778" s="17" t="s">
        <v>13</v>
      </c>
      <c r="F778" s="18">
        <v>45199</v>
      </c>
      <c r="G778" s="27">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c r="M778" s="31"/>
      <c r="N778" s="31"/>
    </row>
    <row r="779" spans="2:14" x14ac:dyDescent="0.3">
      <c r="B779" t="s">
        <v>801</v>
      </c>
      <c r="C779" t="s">
        <v>24</v>
      </c>
      <c r="D779">
        <v>134</v>
      </c>
      <c r="E779" s="17" t="s">
        <v>6</v>
      </c>
      <c r="F779" s="18">
        <v>45199</v>
      </c>
      <c r="G779" s="27">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c r="M779" s="31"/>
      <c r="N779" s="31"/>
    </row>
    <row r="780" spans="2:14" x14ac:dyDescent="0.3">
      <c r="B780" t="s">
        <v>802</v>
      </c>
      <c r="C780" t="s">
        <v>7</v>
      </c>
      <c r="D780">
        <v>113</v>
      </c>
      <c r="E780" s="17" t="s">
        <v>10</v>
      </c>
      <c r="F780" s="18">
        <v>45200</v>
      </c>
      <c r="G780" s="27">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c r="M780" s="31"/>
      <c r="N780" s="31"/>
    </row>
    <row r="781" spans="2:14" x14ac:dyDescent="0.3">
      <c r="B781" t="s">
        <v>803</v>
      </c>
      <c r="C781" t="s">
        <v>17</v>
      </c>
      <c r="D781">
        <v>12</v>
      </c>
      <c r="E781" s="17" t="s">
        <v>6</v>
      </c>
      <c r="F781" s="18">
        <v>45200</v>
      </c>
      <c r="G781" s="27">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c r="M781" s="31"/>
      <c r="N781" s="31"/>
    </row>
    <row r="782" spans="2:14" x14ac:dyDescent="0.3">
      <c r="B782" t="s">
        <v>804</v>
      </c>
      <c r="C782" t="s">
        <v>14</v>
      </c>
      <c r="D782">
        <v>78</v>
      </c>
      <c r="E782" s="17" t="s">
        <v>13</v>
      </c>
      <c r="F782" s="18">
        <v>45200</v>
      </c>
      <c r="G782" s="27">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c r="M782" s="31"/>
      <c r="N782" s="31"/>
    </row>
    <row r="783" spans="2:14" x14ac:dyDescent="0.3">
      <c r="B783" t="s">
        <v>805</v>
      </c>
      <c r="C783" t="s">
        <v>19</v>
      </c>
      <c r="D783">
        <v>82</v>
      </c>
      <c r="E783" s="17" t="s">
        <v>9</v>
      </c>
      <c r="F783" s="18">
        <v>45200</v>
      </c>
      <c r="G783" s="27">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c r="M783" s="31"/>
      <c r="N783" s="31"/>
    </row>
    <row r="784" spans="2:14" x14ac:dyDescent="0.3">
      <c r="B784" t="s">
        <v>806</v>
      </c>
      <c r="C784" t="s">
        <v>18</v>
      </c>
      <c r="D784">
        <v>149</v>
      </c>
      <c r="E784" s="17" t="s">
        <v>11</v>
      </c>
      <c r="F784" s="18">
        <v>45200</v>
      </c>
      <c r="G784" s="27">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c r="M784" s="31"/>
      <c r="N784" s="31"/>
    </row>
    <row r="785" spans="2:14" x14ac:dyDescent="0.3">
      <c r="B785" t="s">
        <v>807</v>
      </c>
      <c r="C785" t="s">
        <v>15</v>
      </c>
      <c r="D785">
        <v>56</v>
      </c>
      <c r="E785" s="17" t="s">
        <v>6</v>
      </c>
      <c r="F785" s="18">
        <v>45200</v>
      </c>
      <c r="G785" s="27">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c r="M785" s="31"/>
      <c r="N785" s="31"/>
    </row>
    <row r="786" spans="2:14" x14ac:dyDescent="0.3">
      <c r="B786" t="s">
        <v>808</v>
      </c>
      <c r="C786" t="s">
        <v>8</v>
      </c>
      <c r="D786">
        <v>80</v>
      </c>
      <c r="E786" s="17" t="s">
        <v>11</v>
      </c>
      <c r="F786" s="18">
        <v>45200</v>
      </c>
      <c r="G786" s="27">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c r="M786" s="31"/>
      <c r="N786" s="31"/>
    </row>
    <row r="787" spans="2:14" x14ac:dyDescent="0.3">
      <c r="B787" t="s">
        <v>809</v>
      </c>
      <c r="C787" t="s">
        <v>5</v>
      </c>
      <c r="D787">
        <v>131</v>
      </c>
      <c r="E787" s="17" t="s">
        <v>10</v>
      </c>
      <c r="F787" s="18">
        <v>45200</v>
      </c>
      <c r="G787" s="2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c r="M787" s="31"/>
      <c r="N787" s="31"/>
    </row>
    <row r="788" spans="2:14" x14ac:dyDescent="0.3">
      <c r="B788" t="s">
        <v>810</v>
      </c>
      <c r="C788" t="s">
        <v>5</v>
      </c>
      <c r="D788">
        <v>109</v>
      </c>
      <c r="E788" s="17" t="s">
        <v>10</v>
      </c>
      <c r="F788" s="18">
        <v>45200</v>
      </c>
      <c r="G788" s="27">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c r="M788" s="31"/>
      <c r="N788" s="31"/>
    </row>
    <row r="789" spans="2:14" x14ac:dyDescent="0.3">
      <c r="B789" t="s">
        <v>811</v>
      </c>
      <c r="C789" t="s">
        <v>15</v>
      </c>
      <c r="D789">
        <v>142</v>
      </c>
      <c r="E789" s="17" t="s">
        <v>10</v>
      </c>
      <c r="F789" s="18">
        <v>45200</v>
      </c>
      <c r="G789" s="27">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c r="M789" s="31"/>
      <c r="N789" s="31"/>
    </row>
    <row r="790" spans="2:14" x14ac:dyDescent="0.3">
      <c r="B790" t="s">
        <v>812</v>
      </c>
      <c r="C790" t="s">
        <v>22</v>
      </c>
      <c r="D790">
        <v>114</v>
      </c>
      <c r="E790" s="17" t="s">
        <v>6</v>
      </c>
      <c r="F790" s="18">
        <v>45201</v>
      </c>
      <c r="G790" s="27">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c r="M790" s="31"/>
      <c r="N790" s="31"/>
    </row>
    <row r="791" spans="2:14" x14ac:dyDescent="0.3">
      <c r="B791" t="s">
        <v>813</v>
      </c>
      <c r="C791" t="s">
        <v>21</v>
      </c>
      <c r="D791">
        <v>93</v>
      </c>
      <c r="E791" s="17" t="s">
        <v>11</v>
      </c>
      <c r="F791" s="18">
        <v>45201</v>
      </c>
      <c r="G791" s="27">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c r="M791" s="31"/>
      <c r="N791" s="31"/>
    </row>
    <row r="792" spans="2:14" x14ac:dyDescent="0.3">
      <c r="B792" t="s">
        <v>814</v>
      </c>
      <c r="C792" t="s">
        <v>17</v>
      </c>
      <c r="D792">
        <v>43</v>
      </c>
      <c r="E792" s="17" t="s">
        <v>11</v>
      </c>
      <c r="F792" s="18">
        <v>45201</v>
      </c>
      <c r="G792" s="27">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c r="M792" s="31"/>
      <c r="N792" s="31"/>
    </row>
    <row r="793" spans="2:14" x14ac:dyDescent="0.3">
      <c r="B793" t="s">
        <v>815</v>
      </c>
      <c r="C793" t="s">
        <v>24</v>
      </c>
      <c r="D793">
        <v>78</v>
      </c>
      <c r="E793" s="17" t="s">
        <v>13</v>
      </c>
      <c r="F793" s="18">
        <v>45202</v>
      </c>
      <c r="G793" s="27">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c r="M793" s="31"/>
      <c r="N793" s="31"/>
    </row>
    <row r="794" spans="2:14" x14ac:dyDescent="0.3">
      <c r="B794" t="s">
        <v>816</v>
      </c>
      <c r="C794" t="s">
        <v>22</v>
      </c>
      <c r="D794">
        <v>89</v>
      </c>
      <c r="E794" s="17" t="s">
        <v>10</v>
      </c>
      <c r="F794" s="18">
        <v>45202</v>
      </c>
      <c r="G794" s="27">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c r="M794" s="31"/>
      <c r="N794" s="31"/>
    </row>
    <row r="795" spans="2:14" x14ac:dyDescent="0.3">
      <c r="B795" t="s">
        <v>817</v>
      </c>
      <c r="C795" t="s">
        <v>15</v>
      </c>
      <c r="D795">
        <v>82</v>
      </c>
      <c r="E795" s="17" t="s">
        <v>9</v>
      </c>
      <c r="F795" s="18">
        <v>45202</v>
      </c>
      <c r="G795" s="27">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c r="M795" s="31"/>
      <c r="N795" s="31"/>
    </row>
    <row r="796" spans="2:14" x14ac:dyDescent="0.3">
      <c r="B796" t="s">
        <v>818</v>
      </c>
      <c r="C796" t="s">
        <v>8</v>
      </c>
      <c r="D796">
        <v>86</v>
      </c>
      <c r="E796" s="17" t="s">
        <v>10</v>
      </c>
      <c r="F796" s="18">
        <v>45203</v>
      </c>
      <c r="G796" s="27">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c r="M796" s="31"/>
      <c r="N796" s="31"/>
    </row>
    <row r="797" spans="2:14" x14ac:dyDescent="0.3">
      <c r="B797" t="s">
        <v>819</v>
      </c>
      <c r="C797" t="s">
        <v>16</v>
      </c>
      <c r="D797">
        <v>57</v>
      </c>
      <c r="E797" s="17" t="s">
        <v>13</v>
      </c>
      <c r="F797" s="18">
        <v>45203</v>
      </c>
      <c r="G797" s="2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c r="M797" s="31"/>
      <c r="N797" s="31"/>
    </row>
    <row r="798" spans="2:14" x14ac:dyDescent="0.3">
      <c r="B798" t="s">
        <v>820</v>
      </c>
      <c r="C798" t="s">
        <v>21</v>
      </c>
      <c r="D798">
        <v>103</v>
      </c>
      <c r="E798" s="17" t="s">
        <v>6</v>
      </c>
      <c r="F798" s="18">
        <v>45203</v>
      </c>
      <c r="G798" s="27">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c r="M798" s="31"/>
      <c r="N798" s="31"/>
    </row>
    <row r="799" spans="2:14" x14ac:dyDescent="0.3">
      <c r="B799" t="s">
        <v>821</v>
      </c>
      <c r="C799" t="s">
        <v>14</v>
      </c>
      <c r="D799">
        <v>138</v>
      </c>
      <c r="E799" s="17" t="s">
        <v>13</v>
      </c>
      <c r="F799" s="18">
        <v>45204</v>
      </c>
      <c r="G799" s="27">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c r="M799" s="31"/>
      <c r="N799" s="31"/>
    </row>
    <row r="800" spans="2:14" x14ac:dyDescent="0.3">
      <c r="B800" t="s">
        <v>822</v>
      </c>
      <c r="C800" t="s">
        <v>18</v>
      </c>
      <c r="D800">
        <v>88</v>
      </c>
      <c r="E800" s="17" t="s">
        <v>9</v>
      </c>
      <c r="F800" s="18">
        <v>45204</v>
      </c>
      <c r="G800" s="27">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c r="M800" s="31"/>
      <c r="N800" s="31"/>
    </row>
    <row r="801" spans="2:14" x14ac:dyDescent="0.3">
      <c r="B801" t="s">
        <v>823</v>
      </c>
      <c r="C801" t="s">
        <v>22</v>
      </c>
      <c r="D801">
        <v>118</v>
      </c>
      <c r="E801" s="17" t="s">
        <v>11</v>
      </c>
      <c r="F801" s="18">
        <v>45204</v>
      </c>
      <c r="G801" s="27">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c r="M801" s="31"/>
      <c r="N801" s="31"/>
    </row>
    <row r="802" spans="2:14" x14ac:dyDescent="0.3">
      <c r="B802" t="s">
        <v>824</v>
      </c>
      <c r="C802" t="s">
        <v>8</v>
      </c>
      <c r="D802">
        <v>4</v>
      </c>
      <c r="E802" s="17" t="s">
        <v>10</v>
      </c>
      <c r="F802" s="18">
        <v>45204</v>
      </c>
      <c r="G802" s="27">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c r="M802" s="31"/>
      <c r="N802" s="31"/>
    </row>
    <row r="803" spans="2:14" x14ac:dyDescent="0.3">
      <c r="B803" t="s">
        <v>825</v>
      </c>
      <c r="C803" t="s">
        <v>17</v>
      </c>
      <c r="D803">
        <v>78</v>
      </c>
      <c r="E803" s="17" t="s">
        <v>6</v>
      </c>
      <c r="F803" s="18">
        <v>45205</v>
      </c>
      <c r="G803" s="27">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c r="M803" s="31"/>
      <c r="N803" s="31"/>
    </row>
    <row r="804" spans="2:14" x14ac:dyDescent="0.3">
      <c r="B804" t="s">
        <v>826</v>
      </c>
      <c r="C804" t="s">
        <v>7</v>
      </c>
      <c r="D804">
        <v>69</v>
      </c>
      <c r="E804" s="17" t="s">
        <v>10</v>
      </c>
      <c r="F804" s="18">
        <v>45205</v>
      </c>
      <c r="G804" s="27">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c r="M804" s="31"/>
      <c r="N804" s="31"/>
    </row>
    <row r="805" spans="2:14" x14ac:dyDescent="0.3">
      <c r="B805" t="s">
        <v>827</v>
      </c>
      <c r="C805" t="s">
        <v>15</v>
      </c>
      <c r="D805">
        <v>90</v>
      </c>
      <c r="E805" s="17" t="s">
        <v>13</v>
      </c>
      <c r="F805" s="18">
        <v>45205</v>
      </c>
      <c r="G805" s="27">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c r="M805" s="31"/>
      <c r="N805" s="31"/>
    </row>
    <row r="806" spans="2:14" x14ac:dyDescent="0.3">
      <c r="B806" t="s">
        <v>828</v>
      </c>
      <c r="C806" t="s">
        <v>7</v>
      </c>
      <c r="D806">
        <v>134</v>
      </c>
      <c r="E806" s="17" t="s">
        <v>10</v>
      </c>
      <c r="F806" s="18">
        <v>45205</v>
      </c>
      <c r="G806" s="27">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c r="M806" s="31"/>
      <c r="N806" s="31"/>
    </row>
    <row r="807" spans="2:14" x14ac:dyDescent="0.3">
      <c r="B807" t="s">
        <v>829</v>
      </c>
      <c r="C807" t="s">
        <v>12</v>
      </c>
      <c r="D807">
        <v>65</v>
      </c>
      <c r="E807" s="17" t="s">
        <v>11</v>
      </c>
      <c r="F807" s="18">
        <v>45205</v>
      </c>
      <c r="G807" s="2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c r="M807" s="31"/>
      <c r="N807" s="31"/>
    </row>
    <row r="808" spans="2:14" x14ac:dyDescent="0.3">
      <c r="B808" t="s">
        <v>830</v>
      </c>
      <c r="C808" t="s">
        <v>23</v>
      </c>
      <c r="D808">
        <v>54</v>
      </c>
      <c r="E808" s="17" t="s">
        <v>6</v>
      </c>
      <c r="F808" s="18">
        <v>45206</v>
      </c>
      <c r="G808" s="27">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c r="M808" s="31"/>
      <c r="N808" s="31"/>
    </row>
    <row r="809" spans="2:14" x14ac:dyDescent="0.3">
      <c r="B809" t="s">
        <v>831</v>
      </c>
      <c r="C809" t="s">
        <v>23</v>
      </c>
      <c r="D809">
        <v>90</v>
      </c>
      <c r="E809" s="17" t="s">
        <v>6</v>
      </c>
      <c r="F809" s="18">
        <v>45206</v>
      </c>
      <c r="G809" s="27">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c r="M809" s="31"/>
      <c r="N809" s="31"/>
    </row>
    <row r="810" spans="2:14" x14ac:dyDescent="0.3">
      <c r="B810" t="s">
        <v>832</v>
      </c>
      <c r="C810" t="s">
        <v>15</v>
      </c>
      <c r="D810">
        <v>66</v>
      </c>
      <c r="E810" s="17" t="s">
        <v>6</v>
      </c>
      <c r="F810" s="18">
        <v>45206</v>
      </c>
      <c r="G810" s="27">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c r="M810" s="31"/>
      <c r="N810" s="31"/>
    </row>
    <row r="811" spans="2:14" x14ac:dyDescent="0.3">
      <c r="B811" t="s">
        <v>833</v>
      </c>
      <c r="C811" t="s">
        <v>8</v>
      </c>
      <c r="D811">
        <v>150</v>
      </c>
      <c r="E811" s="17" t="s">
        <v>6</v>
      </c>
      <c r="F811" s="18">
        <v>45207</v>
      </c>
      <c r="G811" s="27">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c r="M811" s="31"/>
      <c r="N811" s="31"/>
    </row>
    <row r="812" spans="2:14" x14ac:dyDescent="0.3">
      <c r="B812" t="s">
        <v>834</v>
      </c>
      <c r="C812" t="s">
        <v>24</v>
      </c>
      <c r="D812">
        <v>18</v>
      </c>
      <c r="E812" s="17" t="s">
        <v>11</v>
      </c>
      <c r="F812" s="18">
        <v>45207</v>
      </c>
      <c r="G812" s="27">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c r="M812" s="31"/>
      <c r="N812" s="31"/>
    </row>
    <row r="813" spans="2:14" x14ac:dyDescent="0.3">
      <c r="B813" t="s">
        <v>835</v>
      </c>
      <c r="C813" t="s">
        <v>23</v>
      </c>
      <c r="D813">
        <v>87</v>
      </c>
      <c r="E813" s="17" t="s">
        <v>11</v>
      </c>
      <c r="F813" s="18">
        <v>45207</v>
      </c>
      <c r="G813" s="27">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c r="M813" s="31"/>
      <c r="N813" s="31"/>
    </row>
    <row r="814" spans="2:14" x14ac:dyDescent="0.3">
      <c r="B814" t="s">
        <v>836</v>
      </c>
      <c r="C814" t="s">
        <v>14</v>
      </c>
      <c r="D814">
        <v>94</v>
      </c>
      <c r="E814" s="17" t="s">
        <v>6</v>
      </c>
      <c r="F814" s="18">
        <v>45208</v>
      </c>
      <c r="G814" s="27">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c r="M814" s="31"/>
      <c r="N814" s="31"/>
    </row>
    <row r="815" spans="2:14" x14ac:dyDescent="0.3">
      <c r="B815" t="s">
        <v>837</v>
      </c>
      <c r="C815" t="s">
        <v>16</v>
      </c>
      <c r="D815">
        <v>56</v>
      </c>
      <c r="E815" s="17" t="s">
        <v>6</v>
      </c>
      <c r="F815" s="18">
        <v>45208</v>
      </c>
      <c r="G815" s="27">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c r="M815" s="31"/>
      <c r="N815" s="31"/>
    </row>
    <row r="816" spans="2:14" x14ac:dyDescent="0.3">
      <c r="B816" t="s">
        <v>838</v>
      </c>
      <c r="C816" t="s">
        <v>22</v>
      </c>
      <c r="D816">
        <v>41</v>
      </c>
      <c r="E816" s="17" t="s">
        <v>9</v>
      </c>
      <c r="F816" s="18">
        <v>45209</v>
      </c>
      <c r="G816" s="27">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c r="M816" s="31"/>
      <c r="N816" s="31"/>
    </row>
    <row r="817" spans="2:14" x14ac:dyDescent="0.3">
      <c r="B817" t="s">
        <v>839</v>
      </c>
      <c r="C817" t="s">
        <v>8</v>
      </c>
      <c r="D817">
        <v>119</v>
      </c>
      <c r="E817" s="17" t="s">
        <v>13</v>
      </c>
      <c r="F817" s="18">
        <v>45209</v>
      </c>
      <c r="G817" s="2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c r="M817" s="31"/>
      <c r="N817" s="31"/>
    </row>
    <row r="818" spans="2:14" x14ac:dyDescent="0.3">
      <c r="B818" t="s">
        <v>840</v>
      </c>
      <c r="C818" t="s">
        <v>21</v>
      </c>
      <c r="D818">
        <v>108</v>
      </c>
      <c r="E818" s="17" t="s">
        <v>6</v>
      </c>
      <c r="F818" s="18">
        <v>45209</v>
      </c>
      <c r="G818" s="27">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c r="M818" s="31"/>
      <c r="N818" s="31"/>
    </row>
    <row r="819" spans="2:14" x14ac:dyDescent="0.3">
      <c r="B819" t="s">
        <v>841</v>
      </c>
      <c r="C819" t="s">
        <v>17</v>
      </c>
      <c r="D819">
        <v>63</v>
      </c>
      <c r="E819" s="17" t="s">
        <v>10</v>
      </c>
      <c r="F819" s="18">
        <v>45209</v>
      </c>
      <c r="G819" s="27">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c r="M819" s="31"/>
      <c r="N819" s="31"/>
    </row>
    <row r="820" spans="2:14" x14ac:dyDescent="0.3">
      <c r="B820" t="s">
        <v>842</v>
      </c>
      <c r="C820" t="s">
        <v>19</v>
      </c>
      <c r="D820">
        <v>59</v>
      </c>
      <c r="E820" s="17" t="s">
        <v>6</v>
      </c>
      <c r="F820" s="18">
        <v>45209</v>
      </c>
      <c r="G820" s="27">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c r="M820" s="31"/>
      <c r="N820" s="31"/>
    </row>
    <row r="821" spans="2:14" x14ac:dyDescent="0.3">
      <c r="B821" t="s">
        <v>843</v>
      </c>
      <c r="C821" t="s">
        <v>19</v>
      </c>
      <c r="D821">
        <v>90</v>
      </c>
      <c r="E821" s="17" t="s">
        <v>9</v>
      </c>
      <c r="F821" s="18">
        <v>45209</v>
      </c>
      <c r="G821" s="27">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c r="M821" s="31"/>
      <c r="N821" s="31"/>
    </row>
    <row r="822" spans="2:14" x14ac:dyDescent="0.3">
      <c r="B822" t="s">
        <v>844</v>
      </c>
      <c r="C822" t="s">
        <v>18</v>
      </c>
      <c r="D822">
        <v>55</v>
      </c>
      <c r="E822" s="17" t="s">
        <v>9</v>
      </c>
      <c r="F822" s="18">
        <v>45209</v>
      </c>
      <c r="G822" s="27">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c r="M822" s="31"/>
      <c r="N822" s="31"/>
    </row>
    <row r="823" spans="2:14" x14ac:dyDescent="0.3">
      <c r="B823" t="s">
        <v>845</v>
      </c>
      <c r="C823" t="s">
        <v>21</v>
      </c>
      <c r="D823">
        <v>84</v>
      </c>
      <c r="E823" s="17" t="s">
        <v>13</v>
      </c>
      <c r="F823" s="18">
        <v>45210</v>
      </c>
      <c r="G823" s="27">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c r="M823" s="31"/>
      <c r="N823" s="31"/>
    </row>
    <row r="824" spans="2:14" x14ac:dyDescent="0.3">
      <c r="B824" t="s">
        <v>846</v>
      </c>
      <c r="C824" t="s">
        <v>21</v>
      </c>
      <c r="D824">
        <v>150</v>
      </c>
      <c r="E824" s="17" t="s">
        <v>11</v>
      </c>
      <c r="F824" s="18">
        <v>45210</v>
      </c>
      <c r="G824" s="27">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c r="M824" s="31"/>
      <c r="N824" s="31"/>
    </row>
    <row r="825" spans="2:14" x14ac:dyDescent="0.3">
      <c r="B825" t="s">
        <v>847</v>
      </c>
      <c r="C825" t="s">
        <v>5</v>
      </c>
      <c r="D825">
        <v>69</v>
      </c>
      <c r="E825" s="17" t="s">
        <v>6</v>
      </c>
      <c r="F825" s="18">
        <v>45210</v>
      </c>
      <c r="G825" s="27">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c r="M825" s="31"/>
      <c r="N825" s="31"/>
    </row>
    <row r="826" spans="2:14" x14ac:dyDescent="0.3">
      <c r="B826" t="s">
        <v>848</v>
      </c>
      <c r="C826" t="s">
        <v>20</v>
      </c>
      <c r="D826">
        <v>120</v>
      </c>
      <c r="E826" s="17" t="s">
        <v>9</v>
      </c>
      <c r="F826" s="18">
        <v>45211</v>
      </c>
      <c r="G826" s="27">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c r="M826" s="31"/>
      <c r="N826" s="31"/>
    </row>
    <row r="827" spans="2:14" x14ac:dyDescent="0.3">
      <c r="B827" t="s">
        <v>849</v>
      </c>
      <c r="C827" t="s">
        <v>23</v>
      </c>
      <c r="D827">
        <v>126</v>
      </c>
      <c r="E827" s="17" t="s">
        <v>13</v>
      </c>
      <c r="F827" s="18">
        <v>45211</v>
      </c>
      <c r="G827" s="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c r="M827" s="31"/>
      <c r="N827" s="31"/>
    </row>
    <row r="828" spans="2:14" x14ac:dyDescent="0.3">
      <c r="B828" t="s">
        <v>850</v>
      </c>
      <c r="C828" t="s">
        <v>5</v>
      </c>
      <c r="D828">
        <v>120</v>
      </c>
      <c r="E828" s="17" t="s">
        <v>10</v>
      </c>
      <c r="F828" s="18">
        <v>45211</v>
      </c>
      <c r="G828" s="27">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c r="M828" s="31"/>
      <c r="N828" s="31"/>
    </row>
    <row r="829" spans="2:14" x14ac:dyDescent="0.3">
      <c r="B829" t="s">
        <v>851</v>
      </c>
      <c r="C829" t="s">
        <v>23</v>
      </c>
      <c r="D829">
        <v>139</v>
      </c>
      <c r="E829" s="17" t="s">
        <v>9</v>
      </c>
      <c r="F829" s="18">
        <v>45212</v>
      </c>
      <c r="G829" s="27">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c r="M829" s="31"/>
      <c r="N829" s="31"/>
    </row>
    <row r="830" spans="2:14" x14ac:dyDescent="0.3">
      <c r="B830" t="s">
        <v>852</v>
      </c>
      <c r="C830" t="s">
        <v>18</v>
      </c>
      <c r="D830">
        <v>124</v>
      </c>
      <c r="E830" s="17" t="s">
        <v>6</v>
      </c>
      <c r="F830" s="18">
        <v>45213</v>
      </c>
      <c r="G830" s="27">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c r="M830" s="31"/>
      <c r="N830" s="31"/>
    </row>
    <row r="831" spans="2:14" x14ac:dyDescent="0.3">
      <c r="B831" t="s">
        <v>853</v>
      </c>
      <c r="C831" t="s">
        <v>20</v>
      </c>
      <c r="D831">
        <v>108</v>
      </c>
      <c r="E831" s="17" t="s">
        <v>10</v>
      </c>
      <c r="F831" s="18">
        <v>45213</v>
      </c>
      <c r="G831" s="27">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c r="M831" s="31"/>
      <c r="N831" s="31"/>
    </row>
    <row r="832" spans="2:14" x14ac:dyDescent="0.3">
      <c r="B832" t="s">
        <v>854</v>
      </c>
      <c r="C832" t="s">
        <v>12</v>
      </c>
      <c r="D832">
        <v>132</v>
      </c>
      <c r="E832" s="17" t="s">
        <v>11</v>
      </c>
      <c r="F832" s="18">
        <v>45213</v>
      </c>
      <c r="G832" s="27">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c r="M832" s="31"/>
      <c r="N832" s="31"/>
    </row>
    <row r="833" spans="2:14" x14ac:dyDescent="0.3">
      <c r="B833" t="s">
        <v>855</v>
      </c>
      <c r="C833" t="s">
        <v>17</v>
      </c>
      <c r="D833">
        <v>67</v>
      </c>
      <c r="E833" s="17" t="s">
        <v>11</v>
      </c>
      <c r="F833" s="18">
        <v>45213</v>
      </c>
      <c r="G833" s="27">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c r="M833" s="31"/>
      <c r="N833" s="31"/>
    </row>
    <row r="834" spans="2:14" x14ac:dyDescent="0.3">
      <c r="B834" t="s">
        <v>856</v>
      </c>
      <c r="C834" t="s">
        <v>15</v>
      </c>
      <c r="D834">
        <v>125</v>
      </c>
      <c r="E834" s="17" t="s">
        <v>11</v>
      </c>
      <c r="F834" s="18">
        <v>45213</v>
      </c>
      <c r="G834" s="27">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c r="M834" s="31"/>
      <c r="N834" s="31"/>
    </row>
    <row r="835" spans="2:14" x14ac:dyDescent="0.3">
      <c r="B835" t="s">
        <v>857</v>
      </c>
      <c r="C835" t="s">
        <v>20</v>
      </c>
      <c r="D835">
        <v>23</v>
      </c>
      <c r="E835" s="17" t="s">
        <v>10</v>
      </c>
      <c r="F835" s="18">
        <v>45213</v>
      </c>
      <c r="G835" s="27">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c r="M835" s="31"/>
      <c r="N835" s="31"/>
    </row>
    <row r="836" spans="2:14" x14ac:dyDescent="0.3">
      <c r="B836" t="s">
        <v>858</v>
      </c>
      <c r="C836" t="s">
        <v>8</v>
      </c>
      <c r="D836">
        <v>131</v>
      </c>
      <c r="E836" s="17" t="s">
        <v>6</v>
      </c>
      <c r="F836" s="18">
        <v>45214</v>
      </c>
      <c r="G836" s="27">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c r="M836" s="31"/>
      <c r="N836" s="31"/>
    </row>
    <row r="837" spans="2:14" x14ac:dyDescent="0.3">
      <c r="B837" t="s">
        <v>859</v>
      </c>
      <c r="C837" t="s">
        <v>12</v>
      </c>
      <c r="D837">
        <v>56</v>
      </c>
      <c r="E837" s="17" t="s">
        <v>9</v>
      </c>
      <c r="F837" s="18">
        <v>45214</v>
      </c>
      <c r="G837" s="2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c r="M837" s="31"/>
      <c r="N837" s="31"/>
    </row>
    <row r="838" spans="2:14" x14ac:dyDescent="0.3">
      <c r="B838" t="s">
        <v>860</v>
      </c>
      <c r="C838" t="s">
        <v>8</v>
      </c>
      <c r="D838">
        <v>70</v>
      </c>
      <c r="E838" s="17" t="s">
        <v>6</v>
      </c>
      <c r="F838" s="18">
        <v>45214</v>
      </c>
      <c r="G838" s="27">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c r="M838" s="31"/>
      <c r="N838" s="31"/>
    </row>
    <row r="839" spans="2:14" x14ac:dyDescent="0.3">
      <c r="B839" t="s">
        <v>861</v>
      </c>
      <c r="C839" t="s">
        <v>8</v>
      </c>
      <c r="D839">
        <v>55</v>
      </c>
      <c r="E839" s="17" t="s">
        <v>11</v>
      </c>
      <c r="F839" s="18">
        <v>45214</v>
      </c>
      <c r="G839" s="27">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c r="M839" s="31"/>
      <c r="N839" s="31"/>
    </row>
    <row r="840" spans="2:14" x14ac:dyDescent="0.3">
      <c r="B840" t="s">
        <v>862</v>
      </c>
      <c r="C840" t="s">
        <v>15</v>
      </c>
      <c r="D840">
        <v>77</v>
      </c>
      <c r="E840" s="17" t="s">
        <v>9</v>
      </c>
      <c r="F840" s="18">
        <v>45214</v>
      </c>
      <c r="G840" s="27">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c r="M840" s="31"/>
      <c r="N840" s="31"/>
    </row>
    <row r="841" spans="2:14" x14ac:dyDescent="0.3">
      <c r="B841" t="s">
        <v>863</v>
      </c>
      <c r="C841" t="s">
        <v>21</v>
      </c>
      <c r="D841">
        <v>133</v>
      </c>
      <c r="E841" s="17" t="s">
        <v>6</v>
      </c>
      <c r="F841" s="18">
        <v>45215</v>
      </c>
      <c r="G841" s="27">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c r="M841" s="31"/>
      <c r="N841" s="31"/>
    </row>
    <row r="842" spans="2:14" x14ac:dyDescent="0.3">
      <c r="B842" t="s">
        <v>864</v>
      </c>
      <c r="C842" t="s">
        <v>15</v>
      </c>
      <c r="D842">
        <v>77</v>
      </c>
      <c r="E842" s="17" t="s">
        <v>9</v>
      </c>
      <c r="F842" s="18">
        <v>45215</v>
      </c>
      <c r="G842" s="27">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c r="M842" s="31"/>
      <c r="N842" s="31"/>
    </row>
    <row r="843" spans="2:14" x14ac:dyDescent="0.3">
      <c r="B843" t="s">
        <v>865</v>
      </c>
      <c r="C843" t="s">
        <v>19</v>
      </c>
      <c r="D843">
        <v>103</v>
      </c>
      <c r="E843" s="17" t="s">
        <v>6</v>
      </c>
      <c r="F843" s="18">
        <v>45215</v>
      </c>
      <c r="G843" s="27">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c r="M843" s="31"/>
      <c r="N843" s="31"/>
    </row>
    <row r="844" spans="2:14" x14ac:dyDescent="0.3">
      <c r="B844" t="s">
        <v>866</v>
      </c>
      <c r="C844" t="s">
        <v>5</v>
      </c>
      <c r="D844">
        <v>32</v>
      </c>
      <c r="E844" s="17" t="s">
        <v>9</v>
      </c>
      <c r="F844" s="18">
        <v>45215</v>
      </c>
      <c r="G844" s="27">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c r="M844" s="31"/>
      <c r="N844" s="31"/>
    </row>
    <row r="845" spans="2:14" x14ac:dyDescent="0.3">
      <c r="B845" t="s">
        <v>867</v>
      </c>
      <c r="C845" t="s">
        <v>21</v>
      </c>
      <c r="D845">
        <v>30</v>
      </c>
      <c r="E845" s="17" t="s">
        <v>6</v>
      </c>
      <c r="F845" s="18">
        <v>45215</v>
      </c>
      <c r="G845" s="27">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c r="M845" s="31"/>
      <c r="N845" s="31"/>
    </row>
    <row r="846" spans="2:14" x14ac:dyDescent="0.3">
      <c r="B846" t="s">
        <v>868</v>
      </c>
      <c r="C846" t="s">
        <v>23</v>
      </c>
      <c r="D846">
        <v>87</v>
      </c>
      <c r="E846" s="17" t="s">
        <v>13</v>
      </c>
      <c r="F846" s="18">
        <v>45215</v>
      </c>
      <c r="G846" s="27">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c r="M846" s="31"/>
      <c r="N846" s="31"/>
    </row>
    <row r="847" spans="2:14" x14ac:dyDescent="0.3">
      <c r="B847" t="s">
        <v>869</v>
      </c>
      <c r="C847" t="s">
        <v>15</v>
      </c>
      <c r="D847">
        <v>137</v>
      </c>
      <c r="E847" s="17" t="s">
        <v>10</v>
      </c>
      <c r="F847" s="18">
        <v>45216</v>
      </c>
      <c r="G847" s="2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c r="M847" s="31"/>
      <c r="N847" s="31"/>
    </row>
    <row r="848" spans="2:14" x14ac:dyDescent="0.3">
      <c r="B848" t="s">
        <v>870</v>
      </c>
      <c r="C848" t="s">
        <v>14</v>
      </c>
      <c r="D848">
        <v>96</v>
      </c>
      <c r="E848" s="17" t="s">
        <v>6</v>
      </c>
      <c r="F848" s="18">
        <v>45216</v>
      </c>
      <c r="G848" s="27">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c r="M848" s="31"/>
      <c r="N848" s="31"/>
    </row>
    <row r="849" spans="2:14" x14ac:dyDescent="0.3">
      <c r="B849" t="s">
        <v>871</v>
      </c>
      <c r="C849" t="s">
        <v>18</v>
      </c>
      <c r="D849">
        <v>155</v>
      </c>
      <c r="E849" s="17" t="s">
        <v>6</v>
      </c>
      <c r="F849" s="18">
        <v>45217</v>
      </c>
      <c r="G849" s="27">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c r="M849" s="31"/>
      <c r="N849" s="31"/>
    </row>
    <row r="850" spans="2:14" x14ac:dyDescent="0.3">
      <c r="B850" t="s">
        <v>872</v>
      </c>
      <c r="C850" t="s">
        <v>21</v>
      </c>
      <c r="D850">
        <v>173</v>
      </c>
      <c r="E850" s="17" t="s">
        <v>11</v>
      </c>
      <c r="F850" s="18">
        <v>45217</v>
      </c>
      <c r="G850" s="27">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c r="M850" s="31"/>
      <c r="N850" s="31"/>
    </row>
    <row r="851" spans="2:14" x14ac:dyDescent="0.3">
      <c r="B851" t="s">
        <v>873</v>
      </c>
      <c r="C851" t="s">
        <v>18</v>
      </c>
      <c r="D851">
        <v>127</v>
      </c>
      <c r="E851" s="17" t="s">
        <v>6</v>
      </c>
      <c r="F851" s="18">
        <v>45217</v>
      </c>
      <c r="G851" s="27">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c r="M851" s="31"/>
      <c r="N851" s="31"/>
    </row>
    <row r="852" spans="2:14" x14ac:dyDescent="0.3">
      <c r="B852" t="s">
        <v>874</v>
      </c>
      <c r="C852" t="s">
        <v>12</v>
      </c>
      <c r="D852">
        <v>117</v>
      </c>
      <c r="E852" s="17" t="s">
        <v>11</v>
      </c>
      <c r="F852" s="18">
        <v>45217</v>
      </c>
      <c r="G852" s="27">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c r="M852" s="31"/>
      <c r="N852" s="31"/>
    </row>
    <row r="853" spans="2:14" x14ac:dyDescent="0.3">
      <c r="B853" t="s">
        <v>875</v>
      </c>
      <c r="C853" t="s">
        <v>20</v>
      </c>
      <c r="D853">
        <v>133</v>
      </c>
      <c r="E853" s="17" t="s">
        <v>9</v>
      </c>
      <c r="F853" s="18">
        <v>45217</v>
      </c>
      <c r="G853" s="27">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c r="M853" s="31"/>
      <c r="N853" s="31"/>
    </row>
    <row r="854" spans="2:14" x14ac:dyDescent="0.3">
      <c r="B854" t="s">
        <v>876</v>
      </c>
      <c r="C854" t="s">
        <v>24</v>
      </c>
      <c r="D854">
        <v>166</v>
      </c>
      <c r="E854" s="17" t="s">
        <v>13</v>
      </c>
      <c r="F854" s="18">
        <v>45218</v>
      </c>
      <c r="G854" s="27">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c r="M854" s="31"/>
      <c r="N854" s="31"/>
    </row>
    <row r="855" spans="2:14" x14ac:dyDescent="0.3">
      <c r="B855" t="s">
        <v>877</v>
      </c>
      <c r="C855" t="s">
        <v>20</v>
      </c>
      <c r="D855">
        <v>50</v>
      </c>
      <c r="E855" s="17" t="s">
        <v>11</v>
      </c>
      <c r="F855" s="18">
        <v>45218</v>
      </c>
      <c r="G855" s="27">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c r="M855" s="31"/>
      <c r="N855" s="31"/>
    </row>
    <row r="856" spans="2:14" x14ac:dyDescent="0.3">
      <c r="B856" t="s">
        <v>878</v>
      </c>
      <c r="C856" t="s">
        <v>19</v>
      </c>
      <c r="D856">
        <v>43</v>
      </c>
      <c r="E856" s="17" t="s">
        <v>9</v>
      </c>
      <c r="F856" s="18">
        <v>45218</v>
      </c>
      <c r="G856" s="27">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c r="M856" s="31"/>
      <c r="N856" s="31"/>
    </row>
    <row r="857" spans="2:14" x14ac:dyDescent="0.3">
      <c r="B857" t="s">
        <v>879</v>
      </c>
      <c r="C857" t="s">
        <v>14</v>
      </c>
      <c r="D857">
        <v>124</v>
      </c>
      <c r="E857" s="17" t="s">
        <v>6</v>
      </c>
      <c r="F857" s="18">
        <v>45218</v>
      </c>
      <c r="G857" s="2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c r="M857" s="31"/>
      <c r="N857" s="31"/>
    </row>
    <row r="858" spans="2:14" x14ac:dyDescent="0.3">
      <c r="B858" t="s">
        <v>880</v>
      </c>
      <c r="C858" t="s">
        <v>21</v>
      </c>
      <c r="D858">
        <v>94</v>
      </c>
      <c r="E858" s="17" t="s">
        <v>6</v>
      </c>
      <c r="F858" s="18">
        <v>45218</v>
      </c>
      <c r="G858" s="27">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c r="M858" s="31"/>
      <c r="N858" s="31"/>
    </row>
    <row r="859" spans="2:14" x14ac:dyDescent="0.3">
      <c r="B859" t="s">
        <v>881</v>
      </c>
      <c r="C859" t="s">
        <v>19</v>
      </c>
      <c r="D859">
        <v>126</v>
      </c>
      <c r="E859" s="17" t="s">
        <v>13</v>
      </c>
      <c r="F859" s="18">
        <v>45219</v>
      </c>
      <c r="G859" s="27">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c r="M859" s="31"/>
      <c r="N859" s="31"/>
    </row>
    <row r="860" spans="2:14" x14ac:dyDescent="0.3">
      <c r="B860" t="s">
        <v>882</v>
      </c>
      <c r="C860" t="s">
        <v>24</v>
      </c>
      <c r="D860">
        <v>105</v>
      </c>
      <c r="E860" s="17" t="s">
        <v>11</v>
      </c>
      <c r="F860" s="18">
        <v>45219</v>
      </c>
      <c r="G860" s="27">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c r="M860" s="31"/>
      <c r="N860" s="31"/>
    </row>
    <row r="861" spans="2:14" x14ac:dyDescent="0.3">
      <c r="B861" t="s">
        <v>883</v>
      </c>
      <c r="C861" t="s">
        <v>8</v>
      </c>
      <c r="D861">
        <v>60</v>
      </c>
      <c r="E861" s="17" t="s">
        <v>10</v>
      </c>
      <c r="F861" s="18">
        <v>45220</v>
      </c>
      <c r="G861" s="27">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c r="M861" s="31"/>
      <c r="N861" s="31"/>
    </row>
    <row r="862" spans="2:14" x14ac:dyDescent="0.3">
      <c r="B862" t="s">
        <v>884</v>
      </c>
      <c r="C862" t="s">
        <v>8</v>
      </c>
      <c r="D862">
        <v>72</v>
      </c>
      <c r="E862" s="17" t="s">
        <v>11</v>
      </c>
      <c r="F862" s="18">
        <v>45220</v>
      </c>
      <c r="G862" s="27">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c r="M862" s="31"/>
      <c r="N862" s="31"/>
    </row>
    <row r="863" spans="2:14" x14ac:dyDescent="0.3">
      <c r="B863" t="s">
        <v>885</v>
      </c>
      <c r="C863" t="s">
        <v>16</v>
      </c>
      <c r="D863">
        <v>40</v>
      </c>
      <c r="E863" s="17" t="s">
        <v>11</v>
      </c>
      <c r="F863" s="18">
        <v>45220</v>
      </c>
      <c r="G863" s="27">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c r="M863" s="31"/>
      <c r="N863" s="31"/>
    </row>
    <row r="864" spans="2:14" x14ac:dyDescent="0.3">
      <c r="B864" t="s">
        <v>886</v>
      </c>
      <c r="C864" t="s">
        <v>5</v>
      </c>
      <c r="D864">
        <v>54</v>
      </c>
      <c r="E864" s="17" t="s">
        <v>13</v>
      </c>
      <c r="F864" s="18">
        <v>45221</v>
      </c>
      <c r="G864" s="27">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c r="M864" s="31"/>
      <c r="N864" s="31"/>
    </row>
    <row r="865" spans="2:14" x14ac:dyDescent="0.3">
      <c r="B865" t="s">
        <v>887</v>
      </c>
      <c r="C865" t="s">
        <v>12</v>
      </c>
      <c r="D865">
        <v>81</v>
      </c>
      <c r="E865" s="17" t="s">
        <v>9</v>
      </c>
      <c r="F865" s="18">
        <v>45221</v>
      </c>
      <c r="G865" s="27">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c r="M865" s="31"/>
      <c r="N865" s="31"/>
    </row>
    <row r="866" spans="2:14" x14ac:dyDescent="0.3">
      <c r="B866" t="s">
        <v>888</v>
      </c>
      <c r="C866" t="s">
        <v>5</v>
      </c>
      <c r="D866">
        <v>76</v>
      </c>
      <c r="E866" s="17" t="s">
        <v>6</v>
      </c>
      <c r="F866" s="18">
        <v>45221</v>
      </c>
      <c r="G866" s="27">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c r="M866" s="31"/>
      <c r="N866" s="31"/>
    </row>
    <row r="867" spans="2:14" x14ac:dyDescent="0.3">
      <c r="B867" t="s">
        <v>889</v>
      </c>
      <c r="C867" t="s">
        <v>5</v>
      </c>
      <c r="D867">
        <v>37</v>
      </c>
      <c r="E867" s="17" t="s">
        <v>10</v>
      </c>
      <c r="F867" s="18">
        <v>45222</v>
      </c>
      <c r="G867" s="2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c r="M867" s="31"/>
      <c r="N867" s="31"/>
    </row>
    <row r="868" spans="2:14" x14ac:dyDescent="0.3">
      <c r="B868" t="s">
        <v>890</v>
      </c>
      <c r="C868" t="s">
        <v>24</v>
      </c>
      <c r="D868">
        <v>96</v>
      </c>
      <c r="E868" s="17" t="s">
        <v>13</v>
      </c>
      <c r="F868" s="18">
        <v>45222</v>
      </c>
      <c r="G868" s="27">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c r="M868" s="31"/>
      <c r="N868" s="31"/>
    </row>
    <row r="869" spans="2:14" x14ac:dyDescent="0.3">
      <c r="B869" t="s">
        <v>891</v>
      </c>
      <c r="C869" t="s">
        <v>8</v>
      </c>
      <c r="D869">
        <v>19</v>
      </c>
      <c r="E869" s="17" t="s">
        <v>6</v>
      </c>
      <c r="F869" s="18">
        <v>45223</v>
      </c>
      <c r="G869" s="27">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c r="M869" s="31"/>
      <c r="N869" s="31"/>
    </row>
    <row r="870" spans="2:14" x14ac:dyDescent="0.3">
      <c r="B870" t="s">
        <v>892</v>
      </c>
      <c r="C870" t="s">
        <v>16</v>
      </c>
      <c r="D870">
        <v>72</v>
      </c>
      <c r="E870" s="17" t="s">
        <v>10</v>
      </c>
      <c r="F870" s="18">
        <v>45223</v>
      </c>
      <c r="G870" s="27">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c r="M870" s="31"/>
      <c r="N870" s="31"/>
    </row>
    <row r="871" spans="2:14" x14ac:dyDescent="0.3">
      <c r="B871" t="s">
        <v>893</v>
      </c>
      <c r="C871" t="s">
        <v>21</v>
      </c>
      <c r="D871">
        <v>73</v>
      </c>
      <c r="E871" s="17" t="s">
        <v>9</v>
      </c>
      <c r="F871" s="18">
        <v>45223</v>
      </c>
      <c r="G871" s="27">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c r="M871" s="31"/>
      <c r="N871" s="31"/>
    </row>
    <row r="872" spans="2:14" x14ac:dyDescent="0.3">
      <c r="B872" t="s">
        <v>894</v>
      </c>
      <c r="C872" t="s">
        <v>17</v>
      </c>
      <c r="D872">
        <v>87</v>
      </c>
      <c r="E872" s="17" t="s">
        <v>9</v>
      </c>
      <c r="F872" s="18">
        <v>45223</v>
      </c>
      <c r="G872" s="27">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c r="M872" s="31"/>
      <c r="N872" s="31"/>
    </row>
    <row r="873" spans="2:14" x14ac:dyDescent="0.3">
      <c r="B873" t="s">
        <v>895</v>
      </c>
      <c r="C873" t="s">
        <v>17</v>
      </c>
      <c r="D873">
        <v>68</v>
      </c>
      <c r="E873" s="17" t="s">
        <v>9</v>
      </c>
      <c r="F873" s="18">
        <v>45224</v>
      </c>
      <c r="G873" s="27">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c r="M873" s="31"/>
      <c r="N873" s="31"/>
    </row>
    <row r="874" spans="2:14" x14ac:dyDescent="0.3">
      <c r="B874" t="s">
        <v>896</v>
      </c>
      <c r="C874" t="s">
        <v>16</v>
      </c>
      <c r="D874">
        <v>101</v>
      </c>
      <c r="E874" s="17" t="s">
        <v>9</v>
      </c>
      <c r="F874" s="18">
        <v>45224</v>
      </c>
      <c r="G874" s="27">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c r="M874" s="31"/>
      <c r="N874" s="31"/>
    </row>
    <row r="875" spans="2:14" x14ac:dyDescent="0.3">
      <c r="B875" t="s">
        <v>897</v>
      </c>
      <c r="C875" t="s">
        <v>16</v>
      </c>
      <c r="D875">
        <v>107</v>
      </c>
      <c r="E875" s="17" t="s">
        <v>10</v>
      </c>
      <c r="F875" s="18">
        <v>45225</v>
      </c>
      <c r="G875" s="27">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c r="M875" s="31"/>
      <c r="N875" s="31"/>
    </row>
    <row r="876" spans="2:14" x14ac:dyDescent="0.3">
      <c r="B876" t="s">
        <v>898</v>
      </c>
      <c r="C876" t="s">
        <v>22</v>
      </c>
      <c r="D876">
        <v>109</v>
      </c>
      <c r="E876" s="17" t="s">
        <v>11</v>
      </c>
      <c r="F876" s="18">
        <v>45225</v>
      </c>
      <c r="G876" s="27">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c r="M876" s="31"/>
      <c r="N876" s="31"/>
    </row>
    <row r="877" spans="2:14" x14ac:dyDescent="0.3">
      <c r="B877" t="s">
        <v>899</v>
      </c>
      <c r="C877" t="s">
        <v>14</v>
      </c>
      <c r="D877">
        <v>171</v>
      </c>
      <c r="E877" s="17" t="s">
        <v>10</v>
      </c>
      <c r="F877" s="18">
        <v>45225</v>
      </c>
      <c r="G877" s="2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c r="M877" s="31"/>
      <c r="N877" s="31"/>
    </row>
    <row r="878" spans="2:14" x14ac:dyDescent="0.3">
      <c r="B878" t="s">
        <v>900</v>
      </c>
      <c r="C878" t="s">
        <v>8</v>
      </c>
      <c r="D878">
        <v>21</v>
      </c>
      <c r="E878" s="17" t="s">
        <v>10</v>
      </c>
      <c r="F878" s="18">
        <v>45225</v>
      </c>
      <c r="G878" s="27">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c r="M878" s="31"/>
      <c r="N878" s="31"/>
    </row>
    <row r="879" spans="2:14" x14ac:dyDescent="0.3">
      <c r="B879" t="s">
        <v>901</v>
      </c>
      <c r="C879" t="s">
        <v>12</v>
      </c>
      <c r="D879">
        <v>94</v>
      </c>
      <c r="E879" s="17" t="s">
        <v>10</v>
      </c>
      <c r="F879" s="18">
        <v>45226</v>
      </c>
      <c r="G879" s="27">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c r="M879" s="31"/>
      <c r="N879" s="31"/>
    </row>
    <row r="880" spans="2:14" x14ac:dyDescent="0.3">
      <c r="B880" t="s">
        <v>902</v>
      </c>
      <c r="C880" t="s">
        <v>21</v>
      </c>
      <c r="D880">
        <v>97</v>
      </c>
      <c r="E880" s="17" t="s">
        <v>11</v>
      </c>
      <c r="F880" s="18">
        <v>45226</v>
      </c>
      <c r="G880" s="27">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c r="M880" s="31"/>
      <c r="N880" s="31"/>
    </row>
    <row r="881" spans="2:14" x14ac:dyDescent="0.3">
      <c r="B881" t="s">
        <v>903</v>
      </c>
      <c r="C881" t="s">
        <v>24</v>
      </c>
      <c r="D881">
        <v>72</v>
      </c>
      <c r="E881" s="17" t="s">
        <v>11</v>
      </c>
      <c r="F881" s="18">
        <v>45226</v>
      </c>
      <c r="G881" s="27">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c r="M881" s="31"/>
      <c r="N881" s="31"/>
    </row>
    <row r="882" spans="2:14" x14ac:dyDescent="0.3">
      <c r="B882" t="s">
        <v>904</v>
      </c>
      <c r="C882" t="s">
        <v>14</v>
      </c>
      <c r="D882">
        <v>143</v>
      </c>
      <c r="E882" s="17" t="s">
        <v>13</v>
      </c>
      <c r="F882" s="18">
        <v>45227</v>
      </c>
      <c r="G882" s="27">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c r="M882" s="31"/>
      <c r="N882" s="31"/>
    </row>
    <row r="883" spans="2:14" x14ac:dyDescent="0.3">
      <c r="B883" t="s">
        <v>905</v>
      </c>
      <c r="C883" t="s">
        <v>14</v>
      </c>
      <c r="D883">
        <v>64</v>
      </c>
      <c r="E883" s="17" t="s">
        <v>11</v>
      </c>
      <c r="F883" s="18">
        <v>45227</v>
      </c>
      <c r="G883" s="27">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c r="M883" s="31"/>
      <c r="N883" s="31"/>
    </row>
    <row r="884" spans="2:14" x14ac:dyDescent="0.3">
      <c r="B884" t="s">
        <v>906</v>
      </c>
      <c r="C884" t="s">
        <v>14</v>
      </c>
      <c r="D884">
        <v>69</v>
      </c>
      <c r="E884" s="17" t="s">
        <v>11</v>
      </c>
      <c r="F884" s="18">
        <v>45227</v>
      </c>
      <c r="G884" s="27">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c r="M884" s="31"/>
      <c r="N884" s="31"/>
    </row>
    <row r="885" spans="2:14" x14ac:dyDescent="0.3">
      <c r="B885" t="s">
        <v>907</v>
      </c>
      <c r="C885" t="s">
        <v>14</v>
      </c>
      <c r="D885">
        <v>18</v>
      </c>
      <c r="E885" s="17" t="s">
        <v>6</v>
      </c>
      <c r="F885" s="18">
        <v>45227</v>
      </c>
      <c r="G885" s="27">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c r="M885" s="31"/>
      <c r="N885" s="31"/>
    </row>
    <row r="886" spans="2:14" x14ac:dyDescent="0.3">
      <c r="B886" t="s">
        <v>908</v>
      </c>
      <c r="C886" t="s">
        <v>21</v>
      </c>
      <c r="D886">
        <v>100</v>
      </c>
      <c r="E886" s="17" t="s">
        <v>13</v>
      </c>
      <c r="F886" s="18">
        <v>45227</v>
      </c>
      <c r="G886" s="27">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c r="M886" s="31"/>
      <c r="N886" s="31"/>
    </row>
    <row r="887" spans="2:14" x14ac:dyDescent="0.3">
      <c r="B887" t="s">
        <v>909</v>
      </c>
      <c r="C887" t="s">
        <v>18</v>
      </c>
      <c r="D887">
        <v>110</v>
      </c>
      <c r="E887" s="17" t="s">
        <v>9</v>
      </c>
      <c r="F887" s="18">
        <v>45228</v>
      </c>
      <c r="G887" s="2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c r="M887" s="31"/>
      <c r="N887" s="31"/>
    </row>
    <row r="888" spans="2:14" x14ac:dyDescent="0.3">
      <c r="B888" t="s">
        <v>910</v>
      </c>
      <c r="C888" t="s">
        <v>7</v>
      </c>
      <c r="D888">
        <v>41</v>
      </c>
      <c r="E888" s="17" t="s">
        <v>10</v>
      </c>
      <c r="F888" s="18">
        <v>45228</v>
      </c>
      <c r="G888" s="27">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c r="M888" s="31"/>
      <c r="N888" s="31"/>
    </row>
    <row r="889" spans="2:14" x14ac:dyDescent="0.3">
      <c r="B889" t="s">
        <v>911</v>
      </c>
      <c r="C889" t="s">
        <v>18</v>
      </c>
      <c r="D889">
        <v>147</v>
      </c>
      <c r="E889" s="17" t="s">
        <v>9</v>
      </c>
      <c r="F889" s="18">
        <v>45228</v>
      </c>
      <c r="G889" s="27">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c r="M889" s="31"/>
      <c r="N889" s="31"/>
    </row>
    <row r="890" spans="2:14" x14ac:dyDescent="0.3">
      <c r="B890" t="s">
        <v>912</v>
      </c>
      <c r="C890" t="s">
        <v>12</v>
      </c>
      <c r="D890">
        <v>31</v>
      </c>
      <c r="E890" s="17" t="s">
        <v>6</v>
      </c>
      <c r="F890" s="18">
        <v>45229</v>
      </c>
      <c r="G890" s="27">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c r="M890" s="31"/>
      <c r="N890" s="31"/>
    </row>
    <row r="891" spans="2:14" x14ac:dyDescent="0.3">
      <c r="B891" t="s">
        <v>913</v>
      </c>
      <c r="C891" t="s">
        <v>17</v>
      </c>
      <c r="D891">
        <v>142</v>
      </c>
      <c r="E891" s="17" t="s">
        <v>10</v>
      </c>
      <c r="F891" s="18">
        <v>45229</v>
      </c>
      <c r="G891" s="27">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c r="M891" s="31"/>
      <c r="N891" s="31"/>
    </row>
    <row r="892" spans="2:14" x14ac:dyDescent="0.3">
      <c r="B892" t="s">
        <v>914</v>
      </c>
      <c r="C892" t="s">
        <v>22</v>
      </c>
      <c r="D892">
        <v>61</v>
      </c>
      <c r="E892" s="17" t="s">
        <v>10</v>
      </c>
      <c r="F892" s="18">
        <v>45229</v>
      </c>
      <c r="G892" s="27">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c r="M892" s="31"/>
      <c r="N892" s="31"/>
    </row>
    <row r="893" spans="2:14" x14ac:dyDescent="0.3">
      <c r="B893" t="s">
        <v>915</v>
      </c>
      <c r="C893" t="s">
        <v>20</v>
      </c>
      <c r="D893">
        <v>86</v>
      </c>
      <c r="E893" s="17" t="s">
        <v>6</v>
      </c>
      <c r="F893" s="18">
        <v>45230</v>
      </c>
      <c r="G893" s="27">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c r="M893" s="31"/>
      <c r="N893" s="31"/>
    </row>
    <row r="894" spans="2:14" x14ac:dyDescent="0.3">
      <c r="B894" t="s">
        <v>916</v>
      </c>
      <c r="C894" t="s">
        <v>23</v>
      </c>
      <c r="D894">
        <v>165</v>
      </c>
      <c r="E894" s="17" t="s">
        <v>13</v>
      </c>
      <c r="F894" s="18">
        <v>45231</v>
      </c>
      <c r="G894" s="27">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c r="M894" s="31"/>
      <c r="N894" s="31"/>
    </row>
    <row r="895" spans="2:14" x14ac:dyDescent="0.3">
      <c r="B895" t="s">
        <v>917</v>
      </c>
      <c r="C895" t="s">
        <v>5</v>
      </c>
      <c r="D895">
        <v>62</v>
      </c>
      <c r="E895" s="17" t="s">
        <v>9</v>
      </c>
      <c r="F895" s="18">
        <v>45231</v>
      </c>
      <c r="G895" s="27">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c r="M895" s="31"/>
      <c r="N895" s="31"/>
    </row>
    <row r="896" spans="2:14" x14ac:dyDescent="0.3">
      <c r="B896" t="s">
        <v>918</v>
      </c>
      <c r="C896" t="s">
        <v>21</v>
      </c>
      <c r="D896">
        <v>103</v>
      </c>
      <c r="E896" s="17" t="s">
        <v>13</v>
      </c>
      <c r="F896" s="18">
        <v>45232</v>
      </c>
      <c r="G896" s="27">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c r="M896" s="31"/>
      <c r="N896" s="31"/>
    </row>
    <row r="897" spans="2:14" x14ac:dyDescent="0.3">
      <c r="B897" t="s">
        <v>919</v>
      </c>
      <c r="C897" t="s">
        <v>17</v>
      </c>
      <c r="D897">
        <v>56</v>
      </c>
      <c r="E897" s="17" t="s">
        <v>6</v>
      </c>
      <c r="F897" s="18">
        <v>45233</v>
      </c>
      <c r="G897" s="2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c r="M897" s="31"/>
      <c r="N897" s="31"/>
    </row>
    <row r="898" spans="2:14" x14ac:dyDescent="0.3">
      <c r="B898" t="s">
        <v>920</v>
      </c>
      <c r="C898" t="s">
        <v>16</v>
      </c>
      <c r="D898">
        <v>114</v>
      </c>
      <c r="E898" s="17" t="s">
        <v>10</v>
      </c>
      <c r="F898" s="18">
        <v>45234</v>
      </c>
      <c r="G898" s="27">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c r="M898" s="31"/>
      <c r="N898" s="31"/>
    </row>
    <row r="899" spans="2:14" x14ac:dyDescent="0.3">
      <c r="B899" t="s">
        <v>921</v>
      </c>
      <c r="C899" t="s">
        <v>17</v>
      </c>
      <c r="D899">
        <v>112</v>
      </c>
      <c r="E899" s="17" t="s">
        <v>11</v>
      </c>
      <c r="F899" s="18">
        <v>45234</v>
      </c>
      <c r="G899" s="27">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c r="M899" s="31"/>
      <c r="N899" s="31"/>
    </row>
    <row r="900" spans="2:14" x14ac:dyDescent="0.3">
      <c r="B900" t="s">
        <v>922</v>
      </c>
      <c r="C900" t="s">
        <v>15</v>
      </c>
      <c r="D900">
        <v>52</v>
      </c>
      <c r="E900" s="17" t="s">
        <v>9</v>
      </c>
      <c r="F900" s="18">
        <v>45236</v>
      </c>
      <c r="G900" s="27">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c r="M900" s="31"/>
      <c r="N900" s="31"/>
    </row>
    <row r="901" spans="2:14" x14ac:dyDescent="0.3">
      <c r="B901" t="s">
        <v>923</v>
      </c>
      <c r="C901" t="s">
        <v>21</v>
      </c>
      <c r="D901">
        <v>105</v>
      </c>
      <c r="E901" s="17" t="s">
        <v>13</v>
      </c>
      <c r="F901" s="18">
        <v>45237</v>
      </c>
      <c r="G901" s="27">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c r="M901" s="31"/>
      <c r="N901" s="31"/>
    </row>
    <row r="902" spans="2:14" x14ac:dyDescent="0.3">
      <c r="B902" t="s">
        <v>924</v>
      </c>
      <c r="C902" t="s">
        <v>23</v>
      </c>
      <c r="D902">
        <v>91</v>
      </c>
      <c r="E902" s="17" t="s">
        <v>6</v>
      </c>
      <c r="F902" s="18">
        <v>45237</v>
      </c>
      <c r="G902" s="27">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c r="M902" s="31"/>
      <c r="N902" s="31"/>
    </row>
    <row r="903" spans="2:14" x14ac:dyDescent="0.3">
      <c r="B903" t="s">
        <v>925</v>
      </c>
      <c r="C903" t="s">
        <v>19</v>
      </c>
      <c r="D903">
        <v>74</v>
      </c>
      <c r="E903" s="17" t="s">
        <v>10</v>
      </c>
      <c r="F903" s="18">
        <v>45238</v>
      </c>
      <c r="G903" s="27">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c r="M903" s="31"/>
      <c r="N903" s="31"/>
    </row>
    <row r="904" spans="2:14" x14ac:dyDescent="0.3">
      <c r="B904" t="s">
        <v>926</v>
      </c>
      <c r="C904" t="s">
        <v>19</v>
      </c>
      <c r="D904">
        <v>30</v>
      </c>
      <c r="E904" s="17" t="s">
        <v>6</v>
      </c>
      <c r="F904" s="18">
        <v>45238</v>
      </c>
      <c r="G904" s="27">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c r="M904" s="31"/>
      <c r="N904" s="31"/>
    </row>
    <row r="905" spans="2:14" x14ac:dyDescent="0.3">
      <c r="B905" t="s">
        <v>927</v>
      </c>
      <c r="C905" t="s">
        <v>23</v>
      </c>
      <c r="D905">
        <v>56</v>
      </c>
      <c r="E905" s="17" t="s">
        <v>9</v>
      </c>
      <c r="F905" s="18">
        <v>45238</v>
      </c>
      <c r="G905" s="27">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c r="M905" s="31"/>
      <c r="N905" s="31"/>
    </row>
    <row r="906" spans="2:14" x14ac:dyDescent="0.3">
      <c r="B906" t="s">
        <v>928</v>
      </c>
      <c r="C906" t="s">
        <v>19</v>
      </c>
      <c r="D906">
        <v>151</v>
      </c>
      <c r="E906" s="17" t="s">
        <v>11</v>
      </c>
      <c r="F906" s="18">
        <v>45238</v>
      </c>
      <c r="G906" s="27">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c r="M906" s="31"/>
      <c r="N906" s="31"/>
    </row>
    <row r="907" spans="2:14" x14ac:dyDescent="0.3">
      <c r="B907" t="s">
        <v>929</v>
      </c>
      <c r="C907" t="s">
        <v>12</v>
      </c>
      <c r="D907">
        <v>108</v>
      </c>
      <c r="E907" s="17" t="s">
        <v>13</v>
      </c>
      <c r="F907" s="18">
        <v>45239</v>
      </c>
      <c r="G907" s="2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c r="M907" s="31"/>
      <c r="N907" s="31"/>
    </row>
    <row r="908" spans="2:14" x14ac:dyDescent="0.3">
      <c r="B908" t="s">
        <v>930</v>
      </c>
      <c r="C908" t="s">
        <v>16</v>
      </c>
      <c r="D908">
        <v>124</v>
      </c>
      <c r="E908" s="17" t="s">
        <v>10</v>
      </c>
      <c r="F908" s="18">
        <v>45239</v>
      </c>
      <c r="G908" s="27">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c r="M908" s="31"/>
      <c r="N908" s="31"/>
    </row>
    <row r="909" spans="2:14" x14ac:dyDescent="0.3">
      <c r="B909" t="s">
        <v>931</v>
      </c>
      <c r="C909" t="s">
        <v>21</v>
      </c>
      <c r="D909">
        <v>110</v>
      </c>
      <c r="E909" s="17" t="s">
        <v>9</v>
      </c>
      <c r="F909" s="18">
        <v>45240</v>
      </c>
      <c r="G909" s="27">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c r="M909" s="31"/>
      <c r="N909" s="31"/>
    </row>
    <row r="910" spans="2:14" x14ac:dyDescent="0.3">
      <c r="B910" t="s">
        <v>932</v>
      </c>
      <c r="C910" t="s">
        <v>18</v>
      </c>
      <c r="D910">
        <v>89</v>
      </c>
      <c r="E910" s="17" t="s">
        <v>13</v>
      </c>
      <c r="F910" s="18">
        <v>45240</v>
      </c>
      <c r="G910" s="27">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c r="M910" s="31"/>
      <c r="N910" s="31"/>
    </row>
    <row r="911" spans="2:14" x14ac:dyDescent="0.3">
      <c r="B911" t="s">
        <v>933</v>
      </c>
      <c r="C911" t="s">
        <v>20</v>
      </c>
      <c r="D911">
        <v>95</v>
      </c>
      <c r="E911" s="17" t="s">
        <v>9</v>
      </c>
      <c r="F911" s="18">
        <v>45240</v>
      </c>
      <c r="G911" s="27">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c r="M911" s="31"/>
      <c r="N911" s="31"/>
    </row>
    <row r="912" spans="2:14" x14ac:dyDescent="0.3">
      <c r="B912" t="s">
        <v>934</v>
      </c>
      <c r="C912" t="s">
        <v>19</v>
      </c>
      <c r="D912">
        <v>84</v>
      </c>
      <c r="E912" s="17" t="s">
        <v>13</v>
      </c>
      <c r="F912" s="18">
        <v>45241</v>
      </c>
      <c r="G912" s="27">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c r="M912" s="31"/>
      <c r="N912" s="31"/>
    </row>
    <row r="913" spans="2:14" x14ac:dyDescent="0.3">
      <c r="B913" t="s">
        <v>935</v>
      </c>
      <c r="C913" t="s">
        <v>24</v>
      </c>
      <c r="D913">
        <v>89</v>
      </c>
      <c r="E913" s="17" t="s">
        <v>10</v>
      </c>
      <c r="F913" s="18">
        <v>45241</v>
      </c>
      <c r="G913" s="27">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c r="M913" s="31"/>
      <c r="N913" s="31"/>
    </row>
    <row r="914" spans="2:14" x14ac:dyDescent="0.3">
      <c r="B914" t="s">
        <v>936</v>
      </c>
      <c r="C914" t="s">
        <v>18</v>
      </c>
      <c r="D914">
        <v>146</v>
      </c>
      <c r="E914" s="17" t="s">
        <v>10</v>
      </c>
      <c r="F914" s="18">
        <v>45242</v>
      </c>
      <c r="G914" s="27">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c r="M914" s="31"/>
      <c r="N914" s="31"/>
    </row>
    <row r="915" spans="2:14" x14ac:dyDescent="0.3">
      <c r="B915" t="s">
        <v>937</v>
      </c>
      <c r="C915" t="s">
        <v>14</v>
      </c>
      <c r="D915">
        <v>62</v>
      </c>
      <c r="E915" s="17" t="s">
        <v>6</v>
      </c>
      <c r="F915" s="18">
        <v>45243</v>
      </c>
      <c r="G915" s="27">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c r="M915" s="31"/>
      <c r="N915" s="31"/>
    </row>
    <row r="916" spans="2:14" x14ac:dyDescent="0.3">
      <c r="B916" t="s">
        <v>938</v>
      </c>
      <c r="C916" t="s">
        <v>17</v>
      </c>
      <c r="D916">
        <v>82</v>
      </c>
      <c r="E916" s="17" t="s">
        <v>10</v>
      </c>
      <c r="F916" s="18">
        <v>45243</v>
      </c>
      <c r="G916" s="27">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c r="M916" s="31"/>
      <c r="N916" s="31"/>
    </row>
    <row r="917" spans="2:14" x14ac:dyDescent="0.3">
      <c r="B917" t="s">
        <v>939</v>
      </c>
      <c r="C917" t="s">
        <v>22</v>
      </c>
      <c r="D917">
        <v>91</v>
      </c>
      <c r="E917" s="17" t="s">
        <v>11</v>
      </c>
      <c r="F917" s="18">
        <v>45243</v>
      </c>
      <c r="G917" s="2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c r="M917" s="31"/>
      <c r="N917" s="31"/>
    </row>
    <row r="918" spans="2:14" x14ac:dyDescent="0.3">
      <c r="B918" t="s">
        <v>940</v>
      </c>
      <c r="C918" t="s">
        <v>24</v>
      </c>
      <c r="D918">
        <v>39</v>
      </c>
      <c r="E918" s="17" t="s">
        <v>10</v>
      </c>
      <c r="F918" s="18">
        <v>45244</v>
      </c>
      <c r="G918" s="27">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c r="M918" s="31"/>
      <c r="N918" s="31"/>
    </row>
    <row r="919" spans="2:14" x14ac:dyDescent="0.3">
      <c r="B919" t="s">
        <v>941</v>
      </c>
      <c r="C919" t="s">
        <v>18</v>
      </c>
      <c r="D919">
        <v>149</v>
      </c>
      <c r="E919" s="17" t="s">
        <v>9</v>
      </c>
      <c r="F919" s="18">
        <v>45244</v>
      </c>
      <c r="G919" s="27">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c r="M919" s="31"/>
      <c r="N919" s="31"/>
    </row>
    <row r="920" spans="2:14" x14ac:dyDescent="0.3">
      <c r="B920" t="s">
        <v>942</v>
      </c>
      <c r="C920" t="s">
        <v>17</v>
      </c>
      <c r="D920">
        <v>138</v>
      </c>
      <c r="E920" s="17" t="s">
        <v>6</v>
      </c>
      <c r="F920" s="18">
        <v>45244</v>
      </c>
      <c r="G920" s="27">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c r="M920" s="31"/>
      <c r="N920" s="31"/>
    </row>
    <row r="921" spans="2:14" x14ac:dyDescent="0.3">
      <c r="B921" t="s">
        <v>943</v>
      </c>
      <c r="C921" t="s">
        <v>14</v>
      </c>
      <c r="D921">
        <v>113</v>
      </c>
      <c r="E921" s="17" t="s">
        <v>9</v>
      </c>
      <c r="F921" s="18">
        <v>45245</v>
      </c>
      <c r="G921" s="27">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c r="M921" s="31"/>
      <c r="N921" s="31"/>
    </row>
    <row r="922" spans="2:14" x14ac:dyDescent="0.3">
      <c r="B922" t="s">
        <v>944</v>
      </c>
      <c r="C922" t="s">
        <v>8</v>
      </c>
      <c r="D922">
        <v>88</v>
      </c>
      <c r="E922" s="17" t="s">
        <v>10</v>
      </c>
      <c r="F922" s="18">
        <v>45245</v>
      </c>
      <c r="G922" s="27">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c r="M922" s="31"/>
      <c r="N922" s="31"/>
    </row>
    <row r="923" spans="2:14" x14ac:dyDescent="0.3">
      <c r="B923" t="s">
        <v>945</v>
      </c>
      <c r="C923" t="s">
        <v>20</v>
      </c>
      <c r="D923">
        <v>64</v>
      </c>
      <c r="E923" s="17" t="s">
        <v>6</v>
      </c>
      <c r="F923" s="18">
        <v>45245</v>
      </c>
      <c r="G923" s="27">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c r="M923" s="31"/>
      <c r="N923" s="31"/>
    </row>
    <row r="924" spans="2:14" x14ac:dyDescent="0.3">
      <c r="B924" t="s">
        <v>946</v>
      </c>
      <c r="C924" t="s">
        <v>23</v>
      </c>
      <c r="D924">
        <v>53</v>
      </c>
      <c r="E924" s="17" t="s">
        <v>6</v>
      </c>
      <c r="F924" s="18">
        <v>45246</v>
      </c>
      <c r="G924" s="27">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c r="M924" s="31"/>
      <c r="N924" s="31"/>
    </row>
    <row r="925" spans="2:14" x14ac:dyDescent="0.3">
      <c r="B925" t="s">
        <v>947</v>
      </c>
      <c r="C925" t="s">
        <v>16</v>
      </c>
      <c r="D925">
        <v>63</v>
      </c>
      <c r="E925" s="17" t="s">
        <v>9</v>
      </c>
      <c r="F925" s="18">
        <v>45246</v>
      </c>
      <c r="G925" s="27">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c r="M925" s="31"/>
      <c r="N925" s="31"/>
    </row>
    <row r="926" spans="2:14" x14ac:dyDescent="0.3">
      <c r="B926" t="s">
        <v>948</v>
      </c>
      <c r="C926" t="s">
        <v>15</v>
      </c>
      <c r="D926">
        <v>54</v>
      </c>
      <c r="E926" s="17" t="s">
        <v>9</v>
      </c>
      <c r="F926" s="18">
        <v>45247</v>
      </c>
      <c r="G926" s="27">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c r="M926" s="31"/>
      <c r="N926" s="31"/>
    </row>
    <row r="927" spans="2:14" x14ac:dyDescent="0.3">
      <c r="B927" t="s">
        <v>949</v>
      </c>
      <c r="C927" t="s">
        <v>16</v>
      </c>
      <c r="D927">
        <v>54</v>
      </c>
      <c r="E927" s="17" t="s">
        <v>10</v>
      </c>
      <c r="F927" s="18">
        <v>45247</v>
      </c>
      <c r="G927" s="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c r="M927" s="31"/>
      <c r="N927" s="31"/>
    </row>
    <row r="928" spans="2:14" x14ac:dyDescent="0.3">
      <c r="B928" t="s">
        <v>950</v>
      </c>
      <c r="C928" t="s">
        <v>18</v>
      </c>
      <c r="D928">
        <v>71</v>
      </c>
      <c r="E928" s="17" t="s">
        <v>6</v>
      </c>
      <c r="F928" s="18">
        <v>45247</v>
      </c>
      <c r="G928" s="27">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c r="M928" s="31"/>
      <c r="N928" s="31"/>
    </row>
    <row r="929" spans="2:14" x14ac:dyDescent="0.3">
      <c r="B929" t="s">
        <v>951</v>
      </c>
      <c r="C929" t="s">
        <v>16</v>
      </c>
      <c r="D929">
        <v>93</v>
      </c>
      <c r="E929" s="17" t="s">
        <v>10</v>
      </c>
      <c r="F929" s="18">
        <v>45248</v>
      </c>
      <c r="G929" s="27">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c r="M929" s="31"/>
      <c r="N929" s="31"/>
    </row>
    <row r="930" spans="2:14" x14ac:dyDescent="0.3">
      <c r="B930" t="s">
        <v>952</v>
      </c>
      <c r="C930" t="s">
        <v>21</v>
      </c>
      <c r="D930">
        <v>96</v>
      </c>
      <c r="E930" s="17" t="s">
        <v>9</v>
      </c>
      <c r="F930" s="18">
        <v>45248</v>
      </c>
      <c r="G930" s="27">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c r="M930" s="31"/>
      <c r="N930" s="31"/>
    </row>
    <row r="931" spans="2:14" x14ac:dyDescent="0.3">
      <c r="B931" t="s">
        <v>953</v>
      </c>
      <c r="C931" t="s">
        <v>24</v>
      </c>
      <c r="D931">
        <v>31</v>
      </c>
      <c r="E931" s="17" t="s">
        <v>11</v>
      </c>
      <c r="F931" s="18">
        <v>45248</v>
      </c>
      <c r="G931" s="27">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c r="M931" s="31"/>
      <c r="N931" s="31"/>
    </row>
    <row r="932" spans="2:14" x14ac:dyDescent="0.3">
      <c r="B932" t="s">
        <v>954</v>
      </c>
      <c r="C932" t="s">
        <v>16</v>
      </c>
      <c r="D932">
        <v>107</v>
      </c>
      <c r="E932" s="17" t="s">
        <v>6</v>
      </c>
      <c r="F932" s="18">
        <v>45248</v>
      </c>
      <c r="G932" s="27">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c r="M932" s="31"/>
      <c r="N932" s="31"/>
    </row>
    <row r="933" spans="2:14" x14ac:dyDescent="0.3">
      <c r="B933" t="s">
        <v>955</v>
      </c>
      <c r="C933" t="s">
        <v>23</v>
      </c>
      <c r="D933">
        <v>50</v>
      </c>
      <c r="E933" s="17" t="s">
        <v>11</v>
      </c>
      <c r="F933" s="18">
        <v>45249</v>
      </c>
      <c r="G933" s="27">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c r="M933" s="31"/>
      <c r="N933" s="31"/>
    </row>
    <row r="934" spans="2:14" x14ac:dyDescent="0.3">
      <c r="B934" t="s">
        <v>956</v>
      </c>
      <c r="C934" t="s">
        <v>17</v>
      </c>
      <c r="D934">
        <v>69</v>
      </c>
      <c r="E934" s="17" t="s">
        <v>6</v>
      </c>
      <c r="F934" s="18">
        <v>45250</v>
      </c>
      <c r="G934" s="27">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c r="M934" s="31"/>
      <c r="N934" s="31"/>
    </row>
    <row r="935" spans="2:14" x14ac:dyDescent="0.3">
      <c r="B935" t="s">
        <v>957</v>
      </c>
      <c r="C935" t="s">
        <v>8</v>
      </c>
      <c r="D935">
        <v>26</v>
      </c>
      <c r="E935" s="17" t="s">
        <v>9</v>
      </c>
      <c r="F935" s="18">
        <v>45251</v>
      </c>
      <c r="G935" s="27">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c r="M935" s="31"/>
      <c r="N935" s="31"/>
    </row>
    <row r="936" spans="2:14" x14ac:dyDescent="0.3">
      <c r="B936" t="s">
        <v>958</v>
      </c>
      <c r="C936" t="s">
        <v>21</v>
      </c>
      <c r="D936">
        <v>158</v>
      </c>
      <c r="E936" s="17" t="s">
        <v>6</v>
      </c>
      <c r="F936" s="18">
        <v>45251</v>
      </c>
      <c r="G936" s="27">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c r="M936" s="31"/>
      <c r="N936" s="31"/>
    </row>
    <row r="937" spans="2:14" x14ac:dyDescent="0.3">
      <c r="B937" t="s">
        <v>959</v>
      </c>
      <c r="C937" t="s">
        <v>15</v>
      </c>
      <c r="D937">
        <v>99</v>
      </c>
      <c r="E937" s="17" t="s">
        <v>6</v>
      </c>
      <c r="F937" s="18">
        <v>45253</v>
      </c>
      <c r="G937" s="2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c r="M937" s="31"/>
      <c r="N937" s="31"/>
    </row>
    <row r="938" spans="2:14" x14ac:dyDescent="0.3">
      <c r="B938" t="s">
        <v>960</v>
      </c>
      <c r="C938" t="s">
        <v>21</v>
      </c>
      <c r="D938">
        <v>78</v>
      </c>
      <c r="E938" s="17" t="s">
        <v>11</v>
      </c>
      <c r="F938" s="18">
        <v>45253</v>
      </c>
      <c r="G938" s="27">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c r="M938" s="31"/>
      <c r="N938" s="31"/>
    </row>
    <row r="939" spans="2:14" x14ac:dyDescent="0.3">
      <c r="B939" t="s">
        <v>961</v>
      </c>
      <c r="C939" t="s">
        <v>21</v>
      </c>
      <c r="D939">
        <v>102</v>
      </c>
      <c r="E939" s="17" t="s">
        <v>9</v>
      </c>
      <c r="F939" s="18">
        <v>45254</v>
      </c>
      <c r="G939" s="27">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c r="M939" s="31"/>
      <c r="N939" s="31"/>
    </row>
    <row r="940" spans="2:14" x14ac:dyDescent="0.3">
      <c r="B940" t="s">
        <v>962</v>
      </c>
      <c r="C940" t="s">
        <v>15</v>
      </c>
      <c r="D940">
        <v>158</v>
      </c>
      <c r="E940" s="17" t="s">
        <v>13</v>
      </c>
      <c r="F940" s="18">
        <v>45254</v>
      </c>
      <c r="G940" s="27">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c r="M940" s="31"/>
      <c r="N940" s="31"/>
    </row>
    <row r="941" spans="2:14" x14ac:dyDescent="0.3">
      <c r="B941" t="s">
        <v>963</v>
      </c>
      <c r="C941" t="s">
        <v>24</v>
      </c>
      <c r="D941">
        <v>56</v>
      </c>
      <c r="E941" s="17" t="s">
        <v>6</v>
      </c>
      <c r="F941" s="18">
        <v>45254</v>
      </c>
      <c r="G941" s="27">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c r="M941" s="31"/>
      <c r="N941" s="31"/>
    </row>
    <row r="942" spans="2:14" x14ac:dyDescent="0.3">
      <c r="B942" t="s">
        <v>964</v>
      </c>
      <c r="C942" t="s">
        <v>12</v>
      </c>
      <c r="D942">
        <v>17</v>
      </c>
      <c r="E942" s="17" t="s">
        <v>10</v>
      </c>
      <c r="F942" s="18">
        <v>45254</v>
      </c>
      <c r="G942" s="27">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c r="M942" s="31"/>
      <c r="N942" s="31"/>
    </row>
    <row r="943" spans="2:14" x14ac:dyDescent="0.3">
      <c r="B943" t="s">
        <v>965</v>
      </c>
      <c r="C943" t="s">
        <v>8</v>
      </c>
      <c r="D943">
        <v>104</v>
      </c>
      <c r="E943" s="17" t="s">
        <v>13</v>
      </c>
      <c r="F943" s="18">
        <v>45256</v>
      </c>
      <c r="G943" s="27">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c r="M943" s="31"/>
      <c r="N943" s="31"/>
    </row>
    <row r="944" spans="2:14" x14ac:dyDescent="0.3">
      <c r="B944" t="s">
        <v>966</v>
      </c>
      <c r="C944" t="s">
        <v>19</v>
      </c>
      <c r="D944">
        <v>96</v>
      </c>
      <c r="E944" s="17" t="s">
        <v>11</v>
      </c>
      <c r="F944" s="18">
        <v>45256</v>
      </c>
      <c r="G944" s="27">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c r="M944" s="31"/>
      <c r="N944" s="31"/>
    </row>
    <row r="945" spans="2:14" x14ac:dyDescent="0.3">
      <c r="B945" t="s">
        <v>967</v>
      </c>
      <c r="C945" t="s">
        <v>22</v>
      </c>
      <c r="D945">
        <v>83</v>
      </c>
      <c r="E945" s="17" t="s">
        <v>9</v>
      </c>
      <c r="F945" s="18">
        <v>45257</v>
      </c>
      <c r="G945" s="27">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c r="M945" s="31"/>
      <c r="N945" s="31"/>
    </row>
    <row r="946" spans="2:14" x14ac:dyDescent="0.3">
      <c r="B946" t="s">
        <v>968</v>
      </c>
      <c r="C946" t="s">
        <v>23</v>
      </c>
      <c r="D946">
        <v>80</v>
      </c>
      <c r="E946" s="17" t="s">
        <v>10</v>
      </c>
      <c r="F946" s="18">
        <v>45258</v>
      </c>
      <c r="G946" s="27">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c r="M946" s="31"/>
      <c r="N946" s="31"/>
    </row>
    <row r="947" spans="2:14" x14ac:dyDescent="0.3">
      <c r="B947" t="s">
        <v>969</v>
      </c>
      <c r="C947" t="s">
        <v>22</v>
      </c>
      <c r="D947">
        <v>152</v>
      </c>
      <c r="E947" s="17" t="s">
        <v>9</v>
      </c>
      <c r="F947" s="18">
        <v>45258</v>
      </c>
      <c r="G947" s="2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c r="M947" s="31"/>
      <c r="N947" s="31"/>
    </row>
    <row r="948" spans="2:14" x14ac:dyDescent="0.3">
      <c r="B948" t="s">
        <v>970</v>
      </c>
      <c r="C948" t="s">
        <v>18</v>
      </c>
      <c r="D948">
        <v>34</v>
      </c>
      <c r="E948" s="17" t="s">
        <v>11</v>
      </c>
      <c r="F948" s="18">
        <v>45258</v>
      </c>
      <c r="G948" s="27">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c r="M948" s="31"/>
      <c r="N948" s="31"/>
    </row>
    <row r="949" spans="2:14" x14ac:dyDescent="0.3">
      <c r="B949" t="s">
        <v>971</v>
      </c>
      <c r="C949" t="s">
        <v>14</v>
      </c>
      <c r="D949">
        <v>2</v>
      </c>
      <c r="E949" s="17" t="s">
        <v>6</v>
      </c>
      <c r="F949" s="18">
        <v>45259</v>
      </c>
      <c r="G949" s="27">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c r="M949" s="31"/>
      <c r="N949" s="31"/>
    </row>
    <row r="950" spans="2:14" x14ac:dyDescent="0.3">
      <c r="B950" t="s">
        <v>972</v>
      </c>
      <c r="C950" t="s">
        <v>23</v>
      </c>
      <c r="D950">
        <v>140</v>
      </c>
      <c r="E950" s="17" t="s">
        <v>11</v>
      </c>
      <c r="F950" s="18">
        <v>45260</v>
      </c>
      <c r="G950" s="27">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c r="M950" s="31"/>
      <c r="N950" s="31"/>
    </row>
    <row r="951" spans="2:14" x14ac:dyDescent="0.3">
      <c r="B951" t="s">
        <v>973</v>
      </c>
      <c r="C951" t="s">
        <v>12</v>
      </c>
      <c r="D951">
        <v>126</v>
      </c>
      <c r="E951" s="17" t="s">
        <v>13</v>
      </c>
      <c r="F951" s="18">
        <v>45261</v>
      </c>
      <c r="G951" s="27">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c r="M951" s="31"/>
      <c r="N951" s="31"/>
    </row>
    <row r="952" spans="2:14" x14ac:dyDescent="0.3">
      <c r="B952" t="s">
        <v>974</v>
      </c>
      <c r="C952" t="s">
        <v>21</v>
      </c>
      <c r="D952">
        <v>79</v>
      </c>
      <c r="E952" s="17" t="s">
        <v>6</v>
      </c>
      <c r="F952" s="18">
        <v>45261</v>
      </c>
      <c r="G952" s="27">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c r="M952" s="31"/>
      <c r="N952" s="31"/>
    </row>
    <row r="953" spans="2:14" x14ac:dyDescent="0.3">
      <c r="B953" t="s">
        <v>975</v>
      </c>
      <c r="C953" t="s">
        <v>12</v>
      </c>
      <c r="D953">
        <v>133</v>
      </c>
      <c r="E953" s="17" t="s">
        <v>13</v>
      </c>
      <c r="F953" s="18">
        <v>45261</v>
      </c>
      <c r="G953" s="27">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c r="M953" s="31"/>
      <c r="N953" s="31"/>
    </row>
    <row r="954" spans="2:14" x14ac:dyDescent="0.3">
      <c r="B954" t="s">
        <v>976</v>
      </c>
      <c r="C954" t="s">
        <v>18</v>
      </c>
      <c r="D954">
        <v>97</v>
      </c>
      <c r="E954" s="17" t="s">
        <v>10</v>
      </c>
      <c r="F954" s="18">
        <v>45261</v>
      </c>
      <c r="G954" s="27">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c r="M954" s="31"/>
      <c r="N954" s="31"/>
    </row>
    <row r="955" spans="2:14" x14ac:dyDescent="0.3">
      <c r="B955" t="s">
        <v>977</v>
      </c>
      <c r="C955" t="s">
        <v>21</v>
      </c>
      <c r="D955">
        <v>102</v>
      </c>
      <c r="E955" s="17" t="s">
        <v>9</v>
      </c>
      <c r="F955" s="18">
        <v>45262</v>
      </c>
      <c r="G955" s="27">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c r="M955" s="31"/>
      <c r="N955" s="31"/>
    </row>
    <row r="956" spans="2:14" x14ac:dyDescent="0.3">
      <c r="B956" t="s">
        <v>978</v>
      </c>
      <c r="C956" t="s">
        <v>7</v>
      </c>
      <c r="D956">
        <v>62</v>
      </c>
      <c r="E956" s="17" t="s">
        <v>10</v>
      </c>
      <c r="F956" s="18">
        <v>45262</v>
      </c>
      <c r="G956" s="27">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c r="M956" s="31"/>
      <c r="N956" s="31"/>
    </row>
    <row r="957" spans="2:14" x14ac:dyDescent="0.3">
      <c r="B957" t="s">
        <v>979</v>
      </c>
      <c r="C957" t="s">
        <v>12</v>
      </c>
      <c r="D957">
        <v>149</v>
      </c>
      <c r="E957" s="17" t="s">
        <v>9</v>
      </c>
      <c r="F957" s="18">
        <v>45263</v>
      </c>
      <c r="G957" s="2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c r="M957" s="31"/>
      <c r="N957" s="31"/>
    </row>
    <row r="958" spans="2:14" x14ac:dyDescent="0.3">
      <c r="B958" t="s">
        <v>980</v>
      </c>
      <c r="C958" t="s">
        <v>14</v>
      </c>
      <c r="D958">
        <v>133</v>
      </c>
      <c r="E958" s="17" t="s">
        <v>10</v>
      </c>
      <c r="F958" s="18">
        <v>45263</v>
      </c>
      <c r="G958" s="27">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c r="M958" s="31"/>
      <c r="N958" s="31"/>
    </row>
    <row r="959" spans="2:14" x14ac:dyDescent="0.3">
      <c r="B959" t="s">
        <v>981</v>
      </c>
      <c r="C959" t="s">
        <v>21</v>
      </c>
      <c r="D959">
        <v>51</v>
      </c>
      <c r="E959" s="17" t="s">
        <v>6</v>
      </c>
      <c r="F959" s="18">
        <v>45263</v>
      </c>
      <c r="G959" s="27">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c r="M959" s="31"/>
      <c r="N959" s="31"/>
    </row>
    <row r="960" spans="2:14" x14ac:dyDescent="0.3">
      <c r="B960" t="s">
        <v>982</v>
      </c>
      <c r="C960" t="s">
        <v>7</v>
      </c>
      <c r="D960">
        <v>110</v>
      </c>
      <c r="E960" s="17" t="s">
        <v>10</v>
      </c>
      <c r="F960" s="18">
        <v>45264</v>
      </c>
      <c r="G960" s="27">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c r="M960" s="31"/>
      <c r="N960" s="31"/>
    </row>
    <row r="961" spans="2:14" x14ac:dyDescent="0.3">
      <c r="B961" t="s">
        <v>983</v>
      </c>
      <c r="C961" t="s">
        <v>18</v>
      </c>
      <c r="D961">
        <v>38</v>
      </c>
      <c r="E961" s="17" t="s">
        <v>13</v>
      </c>
      <c r="F961" s="18">
        <v>45265</v>
      </c>
      <c r="G961" s="27">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c r="M961" s="31"/>
      <c r="N961" s="31"/>
    </row>
    <row r="962" spans="2:14" x14ac:dyDescent="0.3">
      <c r="B962" t="s">
        <v>984</v>
      </c>
      <c r="C962" t="s">
        <v>14</v>
      </c>
      <c r="D962">
        <v>78</v>
      </c>
      <c r="E962" s="17" t="s">
        <v>13</v>
      </c>
      <c r="F962" s="18">
        <v>45267</v>
      </c>
      <c r="G962" s="27">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c r="M962" s="31"/>
      <c r="N962" s="31"/>
    </row>
    <row r="963" spans="2:14" x14ac:dyDescent="0.3">
      <c r="B963" t="s">
        <v>985</v>
      </c>
      <c r="C963" t="s">
        <v>18</v>
      </c>
      <c r="D963">
        <v>25</v>
      </c>
      <c r="E963" s="17" t="s">
        <v>9</v>
      </c>
      <c r="F963" s="18">
        <v>45268</v>
      </c>
      <c r="G963" s="27">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c r="M963" s="31"/>
      <c r="N963" s="31"/>
    </row>
    <row r="964" spans="2:14" x14ac:dyDescent="0.3">
      <c r="B964" t="s">
        <v>986</v>
      </c>
      <c r="C964" t="s">
        <v>16</v>
      </c>
      <c r="D964">
        <v>50</v>
      </c>
      <c r="E964" s="17" t="s">
        <v>6</v>
      </c>
      <c r="F964" s="18">
        <v>45268</v>
      </c>
      <c r="G964" s="27">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c r="M964" s="31"/>
      <c r="N964" s="31"/>
    </row>
    <row r="965" spans="2:14" x14ac:dyDescent="0.3">
      <c r="B965" t="s">
        <v>987</v>
      </c>
      <c r="C965" t="s">
        <v>18</v>
      </c>
      <c r="D965">
        <v>103</v>
      </c>
      <c r="E965" s="17" t="s">
        <v>9</v>
      </c>
      <c r="F965" s="18">
        <v>45269</v>
      </c>
      <c r="G965" s="27">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c r="M965" s="31"/>
      <c r="N965" s="31"/>
    </row>
    <row r="966" spans="2:14" x14ac:dyDescent="0.3">
      <c r="B966" t="s">
        <v>988</v>
      </c>
      <c r="C966" t="s">
        <v>22</v>
      </c>
      <c r="D966">
        <v>63</v>
      </c>
      <c r="E966" s="17" t="s">
        <v>11</v>
      </c>
      <c r="F966" s="18">
        <v>45269</v>
      </c>
      <c r="G966" s="27">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c r="M966" s="31"/>
      <c r="N966" s="31"/>
    </row>
    <row r="967" spans="2:14" x14ac:dyDescent="0.3">
      <c r="B967" t="s">
        <v>989</v>
      </c>
      <c r="C967" t="s">
        <v>16</v>
      </c>
      <c r="D967">
        <v>96</v>
      </c>
      <c r="E967" s="17" t="s">
        <v>6</v>
      </c>
      <c r="F967" s="18">
        <v>45273</v>
      </c>
      <c r="G967" s="2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c r="M967" s="31"/>
      <c r="N967" s="31"/>
    </row>
    <row r="968" spans="2:14" x14ac:dyDescent="0.3">
      <c r="B968" t="s">
        <v>990</v>
      </c>
      <c r="C968" t="s">
        <v>23</v>
      </c>
      <c r="D968">
        <v>94</v>
      </c>
      <c r="E968" s="17" t="s">
        <v>9</v>
      </c>
      <c r="F968" s="18">
        <v>45273</v>
      </c>
      <c r="G968" s="27">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c r="M968" s="31"/>
      <c r="N968" s="31"/>
    </row>
    <row r="969" spans="2:14" x14ac:dyDescent="0.3">
      <c r="B969" t="s">
        <v>991</v>
      </c>
      <c r="C969" t="s">
        <v>7</v>
      </c>
      <c r="D969">
        <v>46</v>
      </c>
      <c r="E969" s="17" t="s">
        <v>13</v>
      </c>
      <c r="F969" s="18">
        <v>45274</v>
      </c>
      <c r="G969" s="27">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c r="M969" s="31"/>
      <c r="N969" s="31"/>
    </row>
    <row r="970" spans="2:14" x14ac:dyDescent="0.3">
      <c r="B970" t="s">
        <v>992</v>
      </c>
      <c r="C970" t="s">
        <v>5</v>
      </c>
      <c r="D970">
        <v>127</v>
      </c>
      <c r="E970" s="17" t="s">
        <v>6</v>
      </c>
      <c r="F970" s="18">
        <v>45275</v>
      </c>
      <c r="G970" s="27">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c r="M970" s="31"/>
      <c r="N970" s="31"/>
    </row>
    <row r="971" spans="2:14" x14ac:dyDescent="0.3">
      <c r="B971" t="s">
        <v>993</v>
      </c>
      <c r="C971" t="s">
        <v>15</v>
      </c>
      <c r="D971">
        <v>96</v>
      </c>
      <c r="E971" s="17" t="s">
        <v>13</v>
      </c>
      <c r="F971" s="18">
        <v>45275</v>
      </c>
      <c r="G971" s="27">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c r="M971" s="31"/>
      <c r="N971" s="31"/>
    </row>
    <row r="972" spans="2:14" x14ac:dyDescent="0.3">
      <c r="B972" t="s">
        <v>1004</v>
      </c>
      <c r="C972" t="s">
        <v>17</v>
      </c>
      <c r="D972">
        <v>151</v>
      </c>
      <c r="E972" s="17" t="s">
        <v>9</v>
      </c>
      <c r="F972" s="18">
        <v>45275</v>
      </c>
      <c r="G972" s="27">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c r="M972" s="31"/>
      <c r="N972" s="31"/>
    </row>
    <row r="973" spans="2:14" x14ac:dyDescent="0.3">
      <c r="B973" t="s">
        <v>1005</v>
      </c>
      <c r="C973" t="s">
        <v>5</v>
      </c>
      <c r="D973">
        <v>158</v>
      </c>
      <c r="E973" s="17" t="s">
        <v>10</v>
      </c>
      <c r="F973" s="18">
        <v>45276</v>
      </c>
      <c r="G973" s="27">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c r="M973" s="31"/>
      <c r="N973" s="31"/>
    </row>
    <row r="974" spans="2:14" x14ac:dyDescent="0.3">
      <c r="B974" t="s">
        <v>1006</v>
      </c>
      <c r="C974" t="s">
        <v>23</v>
      </c>
      <c r="D974">
        <v>45</v>
      </c>
      <c r="E974" s="17" t="s">
        <v>10</v>
      </c>
      <c r="F974" s="18">
        <v>45276</v>
      </c>
      <c r="G974" s="27">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c r="M974" s="31"/>
      <c r="N974" s="31"/>
    </row>
    <row r="975" spans="2:14" x14ac:dyDescent="0.3">
      <c r="B975" t="s">
        <v>1007</v>
      </c>
      <c r="C975" t="s">
        <v>24</v>
      </c>
      <c r="D975">
        <v>141</v>
      </c>
      <c r="E975" s="17" t="s">
        <v>10</v>
      </c>
      <c r="F975" s="18">
        <v>45276</v>
      </c>
      <c r="G975" s="27">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c r="M975" s="31"/>
      <c r="N975" s="31"/>
    </row>
    <row r="976" spans="2:14" x14ac:dyDescent="0.3">
      <c r="B976" t="s">
        <v>1008</v>
      </c>
      <c r="C976" t="s">
        <v>18</v>
      </c>
      <c r="D976">
        <v>147</v>
      </c>
      <c r="E976" s="17" t="s">
        <v>13</v>
      </c>
      <c r="F976" s="18">
        <v>45276</v>
      </c>
      <c r="G976" s="27">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c r="M976" s="31"/>
      <c r="N976" s="31"/>
    </row>
    <row r="977" spans="2:14" x14ac:dyDescent="0.3">
      <c r="B977" t="s">
        <v>1009</v>
      </c>
      <c r="C977" t="s">
        <v>19</v>
      </c>
      <c r="D977">
        <v>126</v>
      </c>
      <c r="E977" s="17" t="s">
        <v>13</v>
      </c>
      <c r="F977" s="18">
        <v>45276</v>
      </c>
      <c r="G977" s="2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c r="M977" s="31"/>
      <c r="N977" s="31"/>
    </row>
    <row r="978" spans="2:14" x14ac:dyDescent="0.3">
      <c r="B978" t="s">
        <v>1010</v>
      </c>
      <c r="C978" t="s">
        <v>23</v>
      </c>
      <c r="D978">
        <v>126</v>
      </c>
      <c r="E978" s="17" t="s">
        <v>11</v>
      </c>
      <c r="F978" s="18">
        <v>45277</v>
      </c>
      <c r="G978" s="27">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c r="M978" s="31"/>
      <c r="N978" s="31"/>
    </row>
    <row r="979" spans="2:14" x14ac:dyDescent="0.3">
      <c r="B979" t="s">
        <v>1011</v>
      </c>
      <c r="C979" t="s">
        <v>14</v>
      </c>
      <c r="D979">
        <v>32</v>
      </c>
      <c r="E979" s="17" t="s">
        <v>13</v>
      </c>
      <c r="F979" s="18">
        <v>45277</v>
      </c>
      <c r="G979" s="27">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c r="M979" s="31"/>
      <c r="N979" s="31"/>
    </row>
    <row r="980" spans="2:14" x14ac:dyDescent="0.3">
      <c r="B980" t="s">
        <v>1012</v>
      </c>
      <c r="C980" t="s">
        <v>23</v>
      </c>
      <c r="D980">
        <v>84</v>
      </c>
      <c r="E980" s="17" t="s">
        <v>6</v>
      </c>
      <c r="F980" s="18">
        <v>45279</v>
      </c>
      <c r="G980" s="27">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c r="M980" s="31"/>
      <c r="N980" s="31"/>
    </row>
    <row r="981" spans="2:14" x14ac:dyDescent="0.3">
      <c r="B981" t="s">
        <v>1013</v>
      </c>
      <c r="C981" t="s">
        <v>22</v>
      </c>
      <c r="D981">
        <v>120</v>
      </c>
      <c r="E981" s="17" t="s">
        <v>11</v>
      </c>
      <c r="F981" s="18">
        <v>45280</v>
      </c>
      <c r="G981" s="27">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c r="M981" s="31"/>
      <c r="N981" s="31"/>
    </row>
    <row r="982" spans="2:14" x14ac:dyDescent="0.3">
      <c r="B982" t="s">
        <v>1014</v>
      </c>
      <c r="C982" t="s">
        <v>8</v>
      </c>
      <c r="D982">
        <v>93</v>
      </c>
      <c r="E982" s="17" t="s">
        <v>13</v>
      </c>
      <c r="F982" s="18">
        <v>45280</v>
      </c>
      <c r="G982" s="27">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c r="M982" s="31"/>
      <c r="N982" s="31"/>
    </row>
    <row r="983" spans="2:14" x14ac:dyDescent="0.3">
      <c r="B983" t="s">
        <v>1015</v>
      </c>
      <c r="C983" t="s">
        <v>15</v>
      </c>
      <c r="D983">
        <v>76</v>
      </c>
      <c r="E983" s="17" t="s">
        <v>9</v>
      </c>
      <c r="F983" s="18">
        <v>45281</v>
      </c>
      <c r="G983" s="27">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c r="M983" s="31"/>
      <c r="N983" s="31"/>
    </row>
    <row r="984" spans="2:14" x14ac:dyDescent="0.3">
      <c r="B984" t="s">
        <v>1016</v>
      </c>
      <c r="C984" t="s">
        <v>5</v>
      </c>
      <c r="D984">
        <v>89</v>
      </c>
      <c r="E984" s="17" t="s">
        <v>13</v>
      </c>
      <c r="F984" s="18">
        <v>45284</v>
      </c>
      <c r="G984" s="27">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c r="M984" s="31"/>
      <c r="N984" s="31"/>
    </row>
    <row r="985" spans="2:14" x14ac:dyDescent="0.3">
      <c r="B985" t="s">
        <v>1017</v>
      </c>
      <c r="C985" t="s">
        <v>21</v>
      </c>
      <c r="D985">
        <v>91</v>
      </c>
      <c r="E985" s="17" t="s">
        <v>6</v>
      </c>
      <c r="F985" s="18">
        <v>45284</v>
      </c>
      <c r="G985" s="27">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c r="M985" s="31"/>
      <c r="N985" s="31"/>
    </row>
    <row r="986" spans="2:14" x14ac:dyDescent="0.3">
      <c r="B986" t="s">
        <v>1018</v>
      </c>
      <c r="C986" t="s">
        <v>7</v>
      </c>
      <c r="D986">
        <v>7</v>
      </c>
      <c r="E986" s="17" t="s">
        <v>10</v>
      </c>
      <c r="F986" s="18">
        <v>45285</v>
      </c>
      <c r="G986" s="27">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c r="M986" s="31"/>
      <c r="N986" s="31"/>
    </row>
    <row r="987" spans="2:14" x14ac:dyDescent="0.3">
      <c r="B987" t="s">
        <v>1019</v>
      </c>
      <c r="C987" t="s">
        <v>14</v>
      </c>
      <c r="D987">
        <v>140</v>
      </c>
      <c r="E987" s="17" t="s">
        <v>10</v>
      </c>
      <c r="F987" s="18">
        <v>45285</v>
      </c>
      <c r="G987" s="2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c r="M987" s="31"/>
      <c r="N987" s="31"/>
    </row>
    <row r="988" spans="2:14" x14ac:dyDescent="0.3">
      <c r="B988" t="s">
        <v>1020</v>
      </c>
      <c r="C988" t="s">
        <v>12</v>
      </c>
      <c r="D988">
        <v>58</v>
      </c>
      <c r="E988" s="17" t="s">
        <v>11</v>
      </c>
      <c r="F988" s="18">
        <v>45285</v>
      </c>
      <c r="G988" s="27">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c r="M988" s="31"/>
      <c r="N988" s="31"/>
    </row>
    <row r="989" spans="2:14" x14ac:dyDescent="0.3">
      <c r="B989" t="s">
        <v>1021</v>
      </c>
      <c r="C989" t="s">
        <v>20</v>
      </c>
      <c r="D989">
        <v>90</v>
      </c>
      <c r="E989" s="17" t="s">
        <v>9</v>
      </c>
      <c r="F989" s="18">
        <v>45286</v>
      </c>
      <c r="G989" s="27">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c r="M989" s="31"/>
      <c r="N989" s="31"/>
    </row>
    <row r="990" spans="2:14" x14ac:dyDescent="0.3">
      <c r="B990" t="s">
        <v>1022</v>
      </c>
      <c r="C990" t="s">
        <v>20</v>
      </c>
      <c r="D990">
        <v>106</v>
      </c>
      <c r="E990" s="17" t="s">
        <v>13</v>
      </c>
      <c r="F990" s="18">
        <v>45287</v>
      </c>
      <c r="G990" s="27">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c r="M990" s="31"/>
      <c r="N990" s="31"/>
    </row>
    <row r="991" spans="2:14" x14ac:dyDescent="0.3">
      <c r="B991" t="s">
        <v>1023</v>
      </c>
      <c r="C991" t="s">
        <v>22</v>
      </c>
      <c r="D991">
        <v>72</v>
      </c>
      <c r="E991" s="17" t="s">
        <v>10</v>
      </c>
      <c r="F991" s="18">
        <v>45287</v>
      </c>
      <c r="G991" s="27">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c r="M991" s="31"/>
      <c r="N991" s="31"/>
    </row>
    <row r="992" spans="2:14" x14ac:dyDescent="0.3">
      <c r="B992" t="s">
        <v>1024</v>
      </c>
      <c r="C992" t="s">
        <v>7</v>
      </c>
      <c r="D992">
        <v>124</v>
      </c>
      <c r="E992" s="17" t="s">
        <v>10</v>
      </c>
      <c r="F992" s="18">
        <v>45288</v>
      </c>
      <c r="G992" s="27">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c r="M992" s="31"/>
      <c r="N992" s="31"/>
    </row>
    <row r="993" spans="2:14" x14ac:dyDescent="0.3">
      <c r="B993" t="s">
        <v>1025</v>
      </c>
      <c r="C993" t="s">
        <v>24</v>
      </c>
      <c r="D993">
        <v>86</v>
      </c>
      <c r="E993" s="17" t="s">
        <v>6</v>
      </c>
      <c r="F993" s="18">
        <v>45288</v>
      </c>
      <c r="G993" s="27">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c r="M993" s="31"/>
      <c r="N993" s="31"/>
    </row>
    <row r="994" spans="2:14" x14ac:dyDescent="0.3">
      <c r="B994" t="s">
        <v>1026</v>
      </c>
      <c r="C994" t="s">
        <v>23</v>
      </c>
      <c r="D994">
        <v>164</v>
      </c>
      <c r="E994" s="17" t="s">
        <v>6</v>
      </c>
      <c r="F994" s="18">
        <v>45289</v>
      </c>
      <c r="G994" s="27">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c r="M994" s="31"/>
      <c r="N994" s="31"/>
    </row>
    <row r="995" spans="2:14" x14ac:dyDescent="0.3">
      <c r="B995" t="s">
        <v>1027</v>
      </c>
      <c r="C995" t="s">
        <v>8</v>
      </c>
      <c r="D995">
        <v>40</v>
      </c>
      <c r="E995" s="17" t="s">
        <v>9</v>
      </c>
      <c r="F995" s="18">
        <v>45289</v>
      </c>
      <c r="G995" s="27">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c r="M995" s="31"/>
      <c r="N995" s="31"/>
    </row>
    <row r="996" spans="2:14" x14ac:dyDescent="0.3">
      <c r="B996" t="s">
        <v>1028</v>
      </c>
      <c r="C996" t="s">
        <v>21</v>
      </c>
      <c r="D996">
        <v>76</v>
      </c>
      <c r="E996" s="17" t="s">
        <v>11</v>
      </c>
      <c r="F996" s="18">
        <v>45289</v>
      </c>
      <c r="G996" s="27">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c r="M996" s="31"/>
      <c r="N996" s="31"/>
    </row>
    <row r="997" spans="2:14" x14ac:dyDescent="0.3">
      <c r="B997" t="s">
        <v>1029</v>
      </c>
      <c r="C997" t="s">
        <v>7</v>
      </c>
      <c r="D997">
        <v>95</v>
      </c>
      <c r="E997" s="17" t="s">
        <v>13</v>
      </c>
      <c r="F997" s="18">
        <v>45289</v>
      </c>
      <c r="G997" s="2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c r="M997" s="31"/>
      <c r="N997" s="31"/>
    </row>
    <row r="998" spans="2:14" x14ac:dyDescent="0.3">
      <c r="B998" t="s">
        <v>1030</v>
      </c>
      <c r="C998" t="s">
        <v>21</v>
      </c>
      <c r="D998">
        <v>113</v>
      </c>
      <c r="E998" s="17" t="s">
        <v>10</v>
      </c>
      <c r="F998" s="18">
        <v>45290</v>
      </c>
      <c r="G998" s="27">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c r="M998" s="31"/>
      <c r="N998" s="31"/>
    </row>
    <row r="999" spans="2:14" x14ac:dyDescent="0.3">
      <c r="B999" t="s">
        <v>1031</v>
      </c>
      <c r="C999" t="s">
        <v>24</v>
      </c>
      <c r="D999">
        <v>81</v>
      </c>
      <c r="E999" s="17" t="s">
        <v>10</v>
      </c>
      <c r="F999" s="18">
        <v>45290</v>
      </c>
      <c r="G999" s="27">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c r="M999" s="31"/>
      <c r="N999" s="31"/>
    </row>
    <row r="1000" spans="2:14" x14ac:dyDescent="0.3">
      <c r="B1000" t="s">
        <v>1032</v>
      </c>
      <c r="C1000" t="s">
        <v>15</v>
      </c>
      <c r="D1000">
        <v>127</v>
      </c>
      <c r="E1000" s="17" t="s">
        <v>13</v>
      </c>
      <c r="F1000" s="18">
        <v>45290</v>
      </c>
      <c r="G1000" s="27">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c r="M1000" s="31"/>
      <c r="N1000" s="31"/>
    </row>
    <row r="1001" spans="2:14" x14ac:dyDescent="0.3">
      <c r="B1001" t="s">
        <v>1033</v>
      </c>
      <c r="C1001" t="s">
        <v>14</v>
      </c>
      <c r="D1001">
        <v>146</v>
      </c>
      <c r="E1001" s="17" t="s">
        <v>10</v>
      </c>
      <c r="F1001" s="18">
        <v>45291</v>
      </c>
      <c r="G1001" s="27">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c r="M1001" s="31"/>
      <c r="N1001" s="31"/>
    </row>
    <row r="1002" spans="2:14" x14ac:dyDescent="0.3">
      <c r="B1002" t="s">
        <v>1034</v>
      </c>
      <c r="C1002" t="s">
        <v>18</v>
      </c>
      <c r="D1002">
        <v>123</v>
      </c>
      <c r="E1002" s="17" t="s">
        <v>10</v>
      </c>
      <c r="F1002" s="18">
        <v>45291</v>
      </c>
      <c r="G1002" s="27">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c r="M1002" s="31"/>
      <c r="N1002" s="31"/>
    </row>
    <row r="1003" spans="2:14" x14ac:dyDescent="0.3">
      <c r="B1003" t="s">
        <v>1035</v>
      </c>
      <c r="C1003" t="s">
        <v>22</v>
      </c>
      <c r="D1003">
        <v>114</v>
      </c>
      <c r="E1003" s="17" t="s">
        <v>11</v>
      </c>
      <c r="F1003" s="18">
        <v>45291</v>
      </c>
      <c r="G1003" s="27">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c r="M1003" s="31"/>
      <c r="N1003" s="31"/>
    </row>
  </sheetData>
  <phoneticPr fontId="2" type="noConversion"/>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E4" sqref="E4"/>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DA154-4A7E-4149-8C21-96DC5491C32F}">
  <dimension ref="C1:V34"/>
  <sheetViews>
    <sheetView tabSelected="1" zoomScale="85" zoomScaleNormal="85" workbookViewId="0">
      <selection activeCell="W37" sqref="W37"/>
    </sheetView>
  </sheetViews>
  <sheetFormatPr defaultColWidth="9.09765625" defaultRowHeight="14.4" x14ac:dyDescent="0.3"/>
  <cols>
    <col min="1" max="1" width="1.69921875" style="20" customWidth="1"/>
    <col min="2" max="2" width="2.09765625" style="20" customWidth="1"/>
    <col min="3" max="11" width="9.09765625" style="20"/>
    <col min="12" max="12" width="9.09765625" style="20" customWidth="1"/>
    <col min="13" max="14" width="9.09765625" style="20"/>
    <col min="15" max="15" width="3.8984375" style="20" customWidth="1"/>
    <col min="16" max="16" width="14" style="20" customWidth="1"/>
    <col min="17" max="21" width="9.09765625" style="20"/>
    <col min="22" max="22" width="9.5" style="20" customWidth="1"/>
    <col min="23" max="16384" width="9.09765625" style="20"/>
  </cols>
  <sheetData>
    <row r="1" spans="3:22" ht="57.6" customHeight="1" x14ac:dyDescent="0.3">
      <c r="C1" s="53" t="s">
        <v>1085</v>
      </c>
      <c r="D1" s="54"/>
      <c r="E1" s="54"/>
      <c r="F1" s="54"/>
      <c r="G1" s="54"/>
      <c r="H1" s="54"/>
      <c r="I1" s="54"/>
      <c r="J1" s="54"/>
    </row>
    <row r="15" spans="3:22" ht="11.4" customHeight="1" x14ac:dyDescent="0.3"/>
    <row r="16" spans="3:22" x14ac:dyDescent="0.3">
      <c r="P16" s="34"/>
      <c r="Q16" s="35" t="str" cm="1">
        <f t="array" ref="Q16:U16">pivots!B51:F51</f>
        <v>R01</v>
      </c>
      <c r="R16" s="35" t="str">
        <v>R02</v>
      </c>
      <c r="S16" s="35" t="str">
        <v>R03</v>
      </c>
      <c r="T16" s="35" t="str">
        <v>R04</v>
      </c>
      <c r="U16" s="35" t="str">
        <v>R05</v>
      </c>
      <c r="V16" s="36" t="s">
        <v>1075</v>
      </c>
    </row>
    <row r="17" spans="13:22" x14ac:dyDescent="0.3">
      <c r="P17" s="37" t="str" cm="1">
        <f t="array" ref="P17:V34">IF(pivots!A52:G69="","",pivots!A52:G69)</f>
        <v>Cincinnati</v>
      </c>
      <c r="Q17" s="38" t="str">
        <v/>
      </c>
      <c r="R17" s="38" t="str">
        <v/>
      </c>
      <c r="S17" s="38" t="str">
        <v/>
      </c>
      <c r="T17" s="38" t="str">
        <v/>
      </c>
      <c r="U17" s="38" t="str">
        <v/>
      </c>
      <c r="V17" s="39" t="str">
        <v/>
      </c>
    </row>
    <row r="18" spans="13:22" x14ac:dyDescent="0.3">
      <c r="P18" s="40" t="str">
        <v>C0003</v>
      </c>
      <c r="Q18" s="41">
        <v>891</v>
      </c>
      <c r="R18" s="41">
        <v>1332</v>
      </c>
      <c r="S18" s="41">
        <v>1282</v>
      </c>
      <c r="T18" s="41">
        <v>739</v>
      </c>
      <c r="U18" s="41">
        <v>560</v>
      </c>
      <c r="V18" s="42">
        <v>4804</v>
      </c>
    </row>
    <row r="19" spans="13:22" x14ac:dyDescent="0.3">
      <c r="P19" s="40" t="str">
        <v>C0004</v>
      </c>
      <c r="Q19" s="41">
        <v>1991</v>
      </c>
      <c r="R19" s="41">
        <v>1886</v>
      </c>
      <c r="S19" s="41">
        <v>1206</v>
      </c>
      <c r="T19" s="41">
        <v>884</v>
      </c>
      <c r="U19" s="41">
        <v>1722</v>
      </c>
      <c r="V19" s="42">
        <v>7689</v>
      </c>
    </row>
    <row r="20" spans="13:22" x14ac:dyDescent="0.3">
      <c r="P20" s="40" t="str">
        <v>C0011</v>
      </c>
      <c r="Q20" s="41">
        <v>1163</v>
      </c>
      <c r="R20" s="41">
        <v>1180</v>
      </c>
      <c r="S20" s="41">
        <v>1616</v>
      </c>
      <c r="T20" s="41">
        <v>1043</v>
      </c>
      <c r="U20" s="41">
        <v>1747</v>
      </c>
      <c r="V20" s="42">
        <v>6749</v>
      </c>
    </row>
    <row r="21" spans="13:22" x14ac:dyDescent="0.3">
      <c r="P21" s="40" t="str">
        <v>C0012</v>
      </c>
      <c r="Q21" s="41">
        <v>1438</v>
      </c>
      <c r="R21" s="41">
        <v>1616</v>
      </c>
      <c r="S21" s="41">
        <v>866</v>
      </c>
      <c r="T21" s="41">
        <v>829</v>
      </c>
      <c r="U21" s="41">
        <v>2070</v>
      </c>
      <c r="V21" s="42">
        <v>6819</v>
      </c>
    </row>
    <row r="22" spans="13:22" x14ac:dyDescent="0.3">
      <c r="P22" s="37" t="str">
        <v>Cleveland</v>
      </c>
      <c r="Q22" s="41" t="str">
        <v/>
      </c>
      <c r="R22" s="41" t="str">
        <v/>
      </c>
      <c r="S22" s="41" t="str">
        <v/>
      </c>
      <c r="T22" s="41" t="str">
        <v/>
      </c>
      <c r="U22" s="41" t="str">
        <v/>
      </c>
      <c r="V22" s="42" t="str">
        <v/>
      </c>
    </row>
    <row r="23" spans="13:22" x14ac:dyDescent="0.3">
      <c r="P23" s="40" t="str">
        <v>C0002</v>
      </c>
      <c r="Q23" s="41">
        <v>1233</v>
      </c>
      <c r="R23" s="41">
        <v>223</v>
      </c>
      <c r="S23" s="41">
        <v>1680</v>
      </c>
      <c r="T23" s="41">
        <v>990</v>
      </c>
      <c r="U23" s="41">
        <v>1508</v>
      </c>
      <c r="V23" s="42">
        <v>5634</v>
      </c>
    </row>
    <row r="24" spans="13:22" x14ac:dyDescent="0.3">
      <c r="P24" s="40" t="str">
        <v>C0007</v>
      </c>
      <c r="Q24" s="41">
        <v>1598</v>
      </c>
      <c r="R24" s="41">
        <v>1907</v>
      </c>
      <c r="S24" s="41">
        <v>869</v>
      </c>
      <c r="T24" s="41">
        <v>1426</v>
      </c>
      <c r="U24" s="41">
        <v>1416</v>
      </c>
      <c r="V24" s="42">
        <v>7216</v>
      </c>
    </row>
    <row r="25" spans="13:22" x14ac:dyDescent="0.3">
      <c r="P25" s="40" t="str">
        <v>C0008</v>
      </c>
      <c r="Q25" s="41">
        <v>900</v>
      </c>
      <c r="R25" s="41">
        <v>1016</v>
      </c>
      <c r="S25" s="41">
        <v>960</v>
      </c>
      <c r="T25" s="41">
        <v>940</v>
      </c>
      <c r="U25" s="41">
        <v>1193</v>
      </c>
      <c r="V25" s="42">
        <v>5009</v>
      </c>
    </row>
    <row r="26" spans="13:22" x14ac:dyDescent="0.3">
      <c r="P26" s="40" t="str">
        <v>C0010</v>
      </c>
      <c r="Q26" s="41">
        <v>900</v>
      </c>
      <c r="R26" s="41">
        <v>1470</v>
      </c>
      <c r="S26" s="41">
        <v>1617</v>
      </c>
      <c r="T26" s="41">
        <v>1314</v>
      </c>
      <c r="U26" s="41">
        <v>941</v>
      </c>
      <c r="V26" s="42">
        <v>6242</v>
      </c>
    </row>
    <row r="27" spans="13:22" x14ac:dyDescent="0.3">
      <c r="M27" s="52" t="e" vm="6">
        <f>pivots!H36</f>
        <v>#VALUE!</v>
      </c>
      <c r="N27" s="52"/>
      <c r="P27" s="40" t="str">
        <v>C0013</v>
      </c>
      <c r="Q27" s="41">
        <v>1255</v>
      </c>
      <c r="R27" s="41">
        <v>516</v>
      </c>
      <c r="S27" s="41">
        <v>1874</v>
      </c>
      <c r="T27" s="41">
        <v>1863</v>
      </c>
      <c r="U27" s="41">
        <v>1722</v>
      </c>
      <c r="V27" s="42">
        <v>7230</v>
      </c>
    </row>
    <row r="28" spans="13:22" x14ac:dyDescent="0.3">
      <c r="M28" s="52"/>
      <c r="N28" s="52"/>
      <c r="P28" s="40" t="str">
        <v>C0015</v>
      </c>
      <c r="Q28" s="41">
        <v>1138</v>
      </c>
      <c r="R28" s="41">
        <v>1898</v>
      </c>
      <c r="S28" s="41">
        <v>1482</v>
      </c>
      <c r="T28" s="41">
        <v>846</v>
      </c>
      <c r="U28" s="41">
        <v>1154</v>
      </c>
      <c r="V28" s="42">
        <v>6518</v>
      </c>
    </row>
    <row r="29" spans="13:22" x14ac:dyDescent="0.3">
      <c r="M29" s="52"/>
      <c r="N29" s="52"/>
      <c r="P29" s="37" t="str">
        <v>Columbus</v>
      </c>
      <c r="Q29" s="41" t="str">
        <v/>
      </c>
      <c r="R29" s="41" t="str">
        <v/>
      </c>
      <c r="S29" s="41" t="str">
        <v/>
      </c>
      <c r="T29" s="41" t="str">
        <v/>
      </c>
      <c r="U29" s="41" t="str">
        <v/>
      </c>
      <c r="V29" s="42" t="str">
        <v/>
      </c>
    </row>
    <row r="30" spans="13:22" x14ac:dyDescent="0.3">
      <c r="M30" s="52"/>
      <c r="N30" s="52"/>
      <c r="P30" s="40" t="str">
        <v>C0001</v>
      </c>
      <c r="Q30" s="41">
        <v>1655</v>
      </c>
      <c r="R30" s="41">
        <v>805</v>
      </c>
      <c r="S30" s="41">
        <v>2263</v>
      </c>
      <c r="T30" s="41">
        <v>987</v>
      </c>
      <c r="U30" s="41">
        <v>1075</v>
      </c>
      <c r="V30" s="42">
        <v>6785</v>
      </c>
    </row>
    <row r="31" spans="13:22" x14ac:dyDescent="0.3">
      <c r="P31" s="40" t="str">
        <v>C0005</v>
      </c>
      <c r="Q31" s="41">
        <v>1104</v>
      </c>
      <c r="R31" s="41">
        <v>2280</v>
      </c>
      <c r="S31" s="41">
        <v>1445</v>
      </c>
      <c r="T31" s="41">
        <v>1722</v>
      </c>
      <c r="U31" s="41">
        <v>1196</v>
      </c>
      <c r="V31" s="42">
        <v>7747</v>
      </c>
    </row>
    <row r="32" spans="13:22" x14ac:dyDescent="0.3">
      <c r="M32" s="50" t="str">
        <f>pivots!H31</f>
        <v>% of Calls ; 19%</v>
      </c>
      <c r="N32" s="50"/>
      <c r="P32" s="40" t="str">
        <v>C0006</v>
      </c>
      <c r="Q32" s="41">
        <v>372</v>
      </c>
      <c r="R32" s="41">
        <v>1818</v>
      </c>
      <c r="S32" s="41">
        <v>1346</v>
      </c>
      <c r="T32" s="41">
        <v>1156</v>
      </c>
      <c r="U32" s="41">
        <v>1484</v>
      </c>
      <c r="V32" s="42">
        <v>6176</v>
      </c>
    </row>
    <row r="33" spans="13:22" x14ac:dyDescent="0.3">
      <c r="M33" s="51" t="str">
        <f>pivots!H32</f>
        <v>Call Rank ; 4</v>
      </c>
      <c r="N33" s="51"/>
      <c r="P33" s="40" t="str">
        <v>C0009</v>
      </c>
      <c r="Q33" s="41">
        <v>1415</v>
      </c>
      <c r="R33" s="41">
        <v>1271</v>
      </c>
      <c r="S33" s="41">
        <v>1214</v>
      </c>
      <c r="T33" s="41">
        <v>1135</v>
      </c>
      <c r="U33" s="41">
        <v>1566</v>
      </c>
      <c r="V33" s="42">
        <v>6601</v>
      </c>
    </row>
    <row r="34" spans="13:22" x14ac:dyDescent="0.3">
      <c r="M34" s="50" t="str">
        <f>pivots!H33</f>
        <v>Amount Rank ; 4</v>
      </c>
      <c r="N34" s="50"/>
      <c r="P34" s="43" t="str">
        <v>C0014</v>
      </c>
      <c r="Q34" s="44">
        <v>1362</v>
      </c>
      <c r="R34" s="44">
        <v>1363</v>
      </c>
      <c r="S34" s="44">
        <v>1152</v>
      </c>
      <c r="T34" s="44">
        <v>777</v>
      </c>
      <c r="U34" s="44">
        <v>750</v>
      </c>
      <c r="V34" s="45">
        <v>5404</v>
      </c>
    </row>
  </sheetData>
  <mergeCells count="5">
    <mergeCell ref="M32:N32"/>
    <mergeCell ref="M33:N33"/>
    <mergeCell ref="M34:N34"/>
    <mergeCell ref="C1:J1"/>
    <mergeCell ref="M27:N30"/>
  </mergeCells>
  <conditionalFormatting sqref="Q18:U34">
    <cfRule type="dataBar" priority="2">
      <dataBar>
        <cfvo type="num" val="0"/>
        <cfvo type="formula" val="MAX($Q$18:$U$34)*2"/>
        <color rgb="FF0070C0"/>
      </dataBar>
      <extLst>
        <ext xmlns:x14="http://schemas.microsoft.com/office/spreadsheetml/2009/9/main" uri="{B025F937-C7B1-47D3-B67F-A62EFF666E3E}">
          <x14:id>{0A3AC267-81F3-4C5D-80C7-A02DE7AD9547}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A3AC267-81F3-4C5D-80C7-A02DE7AD9547}">
            <x14:dataBar minLength="0" maxLength="100" gradient="0">
              <x14:cfvo type="num">
                <xm:f>0</xm:f>
              </x14:cfvo>
              <x14:cfvo type="formula">
                <xm:f>MAX($Q$18:$U$34)*2</xm:f>
              </x14:cfvo>
              <x14:negativeFillColor rgb="FFFF0000"/>
              <x14:axisColor rgb="FF000000"/>
            </x14:dataBar>
          </x14:cfRule>
          <xm:sqref>Q18:U34</xm:sqref>
        </x14:conditionalFormatting>
        <x14:conditionalFormatting xmlns:xm="http://schemas.microsoft.com/office/excel/2006/main">
          <x14:cfRule type="expression" priority="3" id="{286416FB-2334-42D9-83DC-63894E7D2108}">
            <xm:f>Q$16=pivots!$H$12</xm:f>
            <x14:dxf>
              <fill>
                <patternFill>
                  <bgColor rgb="FFFFCC99"/>
                </patternFill>
              </fill>
              <border>
                <left style="thin">
                  <color auto="1"/>
                </left>
                <right style="thin">
                  <color auto="1"/>
                </right>
                <top/>
                <bottom/>
                <vertical/>
                <horizontal/>
              </border>
            </x14:dxf>
          </x14:cfRule>
          <xm:sqref>Q16:U34</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AF39C-9FF3-4682-9878-5AB4A9F9FBB0}">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B09BD-66DA-4188-8660-6E18E90961FE}">
  <dimension ref="A2:P69"/>
  <sheetViews>
    <sheetView topLeftCell="A14" workbookViewId="0">
      <selection activeCell="M34" sqref="M34:N34"/>
    </sheetView>
  </sheetViews>
  <sheetFormatPr defaultRowHeight="14.4" x14ac:dyDescent="0.3"/>
  <cols>
    <col min="1" max="1" width="10.3984375" bestFit="1" customWidth="1"/>
    <col min="2" max="2" width="11.5" bestFit="1" customWidth="1"/>
    <col min="3" max="3" width="10.296875" bestFit="1" customWidth="1"/>
    <col min="4" max="4" width="8.796875" bestFit="1" customWidth="1"/>
    <col min="5" max="5" width="12.19921875" bestFit="1" customWidth="1"/>
    <col min="6" max="6" width="9.296875" bestFit="1" customWidth="1"/>
    <col min="7" max="7" width="10.3984375" bestFit="1" customWidth="1"/>
    <col min="8" max="8" width="12.19921875" bestFit="1" customWidth="1"/>
    <col min="9" max="9" width="9.296875" bestFit="1" customWidth="1"/>
    <col min="10" max="10" width="11.19921875" bestFit="1" customWidth="1"/>
    <col min="15" max="15" width="13" customWidth="1"/>
    <col min="16" max="16" width="10.19921875" customWidth="1"/>
  </cols>
  <sheetData>
    <row r="2" spans="1:16" x14ac:dyDescent="0.3">
      <c r="O2" t="s">
        <v>1069</v>
      </c>
      <c r="P2" t="str">
        <f>H12</f>
        <v>R01</v>
      </c>
    </row>
    <row r="3" spans="1:16" x14ac:dyDescent="0.3">
      <c r="A3" t="s">
        <v>1044</v>
      </c>
      <c r="B3" t="s">
        <v>1045</v>
      </c>
      <c r="C3" t="s">
        <v>1046</v>
      </c>
      <c r="D3" t="s">
        <v>1047</v>
      </c>
      <c r="E3" t="s">
        <v>1048</v>
      </c>
      <c r="H3" s="21" t="s">
        <v>1042</v>
      </c>
      <c r="I3" t="s">
        <v>1044</v>
      </c>
      <c r="J3" t="s">
        <v>1045</v>
      </c>
    </row>
    <row r="4" spans="1:16" x14ac:dyDescent="0.3">
      <c r="A4" s="23">
        <v>1000</v>
      </c>
      <c r="B4" s="28">
        <v>96623</v>
      </c>
      <c r="C4" s="23">
        <v>89850</v>
      </c>
      <c r="D4" s="25">
        <v>3.8854000000000033</v>
      </c>
      <c r="E4" s="24">
        <v>307</v>
      </c>
      <c r="H4" s="22" t="s">
        <v>11</v>
      </c>
      <c r="I4" s="23">
        <v>189</v>
      </c>
      <c r="J4" s="28">
        <v>18415</v>
      </c>
      <c r="O4" t="s">
        <v>1070</v>
      </c>
      <c r="P4" t="s">
        <v>1071</v>
      </c>
    </row>
    <row r="5" spans="1:16" x14ac:dyDescent="0.3">
      <c r="H5" s="22" t="s">
        <v>9</v>
      </c>
      <c r="I5" s="23">
        <v>218</v>
      </c>
      <c r="J5" s="28">
        <v>20581</v>
      </c>
      <c r="L5" t="str">
        <f>H4</f>
        <v>R01</v>
      </c>
      <c r="M5">
        <f>I4</f>
        <v>189</v>
      </c>
      <c r="N5" s="29">
        <f>J4</f>
        <v>18415</v>
      </c>
      <c r="O5">
        <f>IF(L5=$P$2,M5,NA())</f>
        <v>189</v>
      </c>
      <c r="P5">
        <f>IF(L5=$P$2,N5,NA())</f>
        <v>18415</v>
      </c>
    </row>
    <row r="6" spans="1:16" x14ac:dyDescent="0.3">
      <c r="H6" s="22" t="s">
        <v>6</v>
      </c>
      <c r="I6" s="23">
        <v>207</v>
      </c>
      <c r="J6" s="28">
        <v>20872</v>
      </c>
      <c r="L6" t="str">
        <f>H5</f>
        <v>R02</v>
      </c>
      <c r="M6">
        <f>I5</f>
        <v>218</v>
      </c>
      <c r="N6" s="29">
        <f>J5</f>
        <v>20581</v>
      </c>
      <c r="O6" t="e">
        <f t="shared" ref="O6:O9" si="0">IF(L6=$P$2,M6,NA())</f>
        <v>#N/A</v>
      </c>
      <c r="P6" t="e">
        <f t="shared" ref="P6:P9" si="1">IF(L6=$P$2,N6,NA())</f>
        <v>#N/A</v>
      </c>
    </row>
    <row r="7" spans="1:16" x14ac:dyDescent="0.3">
      <c r="H7" s="22" t="s">
        <v>13</v>
      </c>
      <c r="I7" s="23">
        <v>186</v>
      </c>
      <c r="J7" s="28">
        <v>16651</v>
      </c>
      <c r="L7" t="str">
        <f>H6</f>
        <v>R03</v>
      </c>
      <c r="M7">
        <f>I6</f>
        <v>207</v>
      </c>
      <c r="N7" s="29">
        <f>J6</f>
        <v>20872</v>
      </c>
      <c r="O7" t="e">
        <f t="shared" si="0"/>
        <v>#N/A</v>
      </c>
      <c r="P7" t="e">
        <f t="shared" si="1"/>
        <v>#N/A</v>
      </c>
    </row>
    <row r="8" spans="1:16" x14ac:dyDescent="0.3">
      <c r="H8" s="22" t="s">
        <v>10</v>
      </c>
      <c r="I8" s="23">
        <v>200</v>
      </c>
      <c r="J8" s="28">
        <v>20104</v>
      </c>
      <c r="L8" t="str">
        <f>H7</f>
        <v>R04</v>
      </c>
      <c r="M8">
        <f>I7</f>
        <v>186</v>
      </c>
      <c r="N8" s="29">
        <f>J7</f>
        <v>16651</v>
      </c>
      <c r="O8" t="e">
        <f t="shared" si="0"/>
        <v>#N/A</v>
      </c>
      <c r="P8" t="e">
        <f t="shared" si="1"/>
        <v>#N/A</v>
      </c>
    </row>
    <row r="9" spans="1:16" x14ac:dyDescent="0.3">
      <c r="H9" s="22" t="s">
        <v>1043</v>
      </c>
      <c r="I9" s="23">
        <v>1000</v>
      </c>
      <c r="J9" s="28">
        <v>96623</v>
      </c>
      <c r="L9" t="str">
        <f>H8</f>
        <v>R05</v>
      </c>
      <c r="M9">
        <f>I8</f>
        <v>200</v>
      </c>
      <c r="N9" s="29">
        <f>J8</f>
        <v>20104</v>
      </c>
      <c r="O9" t="e">
        <f t="shared" si="0"/>
        <v>#N/A</v>
      </c>
      <c r="P9" t="e">
        <f t="shared" si="1"/>
        <v>#N/A</v>
      </c>
    </row>
    <row r="11" spans="1:16" x14ac:dyDescent="0.3">
      <c r="A11" t="s">
        <v>1044</v>
      </c>
      <c r="B11" t="s">
        <v>1045</v>
      </c>
      <c r="C11" t="s">
        <v>1046</v>
      </c>
      <c r="D11" t="s">
        <v>1047</v>
      </c>
      <c r="E11" t="s">
        <v>1048</v>
      </c>
      <c r="H11" s="21" t="s">
        <v>1042</v>
      </c>
    </row>
    <row r="12" spans="1:16" x14ac:dyDescent="0.3">
      <c r="A12" s="23">
        <v>189</v>
      </c>
      <c r="B12" s="28">
        <v>18415</v>
      </c>
      <c r="C12" s="23">
        <v>16834</v>
      </c>
      <c r="D12" s="25">
        <v>3.9227513227513247</v>
      </c>
      <c r="E12" s="24">
        <v>60</v>
      </c>
      <c r="H12" s="30" t="s">
        <v>11</v>
      </c>
    </row>
    <row r="15" spans="1:16" x14ac:dyDescent="0.3">
      <c r="A15" s="21" t="s">
        <v>1042</v>
      </c>
      <c r="B15" t="s">
        <v>1044</v>
      </c>
      <c r="C15" t="s">
        <v>1061</v>
      </c>
      <c r="E15" s="21" t="s">
        <v>1042</v>
      </c>
      <c r="F15" t="s">
        <v>1044</v>
      </c>
    </row>
    <row r="16" spans="1:16" x14ac:dyDescent="0.3">
      <c r="A16" s="22" t="s">
        <v>1049</v>
      </c>
      <c r="B16" s="23">
        <v>16</v>
      </c>
      <c r="C16" s="23">
        <v>16</v>
      </c>
      <c r="E16" s="22" t="s">
        <v>1063</v>
      </c>
      <c r="F16" s="23">
        <v>30</v>
      </c>
    </row>
    <row r="17" spans="1:12" x14ac:dyDescent="0.3">
      <c r="A17" s="22" t="s">
        <v>1050</v>
      </c>
      <c r="B17" s="23">
        <v>14</v>
      </c>
      <c r="C17" s="23">
        <v>14</v>
      </c>
      <c r="E17" s="22" t="s">
        <v>1067</v>
      </c>
      <c r="F17" s="23">
        <v>13</v>
      </c>
    </row>
    <row r="18" spans="1:12" x14ac:dyDescent="0.3">
      <c r="A18" s="22" t="s">
        <v>1051</v>
      </c>
      <c r="B18" s="23">
        <v>26</v>
      </c>
      <c r="C18" s="23">
        <v>26</v>
      </c>
      <c r="E18" s="22" t="s">
        <v>1068</v>
      </c>
      <c r="F18" s="23">
        <v>23</v>
      </c>
    </row>
    <row r="19" spans="1:12" x14ac:dyDescent="0.3">
      <c r="A19" s="22" t="s">
        <v>1052</v>
      </c>
      <c r="B19" s="23">
        <v>29</v>
      </c>
      <c r="C19" s="23">
        <v>29</v>
      </c>
      <c r="E19" s="22" t="s">
        <v>1066</v>
      </c>
      <c r="F19" s="23">
        <v>23</v>
      </c>
    </row>
    <row r="20" spans="1:12" x14ac:dyDescent="0.3">
      <c r="A20" s="22" t="s">
        <v>1053</v>
      </c>
      <c r="B20" s="23">
        <v>17</v>
      </c>
      <c r="C20" s="23">
        <v>17</v>
      </c>
      <c r="E20" s="22" t="s">
        <v>1062</v>
      </c>
      <c r="F20" s="23">
        <v>24</v>
      </c>
    </row>
    <row r="21" spans="1:12" x14ac:dyDescent="0.3">
      <c r="A21" s="22" t="s">
        <v>1054</v>
      </c>
      <c r="B21" s="23">
        <v>15</v>
      </c>
      <c r="C21" s="23">
        <v>15</v>
      </c>
      <c r="E21" s="22" t="s">
        <v>1064</v>
      </c>
      <c r="F21" s="23">
        <v>40</v>
      </c>
    </row>
    <row r="22" spans="1:12" x14ac:dyDescent="0.3">
      <c r="A22" s="22" t="s">
        <v>1055</v>
      </c>
      <c r="B22" s="23">
        <v>15</v>
      </c>
      <c r="C22" s="23">
        <v>15</v>
      </c>
      <c r="E22" s="22" t="s">
        <v>1065</v>
      </c>
      <c r="F22" s="23">
        <v>36</v>
      </c>
    </row>
    <row r="23" spans="1:12" ht="15" thickBot="1" x14ac:dyDescent="0.35">
      <c r="A23" s="22" t="s">
        <v>1056</v>
      </c>
      <c r="B23" s="23">
        <v>7</v>
      </c>
      <c r="C23" s="23">
        <v>7</v>
      </c>
      <c r="E23" s="22" t="s">
        <v>1043</v>
      </c>
      <c r="F23" s="23">
        <v>189</v>
      </c>
      <c r="H23" s="47" t="s">
        <v>1077</v>
      </c>
    </row>
    <row r="24" spans="1:12" ht="15" thickTop="1" x14ac:dyDescent="0.3">
      <c r="A24" s="22" t="s">
        <v>1057</v>
      </c>
      <c r="B24" s="23">
        <v>11</v>
      </c>
      <c r="C24" s="23">
        <v>11</v>
      </c>
    </row>
    <row r="25" spans="1:12" x14ac:dyDescent="0.3">
      <c r="A25" s="22" t="s">
        <v>1058</v>
      </c>
      <c r="B25" s="23">
        <v>24</v>
      </c>
      <c r="C25" s="23">
        <v>24</v>
      </c>
      <c r="H25" t="s">
        <v>1076</v>
      </c>
      <c r="I25" s="46">
        <f>A12/A4</f>
        <v>0.189</v>
      </c>
    </row>
    <row r="26" spans="1:12" x14ac:dyDescent="0.3">
      <c r="A26" s="22" t="s">
        <v>1059</v>
      </c>
      <c r="B26" s="23">
        <v>9</v>
      </c>
      <c r="C26" s="23">
        <v>9</v>
      </c>
      <c r="H26" t="s">
        <v>1080</v>
      </c>
      <c r="I26">
        <f>_xlfn.RANK.AVG(L26,M5:M9)</f>
        <v>4</v>
      </c>
      <c r="K26" t="s">
        <v>1078</v>
      </c>
      <c r="L26">
        <f>_xlfn.XLOOKUP(H12,L5:L9,M5:M9)</f>
        <v>189</v>
      </c>
    </row>
    <row r="27" spans="1:12" x14ac:dyDescent="0.3">
      <c r="A27" s="22" t="s">
        <v>1060</v>
      </c>
      <c r="B27" s="23">
        <v>6</v>
      </c>
      <c r="C27" s="23">
        <v>6</v>
      </c>
      <c r="H27" t="s">
        <v>1081</v>
      </c>
      <c r="I27">
        <f>_xlfn.RANK.AVG(L27,N5:N9)</f>
        <v>4</v>
      </c>
      <c r="K27" t="s">
        <v>1079</v>
      </c>
      <c r="L27">
        <f>_xlfn.XLOOKUP(H12,L5:L9,N5:N9)</f>
        <v>18415</v>
      </c>
    </row>
    <row r="28" spans="1:12" x14ac:dyDescent="0.3">
      <c r="A28" s="22" t="s">
        <v>1043</v>
      </c>
      <c r="B28" s="23">
        <v>189</v>
      </c>
      <c r="C28" s="23">
        <v>189</v>
      </c>
    </row>
    <row r="29" spans="1:12" ht="15" thickBot="1" x14ac:dyDescent="0.35">
      <c r="H29" s="47" t="s">
        <v>1082</v>
      </c>
    </row>
    <row r="30" spans="1:12" ht="15" thickTop="1" x14ac:dyDescent="0.3"/>
    <row r="31" spans="1:12" x14ac:dyDescent="0.3">
      <c r="G31" s="49" t="s">
        <v>1083</v>
      </c>
      <c r="H31" s="31" t="str">
        <f>"% of Calls ; "&amp;TEXT(I25,"0%")</f>
        <v>% of Calls ; 19%</v>
      </c>
    </row>
    <row r="32" spans="1:12" x14ac:dyDescent="0.3">
      <c r="A32" s="21" t="s">
        <v>1044</v>
      </c>
      <c r="B32" s="21" t="s">
        <v>1072</v>
      </c>
      <c r="G32" s="49"/>
      <c r="H32" t="str">
        <f>IF(COUNTA(H12:H16)&gt;1,"","Call Rank ; "&amp;I26)</f>
        <v>Call Rank ; 4</v>
      </c>
    </row>
    <row r="33" spans="1:8" x14ac:dyDescent="0.3">
      <c r="A33" s="21" t="s">
        <v>1042</v>
      </c>
      <c r="B33" t="s">
        <v>999</v>
      </c>
      <c r="C33" t="s">
        <v>998</v>
      </c>
      <c r="D33" t="s">
        <v>1043</v>
      </c>
      <c r="G33" s="49"/>
      <c r="H33" t="str">
        <f>IF(COUNTA(H12:H16)&gt;1,"","Amount Rank ; "&amp;I27)</f>
        <v>Amount Rank ; 4</v>
      </c>
    </row>
    <row r="34" spans="1:8" x14ac:dyDescent="0.3">
      <c r="A34" s="22" t="s">
        <v>1002</v>
      </c>
      <c r="B34" s="23">
        <v>144</v>
      </c>
      <c r="C34" s="23">
        <v>132</v>
      </c>
      <c r="D34" s="23">
        <v>276</v>
      </c>
    </row>
    <row r="35" spans="1:8" x14ac:dyDescent="0.3">
      <c r="A35" s="22" t="s">
        <v>1001</v>
      </c>
      <c r="B35" s="23">
        <v>326</v>
      </c>
      <c r="C35" s="23">
        <v>63</v>
      </c>
      <c r="D35" s="23">
        <v>389</v>
      </c>
    </row>
    <row r="36" spans="1:8" x14ac:dyDescent="0.3">
      <c r="A36" s="22" t="s">
        <v>1000</v>
      </c>
      <c r="B36" s="23">
        <v>129</v>
      </c>
      <c r="C36" s="23">
        <v>206</v>
      </c>
      <c r="D36" s="23">
        <v>335</v>
      </c>
      <c r="G36" s="48" t="s">
        <v>1084</v>
      </c>
      <c r="H36" t="e" vm="6">
        <f>IF(COUNTA(H12:H16)&gt;1,"",_xlfn.XLOOKUP(H12,Assets!E3:E7,Assets!F3:F7))</f>
        <v>#VALUE!</v>
      </c>
    </row>
    <row r="37" spans="1:8" x14ac:dyDescent="0.3">
      <c r="A37" s="22" t="s">
        <v>1043</v>
      </c>
      <c r="B37" s="23">
        <v>599</v>
      </c>
      <c r="C37" s="23">
        <v>401</v>
      </c>
      <c r="D37" s="23">
        <v>1000</v>
      </c>
    </row>
    <row r="40" spans="1:8" x14ac:dyDescent="0.3">
      <c r="A40" s="21" t="s">
        <v>1073</v>
      </c>
      <c r="B40" t="s">
        <v>1074</v>
      </c>
    </row>
    <row r="41" spans="1:8" x14ac:dyDescent="0.3">
      <c r="A41">
        <v>0</v>
      </c>
      <c r="B41" s="31">
        <v>0</v>
      </c>
    </row>
    <row r="42" spans="1:8" x14ac:dyDescent="0.3">
      <c r="A42">
        <v>1</v>
      </c>
      <c r="B42" s="31">
        <v>1</v>
      </c>
    </row>
    <row r="43" spans="1:8" x14ac:dyDescent="0.3">
      <c r="A43">
        <v>2</v>
      </c>
      <c r="B43" s="31">
        <v>9</v>
      </c>
    </row>
    <row r="44" spans="1:8" x14ac:dyDescent="0.3">
      <c r="A44">
        <v>3</v>
      </c>
      <c r="B44" s="31">
        <v>31</v>
      </c>
    </row>
    <row r="45" spans="1:8" x14ac:dyDescent="0.3">
      <c r="A45">
        <v>4</v>
      </c>
      <c r="B45" s="31">
        <v>88</v>
      </c>
    </row>
    <row r="46" spans="1:8" x14ac:dyDescent="0.3">
      <c r="A46">
        <v>5</v>
      </c>
      <c r="B46" s="31">
        <v>60</v>
      </c>
    </row>
    <row r="47" spans="1:8" x14ac:dyDescent="0.3">
      <c r="A47" t="s">
        <v>1043</v>
      </c>
      <c r="B47" s="31">
        <v>189</v>
      </c>
    </row>
    <row r="50" spans="1:7" x14ac:dyDescent="0.3">
      <c r="A50" s="21" t="s">
        <v>1045</v>
      </c>
      <c r="B50" s="21" t="s">
        <v>1072</v>
      </c>
    </row>
    <row r="51" spans="1:7" x14ac:dyDescent="0.3">
      <c r="A51" s="21" t="s">
        <v>1042</v>
      </c>
      <c r="B51" t="s">
        <v>11</v>
      </c>
      <c r="C51" t="s">
        <v>9</v>
      </c>
      <c r="D51" t="s">
        <v>6</v>
      </c>
      <c r="E51" t="s">
        <v>13</v>
      </c>
      <c r="F51" t="s">
        <v>10</v>
      </c>
      <c r="G51" t="s">
        <v>1043</v>
      </c>
    </row>
    <row r="52" spans="1:7" x14ac:dyDescent="0.3">
      <c r="A52" s="22" t="s">
        <v>1002</v>
      </c>
      <c r="B52" s="31"/>
      <c r="C52" s="31"/>
      <c r="D52" s="31"/>
      <c r="E52" s="31"/>
      <c r="F52" s="31"/>
      <c r="G52" s="31"/>
    </row>
    <row r="53" spans="1:7" x14ac:dyDescent="0.3">
      <c r="A53" s="32" t="s">
        <v>20</v>
      </c>
      <c r="B53" s="33">
        <v>891</v>
      </c>
      <c r="C53" s="33">
        <v>1332</v>
      </c>
      <c r="D53" s="33">
        <v>1282</v>
      </c>
      <c r="E53" s="33">
        <v>739</v>
      </c>
      <c r="F53" s="33">
        <v>560</v>
      </c>
      <c r="G53" s="33">
        <v>4804</v>
      </c>
    </row>
    <row r="54" spans="1:7" x14ac:dyDescent="0.3">
      <c r="A54" s="32" t="s">
        <v>12</v>
      </c>
      <c r="B54" s="33">
        <v>1991</v>
      </c>
      <c r="C54" s="33">
        <v>1886</v>
      </c>
      <c r="D54" s="33">
        <v>1206</v>
      </c>
      <c r="E54" s="33">
        <v>884</v>
      </c>
      <c r="F54" s="33">
        <v>1722</v>
      </c>
      <c r="G54" s="33">
        <v>7689</v>
      </c>
    </row>
    <row r="55" spans="1:7" x14ac:dyDescent="0.3">
      <c r="A55" s="32" t="s">
        <v>8</v>
      </c>
      <c r="B55" s="33">
        <v>1163</v>
      </c>
      <c r="C55" s="33">
        <v>1180</v>
      </c>
      <c r="D55" s="33">
        <v>1616</v>
      </c>
      <c r="E55" s="33">
        <v>1043</v>
      </c>
      <c r="F55" s="33">
        <v>1747</v>
      </c>
      <c r="G55" s="33">
        <v>6749</v>
      </c>
    </row>
    <row r="56" spans="1:7" x14ac:dyDescent="0.3">
      <c r="A56" s="32" t="s">
        <v>16</v>
      </c>
      <c r="B56" s="33">
        <v>1438</v>
      </c>
      <c r="C56" s="33">
        <v>1616</v>
      </c>
      <c r="D56" s="33">
        <v>866</v>
      </c>
      <c r="E56" s="33">
        <v>829</v>
      </c>
      <c r="F56" s="33">
        <v>2070</v>
      </c>
      <c r="G56" s="33">
        <v>6819</v>
      </c>
    </row>
    <row r="57" spans="1:7" x14ac:dyDescent="0.3">
      <c r="A57" s="22" t="s">
        <v>1001</v>
      </c>
      <c r="B57" s="31"/>
      <c r="C57" s="31"/>
      <c r="D57" s="31"/>
      <c r="E57" s="31"/>
      <c r="F57" s="31"/>
      <c r="G57" s="31"/>
    </row>
    <row r="58" spans="1:7" x14ac:dyDescent="0.3">
      <c r="A58" s="32" t="s">
        <v>24</v>
      </c>
      <c r="B58" s="33">
        <v>1233</v>
      </c>
      <c r="C58" s="33">
        <v>223</v>
      </c>
      <c r="D58" s="33">
        <v>1680</v>
      </c>
      <c r="E58" s="33">
        <v>990</v>
      </c>
      <c r="F58" s="33">
        <v>1508</v>
      </c>
      <c r="G58" s="33">
        <v>5634</v>
      </c>
    </row>
    <row r="59" spans="1:7" x14ac:dyDescent="0.3">
      <c r="A59" s="32" t="s">
        <v>15</v>
      </c>
      <c r="B59" s="33">
        <v>1598</v>
      </c>
      <c r="C59" s="33">
        <v>1907</v>
      </c>
      <c r="D59" s="33">
        <v>869</v>
      </c>
      <c r="E59" s="33">
        <v>1426</v>
      </c>
      <c r="F59" s="33">
        <v>1416</v>
      </c>
      <c r="G59" s="33">
        <v>7216</v>
      </c>
    </row>
    <row r="60" spans="1:7" x14ac:dyDescent="0.3">
      <c r="A60" s="32" t="s">
        <v>5</v>
      </c>
      <c r="B60" s="33">
        <v>900</v>
      </c>
      <c r="C60" s="33">
        <v>1016</v>
      </c>
      <c r="D60" s="33">
        <v>960</v>
      </c>
      <c r="E60" s="33">
        <v>940</v>
      </c>
      <c r="F60" s="33">
        <v>1193</v>
      </c>
      <c r="G60" s="33">
        <v>5009</v>
      </c>
    </row>
    <row r="61" spans="1:7" x14ac:dyDescent="0.3">
      <c r="A61" s="32" t="s">
        <v>18</v>
      </c>
      <c r="B61" s="33">
        <v>900</v>
      </c>
      <c r="C61" s="33">
        <v>1470</v>
      </c>
      <c r="D61" s="33">
        <v>1617</v>
      </c>
      <c r="E61" s="33">
        <v>1314</v>
      </c>
      <c r="F61" s="33">
        <v>941</v>
      </c>
      <c r="G61" s="33">
        <v>6242</v>
      </c>
    </row>
    <row r="62" spans="1:7" x14ac:dyDescent="0.3">
      <c r="A62" s="32" t="s">
        <v>14</v>
      </c>
      <c r="B62" s="33">
        <v>1255</v>
      </c>
      <c r="C62" s="33">
        <v>516</v>
      </c>
      <c r="D62" s="33">
        <v>1874</v>
      </c>
      <c r="E62" s="33">
        <v>1863</v>
      </c>
      <c r="F62" s="33">
        <v>1722</v>
      </c>
      <c r="G62" s="33">
        <v>7230</v>
      </c>
    </row>
    <row r="63" spans="1:7" x14ac:dyDescent="0.3">
      <c r="A63" s="32" t="s">
        <v>19</v>
      </c>
      <c r="B63" s="33">
        <v>1138</v>
      </c>
      <c r="C63" s="33">
        <v>1898</v>
      </c>
      <c r="D63" s="33">
        <v>1482</v>
      </c>
      <c r="E63" s="33">
        <v>846</v>
      </c>
      <c r="F63" s="33">
        <v>1154</v>
      </c>
      <c r="G63" s="33">
        <v>6518</v>
      </c>
    </row>
    <row r="64" spans="1:7" x14ac:dyDescent="0.3">
      <c r="A64" s="22" t="s">
        <v>1000</v>
      </c>
      <c r="B64" s="31"/>
      <c r="C64" s="31"/>
      <c r="D64" s="31"/>
      <c r="E64" s="31"/>
      <c r="F64" s="31"/>
      <c r="G64" s="31"/>
    </row>
    <row r="65" spans="1:7" x14ac:dyDescent="0.3">
      <c r="A65" s="32" t="s">
        <v>17</v>
      </c>
      <c r="B65" s="33">
        <v>1655</v>
      </c>
      <c r="C65" s="33">
        <v>805</v>
      </c>
      <c r="D65" s="33">
        <v>2263</v>
      </c>
      <c r="E65" s="33">
        <v>987</v>
      </c>
      <c r="F65" s="33">
        <v>1075</v>
      </c>
      <c r="G65" s="33">
        <v>6785</v>
      </c>
    </row>
    <row r="66" spans="1:7" x14ac:dyDescent="0.3">
      <c r="A66" s="32" t="s">
        <v>23</v>
      </c>
      <c r="B66" s="33">
        <v>1104</v>
      </c>
      <c r="C66" s="33">
        <v>2280</v>
      </c>
      <c r="D66" s="33">
        <v>1445</v>
      </c>
      <c r="E66" s="33">
        <v>1722</v>
      </c>
      <c r="F66" s="33">
        <v>1196</v>
      </c>
      <c r="G66" s="33">
        <v>7747</v>
      </c>
    </row>
    <row r="67" spans="1:7" x14ac:dyDescent="0.3">
      <c r="A67" s="32" t="s">
        <v>7</v>
      </c>
      <c r="B67" s="33">
        <v>372</v>
      </c>
      <c r="C67" s="33">
        <v>1818</v>
      </c>
      <c r="D67" s="33">
        <v>1346</v>
      </c>
      <c r="E67" s="33">
        <v>1156</v>
      </c>
      <c r="F67" s="33">
        <v>1484</v>
      </c>
      <c r="G67" s="33">
        <v>6176</v>
      </c>
    </row>
    <row r="68" spans="1:7" x14ac:dyDescent="0.3">
      <c r="A68" s="32" t="s">
        <v>22</v>
      </c>
      <c r="B68" s="33">
        <v>1415</v>
      </c>
      <c r="C68" s="33">
        <v>1271</v>
      </c>
      <c r="D68" s="33">
        <v>1214</v>
      </c>
      <c r="E68" s="33">
        <v>1135</v>
      </c>
      <c r="F68" s="33">
        <v>1566</v>
      </c>
      <c r="G68" s="33">
        <v>6601</v>
      </c>
    </row>
    <row r="69" spans="1:7" x14ac:dyDescent="0.3">
      <c r="A69" s="32" t="s">
        <v>21</v>
      </c>
      <c r="B69" s="33">
        <v>1362</v>
      </c>
      <c r="C69" s="33">
        <v>1363</v>
      </c>
      <c r="D69" s="33">
        <v>1152</v>
      </c>
      <c r="E69" s="33">
        <v>777</v>
      </c>
      <c r="F69" s="33">
        <v>750</v>
      </c>
      <c r="G69" s="33">
        <v>5404</v>
      </c>
    </row>
  </sheetData>
  <mergeCells count="1">
    <mergeCell ref="G31:G3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Props1.xml><?xml version="1.0" encoding="utf-8"?>
<ds:datastoreItem xmlns:ds="http://schemas.openxmlformats.org/officeDocument/2006/customXml" ds:itemID="{B0A88471-BDAB-4203-AC93-6AFCF052B959}">
  <ds:schemaRefs/>
</ds:datastoreItem>
</file>

<file path=customXml/itemProps2.xml><?xml version="1.0" encoding="utf-8"?>
<ds:datastoreItem xmlns:ds="http://schemas.openxmlformats.org/officeDocument/2006/customXml" ds:itemID="{A0C5FC64-CB29-46AC-A785-E98065A75B93}">
  <ds:schemaRefs/>
</ds:datastoreItem>
</file>

<file path=customXml/itemProps3.xml><?xml version="1.0" encoding="utf-8"?>
<ds:datastoreItem xmlns:ds="http://schemas.openxmlformats.org/officeDocument/2006/customXml" ds:itemID="{9B4EF04B-60DF-4A5E-B031-E219561D0DD2}">
  <ds:schemaRefs/>
</ds:datastoreItem>
</file>

<file path=customXml/itemProps4.xml><?xml version="1.0" encoding="utf-8"?>
<ds:datastoreItem xmlns:ds="http://schemas.openxmlformats.org/officeDocument/2006/customXml" ds:itemID="{99AAD412-A139-4E10-B9AE-9B2690BA07B3}">
  <ds:schemaRefs/>
</ds:datastoreItem>
</file>

<file path=customXml/itemProps5.xml><?xml version="1.0" encoding="utf-8"?>
<ds:datastoreItem xmlns:ds="http://schemas.openxmlformats.org/officeDocument/2006/customXml" ds:itemID="{F1A0F22E-9D52-46CA-8828-E61F075C3CC4}">
  <ds:schemaRefs/>
</ds:datastoreItem>
</file>

<file path=customXml/itemProps6.xml><?xml version="1.0" encoding="utf-8"?>
<ds:datastoreItem xmlns:ds="http://schemas.openxmlformats.org/officeDocument/2006/customXml" ds:itemID="{896F30C9-5266-4DB3-890C-C6A759B6B838}">
  <ds:schemaRefs/>
</ds:datastoreItem>
</file>

<file path=customXml/itemProps7.xml><?xml version="1.0" encoding="utf-8"?>
<ds:datastoreItem xmlns:ds="http://schemas.openxmlformats.org/officeDocument/2006/customXml" ds:itemID="{CC5DC102-54B6-4079-B435-91E1D643916E}">
  <ds:schemaRefs/>
</ds:datastoreItem>
</file>

<file path=customXml/itemProps8.xml><?xml version="1.0" encoding="utf-8"?>
<ds:datastoreItem xmlns:ds="http://schemas.openxmlformats.org/officeDocument/2006/customXml" ds:itemID="{467298DF-01E1-4C4D-9B0D-8C0B8F201549}">
  <ds:schemaRefs/>
</ds:datastoreItem>
</file>

<file path=customXml/itemProps9.xml><?xml version="1.0" encoding="utf-8"?>
<ds:datastoreItem xmlns:ds="http://schemas.openxmlformats.org/officeDocument/2006/customXml" ds:itemID="{B70F05E2-D7CC-48CD-9D78-FCCDCBCD58E5}">
  <ds:schemaRefs/>
</ds:datastoreItem>
</file>

<file path=customXml/itemProps10.xml><?xml version="1.0" encoding="utf-8"?>
<ds:datastoreItem xmlns:ds="http://schemas.openxmlformats.org/officeDocument/2006/customXml" ds:itemID="{38475E78-49F1-4CB0-BD42-3EABF9B4CEF4}">
  <ds:schemaRefs/>
</ds:datastoreItem>
</file>

<file path=customXml/itemProps11.xml><?xml version="1.0" encoding="utf-8"?>
<ds:datastoreItem xmlns:ds="http://schemas.openxmlformats.org/officeDocument/2006/customXml" ds:itemID="{342BC95C-ECDD-43B0-A63C-0B61F16CA05D}">
  <ds:schemaRefs/>
</ds:datastoreItem>
</file>

<file path=customXml/itemProps12.xml><?xml version="1.0" encoding="utf-8"?>
<ds:datastoreItem xmlns:ds="http://schemas.openxmlformats.org/officeDocument/2006/customXml" ds:itemID="{FA4B664D-6393-4886-BC48-6DD004E03046}">
  <ds:schemaRefs/>
</ds:datastoreItem>
</file>

<file path=customXml/itemProps13.xml><?xml version="1.0" encoding="utf-8"?>
<ds:datastoreItem xmlns:ds="http://schemas.openxmlformats.org/officeDocument/2006/customXml" ds:itemID="{63A261A1-398D-4FF3-AC8F-0C95A870DC68}">
  <ds:schemaRefs/>
</ds:datastoreItem>
</file>

<file path=customXml/itemProps14.xml><?xml version="1.0" encoding="utf-8"?>
<ds:datastoreItem xmlns:ds="http://schemas.openxmlformats.org/officeDocument/2006/customXml" ds:itemID="{1E5760C7-8894-4A33-9F0D-0F9F37C73AC3}">
  <ds:schemaRefs/>
</ds:datastoreItem>
</file>

<file path=customXml/itemProps15.xml><?xml version="1.0" encoding="utf-8"?>
<ds:datastoreItem xmlns:ds="http://schemas.openxmlformats.org/officeDocument/2006/customXml" ds:itemID="{F154BB83-F877-46F0-B940-1971CD2A9BB0}">
  <ds:schemaRefs/>
</ds:datastoreItem>
</file>

<file path=customXml/itemProps16.xml><?xml version="1.0" encoding="utf-8"?>
<ds:datastoreItem xmlns:ds="http://schemas.openxmlformats.org/officeDocument/2006/customXml" ds:itemID="{F8BF2CD0-18A1-48AA-93A1-6AEDB343364A}">
  <ds:schemaRefs/>
</ds:datastoreItem>
</file>

<file path=customXml/itemProps17.xml><?xml version="1.0" encoding="utf-8"?>
<ds:datastoreItem xmlns:ds="http://schemas.openxmlformats.org/officeDocument/2006/customXml" ds:itemID="{1C8BEC15-F5F6-4701-8945-88CBC95DF650}">
  <ds:schemaRefs/>
</ds:datastoreItem>
</file>

<file path=customXml/itemProps18.xml><?xml version="1.0" encoding="utf-8"?>
<ds:datastoreItem xmlns:ds="http://schemas.openxmlformats.org/officeDocument/2006/customXml" ds:itemID="{EE1AE08C-376D-41EE-8D1E-683F71A3EF21}">
  <ds:schemaRefs/>
</ds:datastoreItem>
</file>

<file path=customXml/itemProps19.xml><?xml version="1.0" encoding="utf-8"?>
<ds:datastoreItem xmlns:ds="http://schemas.openxmlformats.org/officeDocument/2006/customXml" ds:itemID="{56E526A0-186E-4E42-9ED9-14DC07928243}">
  <ds:schemaRefs/>
</ds:datastoreItem>
</file>

<file path=customXml/itemProps20.xml><?xml version="1.0" encoding="utf-8"?>
<ds:datastoreItem xmlns:ds="http://schemas.openxmlformats.org/officeDocument/2006/customXml" ds:itemID="{386B6FF6-B874-4783-BCAF-C27AB69D2B3A}">
  <ds:schemaRefs/>
</ds:datastoreItem>
</file>

<file path=customXml/itemProps21.xml><?xml version="1.0" encoding="utf-8"?>
<ds:datastoreItem xmlns:ds="http://schemas.openxmlformats.org/officeDocument/2006/customXml" ds:itemID="{7D210509-3447-4974-B54F-E1AD7AD39C24}">
  <ds:schemaRefs/>
</ds:datastoreItem>
</file>

<file path=customXml/itemProps22.xml><?xml version="1.0" encoding="utf-8"?>
<ds:datastoreItem xmlns:ds="http://schemas.openxmlformats.org/officeDocument/2006/customXml" ds:itemID="{2DEFF01C-3177-4804-8750-DAB116F09621}">
  <ds:schemaRefs/>
</ds:datastoreItem>
</file>

<file path=customXml/itemProps23.xml><?xml version="1.0" encoding="utf-8"?>
<ds:datastoreItem xmlns:ds="http://schemas.openxmlformats.org/officeDocument/2006/customXml" ds:itemID="{3F49CBBA-558E-43DB-92B0-9AE6679E6A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Assets</vt:lpstr>
      <vt:lpstr>Sheet1</vt:lpstr>
      <vt:lpstr>Sheet5</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lijo jomon</cp:lastModifiedBy>
  <dcterms:created xsi:type="dcterms:W3CDTF">2021-03-14T20:21:32Z</dcterms:created>
  <dcterms:modified xsi:type="dcterms:W3CDTF">2025-02-03T20:32:17Z</dcterms:modified>
</cp:coreProperties>
</file>