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.DESKTOP-D1V9JR6\COOPEAIPE\PROCESOS\MISIONALES\CJ\FO\CJ-FO-1\2\"/>
    </mc:Choice>
  </mc:AlternateContent>
  <xr:revisionPtr revIDLastSave="0" documentId="13_ncr:1_{43B19D24-5B74-4872-8DE5-195E18C052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8" i="3" l="1"/>
  <c r="U17" i="3" l="1"/>
  <c r="U11" i="3"/>
  <c r="U12" i="3"/>
  <c r="U13" i="3"/>
  <c r="U14" i="3"/>
  <c r="U15" i="3"/>
  <c r="I12" i="3"/>
  <c r="I13" i="3"/>
  <c r="I14" i="3"/>
  <c r="I15" i="3"/>
  <c r="I16" i="3"/>
  <c r="I17" i="3"/>
  <c r="I11" i="3"/>
  <c r="U16" i="3"/>
  <c r="U18" i="3" l="1"/>
  <c r="I18" i="3"/>
  <c r="S19" i="3" l="1"/>
  <c r="R31" i="3" s="1"/>
  <c r="R33" i="3" s="1"/>
  <c r="R38" i="3" s="1"/>
</calcChain>
</file>

<file path=xl/sharedStrings.xml><?xml version="1.0" encoding="utf-8"?>
<sst xmlns="http://schemas.openxmlformats.org/spreadsheetml/2006/main" count="44" uniqueCount="41">
  <si>
    <t>MONEDA</t>
  </si>
  <si>
    <t>Denominación</t>
  </si>
  <si>
    <t>Cantidad</t>
  </si>
  <si>
    <t>Subtotal</t>
  </si>
  <si>
    <t>CHEQUES</t>
  </si>
  <si>
    <t>CONCEPTO</t>
  </si>
  <si>
    <t>VALOR</t>
  </si>
  <si>
    <t xml:space="preserve">MARIA FERNANDA DUSSAN </t>
  </si>
  <si>
    <t>LILIANA MARIA SANCHEZ MORALES</t>
  </si>
  <si>
    <t>FIRMA RESPONSABLE DEL FONDO</t>
  </si>
  <si>
    <t>TESORERA</t>
  </si>
  <si>
    <t>Fecha de Corte</t>
  </si>
  <si>
    <t>PROCESO</t>
  </si>
  <si>
    <t>GESTIÓN DE CAJA</t>
  </si>
  <si>
    <t>FORMATO</t>
  </si>
  <si>
    <t>CODIGO</t>
  </si>
  <si>
    <t>VERSION</t>
  </si>
  <si>
    <t>EMISION</t>
  </si>
  <si>
    <t>ARQUEO PROVISIONAL DE CAJA</t>
  </si>
  <si>
    <t>CJ-FO-1</t>
  </si>
  <si>
    <t>Fecha</t>
  </si>
  <si>
    <t>Resposanble del Fondo</t>
  </si>
  <si>
    <t>Cargo</t>
  </si>
  <si>
    <t>BILLETE</t>
  </si>
  <si>
    <t>SUBTOTAL MONEDA</t>
  </si>
  <si>
    <t>SUBTOTAL BILLETE</t>
  </si>
  <si>
    <t>EFECTIVO</t>
  </si>
  <si>
    <t>Girador</t>
  </si>
  <si>
    <t>Numero</t>
  </si>
  <si>
    <t>Valor</t>
  </si>
  <si>
    <t>Codigo Banco</t>
  </si>
  <si>
    <t>DETALLE FINAL (1)</t>
  </si>
  <si>
    <t>VALOR TOTAL EN CHEQUES (2)</t>
  </si>
  <si>
    <t>VALOR TOTAL ARQUEO FISICO (3 = 1+2)</t>
  </si>
  <si>
    <t>VALOR TOTAL EN LIBROS AUXILIARES  (4)</t>
  </si>
  <si>
    <t>VALOR TOTAL DIFERENCIA CONTABLE  (5 =  3 - 4)</t>
  </si>
  <si>
    <t>CONSIGNACION VIRTUAL POS (6)</t>
  </si>
  <si>
    <t>RECAUDO SERVICIO PUBLICOS (7)</t>
  </si>
  <si>
    <t>OTROS RECAUDOS (8)</t>
  </si>
  <si>
    <t>RETIROS POR VIRTUAL POS (9)</t>
  </si>
  <si>
    <t>VALOR TOTAL DIFERENCIA SOBRANTE Y/O FALTANTE  (10 = 5+9-6-7-8)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</si>
</sst>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\ #,##0"/>
    <numFmt numFmtId="165" formatCode="&quot;$&quot;\ #,##0.00"/>
    <numFmt numFmtId="166" formatCode="_-[$$-240A]\ * #,##0.00_-;\-[$$-240A]\ * #,##0.00_-;_-[$$-240A]\ * &quot;-&quot;??_-;_-@_-"/>
    <numFmt numFmtId="167" formatCode="_-&quot;$&quot;\ * #,##0_-;\-&quot;$&quot;\ * #,##0_-;_-&quot;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9" fillId="0" borderId="0" xfId="0" applyFont="1"/>
    <xf numFmtId="0" fontId="9" fillId="0" borderId="1" xfId="0" applyFont="1" applyBorder="1"/>
    <xf numFmtId="0" fontId="9" fillId="0" borderId="8" xfId="0" applyFont="1" applyBorder="1"/>
    <xf numFmtId="0" fontId="9" fillId="0" borderId="0" xfId="0" applyFont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5" fillId="0" borderId="0" xfId="0" applyFont="1"/>
    <xf numFmtId="0" fontId="10" fillId="0" borderId="9" xfId="0" applyFont="1" applyFill="1" applyBorder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164" fontId="3" fillId="0" borderId="5" xfId="0" applyNumberFormat="1" applyFont="1" applyFill="1" applyBorder="1" applyAlignment="1">
      <alignment horizontal="right" vertical="center"/>
    </xf>
    <xf numFmtId="0" fontId="9" fillId="0" borderId="9" xfId="0" applyFont="1" applyBorder="1"/>
    <xf numFmtId="0" fontId="9" fillId="0" borderId="0" xfId="0" applyFont="1" applyBorder="1"/>
    <xf numFmtId="0" fontId="5" fillId="0" borderId="0" xfId="0" applyFont="1" applyBorder="1"/>
    <xf numFmtId="0" fontId="9" fillId="0" borderId="12" xfId="0" applyFont="1" applyBorder="1"/>
    <xf numFmtId="0" fontId="9" fillId="0" borderId="11" xfId="0" applyFont="1" applyBorder="1"/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right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right"/>
    </xf>
    <xf numFmtId="165" fontId="3" fillId="0" borderId="3" xfId="0" applyNumberFormat="1" applyFont="1" applyFill="1" applyBorder="1" applyAlignment="1">
      <alignment horizontal="right"/>
    </xf>
    <xf numFmtId="165" fontId="6" fillId="0" borderId="3" xfId="0" applyNumberFormat="1" applyFont="1" applyFill="1" applyBorder="1" applyAlignment="1">
      <alignment horizontal="right"/>
    </xf>
    <xf numFmtId="49" fontId="3" fillId="0" borderId="3" xfId="0" applyNumberFormat="1" applyFont="1" applyFill="1" applyBorder="1" applyAlignment="1">
      <alignment horizontal="right" wrapText="1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167" fontId="3" fillId="0" borderId="3" xfId="1" applyNumberFormat="1" applyFont="1" applyFill="1" applyBorder="1" applyAlignment="1">
      <alignment horizontal="center" vertical="center" wrapText="1"/>
    </xf>
    <xf numFmtId="167" fontId="3" fillId="0" borderId="4" xfId="1" applyNumberFormat="1" applyFont="1" applyFill="1" applyBorder="1" applyAlignment="1">
      <alignment horizontal="center" vertical="center" wrapText="1"/>
    </xf>
    <xf numFmtId="167" fontId="3" fillId="0" borderId="2" xfId="1" applyNumberFormat="1" applyFont="1" applyFill="1" applyBorder="1" applyAlignment="1">
      <alignment horizontal="center" vertical="center" wrapText="1"/>
    </xf>
    <xf numFmtId="167" fontId="3" fillId="0" borderId="5" xfId="1" applyNumberFormat="1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right" vertical="center"/>
    </xf>
    <xf numFmtId="164" fontId="3" fillId="3" borderId="2" xfId="0" applyNumberFormat="1" applyFont="1" applyFill="1" applyBorder="1" applyAlignment="1">
      <alignment horizontal="right" vertical="center"/>
    </xf>
    <xf numFmtId="164" fontId="3" fillId="3" borderId="5" xfId="0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vertical="center" wrapText="1"/>
    </xf>
    <xf numFmtId="166" fontId="3" fillId="0" borderId="3" xfId="1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/>
    </xf>
    <xf numFmtId="44" fontId="3" fillId="0" borderId="3" xfId="1" applyFont="1" applyFill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1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88106</xdr:colOff>
      <xdr:row>0</xdr:row>
      <xdr:rowOff>38100</xdr:rowOff>
    </xdr:from>
    <xdr:to>
      <xdr:col>6</xdr:col>
      <xdr:colOff>189309</xdr:colOff>
      <xdr:row>2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2CEA72-8561-4D2E-B4D2-1457F3EE4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" y="38100"/>
          <a:ext cx="1529953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6"/>
  <sheetViews>
    <sheetView showGridLines="0" tabSelected="1" zoomScaleNormal="100" workbookViewId="0">
      <selection activeCell="I5" sqref="I5:X5"/>
    </sheetView>
  </sheetViews>
  <sheetFormatPr baseColWidth="10" defaultColWidth="2.85546875" defaultRowHeight="15" x14ac:dyDescent="0.2"/>
  <cols>
    <col min="1" max="24" width="3.5703125" style="1" customWidth="1"/>
    <col min="25" max="16384" width="2.85546875" style="1"/>
  </cols>
  <sheetData>
    <row r="1" spans="1:24" x14ac:dyDescent="0.2">
      <c r="A1" s="70"/>
      <c r="B1" s="70"/>
      <c r="C1" s="70"/>
      <c r="D1" s="70"/>
      <c r="E1" s="70"/>
      <c r="F1" s="70"/>
      <c r="G1" s="70"/>
      <c r="H1" s="71" t="s">
        <v>12</v>
      </c>
      <c r="I1" s="71"/>
      <c r="J1" s="71"/>
      <c r="K1" s="71"/>
      <c r="L1" s="71"/>
      <c r="M1" s="71"/>
      <c r="N1" s="71" t="s">
        <v>13</v>
      </c>
      <c r="O1" s="71"/>
      <c r="P1" s="71"/>
      <c r="Q1" s="71"/>
      <c r="R1" s="71"/>
      <c r="S1" s="71"/>
      <c r="T1" s="71"/>
      <c r="U1" s="71"/>
      <c r="V1" s="71"/>
      <c r="W1" s="71"/>
      <c r="X1" s="71"/>
    </row>
    <row r="2" spans="1:24" x14ac:dyDescent="0.2">
      <c r="A2" s="70"/>
      <c r="B2" s="70"/>
      <c r="C2" s="70"/>
      <c r="D2" s="70"/>
      <c r="E2" s="70"/>
      <c r="F2" s="70"/>
      <c r="G2" s="70"/>
      <c r="H2" s="71" t="s">
        <v>14</v>
      </c>
      <c r="I2" s="71"/>
      <c r="J2" s="71"/>
      <c r="K2" s="71"/>
      <c r="L2" s="71"/>
      <c r="M2" s="71"/>
      <c r="N2" s="72" t="s">
        <v>18</v>
      </c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1:24" x14ac:dyDescent="0.2">
      <c r="A3" s="70"/>
      <c r="B3" s="70"/>
      <c r="C3" s="70"/>
      <c r="D3" s="70"/>
      <c r="E3" s="70"/>
      <c r="F3" s="70"/>
      <c r="G3" s="70"/>
      <c r="H3" s="73" t="s">
        <v>15</v>
      </c>
      <c r="I3" s="73"/>
      <c r="J3" s="73"/>
      <c r="K3" s="73" t="s">
        <v>19</v>
      </c>
      <c r="L3" s="73"/>
      <c r="M3" s="73"/>
      <c r="N3" s="73" t="s">
        <v>16</v>
      </c>
      <c r="O3" s="73"/>
      <c r="P3" s="73"/>
      <c r="Q3" s="73">
        <v>2</v>
      </c>
      <c r="R3" s="73"/>
      <c r="S3" s="73" t="s">
        <v>17</v>
      </c>
      <c r="T3" s="73"/>
      <c r="U3" s="73"/>
      <c r="V3" s="66">
        <v>44690</v>
      </c>
      <c r="W3" s="66"/>
      <c r="X3" s="66"/>
    </row>
    <row r="4" spans="1:24" ht="15.75" x14ac:dyDescent="0.25">
      <c r="A4" s="9" t="s">
        <v>11</v>
      </c>
      <c r="B4" s="10"/>
      <c r="C4" s="10"/>
      <c r="D4" s="10"/>
      <c r="E4" s="10"/>
      <c r="F4" s="67"/>
      <c r="G4" s="68"/>
      <c r="H4" s="68"/>
      <c r="I4" s="68"/>
      <c r="J4" s="68"/>
      <c r="K4" s="68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</row>
    <row r="5" spans="1:24" ht="15.75" x14ac:dyDescent="0.25">
      <c r="A5" s="9" t="s">
        <v>21</v>
      </c>
      <c r="B5" s="10"/>
      <c r="C5" s="10"/>
      <c r="D5" s="10"/>
      <c r="E5" s="10"/>
      <c r="F5" s="10"/>
      <c r="G5" s="10"/>
      <c r="H5" s="10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9"/>
    </row>
    <row r="6" spans="1:24" ht="15.75" x14ac:dyDescent="0.25">
      <c r="A6" s="9" t="s">
        <v>22</v>
      </c>
      <c r="B6" s="10"/>
      <c r="C6" s="10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9"/>
    </row>
    <row r="7" spans="1:24" ht="7.5" customHeight="1" x14ac:dyDescent="0.2">
      <c r="A7" s="1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</row>
    <row r="8" spans="1:24" s="4" customFormat="1" x14ac:dyDescent="0.25">
      <c r="A8" s="48" t="s">
        <v>26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50"/>
    </row>
    <row r="9" spans="1:24" s="4" customFormat="1" ht="12" customHeight="1" x14ac:dyDescent="0.25">
      <c r="A9" s="57" t="s">
        <v>0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 t="s">
        <v>23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</row>
    <row r="10" spans="1:24" s="4" customFormat="1" ht="12" customHeight="1" x14ac:dyDescent="0.25">
      <c r="A10" s="57" t="s">
        <v>1</v>
      </c>
      <c r="B10" s="57"/>
      <c r="C10" s="57"/>
      <c r="D10" s="57"/>
      <c r="E10" s="57"/>
      <c r="F10" s="62" t="s">
        <v>2</v>
      </c>
      <c r="G10" s="62"/>
      <c r="H10" s="62"/>
      <c r="I10" s="57" t="s">
        <v>3</v>
      </c>
      <c r="J10" s="57"/>
      <c r="K10" s="57"/>
      <c r="L10" s="57"/>
      <c r="M10" s="57" t="s">
        <v>1</v>
      </c>
      <c r="N10" s="57"/>
      <c r="O10" s="57"/>
      <c r="P10" s="57"/>
      <c r="Q10" s="57"/>
      <c r="R10" s="62" t="s">
        <v>2</v>
      </c>
      <c r="S10" s="62"/>
      <c r="T10" s="62"/>
      <c r="U10" s="57" t="s">
        <v>3</v>
      </c>
      <c r="V10" s="57"/>
      <c r="W10" s="57"/>
      <c r="X10" s="57"/>
    </row>
    <row r="11" spans="1:24" ht="16.5" customHeight="1" x14ac:dyDescent="0.2">
      <c r="A11" s="65">
        <v>10</v>
      </c>
      <c r="B11" s="65"/>
      <c r="C11" s="65"/>
      <c r="D11" s="65"/>
      <c r="E11" s="65"/>
      <c r="F11" s="61">
        <v>1</v>
      </c>
      <c r="G11" s="61"/>
      <c r="H11" s="61"/>
      <c r="I11" s="64">
        <f t="shared" ref="I11" si="0">F11*A11</f>
        <v>10</v>
      </c>
      <c r="J11" s="64"/>
      <c r="K11" s="64"/>
      <c r="L11" s="64"/>
      <c r="M11" s="63">
        <v>1000</v>
      </c>
      <c r="N11" s="63"/>
      <c r="O11" s="63"/>
      <c r="P11" s="63"/>
      <c r="Q11" s="63"/>
      <c r="R11" s="61">
        <v>100</v>
      </c>
      <c r="S11" s="61"/>
      <c r="T11" s="61"/>
      <c r="U11" s="64">
        <f t="shared" ref="U11:U15" si="1">R11*M11</f>
        <v>100000</v>
      </c>
      <c r="V11" s="64"/>
      <c r="W11" s="64"/>
      <c r="X11" s="64"/>
    </row>
    <row r="12" spans="1:24" ht="15.75" customHeight="1" x14ac:dyDescent="0.2">
      <c r="A12" s="65">
        <v>20</v>
      </c>
      <c r="B12" s="65"/>
      <c r="C12" s="65"/>
      <c r="D12" s="65"/>
      <c r="E12" s="65"/>
      <c r="F12" s="61">
        <v>1</v>
      </c>
      <c r="G12" s="61"/>
      <c r="H12" s="61"/>
      <c r="I12" s="64">
        <f t="shared" ref="I12:I17" si="2">F12*A12</f>
        <v>20</v>
      </c>
      <c r="J12" s="64"/>
      <c r="K12" s="64"/>
      <c r="L12" s="64"/>
      <c r="M12" s="63">
        <v>2000</v>
      </c>
      <c r="N12" s="63"/>
      <c r="O12" s="63"/>
      <c r="P12" s="63"/>
      <c r="Q12" s="63"/>
      <c r="R12" s="61">
        <v>100</v>
      </c>
      <c r="S12" s="61"/>
      <c r="T12" s="61"/>
      <c r="U12" s="64">
        <f t="shared" si="1"/>
        <v>200000</v>
      </c>
      <c r="V12" s="64"/>
      <c r="W12" s="64"/>
      <c r="X12" s="64"/>
    </row>
    <row r="13" spans="1:24" ht="15.75" customHeight="1" x14ac:dyDescent="0.2">
      <c r="A13" s="65">
        <v>50</v>
      </c>
      <c r="B13" s="65"/>
      <c r="C13" s="65"/>
      <c r="D13" s="65"/>
      <c r="E13" s="65"/>
      <c r="F13" s="60">
        <v>8</v>
      </c>
      <c r="G13" s="60"/>
      <c r="H13" s="60"/>
      <c r="I13" s="64">
        <f t="shared" si="2"/>
        <v>400</v>
      </c>
      <c r="J13" s="64"/>
      <c r="K13" s="64"/>
      <c r="L13" s="64"/>
      <c r="M13" s="63">
        <v>5000</v>
      </c>
      <c r="N13" s="63"/>
      <c r="O13" s="63"/>
      <c r="P13" s="63"/>
      <c r="Q13" s="63"/>
      <c r="R13" s="60">
        <v>1000</v>
      </c>
      <c r="S13" s="60"/>
      <c r="T13" s="60"/>
      <c r="U13" s="64">
        <f t="shared" si="1"/>
        <v>5000000</v>
      </c>
      <c r="V13" s="64"/>
      <c r="W13" s="64"/>
      <c r="X13" s="64"/>
    </row>
    <row r="14" spans="1:24" ht="15.75" customHeight="1" x14ac:dyDescent="0.2">
      <c r="A14" s="65">
        <v>100</v>
      </c>
      <c r="B14" s="65"/>
      <c r="C14" s="65"/>
      <c r="D14" s="65"/>
      <c r="E14" s="65"/>
      <c r="F14" s="60">
        <v>10</v>
      </c>
      <c r="G14" s="60"/>
      <c r="H14" s="60"/>
      <c r="I14" s="64">
        <f t="shared" si="2"/>
        <v>1000</v>
      </c>
      <c r="J14" s="64"/>
      <c r="K14" s="64"/>
      <c r="L14" s="64"/>
      <c r="M14" s="63">
        <v>10000</v>
      </c>
      <c r="N14" s="63"/>
      <c r="O14" s="63"/>
      <c r="P14" s="63"/>
      <c r="Q14" s="63"/>
      <c r="R14" s="60">
        <v>1000</v>
      </c>
      <c r="S14" s="60"/>
      <c r="T14" s="60"/>
      <c r="U14" s="64">
        <f t="shared" si="1"/>
        <v>10000000</v>
      </c>
      <c r="V14" s="64"/>
      <c r="W14" s="64"/>
      <c r="X14" s="64"/>
    </row>
    <row r="15" spans="1:24" ht="15.75" customHeight="1" x14ac:dyDescent="0.2">
      <c r="A15" s="65">
        <v>200</v>
      </c>
      <c r="B15" s="65"/>
      <c r="C15" s="65"/>
      <c r="D15" s="65"/>
      <c r="E15" s="65"/>
      <c r="F15" s="60">
        <v>4</v>
      </c>
      <c r="G15" s="60"/>
      <c r="H15" s="60"/>
      <c r="I15" s="64">
        <f t="shared" si="2"/>
        <v>800</v>
      </c>
      <c r="J15" s="64"/>
      <c r="K15" s="64"/>
      <c r="L15" s="64"/>
      <c r="M15" s="63">
        <v>20000</v>
      </c>
      <c r="N15" s="63"/>
      <c r="O15" s="63"/>
      <c r="P15" s="63"/>
      <c r="Q15" s="63"/>
      <c r="R15" s="60">
        <v>1000</v>
      </c>
      <c r="S15" s="60"/>
      <c r="T15" s="60"/>
      <c r="U15" s="64">
        <f t="shared" si="1"/>
        <v>20000000</v>
      </c>
      <c r="V15" s="64"/>
      <c r="W15" s="64"/>
      <c r="X15" s="64"/>
    </row>
    <row r="16" spans="1:24" ht="15.75" customHeight="1" x14ac:dyDescent="0.2">
      <c r="A16" s="65">
        <v>500</v>
      </c>
      <c r="B16" s="65"/>
      <c r="C16" s="65"/>
      <c r="D16" s="65"/>
      <c r="E16" s="65"/>
      <c r="F16" s="60">
        <v>1</v>
      </c>
      <c r="G16" s="60"/>
      <c r="H16" s="60"/>
      <c r="I16" s="64">
        <f t="shared" si="2"/>
        <v>500</v>
      </c>
      <c r="J16" s="64"/>
      <c r="K16" s="64"/>
      <c r="L16" s="64"/>
      <c r="M16" s="63">
        <v>50000</v>
      </c>
      <c r="N16" s="63"/>
      <c r="O16" s="63"/>
      <c r="P16" s="63"/>
      <c r="Q16" s="63"/>
      <c r="R16" s="60">
        <v>1000</v>
      </c>
      <c r="S16" s="60"/>
      <c r="T16" s="60"/>
      <c r="U16" s="64">
        <f>R16*M16</f>
        <v>50000000</v>
      </c>
      <c r="V16" s="64"/>
      <c r="W16" s="64"/>
      <c r="X16" s="64"/>
    </row>
    <row r="17" spans="1:24" ht="16.5" customHeight="1" x14ac:dyDescent="0.2">
      <c r="A17" s="65">
        <v>1000</v>
      </c>
      <c r="B17" s="65"/>
      <c r="C17" s="65"/>
      <c r="D17" s="65"/>
      <c r="E17" s="65"/>
      <c r="F17" s="61"/>
      <c r="G17" s="61"/>
      <c r="H17" s="61"/>
      <c r="I17" s="64">
        <f t="shared" si="2"/>
        <v>0</v>
      </c>
      <c r="J17" s="64"/>
      <c r="K17" s="64"/>
      <c r="L17" s="64"/>
      <c r="M17" s="63">
        <v>100000</v>
      </c>
      <c r="N17" s="63"/>
      <c r="O17" s="63"/>
      <c r="P17" s="63"/>
      <c r="Q17" s="63"/>
      <c r="R17" s="61">
        <v>1000</v>
      </c>
      <c r="S17" s="61"/>
      <c r="T17" s="61"/>
      <c r="U17" s="64">
        <f t="shared" ref="U17" si="3">R17*M17</f>
        <v>100000000</v>
      </c>
      <c r="V17" s="64"/>
      <c r="W17" s="64"/>
      <c r="X17" s="64"/>
    </row>
    <row r="18" spans="1:24" s="4" customFormat="1" ht="13.5" customHeight="1" x14ac:dyDescent="0.25">
      <c r="A18" s="59" t="s">
        <v>24</v>
      </c>
      <c r="B18" s="59"/>
      <c r="C18" s="59"/>
      <c r="D18" s="59"/>
      <c r="E18" s="59"/>
      <c r="F18" s="59"/>
      <c r="G18" s="59"/>
      <c r="H18" s="59"/>
      <c r="I18" s="58">
        <f>SUM(I11:I17)</f>
        <v>2730</v>
      </c>
      <c r="J18" s="58"/>
      <c r="K18" s="58"/>
      <c r="L18" s="58"/>
      <c r="M18" s="59" t="s">
        <v>25</v>
      </c>
      <c r="N18" s="59"/>
      <c r="O18" s="59"/>
      <c r="P18" s="59"/>
      <c r="Q18" s="59"/>
      <c r="R18" s="59"/>
      <c r="S18" s="59"/>
      <c r="T18" s="59"/>
      <c r="U18" s="58">
        <f>SUM(U11:U17)</f>
        <v>185300000</v>
      </c>
      <c r="V18" s="58"/>
      <c r="W18" s="58"/>
      <c r="X18" s="58"/>
    </row>
    <row r="19" spans="1:24" s="4" customFormat="1" ht="13.5" customHeight="1" x14ac:dyDescent="0.25">
      <c r="A19" s="26" t="s">
        <v>31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8"/>
      <c r="S19" s="54">
        <f>+I18+U18</f>
        <v>185302730</v>
      </c>
      <c r="T19" s="55"/>
      <c r="U19" s="55"/>
      <c r="V19" s="55"/>
      <c r="W19" s="55"/>
      <c r="X19" s="56"/>
    </row>
    <row r="20" spans="1:24" s="4" customFormat="1" ht="15.75" customHeight="1" x14ac:dyDescent="0.25">
      <c r="A20" s="51" t="s">
        <v>4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3"/>
    </row>
    <row r="21" spans="1:24" s="4" customFormat="1" ht="12.75" customHeight="1" x14ac:dyDescent="0.25">
      <c r="A21" s="47" t="s">
        <v>20</v>
      </c>
      <c r="B21" s="47"/>
      <c r="C21" s="47"/>
      <c r="D21" s="47"/>
      <c r="E21" s="44" t="s">
        <v>27</v>
      </c>
      <c r="F21" s="45"/>
      <c r="G21" s="45"/>
      <c r="H21" s="45"/>
      <c r="I21" s="45"/>
      <c r="J21" s="46"/>
      <c r="K21" s="47" t="s">
        <v>28</v>
      </c>
      <c r="L21" s="47"/>
      <c r="M21" s="47"/>
      <c r="N21" s="47" t="s">
        <v>30</v>
      </c>
      <c r="O21" s="47"/>
      <c r="P21" s="47"/>
      <c r="Q21" s="47"/>
      <c r="R21" s="47"/>
      <c r="S21" s="47"/>
      <c r="T21" s="47" t="s">
        <v>29</v>
      </c>
      <c r="U21" s="47"/>
      <c r="V21" s="47"/>
      <c r="W21" s="47"/>
      <c r="X21" s="47"/>
    </row>
    <row r="22" spans="1:24" ht="24.75" customHeight="1" x14ac:dyDescent="0.2">
      <c r="A22" s="36"/>
      <c r="B22" s="36"/>
      <c r="C22" s="36"/>
      <c r="D22" s="36"/>
      <c r="E22" s="37"/>
      <c r="F22" s="38"/>
      <c r="G22" s="38"/>
      <c r="H22" s="38"/>
      <c r="I22" s="38"/>
      <c r="J22" s="39"/>
      <c r="K22" s="36"/>
      <c r="L22" s="36"/>
      <c r="M22" s="36"/>
      <c r="N22" s="36"/>
      <c r="O22" s="36"/>
      <c r="P22" s="36"/>
      <c r="Q22" s="36"/>
      <c r="R22" s="36"/>
      <c r="S22" s="36"/>
      <c r="T22" s="41">
        <v>0</v>
      </c>
      <c r="U22" s="42"/>
      <c r="V22" s="42"/>
      <c r="W22" s="42"/>
      <c r="X22" s="43"/>
    </row>
    <row r="23" spans="1:24" ht="24.75" customHeight="1" x14ac:dyDescent="0.2">
      <c r="A23" s="36"/>
      <c r="B23" s="36"/>
      <c r="C23" s="36"/>
      <c r="D23" s="36"/>
      <c r="E23" s="37"/>
      <c r="F23" s="38"/>
      <c r="G23" s="38"/>
      <c r="H23" s="38"/>
      <c r="I23" s="38"/>
      <c r="J23" s="39"/>
      <c r="K23" s="36"/>
      <c r="L23" s="36"/>
      <c r="M23" s="36"/>
      <c r="N23" s="36"/>
      <c r="O23" s="36"/>
      <c r="P23" s="36"/>
      <c r="Q23" s="36"/>
      <c r="R23" s="36"/>
      <c r="S23" s="36"/>
      <c r="T23" s="41">
        <v>0</v>
      </c>
      <c r="U23" s="42"/>
      <c r="V23" s="42"/>
      <c r="W23" s="42"/>
      <c r="X23" s="43"/>
    </row>
    <row r="24" spans="1:24" ht="24.75" customHeight="1" x14ac:dyDescent="0.2">
      <c r="A24" s="36"/>
      <c r="B24" s="36"/>
      <c r="C24" s="36"/>
      <c r="D24" s="36"/>
      <c r="E24" s="37"/>
      <c r="F24" s="38"/>
      <c r="G24" s="38"/>
      <c r="H24" s="38"/>
      <c r="I24" s="38"/>
      <c r="J24" s="39"/>
      <c r="K24" s="36"/>
      <c r="L24" s="36"/>
      <c r="M24" s="36"/>
      <c r="N24" s="36"/>
      <c r="O24" s="36"/>
      <c r="P24" s="36"/>
      <c r="Q24" s="36"/>
      <c r="R24" s="36"/>
      <c r="S24" s="36"/>
      <c r="T24" s="40">
        <v>0</v>
      </c>
      <c r="U24" s="40"/>
      <c r="V24" s="40"/>
      <c r="W24" s="40"/>
      <c r="X24" s="40"/>
    </row>
    <row r="25" spans="1:24" ht="24.75" customHeight="1" x14ac:dyDescent="0.2">
      <c r="A25" s="36"/>
      <c r="B25" s="36"/>
      <c r="C25" s="36"/>
      <c r="D25" s="36"/>
      <c r="E25" s="37"/>
      <c r="F25" s="38"/>
      <c r="G25" s="38"/>
      <c r="H25" s="38"/>
      <c r="I25" s="38"/>
      <c r="J25" s="39"/>
      <c r="K25" s="36"/>
      <c r="L25" s="36"/>
      <c r="M25" s="36"/>
      <c r="N25" s="36"/>
      <c r="O25" s="36"/>
      <c r="P25" s="36"/>
      <c r="Q25" s="36"/>
      <c r="R25" s="36"/>
      <c r="S25" s="36"/>
      <c r="T25" s="40">
        <v>0</v>
      </c>
      <c r="U25" s="40"/>
      <c r="V25" s="40"/>
      <c r="W25" s="40"/>
      <c r="X25" s="40"/>
    </row>
    <row r="26" spans="1:24" ht="24.75" customHeight="1" x14ac:dyDescent="0.2">
      <c r="A26" s="36"/>
      <c r="B26" s="36"/>
      <c r="C26" s="36"/>
      <c r="D26" s="36"/>
      <c r="E26" s="37"/>
      <c r="F26" s="38"/>
      <c r="G26" s="38"/>
      <c r="H26" s="38"/>
      <c r="I26" s="38"/>
      <c r="J26" s="39"/>
      <c r="K26" s="36"/>
      <c r="L26" s="36"/>
      <c r="M26" s="36"/>
      <c r="N26" s="36"/>
      <c r="O26" s="36"/>
      <c r="P26" s="36"/>
      <c r="Q26" s="36"/>
      <c r="R26" s="36"/>
      <c r="S26" s="36"/>
      <c r="T26" s="40">
        <v>0</v>
      </c>
      <c r="U26" s="40"/>
      <c r="V26" s="40"/>
      <c r="W26" s="40"/>
      <c r="X26" s="40"/>
    </row>
    <row r="27" spans="1:24" ht="24.75" customHeight="1" x14ac:dyDescent="0.2">
      <c r="A27" s="36"/>
      <c r="B27" s="36"/>
      <c r="C27" s="36"/>
      <c r="D27" s="36"/>
      <c r="E27" s="37"/>
      <c r="F27" s="38"/>
      <c r="G27" s="38"/>
      <c r="H27" s="38"/>
      <c r="I27" s="38"/>
      <c r="J27" s="39"/>
      <c r="K27" s="36"/>
      <c r="L27" s="36"/>
      <c r="M27" s="36"/>
      <c r="N27" s="36"/>
      <c r="O27" s="36"/>
      <c r="P27" s="36"/>
      <c r="Q27" s="36"/>
      <c r="R27" s="36"/>
      <c r="S27" s="36"/>
      <c r="T27" s="40">
        <v>0</v>
      </c>
      <c r="U27" s="40"/>
      <c r="V27" s="40"/>
      <c r="W27" s="40"/>
      <c r="X27" s="40"/>
    </row>
    <row r="28" spans="1:24" x14ac:dyDescent="0.2">
      <c r="A28" s="26" t="s">
        <v>32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8"/>
      <c r="S28" s="33">
        <f>SUM(T22:X27)</f>
        <v>0</v>
      </c>
      <c r="T28" s="34"/>
      <c r="U28" s="34"/>
      <c r="V28" s="34"/>
      <c r="W28" s="34"/>
      <c r="X28" s="35"/>
    </row>
    <row r="29" spans="1:24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T29" s="7"/>
      <c r="U29" s="7"/>
      <c r="V29" s="7"/>
      <c r="W29" s="7"/>
      <c r="X29" s="13"/>
    </row>
    <row r="30" spans="1:24" x14ac:dyDescent="0.2">
      <c r="A30" s="26" t="s">
        <v>5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6" t="s">
        <v>6</v>
      </c>
      <c r="S30" s="27"/>
      <c r="T30" s="27"/>
      <c r="U30" s="27"/>
      <c r="V30" s="27"/>
      <c r="W30" s="27"/>
      <c r="X30" s="28"/>
    </row>
    <row r="31" spans="1:24" ht="17.25" customHeight="1" x14ac:dyDescent="0.2">
      <c r="A31" s="29" t="s">
        <v>33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31">
        <f>+S19+S28</f>
        <v>185302730</v>
      </c>
      <c r="S31" s="31"/>
      <c r="T31" s="31"/>
      <c r="U31" s="31"/>
      <c r="V31" s="31"/>
      <c r="W31" s="31"/>
      <c r="X31" s="31"/>
    </row>
    <row r="32" spans="1:24" ht="17.25" customHeight="1" x14ac:dyDescent="0.2">
      <c r="A32" s="32" t="s">
        <v>34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0">
        <v>185302000</v>
      </c>
      <c r="S32" s="30"/>
      <c r="T32" s="30"/>
      <c r="U32" s="30"/>
      <c r="V32" s="30"/>
      <c r="W32" s="30"/>
      <c r="X32" s="30"/>
    </row>
    <row r="33" spans="1:24" ht="17.25" customHeight="1" x14ac:dyDescent="0.2">
      <c r="A33" s="32" t="s">
        <v>35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0">
        <f>+R31-R32</f>
        <v>730</v>
      </c>
      <c r="S33" s="30"/>
      <c r="T33" s="30"/>
      <c r="U33" s="30"/>
      <c r="V33" s="30"/>
      <c r="W33" s="30"/>
      <c r="X33" s="30"/>
    </row>
    <row r="34" spans="1:24" ht="17.25" customHeight="1" x14ac:dyDescent="0.2">
      <c r="A34" s="32" t="s">
        <v>36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0">
        <v>1000</v>
      </c>
      <c r="S34" s="30"/>
      <c r="T34" s="30"/>
      <c r="U34" s="30"/>
      <c r="V34" s="30"/>
      <c r="W34" s="30"/>
      <c r="X34" s="30"/>
    </row>
    <row r="35" spans="1:24" ht="17.25" customHeight="1" x14ac:dyDescent="0.2">
      <c r="A35" s="29" t="s">
        <v>37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>
        <v>10000</v>
      </c>
      <c r="S35" s="30"/>
      <c r="T35" s="30"/>
      <c r="U35" s="30"/>
      <c r="V35" s="30"/>
      <c r="W35" s="30"/>
      <c r="X35" s="30"/>
    </row>
    <row r="36" spans="1:24" ht="17.25" customHeight="1" x14ac:dyDescent="0.2">
      <c r="A36" s="29" t="s">
        <v>38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0">
        <v>0</v>
      </c>
      <c r="S36" s="30"/>
      <c r="T36" s="30"/>
      <c r="U36" s="30"/>
      <c r="V36" s="30"/>
      <c r="W36" s="30"/>
      <c r="X36" s="30"/>
    </row>
    <row r="37" spans="1:24" ht="17.25" customHeight="1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0">
        <v>150000</v>
      </c>
      <c r="S37" s="30"/>
      <c r="T37" s="30"/>
      <c r="U37" s="30"/>
      <c r="V37" s="30"/>
      <c r="W37" s="30"/>
      <c r="X37" s="30"/>
    </row>
    <row r="38" spans="1:24" ht="18.75" customHeight="1" x14ac:dyDescent="0.2">
      <c r="A38" s="25" t="s">
        <v>40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30">
        <f>+R33+R37-R34-R35-R36</f>
        <v>139730</v>
      </c>
      <c r="S38" s="30"/>
      <c r="T38" s="30"/>
      <c r="U38" s="30"/>
      <c r="V38" s="30"/>
      <c r="W38" s="30"/>
      <c r="X38" s="30"/>
    </row>
    <row r="39" spans="1:24" x14ac:dyDescent="0.2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3"/>
    </row>
    <row r="40" spans="1:24" x14ac:dyDescent="0.2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3"/>
    </row>
    <row r="41" spans="1:24" x14ac:dyDescent="0.2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3"/>
    </row>
    <row r="42" spans="1:24" s="8" customFormat="1" ht="15.75" customHeight="1" x14ac:dyDescent="0.2">
      <c r="A42" s="23" t="s">
        <v>7</v>
      </c>
      <c r="B42" s="19"/>
      <c r="C42" s="19"/>
      <c r="D42" s="19"/>
      <c r="E42" s="19"/>
      <c r="F42" s="19"/>
      <c r="G42" s="19"/>
      <c r="H42" s="19"/>
      <c r="I42" s="19"/>
      <c r="J42" s="19"/>
      <c r="K42" s="16"/>
      <c r="L42" s="16"/>
      <c r="M42" s="16"/>
      <c r="N42" s="16"/>
      <c r="O42" s="19" t="s">
        <v>8</v>
      </c>
      <c r="P42" s="19"/>
      <c r="Q42" s="19"/>
      <c r="R42" s="19"/>
      <c r="S42" s="19"/>
      <c r="T42" s="19"/>
      <c r="U42" s="19"/>
      <c r="V42" s="19"/>
      <c r="W42" s="19"/>
      <c r="X42" s="20"/>
    </row>
    <row r="43" spans="1:24" s="8" customFormat="1" ht="16.5" customHeight="1" x14ac:dyDescent="0.2">
      <c r="A43" s="24" t="s">
        <v>9</v>
      </c>
      <c r="B43" s="21"/>
      <c r="C43" s="21"/>
      <c r="D43" s="21"/>
      <c r="E43" s="21"/>
      <c r="F43" s="21"/>
      <c r="G43" s="21"/>
      <c r="H43" s="21"/>
      <c r="I43" s="21"/>
      <c r="J43" s="21"/>
      <c r="K43" s="16"/>
      <c r="L43" s="16"/>
      <c r="M43" s="16"/>
      <c r="N43" s="16"/>
      <c r="O43" s="21" t="s">
        <v>10</v>
      </c>
      <c r="P43" s="21"/>
      <c r="Q43" s="21"/>
      <c r="R43" s="21"/>
      <c r="S43" s="21"/>
      <c r="T43" s="21"/>
      <c r="U43" s="21"/>
      <c r="V43" s="21"/>
      <c r="W43" s="21"/>
      <c r="X43" s="22"/>
    </row>
    <row r="44" spans="1:24" x14ac:dyDescent="0.2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3"/>
    </row>
    <row r="45" spans="1:24" x14ac:dyDescent="0.2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3"/>
    </row>
    <row r="46" spans="1:24" x14ac:dyDescent="0.2">
      <c r="A46" s="1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18"/>
    </row>
  </sheetData>
  <mergeCells count="131">
    <mergeCell ref="V3:X3"/>
    <mergeCell ref="F4:K4"/>
    <mergeCell ref="I5:X5"/>
    <mergeCell ref="D6:X6"/>
    <mergeCell ref="A1:G3"/>
    <mergeCell ref="H1:M1"/>
    <mergeCell ref="N1:X1"/>
    <mergeCell ref="H2:M2"/>
    <mergeCell ref="N2:X2"/>
    <mergeCell ref="H3:J3"/>
    <mergeCell ref="K3:M3"/>
    <mergeCell ref="N3:P3"/>
    <mergeCell ref="Q3:R3"/>
    <mergeCell ref="S3:U3"/>
    <mergeCell ref="I14:L14"/>
    <mergeCell ref="I15:L15"/>
    <mergeCell ref="I16:L16"/>
    <mergeCell ref="I17:L17"/>
    <mergeCell ref="F10:H10"/>
    <mergeCell ref="F11:H11"/>
    <mergeCell ref="F12:H12"/>
    <mergeCell ref="F13:H13"/>
    <mergeCell ref="A10:E10"/>
    <mergeCell ref="A11:E11"/>
    <mergeCell ref="A12:E12"/>
    <mergeCell ref="A13:E13"/>
    <mergeCell ref="A14:E14"/>
    <mergeCell ref="A15:E15"/>
    <mergeCell ref="A16:E16"/>
    <mergeCell ref="A17:E17"/>
    <mergeCell ref="M12:Q12"/>
    <mergeCell ref="U12:X12"/>
    <mergeCell ref="M13:Q13"/>
    <mergeCell ref="U13:X13"/>
    <mergeCell ref="M10:Q10"/>
    <mergeCell ref="U10:X10"/>
    <mergeCell ref="M11:Q11"/>
    <mergeCell ref="U11:X11"/>
    <mergeCell ref="I10:L10"/>
    <mergeCell ref="I11:L11"/>
    <mergeCell ref="I12:L12"/>
    <mergeCell ref="I13:L13"/>
    <mergeCell ref="R15:T15"/>
    <mergeCell ref="M16:Q16"/>
    <mergeCell ref="U16:X16"/>
    <mergeCell ref="M17:Q17"/>
    <mergeCell ref="U17:X17"/>
    <mergeCell ref="R16:T16"/>
    <mergeCell ref="R17:T17"/>
    <mergeCell ref="M14:Q14"/>
    <mergeCell ref="U14:X14"/>
    <mergeCell ref="M15:Q15"/>
    <mergeCell ref="U15:X15"/>
    <mergeCell ref="E21:J21"/>
    <mergeCell ref="A21:D21"/>
    <mergeCell ref="K21:M21"/>
    <mergeCell ref="A19:R19"/>
    <mergeCell ref="A8:X8"/>
    <mergeCell ref="A20:X20"/>
    <mergeCell ref="T21:X21"/>
    <mergeCell ref="N21:S21"/>
    <mergeCell ref="S19:X19"/>
    <mergeCell ref="A9:L9"/>
    <mergeCell ref="M9:X9"/>
    <mergeCell ref="I18:L18"/>
    <mergeCell ref="A18:H18"/>
    <mergeCell ref="M18:T18"/>
    <mergeCell ref="U18:X18"/>
    <mergeCell ref="F14:H14"/>
    <mergeCell ref="F15:H15"/>
    <mergeCell ref="F16:H16"/>
    <mergeCell ref="F17:H17"/>
    <mergeCell ref="R10:T10"/>
    <mergeCell ref="R11:T11"/>
    <mergeCell ref="R12:T12"/>
    <mergeCell ref="R13:T13"/>
    <mergeCell ref="R14:T14"/>
    <mergeCell ref="A22:D22"/>
    <mergeCell ref="E22:J22"/>
    <mergeCell ref="K22:M22"/>
    <mergeCell ref="N22:S22"/>
    <mergeCell ref="T22:X22"/>
    <mergeCell ref="A24:D24"/>
    <mergeCell ref="E24:J24"/>
    <mergeCell ref="K24:M24"/>
    <mergeCell ref="N24:S24"/>
    <mergeCell ref="T24:X24"/>
    <mergeCell ref="A23:D23"/>
    <mergeCell ref="E23:J23"/>
    <mergeCell ref="K23:M23"/>
    <mergeCell ref="N23:S23"/>
    <mergeCell ref="T23:X23"/>
    <mergeCell ref="A25:D25"/>
    <mergeCell ref="E25:J25"/>
    <mergeCell ref="K25:M25"/>
    <mergeCell ref="N25:S25"/>
    <mergeCell ref="T25:X25"/>
    <mergeCell ref="A28:R28"/>
    <mergeCell ref="S28:X28"/>
    <mergeCell ref="A26:D26"/>
    <mergeCell ref="E26:J26"/>
    <mergeCell ref="K26:M26"/>
    <mergeCell ref="N26:S26"/>
    <mergeCell ref="T26:X26"/>
    <mergeCell ref="A27:D27"/>
    <mergeCell ref="E27:J27"/>
    <mergeCell ref="K27:M27"/>
    <mergeCell ref="N27:S27"/>
    <mergeCell ref="T27:X27"/>
    <mergeCell ref="O42:X42"/>
    <mergeCell ref="O43:X43"/>
    <mergeCell ref="A42:J42"/>
    <mergeCell ref="A43:J43"/>
    <mergeCell ref="A38:Q38"/>
    <mergeCell ref="R30:X30"/>
    <mergeCell ref="A30:Q30"/>
    <mergeCell ref="A36:Q36"/>
    <mergeCell ref="R36:X36"/>
    <mergeCell ref="A37:Q37"/>
    <mergeCell ref="R37:X37"/>
    <mergeCell ref="R31:X31"/>
    <mergeCell ref="R32:X32"/>
    <mergeCell ref="R33:X33"/>
    <mergeCell ref="R34:X34"/>
    <mergeCell ref="R35:X35"/>
    <mergeCell ref="R38:X38"/>
    <mergeCell ref="A31:Q31"/>
    <mergeCell ref="A32:Q32"/>
    <mergeCell ref="A33:Q33"/>
    <mergeCell ref="A34:Q34"/>
    <mergeCell ref="A35:Q3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EDWARD ALEXANDER IZQUIERDO ARIZMENDI</cp:lastModifiedBy>
  <cp:lastPrinted>2022-05-09T14:45:47Z</cp:lastPrinted>
  <dcterms:created xsi:type="dcterms:W3CDTF">2022-03-28T15:26:17Z</dcterms:created>
  <dcterms:modified xsi:type="dcterms:W3CDTF">2022-07-27T16:41:51Z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86a53f8c-ce44-421a-af31-ca2880ddd058</vt:lpwstr>
  </property>
</Properties>
</file>