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JoseM\Relé Siemens - Cama de Pruebas\Pruebas Fallas CID\Códigos\"/>
    </mc:Choice>
  </mc:AlternateContent>
  <xr:revisionPtr revIDLastSave="0" documentId="13_ncr:1_{FAD463AE-E90E-465D-9C07-B3A2B08F91F4}" xr6:coauthVersionLast="46" xr6:coauthVersionMax="46" xr10:uidLastSave="{00000000-0000-0000-0000-000000000000}"/>
  <bookViews>
    <workbookView xWindow="29205" yWindow="2955" windowWidth="27675" windowHeight="9630" tabRatio="608" xr2:uid="{00000000-000D-0000-FFFF-FFFF00000000}"/>
  </bookViews>
  <sheets>
    <sheet name="Input_API" sheetId="1" r:id="rId1"/>
    <sheet name="Output" sheetId="2" r:id="rId2"/>
  </sheets>
  <definedNames>
    <definedName name="CIGRE3_Input">Input_API!$C$2:$AI$16</definedName>
    <definedName name="CIGRE3_Output">Output!$A$9:$J$11</definedName>
    <definedName name="CIGRE3_Output_POTT">Output!#REF!</definedName>
    <definedName name="CIGRE3_Output_POTT2">Output!#REF!</definedName>
    <definedName name="in">Input_API!#REF!</definedName>
    <definedName name="In_10">Input_API!#REF!</definedName>
    <definedName name="In_2">Input_API!#REF!</definedName>
    <definedName name="iN_20">Input_API!#REF!</definedName>
    <definedName name="In_3">Input_API!#REF!</definedName>
    <definedName name="In_4">Input_API!$B$19:$R$20</definedName>
    <definedName name="In_4_5">Input_API!$B$19:$R$20</definedName>
    <definedName name="In_5">Input_API!$B$21:$R$21</definedName>
    <definedName name="In_6">Input_API!#REF!</definedName>
    <definedName name="In_7">Input_API!#REF!</definedName>
    <definedName name="In_8">Input_API!#REF!</definedName>
    <definedName name="In_9">Input_API!$B$19:$R$20</definedName>
    <definedName name="in_two">Input_API!#REF!</definedName>
    <definedName name="Out">Output!$A$24:$D$33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L20" i="1"/>
  <c r="G3" i="1" l="1"/>
  <c r="J21" i="1"/>
  <c r="J20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21" i="1" l="1"/>
  <c r="R21" i="1" s="1"/>
  <c r="M21" i="1"/>
  <c r="Q21" i="1" s="1"/>
  <c r="L21" i="1"/>
  <c r="P21" i="1" s="1"/>
  <c r="O21" i="1"/>
  <c r="AI10" i="1"/>
  <c r="AH10" i="1"/>
  <c r="AG10" i="1"/>
  <c r="AF10" i="1"/>
  <c r="W10" i="1"/>
  <c r="AA10" i="1" s="1"/>
  <c r="V10" i="1"/>
  <c r="Z10" i="1" s="1"/>
  <c r="U10" i="1"/>
  <c r="Y10" i="1" s="1"/>
  <c r="T10" i="1"/>
  <c r="X10" i="1" s="1"/>
  <c r="W11" i="1"/>
  <c r="AA11" i="1" s="1"/>
  <c r="V11" i="1"/>
  <c r="Z11" i="1" s="1"/>
  <c r="U11" i="1"/>
  <c r="Y11" i="1" s="1"/>
  <c r="T11" i="1"/>
  <c r="X11" i="1" s="1"/>
  <c r="K10" i="1"/>
  <c r="G10" i="1"/>
  <c r="J10" i="1" s="1"/>
  <c r="D10" i="1"/>
  <c r="D15" i="1"/>
  <c r="G15" i="1"/>
  <c r="J15" i="1" s="1"/>
  <c r="K15" i="1"/>
  <c r="T15" i="1"/>
  <c r="X15" i="1" s="1"/>
  <c r="U15" i="1"/>
  <c r="Y15" i="1" s="1"/>
  <c r="V15" i="1"/>
  <c r="Z15" i="1" s="1"/>
  <c r="W15" i="1"/>
  <c r="AA15" i="1" s="1"/>
  <c r="W16" i="1"/>
  <c r="AA16" i="1" s="1"/>
  <c r="V16" i="1"/>
  <c r="Z16" i="1" s="1"/>
  <c r="U16" i="1"/>
  <c r="Y16" i="1" s="1"/>
  <c r="T16" i="1"/>
  <c r="X16" i="1" s="1"/>
  <c r="K16" i="1"/>
  <c r="G16" i="1"/>
  <c r="J16" i="1" s="1"/>
  <c r="D16" i="1"/>
  <c r="D14" i="1"/>
  <c r="D13" i="1"/>
  <c r="D12" i="1"/>
  <c r="D11" i="1"/>
  <c r="D9" i="1"/>
  <c r="D8" i="1"/>
  <c r="D7" i="1"/>
  <c r="D6" i="1"/>
  <c r="D5" i="1"/>
  <c r="D4" i="1"/>
  <c r="D3" i="1"/>
  <c r="K12" i="1" l="1"/>
  <c r="T12" i="1"/>
  <c r="X12" i="1" s="1"/>
  <c r="U12" i="1"/>
  <c r="Y12" i="1" s="1"/>
  <c r="V12" i="1"/>
  <c r="Z12" i="1" s="1"/>
  <c r="W12" i="1"/>
  <c r="AA12" i="1" s="1"/>
  <c r="K11" i="1"/>
  <c r="G11" i="1"/>
  <c r="J11" i="1" s="1"/>
  <c r="G12" i="1"/>
  <c r="J12" i="1" s="1"/>
  <c r="T13" i="1" l="1"/>
  <c r="X13" i="1" s="1"/>
  <c r="U13" i="1"/>
  <c r="Y13" i="1" s="1"/>
  <c r="V13" i="1"/>
  <c r="Z13" i="1" s="1"/>
  <c r="W13" i="1"/>
  <c r="AA13" i="1" s="1"/>
  <c r="N20" i="1" l="1"/>
  <c r="R20" i="1" s="1"/>
  <c r="M20" i="1"/>
  <c r="Q20" i="1" s="1"/>
  <c r="P20" i="1"/>
  <c r="O20" i="1"/>
  <c r="K4" i="1" l="1"/>
  <c r="K5" i="1"/>
  <c r="K6" i="1"/>
  <c r="K7" i="1"/>
  <c r="K8" i="1"/>
  <c r="K9" i="1"/>
  <c r="K13" i="1"/>
  <c r="K14" i="1"/>
  <c r="K3" i="1"/>
  <c r="G4" i="1" l="1"/>
  <c r="J4" i="1" s="1"/>
  <c r="G5" i="1"/>
  <c r="G6" i="1"/>
  <c r="J6" i="1" s="1"/>
  <c r="G7" i="1"/>
  <c r="J7" i="1" s="1"/>
  <c r="G8" i="1"/>
  <c r="J8" i="1" s="1"/>
  <c r="G9" i="1"/>
  <c r="J9" i="1" s="1"/>
  <c r="G13" i="1"/>
  <c r="J13" i="1" s="1"/>
  <c r="G14" i="1"/>
  <c r="J14" i="1" s="1"/>
  <c r="J3" i="1"/>
  <c r="J5" i="1" l="1"/>
  <c r="W14" i="1" l="1"/>
  <c r="AA14" i="1" s="1"/>
  <c r="V14" i="1"/>
  <c r="Z14" i="1" s="1"/>
  <c r="U14" i="1"/>
  <c r="Y14" i="1" s="1"/>
  <c r="T14" i="1"/>
  <c r="X14" i="1" s="1"/>
  <c r="W9" i="1"/>
  <c r="AA9" i="1" s="1"/>
  <c r="V9" i="1"/>
  <c r="Z9" i="1" s="1"/>
  <c r="U9" i="1"/>
  <c r="Y9" i="1" s="1"/>
  <c r="T9" i="1"/>
  <c r="X9" i="1" s="1"/>
  <c r="W8" i="1"/>
  <c r="AA8" i="1" s="1"/>
  <c r="V8" i="1"/>
  <c r="Z8" i="1" s="1"/>
  <c r="U8" i="1"/>
  <c r="Y8" i="1" s="1"/>
  <c r="T8" i="1"/>
  <c r="X8" i="1" s="1"/>
  <c r="W7" i="1"/>
  <c r="AA7" i="1" s="1"/>
  <c r="V7" i="1"/>
  <c r="Z7" i="1" s="1"/>
  <c r="U7" i="1"/>
  <c r="Y7" i="1" s="1"/>
  <c r="T7" i="1"/>
  <c r="X7" i="1" s="1"/>
  <c r="W6" i="1"/>
  <c r="AA6" i="1" s="1"/>
  <c r="V6" i="1"/>
  <c r="Z6" i="1" s="1"/>
  <c r="U6" i="1"/>
  <c r="Y6" i="1" s="1"/>
  <c r="T6" i="1"/>
  <c r="X6" i="1" s="1"/>
  <c r="W5" i="1"/>
  <c r="AA5" i="1" s="1"/>
  <c r="V5" i="1"/>
  <c r="Z5" i="1" s="1"/>
  <c r="U5" i="1"/>
  <c r="Y5" i="1" s="1"/>
  <c r="T5" i="1"/>
  <c r="X5" i="1" s="1"/>
  <c r="W4" i="1"/>
  <c r="AA4" i="1" s="1"/>
  <c r="V4" i="1"/>
  <c r="Z4" i="1" s="1"/>
  <c r="U4" i="1"/>
  <c r="Y4" i="1" s="1"/>
  <c r="T4" i="1"/>
  <c r="X4" i="1" s="1"/>
  <c r="W3" i="1"/>
  <c r="AA3" i="1" s="1"/>
  <c r="V3" i="1"/>
  <c r="Z3" i="1" s="1"/>
  <c r="U3" i="1"/>
  <c r="Y3" i="1" s="1"/>
  <c r="T3" i="1"/>
  <c r="X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tc={A5B52E94-B099-42C3-AE58-150B7F5FDED9}</author>
  </authors>
  <commentList>
    <comment ref="C11" authorId="0" shapeId="0" xr:uid="{A5B52E94-B099-42C3-AE58-150B7F5FDE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Cerro - Ant 1%  ==  Ant - Cerro  99%</t>
      </text>
    </comment>
  </commentList>
</comments>
</file>

<file path=xl/sharedStrings.xml><?xml version="1.0" encoding="utf-8"?>
<sst xmlns="http://schemas.openxmlformats.org/spreadsheetml/2006/main" count="212" uniqueCount="86">
  <si>
    <t>.fault_loc</t>
  </si>
  <si>
    <t>.T1</t>
  </si>
  <si>
    <t>.T2</t>
  </si>
  <si>
    <t>.T1Pa</t>
  </si>
  <si>
    <t>.T1Pb</t>
  </si>
  <si>
    <t>.T1Pc</t>
  </si>
  <si>
    <t>.T1Pg</t>
  </si>
  <si>
    <t>.T2Pa</t>
  </si>
  <si>
    <t>.T2Pb</t>
  </si>
  <si>
    <t>.T2Pc</t>
  </si>
  <si>
    <t>.T2Pg</t>
  </si>
  <si>
    <t>L1N</t>
  </si>
  <si>
    <t>L2L3</t>
  </si>
  <si>
    <t>L2L3N</t>
  </si>
  <si>
    <t>L2N</t>
  </si>
  <si>
    <t>Distance Protection Scheme without communication channel</t>
  </si>
  <si>
    <t>StartSeqDate</t>
  </si>
  <si>
    <t>EndSeqDate</t>
  </si>
  <si>
    <t>projectDir</t>
  </si>
  <si>
    <t>Fault_Distance</t>
  </si>
  <si>
    <t>Fault_Location</t>
  </si>
  <si>
    <t>Fault_Type</t>
  </si>
  <si>
    <t>Fault_Time</t>
  </si>
  <si>
    <t>CP1</t>
  </si>
  <si>
    <t>Fault_Resistance</t>
  </si>
  <si>
    <t>res</t>
  </si>
  <si>
    <t>L3N</t>
  </si>
  <si>
    <t>.RDef</t>
  </si>
  <si>
    <t>Flt2</t>
  </si>
  <si>
    <t>Fault_Type_2</t>
  </si>
  <si>
    <t>56.0</t>
  </si>
  <si>
    <t>0.5</t>
  </si>
  <si>
    <t>Fault_Inception</t>
  </si>
  <si>
    <t>0.0</t>
  </si>
  <si>
    <t>5.0</t>
  </si>
  <si>
    <t>"%{FaultType_CC}"</t>
  </si>
  <si>
    <t>Fault_Time_2</t>
  </si>
  <si>
    <t>"%{FaultTime_CC}"</t>
  </si>
  <si>
    <t>L1L2</t>
  </si>
  <si>
    <t>.T3</t>
  </si>
  <si>
    <t>.T3Pa</t>
  </si>
  <si>
    <t>.T3Pb</t>
  </si>
  <si>
    <t>.T3Pc</t>
  </si>
  <si>
    <t>.T3Pg</t>
  </si>
  <si>
    <t>jue, 10 oct 2019 16:13:40:46 COT</t>
  </si>
  <si>
    <t>jue, 10 oct 2019 16:13:59:783 COT</t>
  </si>
  <si>
    <t>jue, 10 oct 2019 16:14:07:700 COT</t>
  </si>
  <si>
    <t>jue, 10 oct 2019 16:14:12:96 COT</t>
  </si>
  <si>
    <t>jue, 10 oct 2019 16:14:16:327 COT</t>
  </si>
  <si>
    <t>jue, 10 oct 2019 16:14:20:713 COT</t>
  </si>
  <si>
    <t>jue, 10 oct 2019 16:14:25:09 COT</t>
  </si>
  <si>
    <t>jue, 10 oct 2019 16:14:29:312 COT</t>
  </si>
  <si>
    <t>jue, 10 oct 2019 16:14:33:590 COT</t>
  </si>
  <si>
    <t>jue, 10 oct 2019 16:14:38:255 COT</t>
  </si>
  <si>
    <t>67.0</t>
  </si>
  <si>
    <t>0.6</t>
  </si>
  <si>
    <t>2.0</t>
  </si>
  <si>
    <t>Flt3</t>
  </si>
  <si>
    <t>L1L2N</t>
  </si>
  <si>
    <t>.T4</t>
  </si>
  <si>
    <t>.T4Pa</t>
  </si>
  <si>
    <t>.T4Pb</t>
  </si>
  <si>
    <t>.T4Pc</t>
  </si>
  <si>
    <t>.T4Pg</t>
  </si>
  <si>
    <t>Tue, 23 Nov 2021 15:52:11:661 COT</t>
  </si>
  <si>
    <t>Tue, 23 Nov 2021 15:53:34:616 COT</t>
  </si>
  <si>
    <t>Tue, 23 Nov 2021 15:54:02:405 COT</t>
  </si>
  <si>
    <t>D:\JoseM\Relé Siemens - Cama de Pruebas\BancoDePruebasV38_1___V2021__Target2\Test_BedV2</t>
  </si>
  <si>
    <t>Caso</t>
  </si>
  <si>
    <t>Tipo</t>
  </si>
  <si>
    <t>Distporcent</t>
  </si>
  <si>
    <t>Voltref</t>
  </si>
  <si>
    <t>Tfalla</t>
  </si>
  <si>
    <t>Distancia</t>
  </si>
  <si>
    <t>Tclear</t>
  </si>
  <si>
    <t>Rfalla</t>
  </si>
  <si>
    <t>Elemento</t>
  </si>
  <si>
    <t>Parametros de los casos de falla a ejecutar en barras</t>
  </si>
  <si>
    <t>Parametros de los casos de falla a ejecutar en la lineas</t>
  </si>
  <si>
    <t>.EnaT1</t>
  </si>
  <si>
    <t>.EnaT2</t>
  </si>
  <si>
    <t>.EnaT3</t>
  </si>
  <si>
    <t>.EnaT4</t>
  </si>
  <si>
    <t>On</t>
  </si>
  <si>
    <t>Off</t>
  </si>
  <si>
    <t>CP3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</si>
</sst>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left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" xfId="2" applyFont="1" applyBorder="1" applyAlignment="1">
      <alignment horizontal="center" vertical="center"/>
    </xf>
    <xf numFmtId="9" fontId="5" fillId="3" borderId="1" xfId="2" applyNumberFormat="1" applyFont="1" applyBorder="1" applyAlignment="1">
      <alignment horizontal="center" vertical="center"/>
    </xf>
    <xf numFmtId="165" fontId="5" fillId="3" borderId="1" xfId="2" applyNumberFormat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9" fontId="5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Bueno" xfId="2" builtinId="2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NDRES MONTOYA ARIAS" id="{1C3A3253-735E-4BFE-9B82-52E54C539E4E}" userId="S::JMONTOYA_EXT@XM.COM.CO::97bc2021-a984-432c-9c77-bd48388851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1-11-23T14:18:13.82" personId="{1C3A3253-735E-4BFE-9B82-52E54C539E4E}" id="{A5B52E94-B099-42C3-AE58-150B7F5FDED9}">
    <text>Cerro - Ant 1%  ==  Ant - Cerro  99%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3"/>
  <sheetViews>
    <sheetView tabSelected="1" workbookViewId="0">
      <selection activeCell="I27" sqref="I27"/>
    </sheetView>
  </sheetViews>
  <sheetFormatPr baseColWidth="10" defaultColWidth="9.140625" defaultRowHeight="15" x14ac:dyDescent="0.25"/>
  <cols>
    <col min="1" max="1" width="7" style="12" customWidth="1"/>
    <col min="2" max="3" width="12.42578125" customWidth="1"/>
    <col min="5" max="5" width="10.42578125" customWidth="1"/>
    <col min="6" max="6" width="11.85546875" bestFit="1" customWidth="1" collapsed="1"/>
    <col min="8" max="8" width="9" customWidth="1" collapsed="1"/>
    <col min="9" max="9" width="11" customWidth="1"/>
    <col min="10" max="10" width="9.28515625" bestFit="1" customWidth="1" collapsed="1"/>
    <col min="11" max="11" width="9.28515625" customWidth="1" collapsed="1"/>
    <col min="12" max="15" width="9.28515625" customWidth="1"/>
    <col min="17" max="17" width="10.42578125" customWidth="1" collapsed="1"/>
    <col min="18" max="19" width="10.42578125" customWidth="1"/>
    <col min="20" max="20" width="8" customWidth="1" collapsed="1"/>
    <col min="27" max="27" width="10.28515625" customWidth="1" collapsed="1"/>
    <col min="28" max="28" width="10" customWidth="1" collapsed="1"/>
    <col min="38" max="38" width="10" style="4" customWidth="1" collapsed="1"/>
    <col min="39" max="47" width="9.140625" style="4"/>
  </cols>
  <sheetData>
    <row r="1" spans="1:89" x14ac:dyDescent="0.25">
      <c r="A1" s="7" t="s">
        <v>78</v>
      </c>
      <c r="D1" s="4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V1" s="4"/>
      <c r="W1" s="4"/>
      <c r="X1" s="5"/>
      <c r="Y1" s="5"/>
      <c r="AA1" s="2"/>
      <c r="AB1" s="6"/>
      <c r="AC1" s="4"/>
      <c r="AD1" s="4"/>
      <c r="AE1" s="4"/>
      <c r="AF1" s="4"/>
      <c r="AG1" s="4"/>
      <c r="AI1" s="1"/>
      <c r="AJ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</row>
    <row r="2" spans="1:89" x14ac:dyDescent="0.25">
      <c r="A2" s="10" t="s">
        <v>68</v>
      </c>
      <c r="B2" s="10" t="s">
        <v>69</v>
      </c>
      <c r="C2" s="10" t="s">
        <v>70</v>
      </c>
      <c r="D2" s="10" t="s">
        <v>71</v>
      </c>
      <c r="E2" s="10" t="s">
        <v>72</v>
      </c>
      <c r="F2" s="10" t="s">
        <v>74</v>
      </c>
      <c r="G2" s="10" t="s">
        <v>73</v>
      </c>
      <c r="H2" s="10" t="s">
        <v>75</v>
      </c>
      <c r="I2" s="10" t="s">
        <v>76</v>
      </c>
      <c r="J2" s="10" t="s">
        <v>0</v>
      </c>
      <c r="K2" s="10" t="s">
        <v>27</v>
      </c>
      <c r="L2" s="10" t="s">
        <v>79</v>
      </c>
      <c r="M2" s="10" t="s">
        <v>80</v>
      </c>
      <c r="N2" s="10" t="s">
        <v>81</v>
      </c>
      <c r="O2" s="10" t="s">
        <v>82</v>
      </c>
      <c r="P2" s="10" t="s">
        <v>1</v>
      </c>
      <c r="Q2" s="10" t="s">
        <v>2</v>
      </c>
      <c r="R2" s="10" t="s">
        <v>39</v>
      </c>
      <c r="S2" s="10" t="s">
        <v>59</v>
      </c>
      <c r="T2" s="10" t="s">
        <v>3</v>
      </c>
      <c r="U2" s="10" t="s">
        <v>4</v>
      </c>
      <c r="V2" s="10" t="s">
        <v>5</v>
      </c>
      <c r="W2" s="10" t="s">
        <v>6</v>
      </c>
      <c r="X2" s="10" t="s">
        <v>7</v>
      </c>
      <c r="Y2" s="10" t="s">
        <v>8</v>
      </c>
      <c r="Z2" s="10" t="s">
        <v>9</v>
      </c>
      <c r="AA2" s="10" t="s">
        <v>10</v>
      </c>
      <c r="AB2" s="10" t="s">
        <v>40</v>
      </c>
      <c r="AC2" s="10" t="s">
        <v>41</v>
      </c>
      <c r="AD2" s="10" t="s">
        <v>42</v>
      </c>
      <c r="AE2" s="10" t="s">
        <v>43</v>
      </c>
      <c r="AF2" s="10" t="s">
        <v>60</v>
      </c>
      <c r="AG2" s="10" t="s">
        <v>61</v>
      </c>
      <c r="AH2" s="10" t="s">
        <v>62</v>
      </c>
      <c r="AI2" s="10" t="s">
        <v>63</v>
      </c>
    </row>
    <row r="3" spans="1:89" x14ac:dyDescent="0.25">
      <c r="A3" s="13">
        <v>1</v>
      </c>
      <c r="B3" s="13" t="s">
        <v>11</v>
      </c>
      <c r="C3" s="14">
        <v>0.1</v>
      </c>
      <c r="D3" s="13" t="str">
        <f t="shared" ref="D3:D16" si="0">IF(ISNUMBER(SEARCH("L1",B3)),"V1N","V23")</f>
        <v>V1N</v>
      </c>
      <c r="E3" s="15">
        <v>2</v>
      </c>
      <c r="F3" s="15">
        <v>2.5</v>
      </c>
      <c r="G3" s="13">
        <f>ROUND(112.28*C3,0)</f>
        <v>11</v>
      </c>
      <c r="H3" s="13">
        <v>5</v>
      </c>
      <c r="I3" s="13" t="s">
        <v>23</v>
      </c>
      <c r="J3" s="13">
        <f>ROUND(G3,0)</f>
        <v>11</v>
      </c>
      <c r="K3" s="13">
        <f>+H3</f>
        <v>5</v>
      </c>
      <c r="L3" s="13" t="s">
        <v>83</v>
      </c>
      <c r="M3" s="13" t="s">
        <v>83</v>
      </c>
      <c r="N3" s="13" t="s">
        <v>84</v>
      </c>
      <c r="O3" s="13" t="s">
        <v>84</v>
      </c>
      <c r="P3" s="13">
        <v>2</v>
      </c>
      <c r="Q3" s="13">
        <f>F3</f>
        <v>2.5</v>
      </c>
      <c r="R3" s="13">
        <v>0</v>
      </c>
      <c r="S3" s="16">
        <v>0</v>
      </c>
      <c r="T3" s="13">
        <f t="shared" ref="T3:T16" si="1">IF(ISNUMBER(SEARCH("L1",B3)),1,0)</f>
        <v>1</v>
      </c>
      <c r="U3" s="13">
        <f t="shared" ref="U3:U16" si="2">IF(ISNUMBER(SEARCH("L2",B3)),1,0)</f>
        <v>0</v>
      </c>
      <c r="V3" s="13">
        <f t="shared" ref="V3:V16" si="3">IF(ISNUMBER(SEARCH("L3",B3)),1,0)</f>
        <v>0</v>
      </c>
      <c r="W3" s="13">
        <f t="shared" ref="W3:W16" si="4">IF(ISNUMBER(SEARCH("N",B3)),1,0)</f>
        <v>1</v>
      </c>
      <c r="X3" s="13">
        <f>T3</f>
        <v>1</v>
      </c>
      <c r="Y3" s="13">
        <f t="shared" ref="Y3:Z12" si="5">U3</f>
        <v>0</v>
      </c>
      <c r="Z3" s="13">
        <f t="shared" si="5"/>
        <v>0</v>
      </c>
      <c r="AA3" s="13">
        <f t="shared" ref="AA3:AA16" si="6">W3</f>
        <v>1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</row>
    <row r="4" spans="1:89" x14ac:dyDescent="0.25">
      <c r="A4" s="13">
        <v>2</v>
      </c>
      <c r="B4" s="13" t="s">
        <v>14</v>
      </c>
      <c r="C4" s="14">
        <v>0.5</v>
      </c>
      <c r="D4" s="13" t="str">
        <f t="shared" si="0"/>
        <v>V23</v>
      </c>
      <c r="E4" s="15">
        <v>2</v>
      </c>
      <c r="F4" s="15">
        <v>2.5</v>
      </c>
      <c r="G4" s="13">
        <f t="shared" ref="G4:G16" si="7">ROUND(112.28*C4,0)</f>
        <v>56</v>
      </c>
      <c r="H4" s="13">
        <v>5</v>
      </c>
      <c r="I4" s="13" t="s">
        <v>23</v>
      </c>
      <c r="J4" s="13">
        <f t="shared" ref="J4:J16" si="8">ROUND(G4,0)</f>
        <v>56</v>
      </c>
      <c r="K4" s="13">
        <f t="shared" ref="K4:K16" si="9">+H4</f>
        <v>5</v>
      </c>
      <c r="L4" s="13" t="s">
        <v>83</v>
      </c>
      <c r="M4" s="13" t="s">
        <v>83</v>
      </c>
      <c r="N4" s="13" t="s">
        <v>84</v>
      </c>
      <c r="O4" s="13" t="s">
        <v>84</v>
      </c>
      <c r="P4" s="13">
        <v>2</v>
      </c>
      <c r="Q4" s="13">
        <f t="shared" ref="Q4:Q16" si="10">F4</f>
        <v>2.5</v>
      </c>
      <c r="R4" s="13">
        <v>0</v>
      </c>
      <c r="S4" s="16">
        <v>0</v>
      </c>
      <c r="T4" s="13">
        <f t="shared" si="1"/>
        <v>0</v>
      </c>
      <c r="U4" s="13">
        <f t="shared" si="2"/>
        <v>1</v>
      </c>
      <c r="V4" s="13">
        <f t="shared" si="3"/>
        <v>0</v>
      </c>
      <c r="W4" s="13">
        <f t="shared" si="4"/>
        <v>1</v>
      </c>
      <c r="X4" s="13">
        <f t="shared" ref="X4:X12" si="11">T4</f>
        <v>0</v>
      </c>
      <c r="Y4" s="13">
        <f t="shared" si="5"/>
        <v>1</v>
      </c>
      <c r="Z4" s="13">
        <f t="shared" si="5"/>
        <v>0</v>
      </c>
      <c r="AA4" s="13">
        <f t="shared" si="6"/>
        <v>1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</row>
    <row r="5" spans="1:89" x14ac:dyDescent="0.25">
      <c r="A5" s="13">
        <v>3</v>
      </c>
      <c r="B5" s="13" t="s">
        <v>26</v>
      </c>
      <c r="C5" s="14">
        <v>0.9</v>
      </c>
      <c r="D5" s="13" t="str">
        <f t="shared" si="0"/>
        <v>V23</v>
      </c>
      <c r="E5" s="15">
        <v>2</v>
      </c>
      <c r="F5" s="15">
        <v>2.5</v>
      </c>
      <c r="G5" s="13">
        <f t="shared" si="7"/>
        <v>101</v>
      </c>
      <c r="H5" s="13">
        <v>5</v>
      </c>
      <c r="I5" s="13" t="s">
        <v>23</v>
      </c>
      <c r="J5" s="13">
        <f t="shared" si="8"/>
        <v>101</v>
      </c>
      <c r="K5" s="13">
        <f t="shared" si="9"/>
        <v>5</v>
      </c>
      <c r="L5" s="13" t="s">
        <v>83</v>
      </c>
      <c r="M5" s="13" t="s">
        <v>83</v>
      </c>
      <c r="N5" s="13" t="s">
        <v>84</v>
      </c>
      <c r="O5" s="13" t="s">
        <v>84</v>
      </c>
      <c r="P5" s="13">
        <v>2</v>
      </c>
      <c r="Q5" s="13">
        <f t="shared" si="10"/>
        <v>2.5</v>
      </c>
      <c r="R5" s="13">
        <v>0</v>
      </c>
      <c r="S5" s="16">
        <v>0</v>
      </c>
      <c r="T5" s="13">
        <f t="shared" si="1"/>
        <v>0</v>
      </c>
      <c r="U5" s="13">
        <f t="shared" si="2"/>
        <v>0</v>
      </c>
      <c r="V5" s="13">
        <f t="shared" si="3"/>
        <v>1</v>
      </c>
      <c r="W5" s="13">
        <f t="shared" si="4"/>
        <v>1</v>
      </c>
      <c r="X5" s="13">
        <f t="shared" si="11"/>
        <v>0</v>
      </c>
      <c r="Y5" s="13">
        <f t="shared" si="5"/>
        <v>0</v>
      </c>
      <c r="Z5" s="13">
        <f t="shared" si="5"/>
        <v>1</v>
      </c>
      <c r="AA5" s="13">
        <f t="shared" si="6"/>
        <v>1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</row>
    <row r="6" spans="1:89" x14ac:dyDescent="0.25">
      <c r="A6" s="13">
        <v>6</v>
      </c>
      <c r="B6" s="13" t="s">
        <v>38</v>
      </c>
      <c r="C6" s="14">
        <v>0.5</v>
      </c>
      <c r="D6" s="13" t="str">
        <f t="shared" si="0"/>
        <v>V1N</v>
      </c>
      <c r="E6" s="15">
        <v>2</v>
      </c>
      <c r="F6" s="15">
        <v>2.5</v>
      </c>
      <c r="G6" s="13">
        <f t="shared" si="7"/>
        <v>56</v>
      </c>
      <c r="H6" s="13">
        <v>5</v>
      </c>
      <c r="I6" s="13" t="s">
        <v>23</v>
      </c>
      <c r="J6" s="13">
        <f t="shared" si="8"/>
        <v>56</v>
      </c>
      <c r="K6" s="13">
        <f t="shared" si="9"/>
        <v>5</v>
      </c>
      <c r="L6" s="13" t="s">
        <v>83</v>
      </c>
      <c r="M6" s="13" t="s">
        <v>83</v>
      </c>
      <c r="N6" s="13" t="s">
        <v>84</v>
      </c>
      <c r="O6" s="13" t="s">
        <v>84</v>
      </c>
      <c r="P6" s="13">
        <v>2</v>
      </c>
      <c r="Q6" s="13">
        <f t="shared" si="10"/>
        <v>2.5</v>
      </c>
      <c r="R6" s="13">
        <v>0</v>
      </c>
      <c r="S6" s="16">
        <v>0</v>
      </c>
      <c r="T6" s="13">
        <f t="shared" si="1"/>
        <v>1</v>
      </c>
      <c r="U6" s="13">
        <f t="shared" si="2"/>
        <v>1</v>
      </c>
      <c r="V6" s="13">
        <f t="shared" si="3"/>
        <v>0</v>
      </c>
      <c r="W6" s="13">
        <f t="shared" si="4"/>
        <v>0</v>
      </c>
      <c r="X6" s="13">
        <f t="shared" si="11"/>
        <v>1</v>
      </c>
      <c r="Y6" s="13">
        <f t="shared" si="5"/>
        <v>1</v>
      </c>
      <c r="Z6" s="13">
        <f t="shared" si="5"/>
        <v>0</v>
      </c>
      <c r="AA6" s="13">
        <f t="shared" si="6"/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</row>
    <row r="7" spans="1:89" x14ac:dyDescent="0.25">
      <c r="A7" s="13">
        <v>7</v>
      </c>
      <c r="B7" s="13" t="s">
        <v>13</v>
      </c>
      <c r="C7" s="14">
        <v>0.5</v>
      </c>
      <c r="D7" s="13" t="str">
        <f t="shared" si="0"/>
        <v>V23</v>
      </c>
      <c r="E7" s="15">
        <v>2</v>
      </c>
      <c r="F7" s="15">
        <v>2.5</v>
      </c>
      <c r="G7" s="13">
        <f t="shared" si="7"/>
        <v>56</v>
      </c>
      <c r="H7" s="13">
        <v>5</v>
      </c>
      <c r="I7" s="13" t="s">
        <v>23</v>
      </c>
      <c r="J7" s="13">
        <f t="shared" si="8"/>
        <v>56</v>
      </c>
      <c r="K7" s="13">
        <f t="shared" si="9"/>
        <v>5</v>
      </c>
      <c r="L7" s="13" t="s">
        <v>83</v>
      </c>
      <c r="M7" s="13" t="s">
        <v>83</v>
      </c>
      <c r="N7" s="13" t="s">
        <v>84</v>
      </c>
      <c r="O7" s="13" t="s">
        <v>84</v>
      </c>
      <c r="P7" s="13">
        <v>2</v>
      </c>
      <c r="Q7" s="13">
        <f t="shared" si="10"/>
        <v>2.5</v>
      </c>
      <c r="R7" s="13">
        <v>0</v>
      </c>
      <c r="S7" s="16">
        <v>0</v>
      </c>
      <c r="T7" s="13">
        <f t="shared" si="1"/>
        <v>0</v>
      </c>
      <c r="U7" s="13">
        <f t="shared" si="2"/>
        <v>1</v>
      </c>
      <c r="V7" s="13">
        <f t="shared" si="3"/>
        <v>1</v>
      </c>
      <c r="W7" s="13">
        <f t="shared" si="4"/>
        <v>1</v>
      </c>
      <c r="X7" s="13">
        <f t="shared" si="11"/>
        <v>0</v>
      </c>
      <c r="Y7" s="13">
        <f t="shared" si="5"/>
        <v>1</v>
      </c>
      <c r="Z7" s="13">
        <f t="shared" si="5"/>
        <v>1</v>
      </c>
      <c r="AA7" s="13">
        <f t="shared" si="6"/>
        <v>1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</row>
    <row r="8" spans="1:89" x14ac:dyDescent="0.25">
      <c r="A8" s="13">
        <v>8</v>
      </c>
      <c r="B8" s="13" t="s">
        <v>11</v>
      </c>
      <c r="C8" s="14">
        <v>0.1</v>
      </c>
      <c r="D8" s="13" t="str">
        <f t="shared" si="0"/>
        <v>V1N</v>
      </c>
      <c r="E8" s="15">
        <v>2</v>
      </c>
      <c r="F8" s="15">
        <v>2.5</v>
      </c>
      <c r="G8" s="13">
        <f t="shared" si="7"/>
        <v>11</v>
      </c>
      <c r="H8" s="13">
        <v>50</v>
      </c>
      <c r="I8" s="13" t="s">
        <v>23</v>
      </c>
      <c r="J8" s="13">
        <f t="shared" si="8"/>
        <v>11</v>
      </c>
      <c r="K8" s="13">
        <f t="shared" si="9"/>
        <v>50</v>
      </c>
      <c r="L8" s="13" t="s">
        <v>83</v>
      </c>
      <c r="M8" s="13" t="s">
        <v>83</v>
      </c>
      <c r="N8" s="13" t="s">
        <v>84</v>
      </c>
      <c r="O8" s="13" t="s">
        <v>84</v>
      </c>
      <c r="P8" s="13">
        <v>2</v>
      </c>
      <c r="Q8" s="13">
        <f t="shared" si="10"/>
        <v>2.5</v>
      </c>
      <c r="R8" s="13">
        <v>0</v>
      </c>
      <c r="S8" s="16">
        <v>0</v>
      </c>
      <c r="T8" s="13">
        <f t="shared" si="1"/>
        <v>1</v>
      </c>
      <c r="U8" s="13">
        <f t="shared" si="2"/>
        <v>0</v>
      </c>
      <c r="V8" s="13">
        <f t="shared" si="3"/>
        <v>0</v>
      </c>
      <c r="W8" s="13">
        <f t="shared" si="4"/>
        <v>1</v>
      </c>
      <c r="X8" s="13">
        <f t="shared" si="11"/>
        <v>1</v>
      </c>
      <c r="Y8" s="13">
        <f t="shared" si="5"/>
        <v>0</v>
      </c>
      <c r="Z8" s="13">
        <f t="shared" si="5"/>
        <v>0</v>
      </c>
      <c r="AA8" s="13">
        <f t="shared" si="6"/>
        <v>1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  <row r="9" spans="1:89" x14ac:dyDescent="0.25">
      <c r="A9" s="13">
        <v>9</v>
      </c>
      <c r="B9" s="13" t="s">
        <v>26</v>
      </c>
      <c r="C9" s="14">
        <v>0.9</v>
      </c>
      <c r="D9" s="13" t="str">
        <f t="shared" si="0"/>
        <v>V23</v>
      </c>
      <c r="E9" s="15">
        <v>2</v>
      </c>
      <c r="F9" s="15">
        <v>2.5</v>
      </c>
      <c r="G9" s="13">
        <f t="shared" si="7"/>
        <v>101</v>
      </c>
      <c r="H9" s="13">
        <v>50</v>
      </c>
      <c r="I9" s="13" t="s">
        <v>23</v>
      </c>
      <c r="J9" s="13">
        <f t="shared" si="8"/>
        <v>101</v>
      </c>
      <c r="K9" s="13">
        <f t="shared" si="9"/>
        <v>50</v>
      </c>
      <c r="L9" s="13" t="s">
        <v>83</v>
      </c>
      <c r="M9" s="13" t="s">
        <v>83</v>
      </c>
      <c r="N9" s="13" t="s">
        <v>84</v>
      </c>
      <c r="O9" s="13" t="s">
        <v>84</v>
      </c>
      <c r="P9" s="13">
        <v>2</v>
      </c>
      <c r="Q9" s="13">
        <f t="shared" si="10"/>
        <v>2.5</v>
      </c>
      <c r="R9" s="13">
        <v>0</v>
      </c>
      <c r="S9" s="16">
        <v>0</v>
      </c>
      <c r="T9" s="13">
        <f t="shared" si="1"/>
        <v>0</v>
      </c>
      <c r="U9" s="13">
        <f t="shared" si="2"/>
        <v>0</v>
      </c>
      <c r="V9" s="13">
        <f t="shared" si="3"/>
        <v>1</v>
      </c>
      <c r="W9" s="13">
        <f t="shared" si="4"/>
        <v>1</v>
      </c>
      <c r="X9" s="13">
        <f t="shared" si="11"/>
        <v>0</v>
      </c>
      <c r="Y9" s="13">
        <f t="shared" si="5"/>
        <v>0</v>
      </c>
      <c r="Z9" s="13">
        <f t="shared" si="5"/>
        <v>1</v>
      </c>
      <c r="AA9" s="13">
        <f t="shared" si="6"/>
        <v>1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</row>
    <row r="10" spans="1:89" x14ac:dyDescent="0.25">
      <c r="A10" s="13">
        <v>10</v>
      </c>
      <c r="B10" s="13" t="s">
        <v>11</v>
      </c>
      <c r="C10" s="14">
        <v>0.5</v>
      </c>
      <c r="D10" s="13" t="str">
        <f t="shared" si="0"/>
        <v>V1N</v>
      </c>
      <c r="E10" s="15">
        <v>2</v>
      </c>
      <c r="F10" s="15">
        <v>2.5</v>
      </c>
      <c r="G10" s="13">
        <f t="shared" si="7"/>
        <v>56</v>
      </c>
      <c r="H10" s="13">
        <v>5</v>
      </c>
      <c r="I10" s="13" t="s">
        <v>23</v>
      </c>
      <c r="J10" s="13">
        <f>ROUND(G10,0)</f>
        <v>56</v>
      </c>
      <c r="K10" s="13">
        <f>+H10</f>
        <v>5</v>
      </c>
      <c r="L10" s="13" t="s">
        <v>83</v>
      </c>
      <c r="M10" s="13" t="s">
        <v>83</v>
      </c>
      <c r="N10" s="13" t="s">
        <v>83</v>
      </c>
      <c r="O10" s="13" t="s">
        <v>83</v>
      </c>
      <c r="P10" s="13">
        <v>2</v>
      </c>
      <c r="Q10" s="13">
        <f t="shared" si="10"/>
        <v>2.5</v>
      </c>
      <c r="R10" s="13">
        <v>2.06</v>
      </c>
      <c r="S10" s="13">
        <v>2.2000000000000002</v>
      </c>
      <c r="T10" s="13">
        <f t="shared" si="1"/>
        <v>1</v>
      </c>
      <c r="U10" s="13">
        <f t="shared" si="2"/>
        <v>0</v>
      </c>
      <c r="V10" s="13">
        <f t="shared" si="3"/>
        <v>0</v>
      </c>
      <c r="W10" s="13">
        <f t="shared" si="4"/>
        <v>1</v>
      </c>
      <c r="X10" s="13">
        <f t="shared" ref="X10" si="12">T10</f>
        <v>1</v>
      </c>
      <c r="Y10" s="13">
        <f t="shared" ref="Y10" si="13">U10</f>
        <v>0</v>
      </c>
      <c r="Z10" s="13">
        <f t="shared" ref="Z10" si="14">V10</f>
        <v>0</v>
      </c>
      <c r="AA10" s="13">
        <f t="shared" si="6"/>
        <v>1</v>
      </c>
      <c r="AB10" s="13">
        <v>0</v>
      </c>
      <c r="AC10" s="13">
        <v>1</v>
      </c>
      <c r="AD10" s="13">
        <v>0</v>
      </c>
      <c r="AE10" s="13">
        <v>1</v>
      </c>
      <c r="AF10" s="13">
        <f>AB10</f>
        <v>0</v>
      </c>
      <c r="AG10" s="13">
        <f>AC10</f>
        <v>1</v>
      </c>
      <c r="AH10" s="13">
        <f>AD10</f>
        <v>0</v>
      </c>
      <c r="AI10" s="13">
        <f>AE10</f>
        <v>1</v>
      </c>
    </row>
    <row r="11" spans="1:89" x14ac:dyDescent="0.25">
      <c r="A11" s="13">
        <v>11</v>
      </c>
      <c r="B11" s="13" t="s">
        <v>11</v>
      </c>
      <c r="C11" s="14">
        <v>0.9</v>
      </c>
      <c r="D11" s="13" t="str">
        <f t="shared" si="0"/>
        <v>V1N</v>
      </c>
      <c r="E11" s="15">
        <v>2</v>
      </c>
      <c r="F11" s="15">
        <v>2.5</v>
      </c>
      <c r="G11" s="13">
        <f t="shared" si="7"/>
        <v>101</v>
      </c>
      <c r="H11" s="13">
        <v>0.1</v>
      </c>
      <c r="I11" s="13" t="s">
        <v>85</v>
      </c>
      <c r="J11" s="13">
        <f t="shared" si="8"/>
        <v>101</v>
      </c>
      <c r="K11" s="13">
        <f t="shared" si="9"/>
        <v>0.1</v>
      </c>
      <c r="L11" s="13" t="s">
        <v>83</v>
      </c>
      <c r="M11" s="13" t="s">
        <v>83</v>
      </c>
      <c r="N11" s="13" t="s">
        <v>84</v>
      </c>
      <c r="O11" s="13" t="s">
        <v>84</v>
      </c>
      <c r="P11" s="13">
        <v>2</v>
      </c>
      <c r="Q11" s="13">
        <f t="shared" si="10"/>
        <v>2.5</v>
      </c>
      <c r="R11" s="13">
        <v>0</v>
      </c>
      <c r="S11" s="16">
        <v>0</v>
      </c>
      <c r="T11" s="13">
        <f t="shared" si="1"/>
        <v>1</v>
      </c>
      <c r="U11" s="13">
        <f t="shared" si="2"/>
        <v>0</v>
      </c>
      <c r="V11" s="13">
        <f t="shared" si="3"/>
        <v>0</v>
      </c>
      <c r="W11" s="13">
        <f t="shared" si="4"/>
        <v>1</v>
      </c>
      <c r="X11" s="13">
        <f t="shared" ref="X11" si="15">T11</f>
        <v>1</v>
      </c>
      <c r="Y11" s="13">
        <f t="shared" ref="Y11" si="16">U11</f>
        <v>0</v>
      </c>
      <c r="Z11" s="13">
        <f t="shared" ref="Z11" si="17">V11</f>
        <v>0</v>
      </c>
      <c r="AA11" s="13">
        <f t="shared" si="6"/>
        <v>1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</row>
    <row r="12" spans="1:89" x14ac:dyDescent="0.25">
      <c r="A12" s="13">
        <v>12</v>
      </c>
      <c r="B12" s="13" t="s">
        <v>26</v>
      </c>
      <c r="C12" s="14">
        <v>0.1</v>
      </c>
      <c r="D12" s="13" t="str">
        <f t="shared" si="0"/>
        <v>V23</v>
      </c>
      <c r="E12" s="15">
        <v>2</v>
      </c>
      <c r="F12" s="15">
        <v>2.5</v>
      </c>
      <c r="G12" s="13">
        <f t="shared" si="7"/>
        <v>11</v>
      </c>
      <c r="H12" s="13">
        <v>0.1</v>
      </c>
      <c r="I12" s="13" t="s">
        <v>85</v>
      </c>
      <c r="J12" s="13">
        <f t="shared" si="8"/>
        <v>11</v>
      </c>
      <c r="K12" s="13">
        <f t="shared" si="9"/>
        <v>0.1</v>
      </c>
      <c r="L12" s="13" t="s">
        <v>83</v>
      </c>
      <c r="M12" s="13" t="s">
        <v>83</v>
      </c>
      <c r="N12" s="13" t="s">
        <v>84</v>
      </c>
      <c r="O12" s="13" t="s">
        <v>84</v>
      </c>
      <c r="P12" s="13">
        <v>2</v>
      </c>
      <c r="Q12" s="13">
        <f t="shared" si="10"/>
        <v>2.5</v>
      </c>
      <c r="R12" s="13">
        <v>0</v>
      </c>
      <c r="S12" s="16">
        <v>0</v>
      </c>
      <c r="T12" s="13">
        <f t="shared" si="1"/>
        <v>0</v>
      </c>
      <c r="U12" s="13">
        <f t="shared" si="2"/>
        <v>0</v>
      </c>
      <c r="V12" s="13">
        <f t="shared" si="3"/>
        <v>1</v>
      </c>
      <c r="W12" s="13">
        <f t="shared" si="4"/>
        <v>1</v>
      </c>
      <c r="X12" s="13">
        <f t="shared" si="11"/>
        <v>0</v>
      </c>
      <c r="Y12" s="13">
        <f t="shared" si="5"/>
        <v>0</v>
      </c>
      <c r="Z12" s="13">
        <f t="shared" si="5"/>
        <v>1</v>
      </c>
      <c r="AA12" s="13">
        <f t="shared" si="6"/>
        <v>1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</row>
    <row r="13" spans="1:89" x14ac:dyDescent="0.25">
      <c r="A13" s="13">
        <v>13</v>
      </c>
      <c r="B13" s="13" t="s">
        <v>12</v>
      </c>
      <c r="C13" s="17">
        <v>0.1</v>
      </c>
      <c r="D13" s="13" t="str">
        <f t="shared" si="0"/>
        <v>V23</v>
      </c>
      <c r="E13" s="15">
        <v>2</v>
      </c>
      <c r="F13" s="15">
        <v>2.5</v>
      </c>
      <c r="G13" s="13">
        <f t="shared" si="7"/>
        <v>11</v>
      </c>
      <c r="H13" s="13">
        <v>5</v>
      </c>
      <c r="I13" s="13" t="s">
        <v>23</v>
      </c>
      <c r="J13" s="13">
        <f t="shared" si="8"/>
        <v>11</v>
      </c>
      <c r="K13" s="13">
        <f t="shared" si="9"/>
        <v>5</v>
      </c>
      <c r="L13" s="13" t="s">
        <v>83</v>
      </c>
      <c r="M13" s="13" t="s">
        <v>83</v>
      </c>
      <c r="N13" s="13" t="s">
        <v>84</v>
      </c>
      <c r="O13" s="13" t="s">
        <v>84</v>
      </c>
      <c r="P13" s="13">
        <v>2</v>
      </c>
      <c r="Q13" s="13">
        <f t="shared" si="10"/>
        <v>2.5</v>
      </c>
      <c r="R13" s="13">
        <v>0</v>
      </c>
      <c r="S13" s="16">
        <v>0</v>
      </c>
      <c r="T13" s="13">
        <f t="shared" si="1"/>
        <v>0</v>
      </c>
      <c r="U13" s="13">
        <f t="shared" si="2"/>
        <v>1</v>
      </c>
      <c r="V13" s="13">
        <f t="shared" si="3"/>
        <v>1</v>
      </c>
      <c r="W13" s="13">
        <f t="shared" si="4"/>
        <v>0</v>
      </c>
      <c r="X13" s="13">
        <f t="shared" ref="X13" si="18">T13</f>
        <v>0</v>
      </c>
      <c r="Y13" s="13">
        <f t="shared" ref="Y13" si="19">U13</f>
        <v>1</v>
      </c>
      <c r="Z13" s="13">
        <f t="shared" ref="Z13" si="20">V13</f>
        <v>1</v>
      </c>
      <c r="AA13" s="13">
        <f t="shared" si="6"/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L13"/>
      <c r="AM13"/>
      <c r="AN13"/>
      <c r="AO13"/>
      <c r="AP13"/>
      <c r="AQ13"/>
      <c r="AR13"/>
      <c r="AS13"/>
      <c r="AT13"/>
      <c r="AU13"/>
    </row>
    <row r="14" spans="1:89" x14ac:dyDescent="0.25">
      <c r="A14" s="13">
        <v>14</v>
      </c>
      <c r="B14" s="13" t="s">
        <v>38</v>
      </c>
      <c r="C14" s="17">
        <v>0.9</v>
      </c>
      <c r="D14" s="13" t="str">
        <f t="shared" si="0"/>
        <v>V1N</v>
      </c>
      <c r="E14" s="15">
        <v>2</v>
      </c>
      <c r="F14" s="15">
        <v>2.5</v>
      </c>
      <c r="G14" s="13">
        <f t="shared" si="7"/>
        <v>101</v>
      </c>
      <c r="H14" s="13">
        <v>5</v>
      </c>
      <c r="I14" s="13" t="s">
        <v>23</v>
      </c>
      <c r="J14" s="13">
        <f>ROUND(G14,0)</f>
        <v>101</v>
      </c>
      <c r="K14" s="13">
        <f>+H14</f>
        <v>5</v>
      </c>
      <c r="L14" s="13" t="s">
        <v>83</v>
      </c>
      <c r="M14" s="13" t="s">
        <v>83</v>
      </c>
      <c r="N14" s="13" t="s">
        <v>84</v>
      </c>
      <c r="O14" s="13" t="s">
        <v>84</v>
      </c>
      <c r="P14" s="13">
        <v>2</v>
      </c>
      <c r="Q14" s="13">
        <f t="shared" si="10"/>
        <v>2.5</v>
      </c>
      <c r="R14" s="13">
        <v>0</v>
      </c>
      <c r="S14" s="16">
        <v>0</v>
      </c>
      <c r="T14" s="13">
        <f t="shared" si="1"/>
        <v>1</v>
      </c>
      <c r="U14" s="13">
        <f t="shared" si="2"/>
        <v>1</v>
      </c>
      <c r="V14" s="13">
        <f t="shared" si="3"/>
        <v>0</v>
      </c>
      <c r="W14" s="13">
        <f t="shared" si="4"/>
        <v>0</v>
      </c>
      <c r="X14" s="13">
        <f t="shared" ref="X14:Z16" si="21">T14</f>
        <v>1</v>
      </c>
      <c r="Y14" s="13">
        <f t="shared" si="21"/>
        <v>1</v>
      </c>
      <c r="Z14" s="13">
        <f t="shared" si="21"/>
        <v>0</v>
      </c>
      <c r="AA14" s="13">
        <f t="shared" si="6"/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L14"/>
      <c r="AM14"/>
      <c r="AN14"/>
      <c r="AO14"/>
      <c r="AP14"/>
      <c r="AQ14"/>
      <c r="AR14"/>
      <c r="AS14"/>
      <c r="AT14"/>
      <c r="AU14"/>
    </row>
    <row r="15" spans="1:89" x14ac:dyDescent="0.25">
      <c r="A15" s="13">
        <v>15</v>
      </c>
      <c r="B15" s="13" t="s">
        <v>58</v>
      </c>
      <c r="C15" s="17">
        <v>0.1</v>
      </c>
      <c r="D15" s="13" t="str">
        <f t="shared" si="0"/>
        <v>V1N</v>
      </c>
      <c r="E15" s="15">
        <v>2</v>
      </c>
      <c r="F15" s="15">
        <v>2.5</v>
      </c>
      <c r="G15" s="13">
        <f t="shared" si="7"/>
        <v>11</v>
      </c>
      <c r="H15" s="13">
        <v>30</v>
      </c>
      <c r="I15" s="13" t="s">
        <v>23</v>
      </c>
      <c r="J15" s="13">
        <f t="shared" si="8"/>
        <v>11</v>
      </c>
      <c r="K15" s="13">
        <f t="shared" si="9"/>
        <v>30</v>
      </c>
      <c r="L15" s="13" t="s">
        <v>83</v>
      </c>
      <c r="M15" s="13" t="s">
        <v>83</v>
      </c>
      <c r="N15" s="13" t="s">
        <v>84</v>
      </c>
      <c r="O15" s="13" t="s">
        <v>84</v>
      </c>
      <c r="P15" s="13">
        <v>2</v>
      </c>
      <c r="Q15" s="13">
        <f t="shared" si="10"/>
        <v>2.5</v>
      </c>
      <c r="R15" s="13">
        <v>0</v>
      </c>
      <c r="S15" s="16">
        <v>0</v>
      </c>
      <c r="T15" s="13">
        <f t="shared" si="1"/>
        <v>1</v>
      </c>
      <c r="U15" s="13">
        <f t="shared" si="2"/>
        <v>1</v>
      </c>
      <c r="V15" s="13">
        <f t="shared" si="3"/>
        <v>0</v>
      </c>
      <c r="W15" s="13">
        <f t="shared" si="4"/>
        <v>1</v>
      </c>
      <c r="X15" s="13">
        <f t="shared" si="21"/>
        <v>1</v>
      </c>
      <c r="Y15" s="13">
        <f t="shared" si="21"/>
        <v>1</v>
      </c>
      <c r="Z15" s="13">
        <f t="shared" si="21"/>
        <v>0</v>
      </c>
      <c r="AA15" s="13">
        <f t="shared" si="6"/>
        <v>1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L15"/>
      <c r="AM15"/>
      <c r="AN15"/>
      <c r="AO15"/>
      <c r="AP15"/>
      <c r="AQ15"/>
      <c r="AR15"/>
      <c r="AS15"/>
      <c r="AT15"/>
      <c r="AU15"/>
    </row>
    <row r="16" spans="1:89" x14ac:dyDescent="0.25">
      <c r="A16" s="13">
        <v>16</v>
      </c>
      <c r="B16" s="13" t="s">
        <v>13</v>
      </c>
      <c r="C16" s="17">
        <v>0.9</v>
      </c>
      <c r="D16" s="13" t="str">
        <f t="shared" si="0"/>
        <v>V23</v>
      </c>
      <c r="E16" s="15">
        <v>2</v>
      </c>
      <c r="F16" s="15">
        <v>2.5</v>
      </c>
      <c r="G16" s="13">
        <f t="shared" si="7"/>
        <v>101</v>
      </c>
      <c r="H16" s="13">
        <v>30</v>
      </c>
      <c r="I16" s="13" t="s">
        <v>23</v>
      </c>
      <c r="J16" s="13">
        <f t="shared" si="8"/>
        <v>101</v>
      </c>
      <c r="K16" s="13">
        <f t="shared" si="9"/>
        <v>30</v>
      </c>
      <c r="L16" s="13" t="s">
        <v>83</v>
      </c>
      <c r="M16" s="13" t="s">
        <v>83</v>
      </c>
      <c r="N16" s="13" t="s">
        <v>84</v>
      </c>
      <c r="O16" s="13" t="s">
        <v>84</v>
      </c>
      <c r="P16" s="13">
        <v>2</v>
      </c>
      <c r="Q16" s="13">
        <f t="shared" si="10"/>
        <v>2.5</v>
      </c>
      <c r="R16" s="13">
        <v>0</v>
      </c>
      <c r="S16" s="16">
        <v>0</v>
      </c>
      <c r="T16" s="13">
        <f t="shared" si="1"/>
        <v>0</v>
      </c>
      <c r="U16" s="13">
        <f t="shared" si="2"/>
        <v>1</v>
      </c>
      <c r="V16" s="13">
        <f t="shared" si="3"/>
        <v>1</v>
      </c>
      <c r="W16" s="13">
        <f t="shared" si="4"/>
        <v>1</v>
      </c>
      <c r="X16" s="13">
        <f t="shared" si="21"/>
        <v>0</v>
      </c>
      <c r="Y16" s="13">
        <f t="shared" si="21"/>
        <v>1</v>
      </c>
      <c r="Z16" s="13">
        <f t="shared" si="21"/>
        <v>1</v>
      </c>
      <c r="AA16" s="13">
        <f t="shared" si="6"/>
        <v>1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L16"/>
      <c r="AM16"/>
      <c r="AN16"/>
      <c r="AO16"/>
      <c r="AP16"/>
      <c r="AQ16"/>
      <c r="AR16"/>
      <c r="AS16"/>
      <c r="AT16"/>
      <c r="AU16"/>
    </row>
    <row r="18" spans="1:47" x14ac:dyDescent="0.25">
      <c r="A18" s="7" t="s">
        <v>77</v>
      </c>
    </row>
    <row r="19" spans="1:47" x14ac:dyDescent="0.25">
      <c r="A19" s="10" t="s">
        <v>68</v>
      </c>
      <c r="B19" s="10" t="s">
        <v>69</v>
      </c>
      <c r="C19" s="10" t="s">
        <v>72</v>
      </c>
      <c r="D19" s="10" t="s">
        <v>74</v>
      </c>
      <c r="E19" s="10" t="s">
        <v>76</v>
      </c>
      <c r="F19" s="10" t="s">
        <v>75</v>
      </c>
      <c r="G19" s="10" t="s">
        <v>79</v>
      </c>
      <c r="H19" s="10" t="s">
        <v>80</v>
      </c>
      <c r="I19" s="10" t="s">
        <v>1</v>
      </c>
      <c r="J19" s="10" t="s">
        <v>2</v>
      </c>
      <c r="K19" s="10" t="s">
        <v>3</v>
      </c>
      <c r="L19" s="10" t="s">
        <v>4</v>
      </c>
      <c r="M19" s="10" t="s">
        <v>5</v>
      </c>
      <c r="N19" s="10" t="s">
        <v>6</v>
      </c>
      <c r="O19" s="10" t="s">
        <v>7</v>
      </c>
      <c r="P19" s="10" t="s">
        <v>8</v>
      </c>
      <c r="Q19" s="10" t="s">
        <v>9</v>
      </c>
      <c r="R19" s="10" t="s">
        <v>10</v>
      </c>
    </row>
    <row r="20" spans="1:47" x14ac:dyDescent="0.25">
      <c r="A20" s="18">
        <v>4</v>
      </c>
      <c r="B20" s="8" t="s">
        <v>11</v>
      </c>
      <c r="C20" s="9">
        <v>2</v>
      </c>
      <c r="D20" s="9">
        <v>2.5</v>
      </c>
      <c r="E20" s="8" t="s">
        <v>28</v>
      </c>
      <c r="F20" s="8">
        <v>0.1</v>
      </c>
      <c r="G20" s="8">
        <v>1</v>
      </c>
      <c r="H20" s="8">
        <v>1</v>
      </c>
      <c r="I20" s="11">
        <v>2</v>
      </c>
      <c r="J20" s="9">
        <f>D20</f>
        <v>2.5</v>
      </c>
      <c r="K20" s="8">
        <f>IF(ISNUMBER(SEARCH("L1",B20)),1,0)</f>
        <v>1</v>
      </c>
      <c r="L20" s="8">
        <f>IF(ISNUMBER(SEARCH("L2",B20)),1,0)</f>
        <v>0</v>
      </c>
      <c r="M20" s="8">
        <f>IF(ISNUMBER(SEARCH("L3",B20)),1,0)</f>
        <v>0</v>
      </c>
      <c r="N20" s="8">
        <f>IF(ISNUMBER(SEARCH("N",B20)),1,0)</f>
        <v>1</v>
      </c>
      <c r="O20" s="8">
        <f t="shared" ref="O20:Q21" si="22">K20</f>
        <v>1</v>
      </c>
      <c r="P20" s="8">
        <f t="shared" si="22"/>
        <v>0</v>
      </c>
      <c r="Q20" s="8">
        <f t="shared" si="22"/>
        <v>0</v>
      </c>
      <c r="R20" s="8">
        <f t="shared" ref="R20:R21" si="23">N20</f>
        <v>1</v>
      </c>
      <c r="AM20"/>
      <c r="AN20"/>
      <c r="AO20"/>
      <c r="AP20"/>
      <c r="AQ20"/>
      <c r="AR20"/>
      <c r="AS20"/>
      <c r="AT20"/>
      <c r="AU20"/>
    </row>
    <row r="21" spans="1:47" x14ac:dyDescent="0.25">
      <c r="A21" s="18">
        <v>5</v>
      </c>
      <c r="B21" s="8" t="s">
        <v>26</v>
      </c>
      <c r="C21" s="9">
        <v>2</v>
      </c>
      <c r="D21" s="9">
        <v>4.2</v>
      </c>
      <c r="E21" s="8" t="s">
        <v>57</v>
      </c>
      <c r="F21" s="8">
        <v>0.1</v>
      </c>
      <c r="G21" s="8">
        <v>1</v>
      </c>
      <c r="H21" s="8">
        <v>1</v>
      </c>
      <c r="I21" s="11">
        <v>2</v>
      </c>
      <c r="J21" s="9">
        <f>D21</f>
        <v>4.2</v>
      </c>
      <c r="K21" s="8">
        <f>IF(ISNUMBER(SEARCH("L1",B21)),1,0)</f>
        <v>0</v>
      </c>
      <c r="L21" s="8">
        <f>IF(ISNUMBER(SEARCH("L2",B21)),1,0)</f>
        <v>0</v>
      </c>
      <c r="M21" s="8">
        <f>IF(ISNUMBER(SEARCH("L3",B21)),1,0)</f>
        <v>1</v>
      </c>
      <c r="N21" s="8">
        <f>IF(ISNUMBER(SEARCH("N",B21)),1,0)</f>
        <v>1</v>
      </c>
      <c r="O21" s="8">
        <f t="shared" si="22"/>
        <v>0</v>
      </c>
      <c r="P21" s="8">
        <f t="shared" si="22"/>
        <v>0</v>
      </c>
      <c r="Q21" s="8">
        <f t="shared" si="22"/>
        <v>1</v>
      </c>
      <c r="R21" s="8">
        <f t="shared" si="23"/>
        <v>1</v>
      </c>
    </row>
    <row r="22" spans="1:47" x14ac:dyDescent="0.25">
      <c r="AM22"/>
      <c r="AN22"/>
      <c r="AO22"/>
      <c r="AP22"/>
      <c r="AQ22"/>
      <c r="AR22"/>
      <c r="AS22"/>
      <c r="AT22"/>
      <c r="AU22"/>
    </row>
    <row r="23" spans="1:47" x14ac:dyDescent="0.25">
      <c r="Q23" s="12"/>
      <c r="R23" s="12"/>
      <c r="S23" s="12"/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33"/>
  <sheetViews>
    <sheetView topLeftCell="A4" workbookViewId="0">
      <selection activeCell="A24" sqref="A24:D33"/>
    </sheetView>
  </sheetViews>
  <sheetFormatPr baseColWidth="10" defaultColWidth="9.140625" defaultRowHeight="15" x14ac:dyDescent="0.25"/>
  <cols>
    <col min="1" max="1" width="55.85546875" bestFit="1" customWidth="1" collapsed="1"/>
    <col min="2" max="2" width="30.85546875" bestFit="1" customWidth="1" collapsed="1"/>
    <col min="3" max="3" width="43" bestFit="1" customWidth="1" collapsed="1"/>
    <col min="4" max="4" width="18.7109375" bestFit="1" customWidth="1" collapsed="1"/>
    <col min="5" max="5" width="12.28515625" customWidth="1" collapsed="1"/>
    <col min="7" max="7" width="10.28515625" customWidth="1" collapsed="1"/>
    <col min="8" max="8" width="18.7109375" bestFit="1" customWidth="1" collapsed="1"/>
    <col min="9" max="9" width="15.85546875" bestFit="1" customWidth="1" collapsed="1"/>
    <col min="10" max="10" width="14" customWidth="1" collapsed="1"/>
    <col min="11" max="11" width="13.7109375" customWidth="1" collapsed="1"/>
    <col min="12" max="12" width="12.7109375" customWidth="1" collapsed="1"/>
    <col min="13" max="13" width="13.7109375" customWidth="1" collapsed="1"/>
    <col min="14" max="14" width="16.140625" customWidth="1" collapsed="1"/>
  </cols>
  <sheetData>
    <row r="1" spans="1:54" x14ac:dyDescent="0.25">
      <c r="I1" s="1"/>
      <c r="J1" s="1"/>
      <c r="K1" s="1"/>
      <c r="L1" s="1"/>
      <c r="M1" s="1"/>
    </row>
    <row r="2" spans="1:54" x14ac:dyDescent="0.25">
      <c r="A2" s="4"/>
      <c r="B2" s="4"/>
      <c r="C2" s="4"/>
      <c r="D2" s="4"/>
      <c r="E2" s="4"/>
      <c r="F2" s="4"/>
      <c r="G2" s="4"/>
      <c r="H2" s="4"/>
      <c r="J2" s="1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x14ac:dyDescent="0.25">
      <c r="A3" s="4"/>
      <c r="B3" s="4"/>
      <c r="C3" s="4"/>
      <c r="D3" s="4"/>
      <c r="E3" s="4"/>
      <c r="F3" s="4"/>
      <c r="G3" s="4"/>
      <c r="H3" s="4"/>
      <c r="J3" s="1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x14ac:dyDescent="0.25">
      <c r="A4" s="4"/>
      <c r="B4" s="4"/>
      <c r="C4" s="4"/>
      <c r="D4" s="4"/>
      <c r="E4" s="4"/>
      <c r="F4" s="4"/>
      <c r="G4" s="4"/>
      <c r="H4" s="4"/>
      <c r="J4" s="1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25">
      <c r="A5" s="4"/>
      <c r="B5" s="4"/>
      <c r="C5" s="4"/>
      <c r="D5" s="4"/>
      <c r="E5" s="4"/>
      <c r="F5" s="4"/>
      <c r="G5" s="4"/>
      <c r="H5" s="4"/>
      <c r="J5" s="1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8" spans="1:54" x14ac:dyDescent="0.25">
      <c r="A8" s="7" t="s">
        <v>15</v>
      </c>
    </row>
    <row r="9" spans="1:54" x14ac:dyDescent="0.25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 t="s">
        <v>32</v>
      </c>
      <c r="H9" t="s">
        <v>22</v>
      </c>
      <c r="I9" t="s">
        <v>24</v>
      </c>
      <c r="J9" t="s">
        <v>25</v>
      </c>
    </row>
    <row r="10" spans="1:54" x14ac:dyDescent="0.25">
      <c r="A10" t="s">
        <v>64</v>
      </c>
      <c r="B10" t="s">
        <v>65</v>
      </c>
      <c r="C10" t="s">
        <v>67</v>
      </c>
      <c r="D10" t="s">
        <v>54</v>
      </c>
      <c r="E10" t="s">
        <v>55</v>
      </c>
      <c r="F10" t="s">
        <v>11</v>
      </c>
      <c r="G10" t="s">
        <v>33</v>
      </c>
      <c r="H10" t="s">
        <v>56</v>
      </c>
      <c r="I10" t="s">
        <v>34</v>
      </c>
      <c r="J10">
        <v>-574317.75</v>
      </c>
    </row>
    <row r="11" spans="1:54" x14ac:dyDescent="0.25">
      <c r="A11" t="s">
        <v>65</v>
      </c>
      <c r="B11" t="s">
        <v>66</v>
      </c>
      <c r="C11" t="s">
        <v>67</v>
      </c>
      <c r="D11" t="s">
        <v>30</v>
      </c>
      <c r="E11" t="s">
        <v>31</v>
      </c>
      <c r="F11" t="s">
        <v>38</v>
      </c>
      <c r="G11" t="s">
        <v>33</v>
      </c>
      <c r="H11" t="s">
        <v>56</v>
      </c>
      <c r="I11" t="s">
        <v>34</v>
      </c>
      <c r="J11">
        <v>-431519.71875</v>
      </c>
    </row>
    <row r="24" spans="1:4" x14ac:dyDescent="0.25">
      <c r="A24" t="s">
        <v>16</v>
      </c>
      <c r="B24" t="s">
        <v>17</v>
      </c>
      <c r="C24" t="s">
        <v>29</v>
      </c>
      <c r="D24" t="s">
        <v>36</v>
      </c>
    </row>
    <row r="25" spans="1:4" x14ac:dyDescent="0.25">
      <c r="A25" t="s">
        <v>44</v>
      </c>
      <c r="B25" t="s">
        <v>45</v>
      </c>
      <c r="C25" t="s">
        <v>35</v>
      </c>
      <c r="D25" t="s">
        <v>37</v>
      </c>
    </row>
    <row r="26" spans="1:4" x14ac:dyDescent="0.25">
      <c r="A26" t="s">
        <v>45</v>
      </c>
      <c r="B26" t="s">
        <v>46</v>
      </c>
      <c r="C26" t="s">
        <v>35</v>
      </c>
      <c r="D26" t="s">
        <v>37</v>
      </c>
    </row>
    <row r="27" spans="1:4" x14ac:dyDescent="0.25">
      <c r="A27" t="s">
        <v>46</v>
      </c>
      <c r="B27" t="s">
        <v>47</v>
      </c>
      <c r="C27" t="s">
        <v>35</v>
      </c>
      <c r="D27" t="s">
        <v>37</v>
      </c>
    </row>
    <row r="28" spans="1:4" x14ac:dyDescent="0.25">
      <c r="A28" t="s">
        <v>47</v>
      </c>
      <c r="B28" t="s">
        <v>48</v>
      </c>
      <c r="C28" t="s">
        <v>35</v>
      </c>
      <c r="D28" t="s">
        <v>37</v>
      </c>
    </row>
    <row r="29" spans="1:4" x14ac:dyDescent="0.25">
      <c r="A29" t="s">
        <v>48</v>
      </c>
      <c r="B29" t="s">
        <v>49</v>
      </c>
      <c r="C29" t="s">
        <v>35</v>
      </c>
      <c r="D29" t="s">
        <v>37</v>
      </c>
    </row>
    <row r="30" spans="1:4" x14ac:dyDescent="0.25">
      <c r="A30" t="s">
        <v>49</v>
      </c>
      <c r="B30" t="s">
        <v>50</v>
      </c>
      <c r="C30" t="s">
        <v>35</v>
      </c>
      <c r="D30" t="s">
        <v>37</v>
      </c>
    </row>
    <row r="31" spans="1:4" x14ac:dyDescent="0.25">
      <c r="A31" t="s">
        <v>50</v>
      </c>
      <c r="B31" t="s">
        <v>51</v>
      </c>
      <c r="C31" t="s">
        <v>35</v>
      </c>
      <c r="D31" t="s">
        <v>37</v>
      </c>
    </row>
    <row r="32" spans="1:4" x14ac:dyDescent="0.25">
      <c r="A32" t="s">
        <v>51</v>
      </c>
      <c r="B32" t="s">
        <v>52</v>
      </c>
      <c r="C32" t="s">
        <v>35</v>
      </c>
      <c r="D32" t="s">
        <v>37</v>
      </c>
    </row>
    <row r="33" spans="1:4" x14ac:dyDescent="0.25">
      <c r="A33" t="s">
        <v>52</v>
      </c>
      <c r="B33" t="s">
        <v>53</v>
      </c>
      <c r="C33" t="s">
        <v>35</v>
      </c>
      <c r="D3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Input_API</vt:lpstr>
      <vt:lpstr>Output</vt:lpstr>
      <vt:lpstr>CIGRE3_Input</vt:lpstr>
      <vt:lpstr>CIGRE3_Output</vt:lpstr>
      <vt:lpstr>In_4</vt:lpstr>
      <vt:lpstr>In_4_5</vt:lpstr>
      <vt:lpstr>In_5</vt:lpstr>
      <vt:lpstr>In_9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Shijia Li</dc:creator>
  <cp:lastModifiedBy>WORKSTATION03</cp:lastModifiedBy>
  <dcterms:created xsi:type="dcterms:W3CDTF">2016-04-19T15:01:11Z</dcterms:created>
  <dcterms:modified xsi:type="dcterms:W3CDTF">2021-12-15T20:08:51Z</dcterms:modified>
</cp:coreProperties>
</file>