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hos\Desktop\Cho\01_Project\02_Public\Hyosung\GDMS\Source\HS_20220526_SY\Logical\Document\"/>
    </mc:Choice>
  </mc:AlternateContent>
  <xr:revisionPtr revIDLastSave="0" documentId="13_ncr:1_{FF928C59-8890-4CEE-AEB7-F06F8F8E4C6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unction list" sheetId="1" r:id="rId1"/>
    <sheet name="Schedule" sheetId="3" r:id="rId2"/>
    <sheet name="Schedule_4M" sheetId="9" r:id="rId3"/>
    <sheet name="Schedule_5M" sheetId="10" r:id="rId4"/>
    <sheet name="Schedule_6M" sheetId="11" r:id="rId5"/>
    <sheet name="Versioning" sheetId="8" r:id="rId6"/>
    <sheet name="Troble Shooting" sheetId="7" r:id="rId7"/>
  </sheets>
  <definedNames>
    <definedName name="_xlnm.Print_Area" localSheetId="6">'Troble Shooting'!$A$3:$G$13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0" l="1"/>
  <c r="O3" i="11"/>
  <c r="O3" i="10"/>
  <c r="O3" i="9"/>
  <c r="C6" i="11" l="1"/>
  <c r="E6" i="11" s="1"/>
  <c r="G6" i="11" s="1"/>
  <c r="I6" i="11" s="1"/>
  <c r="K6" i="11" s="1"/>
  <c r="M6" i="11" s="1"/>
  <c r="O6" i="11" s="1"/>
  <c r="C11" i="11" s="1"/>
  <c r="E11" i="11" s="1"/>
  <c r="G11" i="11" s="1"/>
  <c r="I11" i="11" s="1"/>
  <c r="K11" i="11" s="1"/>
  <c r="M11" i="11" s="1"/>
  <c r="O11" i="11" s="1"/>
  <c r="C16" i="11" s="1"/>
  <c r="E16" i="11" s="1"/>
  <c r="G16" i="11" s="1"/>
  <c r="I16" i="11" s="1"/>
  <c r="K16" i="11" s="1"/>
  <c r="M16" i="11" s="1"/>
  <c r="O16" i="11" s="1"/>
  <c r="C21" i="11" s="1"/>
  <c r="E21" i="11" s="1"/>
  <c r="G21" i="11" s="1"/>
  <c r="I21" i="11" s="1"/>
  <c r="K21" i="11" s="1"/>
  <c r="M21" i="11" s="1"/>
  <c r="O21" i="11" s="1"/>
  <c r="C26" i="11" s="1"/>
  <c r="E26" i="11" s="1"/>
  <c r="G26" i="11" s="1"/>
  <c r="I26" i="11" s="1"/>
  <c r="K26" i="11" s="1"/>
  <c r="M26" i="11" s="1"/>
  <c r="O26" i="11" s="1"/>
  <c r="C31" i="11" s="1"/>
  <c r="E31" i="11" s="1"/>
  <c r="G31" i="11" s="1"/>
  <c r="I31" i="11" s="1"/>
  <c r="K31" i="11" s="1"/>
  <c r="M31" i="11" s="1"/>
  <c r="O31" i="11" s="1"/>
  <c r="C6" i="10"/>
  <c r="E6" i="10" s="1"/>
  <c r="G6" i="10" s="1"/>
  <c r="I6" i="10" s="1"/>
  <c r="K6" i="10" s="1"/>
  <c r="M6" i="10" s="1"/>
  <c r="O6" i="10" s="1"/>
  <c r="C11" i="10" s="1"/>
  <c r="E11" i="10" s="1"/>
  <c r="G11" i="10" s="1"/>
  <c r="I11" i="10" s="1"/>
  <c r="K11" i="10" s="1"/>
  <c r="M11" i="10" s="1"/>
  <c r="O11" i="10" s="1"/>
  <c r="C16" i="10" s="1"/>
  <c r="E16" i="10" s="1"/>
  <c r="G16" i="10" s="1"/>
  <c r="I16" i="10" s="1"/>
  <c r="K16" i="10" s="1"/>
  <c r="M16" i="10" s="1"/>
  <c r="O16" i="10" s="1"/>
  <c r="C21" i="10" s="1"/>
  <c r="E21" i="10" s="1"/>
  <c r="I21" i="10" s="1"/>
  <c r="K21" i="10" s="1"/>
  <c r="M21" i="10" s="1"/>
  <c r="O21" i="10" s="1"/>
  <c r="C26" i="10" s="1"/>
  <c r="E26" i="10" s="1"/>
  <c r="G26" i="10" s="1"/>
  <c r="I26" i="10" s="1"/>
  <c r="K26" i="10" s="1"/>
  <c r="M26" i="10" s="1"/>
  <c r="O26" i="10" s="1"/>
  <c r="C31" i="10" s="1"/>
  <c r="E31" i="10" s="1"/>
  <c r="G31" i="10" s="1"/>
  <c r="I31" i="10" s="1"/>
  <c r="K31" i="10" s="1"/>
  <c r="M31" i="10" s="1"/>
  <c r="O31" i="10" s="1"/>
  <c r="C8" i="9"/>
  <c r="C6" i="9"/>
  <c r="E6" i="9" s="1"/>
  <c r="G6" i="9" s="1"/>
  <c r="I6" i="9" s="1"/>
  <c r="K6" i="9" s="1"/>
  <c r="M6" i="9" s="1"/>
  <c r="O6" i="9" s="1"/>
  <c r="C10" i="9"/>
  <c r="C9" i="9"/>
  <c r="C11" i="9" l="1"/>
  <c r="E11" i="9" s="1"/>
  <c r="G11" i="9" s="1"/>
  <c r="I11" i="9" s="1"/>
  <c r="K11" i="9" s="1"/>
  <c r="M11" i="9" s="1"/>
  <c r="O11" i="9" s="1"/>
  <c r="C16" i="9" s="1"/>
  <c r="E16" i="9" s="1"/>
  <c r="G16" i="9" s="1"/>
  <c r="I16" i="9" s="1"/>
  <c r="K16" i="9" s="1"/>
  <c r="M16" i="9" s="1"/>
  <c r="O16" i="9" s="1"/>
  <c r="C21" i="9" s="1"/>
  <c r="E21" i="9" l="1"/>
  <c r="G21" i="9" s="1"/>
  <c r="I21" i="9" s="1"/>
  <c r="K21" i="9" s="1"/>
  <c r="M21" i="9" s="1"/>
  <c r="O21" i="9" s="1"/>
  <c r="C26" i="9" s="1"/>
  <c r="E26" i="9" s="1"/>
  <c r="G26" i="9" s="1"/>
  <c r="I26" i="9" s="1"/>
  <c r="K26" i="9" s="1"/>
  <c r="M26" i="9" s="1"/>
  <c r="O26" i="9" s="1"/>
  <c r="D38" i="3" l="1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E36" i="3"/>
  <c r="H32" i="1"/>
  <c r="C31" i="9"/>
  <c r="E31" i="9" s="1"/>
  <c r="G31" i="9" s="1"/>
  <c r="I31" i="9" s="1"/>
  <c r="K31" i="9" s="1"/>
  <c r="M31" i="9" s="1"/>
  <c r="O3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 Seongyong</author>
  </authors>
  <commentList>
    <comment ref="E22" authorId="0" shapeId="0" xr:uid="{C0DBB210-76D9-4B5B-B1AA-A9956A8F16E9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 1. Edit RTU 
 2. Transfer ModBus TCP
 3. mapp view
</t>
        </r>
      </text>
    </comment>
    <comment ref="M22" authorId="0" shapeId="0" xr:uid="{F48457E5-58B5-4B40-B5C6-C63ED06FBC7D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 1. Add X20BB80 in PLK.
</t>
        </r>
      </text>
    </comment>
    <comment ref="E27" authorId="0" shapeId="0" xr:uid="{EBF70D3E-3C61-4FD2-9072-9A3CBBFEC585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 1. Edit mapp Alarm Group.
 2. Interfacing according to Unit.
 3. Unit Conversion ( Temperature, Pressure )</t>
        </r>
      </text>
    </comment>
    <comment ref="G27" authorId="0" shapeId="0" xr:uid="{AE2CDE2C-8143-4750-9EC7-2D58CD98F883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 1. Edit mapp Alarm Group.
 2. Interfacing according to Unit.
 3. Unit Conversion ( Temperature, Pressure )</t>
        </r>
      </text>
    </comment>
    <comment ref="I27" authorId="0" shapeId="0" xr:uid="{DFB0D113-A39C-4131-ACE9-C0FFE41E88A3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 1. Edit mapp Alarm Group.
 2. Interfacing according to Unit.
 3. Unit Conversion ( Temperature, Pressure )</t>
        </r>
      </text>
    </comment>
    <comment ref="K27" authorId="0" shapeId="0" xr:uid="{90FAA4E9-79B7-40E3-8186-E3868A3DD771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 1. Modbus TCP mapp is not correct about Address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 Seongyong</author>
  </authors>
  <commentList>
    <comment ref="E7" authorId="0" shapeId="0" xr:uid="{27DC8883-CD90-46D9-BC5B-931ECF99DC21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 1. Section 6 -&gt; 7
 2. Detail Page design
 3. Bus controller
 4. T50
 5. Unit System</t>
        </r>
      </text>
    </comment>
    <comment ref="I7" authorId="0" shapeId="0" xr:uid="{59F58C2D-AD32-4B24-8BF3-A4D77E4CA74E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 1. Alarm &amp; Overview Page
 2. Add Modbus TCP map ( Errors ) </t>
        </r>
      </text>
    </comment>
    <comment ref="E12" authorId="0" shapeId="0" xr:uid="{B388B8C7-1729-4373-858A-6525F229290F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 1. Overview  
 - Dialog Detail Mapping : Detail </t>
        </r>
        <r>
          <rPr>
            <sz val="9"/>
            <color indexed="81"/>
            <rFont val="BatangChe"/>
            <family val="3"/>
            <charset val="129"/>
          </rPr>
          <t>팝업창을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Filter</t>
        </r>
        <r>
          <rPr>
            <sz val="9"/>
            <color indexed="81"/>
            <rFont val="BatangChe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할당</t>
        </r>
        <r>
          <rPr>
            <sz val="9"/>
            <color indexed="81"/>
            <rFont val="Tahoma"/>
            <family val="2"/>
          </rPr>
          <t xml:space="preserve">
 - Unit Value                : Overview</t>
        </r>
        <r>
          <rPr>
            <sz val="9"/>
            <color indexed="81"/>
            <rFont val="BatangChe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Unit</t>
        </r>
        <r>
          <rPr>
            <sz val="9"/>
            <color indexed="81"/>
            <rFont val="BatangChe"/>
            <family val="3"/>
            <charset val="129"/>
          </rPr>
          <t>설정에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변환</t>
        </r>
        <r>
          <rPr>
            <sz val="9"/>
            <color indexed="81"/>
            <rFont val="Tahoma"/>
            <family val="2"/>
          </rPr>
          <t xml:space="preserve">
 - Average Value          : Overview </t>
        </r>
        <r>
          <rPr>
            <sz val="9"/>
            <color indexed="81"/>
            <rFont val="BatangChe"/>
            <family val="3"/>
            <charset val="129"/>
          </rPr>
          <t>띄워지는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평균값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계산
</t>
        </r>
        <r>
          <rPr>
            <sz val="9"/>
            <color indexed="81"/>
            <rFont val="Tahoma"/>
            <family val="2"/>
          </rPr>
          <t xml:space="preserve">
 2. Detail
 - Dialog                     : Detail </t>
        </r>
        <r>
          <rPr>
            <sz val="9"/>
            <color indexed="81"/>
            <rFont val="BatangChe"/>
            <family val="3"/>
            <charset val="129"/>
          </rPr>
          <t>팝업창에서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바인딩되는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값들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할당</t>
        </r>
        <r>
          <rPr>
            <sz val="9"/>
            <color indexed="81"/>
            <rFont val="Tahoma"/>
            <family val="2"/>
          </rPr>
          <t xml:space="preserve">
 3. Trend      
 - Dialog Detail             : Trend </t>
        </r>
        <r>
          <rPr>
            <sz val="9"/>
            <color indexed="81"/>
            <rFont val="BatangChe"/>
            <family val="3"/>
            <charset val="129"/>
          </rPr>
          <t>팝업창에서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바인딩되는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값들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할당
</t>
        </r>
        <r>
          <rPr>
            <sz val="9"/>
            <color indexed="81"/>
            <rFont val="Tahoma"/>
            <family val="2"/>
          </rPr>
          <t xml:space="preserve">
 4. Alarm       
 - Modbus Timeout      : Modbus </t>
        </r>
        <r>
          <rPr>
            <sz val="9"/>
            <color indexed="81"/>
            <rFont val="BatangChe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시간초과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알람뜨도록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구성</t>
        </r>
      </text>
    </comment>
    <comment ref="G12" authorId="0" shapeId="0" xr:uid="{42C2515E-924C-4CE5-8C32-C0FF9CB9A7BA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Add GD9( TR1, ZAER, TR2, CTM, TR3 )
 1. Interface  
 - GD9    : GD9</t>
        </r>
        <r>
          <rPr>
            <sz val="9"/>
            <color indexed="81"/>
            <rFont val="BatangChe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추가된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구역들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 2. Alarm List 
 - Logic               : GD9 </t>
        </r>
        <r>
          <rPr>
            <sz val="9"/>
            <color indexed="81"/>
            <rFont val="BatangChe"/>
            <family val="3"/>
            <charset val="129"/>
          </rPr>
          <t>추가된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구역</t>
        </r>
        <r>
          <rPr>
            <sz val="9"/>
            <color indexed="81"/>
            <rFont val="Tahoma"/>
            <family val="2"/>
          </rPr>
          <t xml:space="preserve"> Logic </t>
        </r>
        <r>
          <rPr>
            <sz val="9"/>
            <color indexed="81"/>
            <rFont val="BatangChe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( 1st, 2nd, High ) 
 - Configuration    : GD9 </t>
        </r>
        <r>
          <rPr>
            <sz val="9"/>
            <color indexed="81"/>
            <rFont val="BatangChe"/>
            <family val="3"/>
            <charset val="129"/>
          </rPr>
          <t>추가된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구역</t>
        </r>
        <r>
          <rPr>
            <sz val="9"/>
            <color indexed="81"/>
            <rFont val="Tahoma"/>
            <family val="2"/>
          </rPr>
          <t xml:space="preserve"> Alarm List  ( 1st, 2nd, High ) 
</t>
        </r>
      </text>
    </comment>
    <comment ref="I12" authorId="0" shapeId="0" xr:uid="{80B710FF-1974-43EE-AF4C-A414B74A7F58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 1. Setup Page
 - mappview Design     : </t>
        </r>
        <r>
          <rPr>
            <sz val="9"/>
            <color indexed="81"/>
            <rFont val="BatangChe"/>
            <family val="3"/>
            <charset val="129"/>
          </rPr>
          <t>기본적인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
 - Development          : Edit Mode</t>
        </r>
        <r>
          <rPr>
            <sz val="9"/>
            <color indexed="81"/>
            <rFont val="BatangChe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BatangChe"/>
            <family val="3"/>
            <charset val="129"/>
          </rPr>
          <t>구역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불가
</t>
        </r>
        <r>
          <rPr>
            <sz val="9"/>
            <color indexed="81"/>
            <rFont val="Tahoma"/>
            <family val="2"/>
          </rPr>
          <t xml:space="preserve">                                 Data mapping (Current Value, Set Value) in Logic</t>
        </r>
        <r>
          <rPr>
            <sz val="9"/>
            <color indexed="81"/>
            <rFont val="BatangChe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2. Alarm Logic 
 - Alarm Logic              : Active, Reset </t>
        </r>
        <r>
          <rPr>
            <sz val="9"/>
            <color indexed="81"/>
            <rFont val="BatangChe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ACK</t>
        </r>
        <r>
          <rPr>
            <sz val="9"/>
            <color indexed="81"/>
            <rFont val="BatangChe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알람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발생</t>
        </r>
      </text>
    </comment>
    <comment ref="K12" authorId="0" shapeId="0" xr:uid="{84C95DB2-299C-41BD-9C9C-D5F956AEE073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HyoSung
 1. Alarm Status
 - Active, ACK             : Alarm</t>
        </r>
        <r>
          <rPr>
            <sz val="9"/>
            <color indexed="81"/>
            <rFont val="BatangChe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가져오기
</t>
        </r>
        <r>
          <rPr>
            <sz val="9"/>
            <color indexed="81"/>
            <rFont val="Tahoma"/>
            <family val="2"/>
          </rPr>
          <t xml:space="preserve">
 2. Overview 
 - Alarm Status            : Alarm Status</t>
        </r>
        <r>
          <rPr>
            <sz val="9"/>
            <color indexed="81"/>
            <rFont val="BatangChe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Style</t>
        </r>
        <r>
          <rPr>
            <sz val="9"/>
            <color indexed="81"/>
            <rFont val="BatangChe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BatangChe"/>
            <family val="3"/>
            <charset val="129"/>
          </rPr>
          <t>황색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바탕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BatangChe"/>
            <family val="3"/>
            <charset val="129"/>
          </rPr>
          <t>점멸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BatangChe"/>
            <family val="3"/>
            <charset val="129"/>
          </rPr>
          <t>빨간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글씨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M12" authorId="0" shapeId="0" xr:uid="{251B67AF-AFF1-4EFC-A95B-DED4E276F633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 1. Unit Value
 - Temp                    : Change Logic
 - Modbus                 : Modbus</t>
        </r>
        <r>
          <rPr>
            <sz val="9"/>
            <color indexed="81"/>
            <rFont val="BatangChe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누락되어서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
 2. Trend 
 - Alarm Status            : Alarm Status</t>
        </r>
        <r>
          <rPr>
            <sz val="9"/>
            <color indexed="81"/>
            <rFont val="BatangChe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Style</t>
        </r>
        <r>
          <rPr>
            <sz val="9"/>
            <color indexed="81"/>
            <rFont val="BatangChe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BatangChe"/>
            <family val="3"/>
            <charset val="129"/>
          </rPr>
          <t>황색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바탕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BatangChe"/>
            <family val="3"/>
            <charset val="129"/>
          </rPr>
          <t>점멸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BatangChe"/>
            <family val="3"/>
            <charset val="129"/>
          </rPr>
          <t>빨간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글씨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17" authorId="0" shapeId="0" xr:uid="{BD4040AF-9585-43E2-BAB9-630924FD9F61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 1. Trend 
 - Real time Filter Apply </t>
        </r>
        <r>
          <rPr>
            <sz val="9"/>
            <color indexed="81"/>
            <rFont val="BatangChe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 - y</t>
        </r>
        <r>
          <rPr>
            <sz val="9"/>
            <color indexed="81"/>
            <rFont val="BatangChe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하나로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
 2. Devlink, USBInfo
 - Folder </t>
        </r>
        <r>
          <rPr>
            <sz val="9"/>
            <color indexed="81"/>
            <rFont val="BatangChe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USB Check </t>
        </r>
        <r>
          <rPr>
            <sz val="9"/>
            <color indexed="81"/>
            <rFont val="BatangChe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추가</t>
        </r>
      </text>
    </comment>
    <comment ref="I17" authorId="0" shapeId="0" xr:uid="{E32A1806-A347-4118-8A0D-654460E496FD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 1. </t>
        </r>
        <r>
          <rPr>
            <sz val="9"/>
            <color indexed="81"/>
            <rFont val="BatangChe"/>
            <family val="3"/>
            <charset val="129"/>
          </rPr>
          <t>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상승압력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BatangChe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Alarm List </t>
        </r>
        <r>
          <rPr>
            <sz val="9"/>
            <color indexed="81"/>
            <rFont val="BatangChe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
 2. Modbus TCP
 - </t>
        </r>
        <r>
          <rPr>
            <sz val="9"/>
            <color indexed="81"/>
            <rFont val="BatangChe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매핑
</t>
        </r>
        <r>
          <rPr>
            <sz val="9"/>
            <color indexed="81"/>
            <rFont val="Tahoma"/>
            <family val="2"/>
          </rPr>
          <t xml:space="preserve"> - Data -&gt; GroupData1,2,3 …..</t>
        </r>
        <r>
          <rPr>
            <sz val="9"/>
            <color indexed="81"/>
            <rFont val="BatangChe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변경</t>
        </r>
      </text>
    </comment>
    <comment ref="K17" authorId="0" shapeId="0" xr:uid="{74569888-D874-4F40-B674-606C4BA53AB4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 1. </t>
        </r>
        <r>
          <rPr>
            <sz val="9"/>
            <color indexed="81"/>
            <rFont val="BatangChe"/>
            <family val="3"/>
            <charset val="129"/>
          </rPr>
          <t>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상승압력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BatangChe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Alarm List </t>
        </r>
        <r>
          <rPr>
            <sz val="9"/>
            <color indexed="81"/>
            <rFont val="BatangChe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
 2. Modbus TCP
 - </t>
        </r>
        <r>
          <rPr>
            <sz val="9"/>
            <color indexed="81"/>
            <rFont val="BatangChe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매핑
</t>
        </r>
        <r>
          <rPr>
            <sz val="9"/>
            <color indexed="81"/>
            <rFont val="Tahoma"/>
            <family val="2"/>
          </rPr>
          <t xml:space="preserve"> - Data -&gt; GroupData1,2,3 …..</t>
        </r>
        <r>
          <rPr>
            <sz val="9"/>
            <color indexed="81"/>
            <rFont val="BatangChe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변경</t>
        </r>
      </text>
    </comment>
    <comment ref="M17" authorId="0" shapeId="0" xr:uid="{AEB66D74-57F1-4D59-941B-BC0762A73AFC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 1. </t>
        </r>
        <r>
          <rPr>
            <sz val="9"/>
            <color indexed="81"/>
            <rFont val="BatangChe"/>
            <family val="3"/>
            <charset val="129"/>
          </rPr>
          <t>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상승압력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BatangChe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2. Detail Page
 - Design </t>
        </r>
        <r>
          <rPr>
            <sz val="9"/>
            <color indexed="81"/>
            <rFont val="BatangChe"/>
            <family val="3"/>
            <charset val="129"/>
          </rPr>
          <t xml:space="preserve">변경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BatangChe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알람
</t>
        </r>
        <r>
          <rPr>
            <sz val="9"/>
            <color indexed="81"/>
            <rFont val="Tahoma"/>
            <family val="2"/>
          </rPr>
          <t xml:space="preserve"> - Modbus </t>
        </r>
        <r>
          <rPr>
            <sz val="9"/>
            <color indexed="81"/>
            <rFont val="BatangChe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알람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BatangChe"/>
            <family val="3"/>
            <charset val="129"/>
          </rPr>
          <t xml:space="preserve">작성
</t>
        </r>
        <r>
          <rPr>
            <sz val="9"/>
            <color indexed="81"/>
            <rFont val="Tahoma"/>
            <family val="2"/>
          </rPr>
          <t xml:space="preserve"> - HMI Alarm </t>
        </r>
        <r>
          <rPr>
            <sz val="9"/>
            <color indexed="81"/>
            <rFont val="BatangChe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작성</t>
        </r>
      </text>
    </comment>
    <comment ref="E22" authorId="0" shapeId="0" xr:uid="{8BCFB059-C61B-427D-99D7-2F6309C402F3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</t>
        </r>
        <r>
          <rPr>
            <sz val="9"/>
            <color indexed="81"/>
            <rFont val="BatangChe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BatangChe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알람
</t>
        </r>
        <r>
          <rPr>
            <sz val="9"/>
            <color indexed="81"/>
            <rFont val="Tahoma"/>
            <family val="2"/>
          </rPr>
          <t xml:space="preserve"> - Modbus </t>
        </r>
        <r>
          <rPr>
            <sz val="9"/>
            <color indexed="81"/>
            <rFont val="BatangChe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알람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BatangChe"/>
            <family val="3"/>
            <charset val="129"/>
          </rPr>
          <t xml:space="preserve">작성
</t>
        </r>
        <r>
          <rPr>
            <sz val="9"/>
            <color indexed="81"/>
            <rFont val="Tahoma"/>
            <family val="2"/>
          </rPr>
          <t xml:space="preserve"> - HMI Alarm </t>
        </r>
        <r>
          <rPr>
            <sz val="9"/>
            <color indexed="81"/>
            <rFont val="BatangChe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( MpAlarmXSet, MpAlarmXReset )</t>
        </r>
      </text>
    </comment>
    <comment ref="I22" authorId="0" shapeId="0" xr:uid="{9287D4D3-A922-4154-B19A-F70AFDC7E81E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</t>
        </r>
        <r>
          <rPr>
            <sz val="9"/>
            <color indexed="81"/>
            <rFont val="BatangChe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mappview
 - Setup Page  </t>
        </r>
        <r>
          <rPr>
            <sz val="9"/>
            <color indexed="81"/>
            <rFont val="BatangChe"/>
            <family val="3"/>
            <charset val="129"/>
          </rPr>
          <t>알람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색깔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변경
</t>
        </r>
        <r>
          <rPr>
            <sz val="9"/>
            <color indexed="81"/>
            <rFont val="Tahoma"/>
            <family val="2"/>
          </rPr>
          <t xml:space="preserve"> - Detail Page </t>
        </r>
        <r>
          <rPr>
            <sz val="9"/>
            <color indexed="81"/>
            <rFont val="BatangChe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BatangChe"/>
            <family val="3"/>
            <charset val="129"/>
          </rPr>
          <t>알람</t>
        </r>
        <r>
          <rPr>
            <sz val="9"/>
            <color indexed="81"/>
            <rFont val="Tahoma"/>
            <family val="2"/>
          </rPr>
          <t xml:space="preserve"> Rising </t>
        </r>
        <r>
          <rPr>
            <sz val="9"/>
            <color indexed="81"/>
            <rFont val="BatangChe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)
</t>
        </r>
      </text>
    </comment>
    <comment ref="K22" authorId="0" shapeId="0" xr:uid="{340C67D2-F011-4695-B7EA-56CAB20D1C77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</t>
        </r>
        <r>
          <rPr>
            <sz val="9"/>
            <color indexed="81"/>
            <rFont val="BatangChe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Overview Page
 - Style </t>
        </r>
        <r>
          <rPr>
            <sz val="9"/>
            <color indexed="81"/>
            <rFont val="BatangChe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매핑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BatangChe"/>
            <family val="3"/>
            <charset val="129"/>
          </rPr>
          <t>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 - Temperature</t>
        </r>
        <r>
          <rPr>
            <sz val="9"/>
            <color indexed="81"/>
            <rFont val="BatangChe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알람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BatangChe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Test
 - Hardware X20CP1586 </t>
        </r>
        <r>
          <rPr>
            <sz val="9"/>
            <color indexed="81"/>
            <rFont val="BatangChe"/>
            <family val="3"/>
            <charset val="129"/>
          </rPr>
          <t>연동해서</t>
        </r>
        <r>
          <rPr>
            <sz val="9"/>
            <color indexed="81"/>
            <rFont val="Tahoma"/>
            <family val="2"/>
          </rPr>
          <t xml:space="preserve"> Test
 - </t>
        </r>
        <r>
          <rPr>
            <sz val="9"/>
            <color indexed="81"/>
            <rFont val="BatangChe"/>
            <family val="3"/>
            <charset val="129"/>
          </rPr>
          <t>전체적인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>수정</t>
        </r>
      </text>
    </comment>
    <comment ref="M22" authorId="0" shapeId="0" xr:uid="{250DA2C0-8D50-48DD-8296-01254ADD83E8}">
      <text>
        <r>
          <rPr>
            <b/>
            <sz val="9"/>
            <color indexed="81"/>
            <rFont val="Tahoma"/>
            <family val="2"/>
          </rPr>
          <t>Cho Seongyong:</t>
        </r>
        <r>
          <rPr>
            <sz val="9"/>
            <color indexed="81"/>
            <rFont val="Tahoma"/>
            <family val="2"/>
          </rPr>
          <t xml:space="preserve">
HyoSung
</t>
        </r>
        <r>
          <rPr>
            <sz val="9"/>
            <color indexed="81"/>
            <rFont val="BatangChe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Modbus
 - Alarm Reset </t>
        </r>
        <r>
          <rPr>
            <sz val="9"/>
            <color indexed="81"/>
            <rFont val="BatangChe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BatangChe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2. Test
 - Hardware X20CP1586 </t>
        </r>
        <r>
          <rPr>
            <sz val="9"/>
            <color indexed="81"/>
            <rFont val="BatangChe"/>
            <family val="3"/>
            <charset val="129"/>
          </rPr>
          <t>연동해서</t>
        </r>
        <r>
          <rPr>
            <sz val="9"/>
            <color indexed="81"/>
            <rFont val="Tahoma"/>
            <family val="2"/>
          </rPr>
          <t xml:space="preserve"> Test
</t>
        </r>
      </text>
    </comment>
  </commentList>
</comments>
</file>

<file path=xl/sharedStrings.xml><?xml version="1.0" encoding="utf-8"?>
<sst xmlns="http://schemas.openxmlformats.org/spreadsheetml/2006/main" count="157" uniqueCount="93">
  <si>
    <t>FUNCTION LIST</t>
  </si>
  <si>
    <t>CREATE DATE</t>
  </si>
  <si>
    <t xml:space="preserve">CREATE BY </t>
  </si>
  <si>
    <t>Package</t>
  </si>
  <si>
    <t>Sub-Package-1</t>
  </si>
  <si>
    <t>Sub-Package-2</t>
  </si>
  <si>
    <t>Sub-Package-3</t>
  </si>
  <si>
    <t>Task Name</t>
  </si>
  <si>
    <t>Index</t>
  </si>
  <si>
    <t>Required time
(Days)</t>
  </si>
  <si>
    <t>Framework</t>
  </si>
  <si>
    <t>Auxiliary</t>
  </si>
  <si>
    <t>HMI</t>
  </si>
  <si>
    <t>Common</t>
  </si>
  <si>
    <t>TOTAL</t>
  </si>
  <si>
    <t>Schedule</t>
  </si>
  <si>
    <t>Sources</t>
    <phoneticPr fontId="4" type="noConversion"/>
  </si>
  <si>
    <t>v</t>
  </si>
  <si>
    <t>Commissioning</t>
  </si>
  <si>
    <t>VISU</t>
  </si>
  <si>
    <t xml:space="preserve"> </t>
  </si>
  <si>
    <t>Date</t>
  </si>
  <si>
    <t>Customer</t>
  </si>
  <si>
    <t>Description</t>
  </si>
  <si>
    <t>PROJECT NAME</t>
  </si>
  <si>
    <t>B&amp;R</t>
  </si>
  <si>
    <t>Trouble shooting</t>
  </si>
  <si>
    <t>Open</t>
  </si>
  <si>
    <t>Close</t>
  </si>
  <si>
    <t>S/W Versioning</t>
  </si>
  <si>
    <t>S/W version</t>
  </si>
  <si>
    <t>Release Date</t>
  </si>
  <si>
    <t>Changed</t>
  </si>
  <si>
    <t>Hardware</t>
  </si>
  <si>
    <t>Task</t>
  </si>
  <si>
    <t>Created by</t>
  </si>
  <si>
    <t>Cause</t>
  </si>
  <si>
    <t>Assigned 
Engineer</t>
  </si>
  <si>
    <t>YHJ</t>
    <phoneticPr fontId="18" type="noConversion"/>
  </si>
  <si>
    <t>First version release</t>
    <phoneticPr fontId="18" type="noConversion"/>
  </si>
  <si>
    <t>V1.1.1.01</t>
    <phoneticPr fontId="18" type="noConversion"/>
  </si>
  <si>
    <t>v</t>
    <phoneticPr fontId="18" type="noConversion"/>
  </si>
  <si>
    <t xml:space="preserve">
ex) Machine_V 1  1 1  01
                   |   |  |  | 
                   |   |  |  Bug fixing
                   |   |  Add new function
                   |   Add new hardware
                   Release Version</t>
    <phoneticPr fontId="18" type="noConversion"/>
  </si>
  <si>
    <t>17.DEC.2021</t>
    <phoneticPr fontId="18" type="noConversion"/>
  </si>
  <si>
    <t>V1.1.2.01</t>
    <phoneticPr fontId="18" type="noConversion"/>
  </si>
  <si>
    <t>07.FEB.2022</t>
    <phoneticPr fontId="18" type="noConversion"/>
  </si>
  <si>
    <t>Parameters can be changed during auto mode operation.</t>
    <phoneticPr fontId="18" type="noConversion"/>
  </si>
  <si>
    <t>Hyosung GDMS</t>
    <phoneticPr fontId="18" type="noConversion"/>
  </si>
  <si>
    <t>29.APR.2022</t>
    <phoneticPr fontId="18" type="noConversion"/>
  </si>
  <si>
    <t>SEONGYONG CHO</t>
    <phoneticPr fontId="18" type="noConversion"/>
  </si>
  <si>
    <t>Source</t>
    <phoneticPr fontId="18" type="noConversion"/>
  </si>
  <si>
    <t>IOControl</t>
    <phoneticPr fontId="18" type="noConversion"/>
  </si>
  <si>
    <t>Record</t>
    <phoneticPr fontId="18" type="noConversion"/>
  </si>
  <si>
    <t>Modbus</t>
    <phoneticPr fontId="18" type="noConversion"/>
  </si>
  <si>
    <t>Interface</t>
    <phoneticPr fontId="18" type="noConversion"/>
  </si>
  <si>
    <t>Clock</t>
    <phoneticPr fontId="18" type="noConversion"/>
  </si>
  <si>
    <t>Overview</t>
    <phoneticPr fontId="18" type="noConversion"/>
  </si>
  <si>
    <t>History</t>
    <phoneticPr fontId="18" type="noConversion"/>
  </si>
  <si>
    <t>HmiAlarm_TR1</t>
    <phoneticPr fontId="18" type="noConversion"/>
  </si>
  <si>
    <t xml:space="preserve"> </t>
    <phoneticPr fontId="18" type="noConversion"/>
  </si>
  <si>
    <t>HmiAlarm_ZAER</t>
    <phoneticPr fontId="18" type="noConversion"/>
  </si>
  <si>
    <t>HmiAlarm_TR2</t>
    <phoneticPr fontId="18" type="noConversion"/>
  </si>
  <si>
    <t>HmiAlarm_BC</t>
    <phoneticPr fontId="18" type="noConversion"/>
  </si>
  <si>
    <t>HmiAlarm_CTM</t>
    <phoneticPr fontId="18" type="noConversion"/>
  </si>
  <si>
    <t>HmiAlarm_TR3</t>
    <phoneticPr fontId="18" type="noConversion"/>
  </si>
  <si>
    <t>Master(RTU)</t>
    <phoneticPr fontId="18" type="noConversion"/>
  </si>
  <si>
    <t>HmiOverview</t>
    <phoneticPr fontId="18" type="noConversion"/>
  </si>
  <si>
    <t>01.APR.2022 ~ 01.NOV.2021</t>
    <phoneticPr fontId="18" type="noConversion"/>
  </si>
  <si>
    <t>HmiHistory</t>
    <phoneticPr fontId="18" type="noConversion"/>
  </si>
  <si>
    <t>HmiTrend</t>
    <phoneticPr fontId="18" type="noConversion"/>
  </si>
  <si>
    <t>HmiDetail</t>
    <phoneticPr fontId="18" type="noConversion"/>
  </si>
  <si>
    <t>Slave(TCP)</t>
    <phoneticPr fontId="18" type="noConversion"/>
  </si>
  <si>
    <t>Trend</t>
    <phoneticPr fontId="18" type="noConversion"/>
  </si>
  <si>
    <t>Alarm</t>
    <phoneticPr fontId="18" type="noConversion"/>
  </si>
  <si>
    <t>Pages</t>
    <phoneticPr fontId="18" type="noConversion"/>
  </si>
  <si>
    <t>Fri</t>
    <phoneticPr fontId="23" type="noConversion"/>
  </si>
  <si>
    <t>Sat</t>
    <phoneticPr fontId="23" type="noConversion"/>
  </si>
  <si>
    <t>Thu</t>
    <phoneticPr fontId="23" type="noConversion"/>
  </si>
  <si>
    <t>Wed</t>
    <phoneticPr fontId="23" type="noConversion"/>
  </si>
  <si>
    <t>Tue</t>
    <phoneticPr fontId="23" type="noConversion"/>
  </si>
  <si>
    <t>Mon</t>
    <phoneticPr fontId="23" type="noConversion"/>
  </si>
  <si>
    <t>Sun</t>
    <phoneticPr fontId="23" type="noConversion"/>
  </si>
  <si>
    <t>Current Month</t>
  </si>
  <si>
    <t xml:space="preserve">1. Revice Error </t>
    <phoneticPr fontId="18" type="noConversion"/>
  </si>
  <si>
    <t>1. mapp Alarm
2. Interface
3. Unit Conversion</t>
    <phoneticPr fontId="18" type="noConversion"/>
  </si>
  <si>
    <t xml:space="preserve">1. Hardware Configurartion
</t>
    <phoneticPr fontId="18" type="noConversion"/>
  </si>
  <si>
    <t>1. Modbus RTU
2. Modbus TCP
3. mapp View</t>
    <phoneticPr fontId="18" type="noConversion"/>
  </si>
  <si>
    <t>1. Meeting</t>
    <phoneticPr fontId="18" type="noConversion"/>
  </si>
  <si>
    <t>Setup</t>
    <phoneticPr fontId="18" type="noConversion"/>
  </si>
  <si>
    <t>HmiSetup</t>
    <phoneticPr fontId="18" type="noConversion"/>
  </si>
  <si>
    <t>1. Configure Spec</t>
    <phoneticPr fontId="18" type="noConversion"/>
  </si>
  <si>
    <t xml:space="preserve">1. Development </t>
    <phoneticPr fontId="18" type="noConversion"/>
  </si>
  <si>
    <t>1. Development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</si>
</sst>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9]d/mmm;@"/>
    <numFmt numFmtId="177" formatCode="yyyy&quot;년&quot;\ m&quot;월&quot;;@"/>
    <numFmt numFmtId="178" formatCode="dd"/>
    <numFmt numFmtId="179" formatCode="yyyy/mm/dd;@"/>
  </numFmts>
  <fonts count="46">
    <font>
      <sz val="11"/>
      <color theme="1"/>
      <name val="맑은 고딕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11"/>
      <color rgb="FF9C0006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20"/>
      <color theme="0"/>
      <name val="Century Gothic"/>
      <family val="2"/>
    </font>
    <font>
      <sz val="10"/>
      <color theme="1"/>
      <name val="Centry gothic"/>
    </font>
    <font>
      <sz val="11"/>
      <color theme="1"/>
      <name val="Centry gothic"/>
    </font>
    <font>
      <sz val="11"/>
      <color rgb="FF9C0006"/>
      <name val="Centry gothic"/>
    </font>
    <font>
      <sz val="11"/>
      <color rgb="FF9C0006"/>
      <name val="Century Gothic"/>
      <family val="2"/>
    </font>
    <font>
      <sz val="11"/>
      <color rgb="FF9C65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0"/>
      <color theme="1"/>
      <name val="Century Gothic"/>
      <family val="2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20"/>
      <color theme="1"/>
      <name val="Century Gothic"/>
      <family val="2"/>
    </font>
    <font>
      <sz val="30"/>
      <color theme="1"/>
      <name val="맑은 고딕"/>
      <family val="2"/>
      <scheme val="minor"/>
    </font>
    <font>
      <b/>
      <sz val="10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rgb="FFFF0000"/>
      <name val="Centry gothic"/>
    </font>
    <font>
      <sz val="10"/>
      <color theme="1"/>
      <name val="맑은 고딕"/>
      <scheme val="minor"/>
    </font>
    <font>
      <sz val="9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6"/>
      <color theme="1"/>
      <name val="Century Gothic"/>
      <family val="2"/>
    </font>
    <font>
      <b/>
      <i/>
      <sz val="11"/>
      <color theme="0"/>
      <name val="Century Gothic"/>
      <family val="2"/>
    </font>
    <font>
      <b/>
      <i/>
      <sz val="9"/>
      <color theme="0"/>
      <name val="Century Gothic"/>
      <family val="2"/>
    </font>
    <font>
      <b/>
      <i/>
      <sz val="11"/>
      <color theme="1"/>
      <name val="Century Gothic"/>
      <family val="2"/>
    </font>
    <font>
      <b/>
      <sz val="9"/>
      <color theme="1"/>
      <name val="Century Gothic"/>
      <family val="2"/>
    </font>
    <font>
      <b/>
      <sz val="11"/>
      <color rgb="FF002060"/>
      <name val="Century Gothic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rgb="FFFF0000"/>
      <name val="Century Gothic"/>
      <family val="2"/>
    </font>
    <font>
      <b/>
      <sz val="9"/>
      <color theme="3" tint="-0.249977111117893"/>
      <name val="Century Gothic"/>
      <family val="2"/>
    </font>
    <font>
      <b/>
      <sz val="9"/>
      <color theme="0"/>
      <name val="Century Gothic"/>
      <family val="2"/>
    </font>
    <font>
      <b/>
      <sz val="9"/>
      <color theme="3"/>
      <name val="Century Gothic"/>
      <family val="2"/>
    </font>
    <font>
      <b/>
      <sz val="9"/>
      <color rgb="FF002060"/>
      <name val="Century Gothic"/>
      <family val="2"/>
    </font>
    <font>
      <b/>
      <sz val="9"/>
      <name val="Century Gothic"/>
      <family val="2"/>
    </font>
    <font>
      <b/>
      <sz val="9"/>
      <color rgb="FF0000FF"/>
      <name val="Century Gothic"/>
      <family val="2"/>
    </font>
    <font>
      <b/>
      <sz val="10"/>
      <color theme="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BatangChe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indexed="65"/>
        <bgColor indexed="64"/>
      </patternFill>
    </fill>
    <fill>
      <patternFill patternType="gray0625">
        <fgColor theme="0"/>
      </patternFill>
    </fill>
    <fill>
      <patternFill patternType="solid">
        <fgColor rgb="FF44546A"/>
        <bgColor indexed="64"/>
      </patternFill>
    </fill>
    <fill>
      <patternFill patternType="solid">
        <fgColor rgb="FF8497B0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0691854609822"/>
      </bottom>
      <diagonal/>
    </border>
    <border>
      <left/>
      <right style="medium">
        <color indexed="64"/>
      </right>
      <top style="thin">
        <color theme="0" tint="-0.14990691854609822"/>
      </top>
      <bottom style="thin">
        <color theme="0" tint="-0.149906918546098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0691854609822"/>
      </bottom>
      <diagonal/>
    </border>
    <border>
      <left style="medium">
        <color indexed="64"/>
      </left>
      <right style="medium">
        <color indexed="64"/>
      </right>
      <top style="thin">
        <color theme="0" tint="-0.14990691854609822"/>
      </top>
      <bottom style="thin">
        <color theme="0" tint="-0.14990691854609822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06918546098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0691854609822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/>
      <bottom/>
      <diagonal/>
    </border>
    <border>
      <left style="medium">
        <color indexed="64"/>
      </left>
      <right style="thin">
        <color theme="0" tint="-0.14996795556505021"/>
      </right>
      <top/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auto="1"/>
      </left>
      <right/>
      <top style="thin">
        <color theme="0" tint="-0.249977111117893"/>
      </top>
      <bottom/>
      <diagonal/>
    </border>
    <border>
      <left/>
      <right style="medium">
        <color auto="1"/>
      </right>
      <top style="thin">
        <color theme="0" tint="-0.249977111117893"/>
      </top>
      <bottom/>
      <diagonal/>
    </border>
    <border>
      <left style="medium">
        <color auto="1"/>
      </left>
      <right/>
      <top/>
      <bottom style="thin">
        <color theme="0" tint="-0.249977111117893"/>
      </bottom>
      <diagonal/>
    </border>
    <border>
      <left/>
      <right style="medium">
        <color auto="1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10" fillId="8" borderId="0" applyNumberFormat="0" applyBorder="0" applyAlignment="0" applyProtection="0"/>
    <xf numFmtId="0" fontId="19" fillId="9" borderId="0" applyNumberFormat="0" applyBorder="0" applyAlignment="0" applyProtection="0">
      <alignment vertical="center"/>
    </xf>
  </cellStyleXfs>
  <cellXfs count="285">
    <xf numFmtId="0" fontId="0" fillId="0" borderId="0" xfId="0"/>
    <xf numFmtId="0" fontId="1" fillId="2" borderId="0" xfId="0" applyFont="1" applyFill="1"/>
    <xf numFmtId="0" fontId="1" fillId="4" borderId="0" xfId="0" applyFont="1" applyFill="1" applyAlignment="1">
      <alignment horizontal="left"/>
    </xf>
    <xf numFmtId="0" fontId="2" fillId="7" borderId="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2" fillId="6" borderId="0" xfId="0" applyFont="1" applyFill="1"/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left" vertical="center"/>
    </xf>
    <xf numFmtId="176" fontId="6" fillId="0" borderId="9" xfId="0" applyNumberFormat="1" applyFont="1" applyFill="1" applyBorder="1"/>
    <xf numFmtId="0" fontId="7" fillId="2" borderId="0" xfId="0" applyFont="1" applyFill="1"/>
    <xf numFmtId="0" fontId="8" fillId="2" borderId="0" xfId="1" applyFont="1" applyFill="1"/>
    <xf numFmtId="0" fontId="9" fillId="2" borderId="0" xfId="1" applyFont="1" applyFill="1"/>
    <xf numFmtId="0" fontId="1" fillId="2" borderId="0" xfId="0" applyFont="1" applyFill="1" applyAlignment="1">
      <alignment horizont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176" fontId="6" fillId="0" borderId="18" xfId="0" applyNumberFormat="1" applyFont="1" applyFill="1" applyBorder="1"/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3" fillId="0" borderId="15" xfId="0" applyNumberFormat="1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14" fontId="13" fillId="0" borderId="15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15" xfId="0" applyFont="1" applyBorder="1" applyAlignment="1">
      <alignment vertical="center" wrapText="1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4" fontId="13" fillId="0" borderId="20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14" fontId="13" fillId="0" borderId="12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14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0" fillId="0" borderId="18" xfId="0" applyBorder="1" applyAlignment="1"/>
    <xf numFmtId="0" fontId="0" fillId="0" borderId="9" xfId="0" applyBorder="1" applyAlignment="1"/>
    <xf numFmtId="0" fontId="0" fillId="0" borderId="24" xfId="0" applyBorder="1" applyAlignment="1"/>
    <xf numFmtId="0" fontId="0" fillId="0" borderId="10" xfId="0" applyBorder="1" applyAlignment="1"/>
    <xf numFmtId="176" fontId="20" fillId="0" borderId="9" xfId="0" applyNumberFormat="1" applyFont="1" applyFill="1" applyBorder="1"/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" fillId="2" borderId="33" xfId="0" applyFont="1" applyFill="1" applyBorder="1" applyAlignment="1">
      <alignment horizontal="left" vertical="center" indent="1"/>
    </xf>
    <xf numFmtId="0" fontId="1" fillId="2" borderId="37" xfId="0" applyFont="1" applyFill="1" applyBorder="1" applyAlignment="1">
      <alignment horizontal="left" vertical="center" indent="1"/>
    </xf>
    <xf numFmtId="0" fontId="1" fillId="2" borderId="38" xfId="0" applyFont="1" applyFill="1" applyBorder="1" applyAlignment="1">
      <alignment horizontal="left" vertical="center" indent="1"/>
    </xf>
    <xf numFmtId="0" fontId="1" fillId="2" borderId="0" xfId="0" applyFont="1" applyFill="1" applyAlignment="1"/>
    <xf numFmtId="0" fontId="1" fillId="2" borderId="35" xfId="0" applyFont="1" applyFill="1" applyBorder="1" applyAlignment="1">
      <alignment horizontal="left" vertical="center" indent="1"/>
    </xf>
    <xf numFmtId="0" fontId="10" fillId="0" borderId="20" xfId="2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0" fillId="0" borderId="0" xfId="2" applyFill="1" applyBorder="1" applyAlignment="1">
      <alignment horizontal="center"/>
    </xf>
    <xf numFmtId="0" fontId="0" fillId="0" borderId="9" xfId="0" applyFill="1" applyBorder="1" applyAlignment="1"/>
    <xf numFmtId="0" fontId="10" fillId="0" borderId="9" xfId="2" applyFill="1" applyBorder="1" applyAlignment="1">
      <alignment horizontal="center"/>
    </xf>
    <xf numFmtId="0" fontId="0" fillId="0" borderId="14" xfId="0" applyFill="1" applyBorder="1" applyAlignment="1"/>
    <xf numFmtId="0" fontId="0" fillId="0" borderId="10" xfId="0" applyFill="1" applyBorder="1" applyAlignment="1"/>
    <xf numFmtId="0" fontId="19" fillId="0" borderId="10" xfId="3" applyFill="1" applyBorder="1" applyAlignment="1"/>
    <xf numFmtId="0" fontId="0" fillId="0" borderId="19" xfId="0" applyFill="1" applyBorder="1" applyAlignment="1"/>
    <xf numFmtId="0" fontId="0" fillId="0" borderId="9" xfId="0" applyFill="1" applyBorder="1" applyAlignment="1">
      <alignment horizontal="center"/>
    </xf>
    <xf numFmtId="0" fontId="10" fillId="0" borderId="14" xfId="2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9" fillId="0" borderId="19" xfId="3" applyFill="1" applyBorder="1" applyAlignment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4" fillId="0" borderId="0" xfId="0" applyFont="1" applyBorder="1" applyAlignment="1">
      <alignment vertical="center"/>
    </xf>
    <xf numFmtId="178" fontId="0" fillId="0" borderId="0" xfId="0" applyNumberForma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177" fontId="27" fillId="0" borderId="0" xfId="0" applyNumberFormat="1" applyFont="1" applyBorder="1" applyAlignment="1"/>
    <xf numFmtId="0" fontId="28" fillId="13" borderId="15" xfId="0" applyFont="1" applyFill="1" applyBorder="1" applyAlignment="1">
      <alignment horizontal="left" vertical="center" indent="1"/>
    </xf>
    <xf numFmtId="0" fontId="28" fillId="13" borderId="54" xfId="0" applyFont="1" applyFill="1" applyBorder="1" applyAlignment="1">
      <alignment horizontal="left" vertical="center" indent="1"/>
    </xf>
    <xf numFmtId="0" fontId="28" fillId="13" borderId="20" xfId="0" applyFont="1" applyFill="1" applyBorder="1" applyAlignment="1">
      <alignment horizontal="left" vertical="center" indent="1"/>
    </xf>
    <xf numFmtId="0" fontId="29" fillId="13" borderId="15" xfId="0" applyFont="1" applyFill="1" applyBorder="1" applyAlignment="1">
      <alignment horizontal="left" vertical="center" indent="1"/>
    </xf>
    <xf numFmtId="0" fontId="33" fillId="0" borderId="0" xfId="0" applyFont="1" applyFill="1" applyBorder="1" applyAlignment="1">
      <alignment horizontal="left" vertical="center" indent="1"/>
    </xf>
    <xf numFmtId="0" fontId="2" fillId="13" borderId="15" xfId="0" applyFont="1" applyFill="1" applyBorder="1" applyAlignment="1">
      <alignment horizontal="left" vertical="center" indent="1"/>
    </xf>
    <xf numFmtId="0" fontId="28" fillId="13" borderId="19" xfId="0" applyFont="1" applyFill="1" applyBorder="1" applyAlignment="1">
      <alignment horizontal="left" vertical="center" indent="1"/>
    </xf>
    <xf numFmtId="0" fontId="33" fillId="0" borderId="50" xfId="0" applyFont="1" applyFill="1" applyBorder="1" applyAlignment="1">
      <alignment horizontal="left" vertical="center" indent="1"/>
    </xf>
    <xf numFmtId="0" fontId="33" fillId="0" borderId="10" xfId="0" applyFont="1" applyFill="1" applyBorder="1" applyAlignment="1">
      <alignment horizontal="left" vertical="center" indent="1"/>
    </xf>
    <xf numFmtId="0" fontId="28" fillId="13" borderId="53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left" vertical="center" indent="1"/>
    </xf>
    <xf numFmtId="0" fontId="28" fillId="13" borderId="24" xfId="0" applyFont="1" applyFill="1" applyBorder="1" applyAlignment="1">
      <alignment horizontal="left" vertical="center" indent="1"/>
    </xf>
    <xf numFmtId="0" fontId="33" fillId="0" borderId="20" xfId="0" applyFont="1" applyFill="1" applyBorder="1" applyAlignment="1">
      <alignment horizontal="left" vertical="center" indent="1"/>
    </xf>
    <xf numFmtId="0" fontId="33" fillId="0" borderId="15" xfId="0" applyFont="1" applyFill="1" applyBorder="1" applyAlignment="1">
      <alignment horizontal="left" vertical="center" indent="1"/>
    </xf>
    <xf numFmtId="0" fontId="31" fillId="0" borderId="20" xfId="0" applyFont="1" applyFill="1" applyBorder="1" applyAlignment="1">
      <alignment horizontal="left" vertical="center" indent="1"/>
    </xf>
    <xf numFmtId="0" fontId="31" fillId="0" borderId="15" xfId="0" applyFont="1" applyFill="1" applyBorder="1" applyAlignment="1">
      <alignment horizontal="left" vertical="center" indent="1"/>
    </xf>
    <xf numFmtId="0" fontId="31" fillId="0" borderId="53" xfId="0" applyFont="1" applyFill="1" applyBorder="1" applyAlignment="1">
      <alignment horizontal="left" vertical="center" indent="1"/>
    </xf>
    <xf numFmtId="0" fontId="31" fillId="0" borderId="54" xfId="0" applyFont="1" applyFill="1" applyBorder="1" applyAlignment="1">
      <alignment horizontal="left" vertical="center" indent="1"/>
    </xf>
    <xf numFmtId="0" fontId="31" fillId="0" borderId="24" xfId="0" applyFont="1" applyFill="1" applyBorder="1" applyAlignment="1">
      <alignment horizontal="left" vertical="center" indent="1"/>
    </xf>
    <xf numFmtId="0" fontId="31" fillId="0" borderId="19" xfId="0" applyFont="1" applyFill="1" applyBorder="1" applyAlignment="1">
      <alignment horizontal="left" vertical="center" indent="1"/>
    </xf>
    <xf numFmtId="0" fontId="1" fillId="4" borderId="0" xfId="0" applyFont="1" applyFill="1" applyAlignment="1">
      <alignment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28" fillId="13" borderId="20" xfId="0" applyFont="1" applyFill="1" applyBorder="1" applyAlignment="1">
      <alignment horizontal="left" vertical="center" indent="1"/>
    </xf>
    <xf numFmtId="0" fontId="28" fillId="13" borderId="15" xfId="0" applyFont="1" applyFill="1" applyBorder="1" applyAlignment="1">
      <alignment horizontal="left" vertical="center" indent="1"/>
    </xf>
    <xf numFmtId="0" fontId="33" fillId="0" borderId="20" xfId="0" applyFont="1" applyFill="1" applyBorder="1" applyAlignment="1">
      <alignment horizontal="left" vertical="center" indent="1"/>
    </xf>
    <xf numFmtId="0" fontId="33" fillId="0" borderId="15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left" vertical="center" indent="1"/>
    </xf>
    <xf numFmtId="0" fontId="2" fillId="13" borderId="15" xfId="0" applyFont="1" applyFill="1" applyBorder="1" applyAlignment="1">
      <alignment horizontal="left" vertical="center" indent="1"/>
    </xf>
    <xf numFmtId="0" fontId="31" fillId="0" borderId="24" xfId="0" applyFont="1" applyFill="1" applyBorder="1" applyAlignment="1">
      <alignment horizontal="left" vertical="center" indent="1"/>
    </xf>
    <xf numFmtId="0" fontId="31" fillId="0" borderId="19" xfId="0" applyFont="1" applyFill="1" applyBorder="1" applyAlignment="1">
      <alignment horizontal="left" vertical="center" indent="1"/>
    </xf>
    <xf numFmtId="0" fontId="29" fillId="13" borderId="15" xfId="0" applyFont="1" applyFill="1" applyBorder="1" applyAlignment="1">
      <alignment horizontal="left" vertical="center" indent="1"/>
    </xf>
    <xf numFmtId="0" fontId="31" fillId="0" borderId="20" xfId="0" applyFont="1" applyFill="1" applyBorder="1" applyAlignment="1">
      <alignment horizontal="left" vertical="center" indent="1"/>
    </xf>
    <xf numFmtId="0" fontId="31" fillId="0" borderId="15" xfId="0" applyFont="1" applyFill="1" applyBorder="1" applyAlignment="1">
      <alignment horizontal="left" vertical="center" indent="1"/>
    </xf>
    <xf numFmtId="0" fontId="31" fillId="0" borderId="53" xfId="0" applyFont="1" applyFill="1" applyBorder="1" applyAlignment="1">
      <alignment horizontal="left" vertical="center" indent="1"/>
    </xf>
    <xf numFmtId="0" fontId="31" fillId="0" borderId="54" xfId="0" applyFont="1" applyFill="1" applyBorder="1" applyAlignment="1">
      <alignment horizontal="left" vertical="center" indent="1"/>
    </xf>
    <xf numFmtId="0" fontId="28" fillId="13" borderId="53" xfId="0" applyFont="1" applyFill="1" applyBorder="1" applyAlignment="1">
      <alignment horizontal="left" vertical="center" indent="1"/>
    </xf>
    <xf numFmtId="0" fontId="28" fillId="13" borderId="54" xfId="0" applyFont="1" applyFill="1" applyBorder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179" fontId="1" fillId="4" borderId="0" xfId="0" applyNumberFormat="1" applyFont="1" applyFill="1" applyBorder="1" applyAlignment="1">
      <alignment horizontal="left" vertical="center" indent="1"/>
    </xf>
    <xf numFmtId="14" fontId="1" fillId="4" borderId="0" xfId="0" applyNumberFormat="1" applyFont="1" applyFill="1" applyBorder="1" applyAlignment="1">
      <alignment horizontal="left" vertical="center" indent="1"/>
    </xf>
    <xf numFmtId="0" fontId="1" fillId="2" borderId="3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1" fillId="2" borderId="37" xfId="0" applyFont="1" applyFill="1" applyBorder="1" applyAlignment="1">
      <alignment horizontal="left" vertical="center" indent="1"/>
    </xf>
    <xf numFmtId="0" fontId="1" fillId="2" borderId="38" xfId="0" applyFont="1" applyFill="1" applyBorder="1" applyAlignment="1">
      <alignment horizontal="left" vertical="center" indent="1"/>
    </xf>
    <xf numFmtId="0" fontId="1" fillId="2" borderId="40" xfId="0" applyFont="1" applyFill="1" applyBorder="1" applyAlignment="1">
      <alignment horizontal="left" vertical="center" indent="1"/>
    </xf>
    <xf numFmtId="0" fontId="1" fillId="2" borderId="39" xfId="0" applyFont="1" applyFill="1" applyBorder="1" applyAlignment="1">
      <alignment horizontal="left" vertical="center" indent="1"/>
    </xf>
    <xf numFmtId="0" fontId="1" fillId="2" borderId="3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8" fillId="13" borderId="20" xfId="0" applyFont="1" applyFill="1" applyBorder="1" applyAlignment="1">
      <alignment horizontal="left" vertical="center" indent="1"/>
    </xf>
    <xf numFmtId="0" fontId="28" fillId="13" borderId="15" xfId="0" applyFont="1" applyFill="1" applyBorder="1" applyAlignment="1">
      <alignment horizontal="left" vertical="center" indent="1"/>
    </xf>
    <xf numFmtId="0" fontId="32" fillId="11" borderId="20" xfId="0" applyFont="1" applyFill="1" applyBorder="1" applyAlignment="1">
      <alignment horizontal="left" vertical="center" indent="1"/>
    </xf>
    <xf numFmtId="0" fontId="32" fillId="11" borderId="15" xfId="0" applyFont="1" applyFill="1" applyBorder="1" applyAlignment="1">
      <alignment horizontal="left" vertical="center" indent="1"/>
    </xf>
    <xf numFmtId="0" fontId="33" fillId="0" borderId="20" xfId="0" applyFont="1" applyFill="1" applyBorder="1" applyAlignment="1">
      <alignment horizontal="left" vertical="center" indent="1"/>
    </xf>
    <xf numFmtId="0" fontId="33" fillId="0" borderId="15" xfId="0" applyFont="1" applyFill="1" applyBorder="1" applyAlignment="1">
      <alignment horizontal="left" vertical="center" indent="1"/>
    </xf>
    <xf numFmtId="0" fontId="33" fillId="10" borderId="20" xfId="0" applyFont="1" applyFill="1" applyBorder="1" applyAlignment="1">
      <alignment horizontal="left" vertical="center" indent="1"/>
    </xf>
    <xf numFmtId="0" fontId="33" fillId="10" borderId="15" xfId="0" applyFont="1" applyFill="1" applyBorder="1" applyAlignment="1">
      <alignment horizontal="left" vertical="center" indent="1"/>
    </xf>
    <xf numFmtId="0" fontId="2" fillId="12" borderId="25" xfId="0" applyFont="1" applyFill="1" applyBorder="1" applyAlignment="1">
      <alignment horizontal="center" vertical="center"/>
    </xf>
    <xf numFmtId="0" fontId="2" fillId="12" borderId="26" xfId="0" applyFont="1" applyFill="1" applyBorder="1" applyAlignment="1">
      <alignment horizontal="center" vertical="center"/>
    </xf>
    <xf numFmtId="49" fontId="2" fillId="12" borderId="32" xfId="0" applyNumberFormat="1" applyFont="1" applyFill="1" applyBorder="1" applyAlignment="1">
      <alignment horizontal="center" vertical="center"/>
    </xf>
    <xf numFmtId="0" fontId="34" fillId="0" borderId="20" xfId="0" applyFont="1" applyFill="1" applyBorder="1" applyAlignment="1">
      <alignment horizontal="left" vertical="top" wrapText="1" indent="1"/>
    </xf>
    <xf numFmtId="0" fontId="34" fillId="0" borderId="15" xfId="0" applyFont="1" applyFill="1" applyBorder="1" applyAlignment="1">
      <alignment horizontal="left" vertical="top" indent="1"/>
    </xf>
    <xf numFmtId="0" fontId="34" fillId="0" borderId="20" xfId="0" applyFont="1" applyFill="1" applyBorder="1" applyAlignment="1">
      <alignment horizontal="left" vertical="top" indent="1"/>
    </xf>
    <xf numFmtId="0" fontId="34" fillId="0" borderId="53" xfId="0" applyFont="1" applyFill="1" applyBorder="1" applyAlignment="1">
      <alignment horizontal="left" vertical="top" indent="1"/>
    </xf>
    <xf numFmtId="0" fontId="34" fillId="0" borderId="54" xfId="0" applyFont="1" applyFill="1" applyBorder="1" applyAlignment="1">
      <alignment horizontal="left" vertical="top" indent="1"/>
    </xf>
    <xf numFmtId="0" fontId="35" fillId="0" borderId="20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35" fillId="0" borderId="5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28" fillId="13" borderId="53" xfId="0" applyFont="1" applyFill="1" applyBorder="1" applyAlignment="1">
      <alignment horizontal="left" vertical="center" indent="1"/>
    </xf>
    <xf numFmtId="0" fontId="28" fillId="13" borderId="54" xfId="0" applyFont="1" applyFill="1" applyBorder="1" applyAlignment="1">
      <alignment horizontal="left" vertical="center" indent="1"/>
    </xf>
    <xf numFmtId="0" fontId="30" fillId="0" borderId="53" xfId="0" applyFont="1" applyFill="1" applyBorder="1" applyAlignment="1">
      <alignment horizontal="left" vertical="center" indent="1"/>
    </xf>
    <xf numFmtId="0" fontId="30" fillId="0" borderId="54" xfId="0" applyFont="1" applyFill="1" applyBorder="1" applyAlignment="1">
      <alignment horizontal="left" vertical="center" indent="1"/>
    </xf>
    <xf numFmtId="0" fontId="32" fillId="11" borderId="53" xfId="0" applyFont="1" applyFill="1" applyBorder="1" applyAlignment="1">
      <alignment horizontal="left" vertical="center" indent="1"/>
    </xf>
    <xf numFmtId="0" fontId="32" fillId="11" borderId="54" xfId="0" applyFont="1" applyFill="1" applyBorder="1" applyAlignment="1">
      <alignment horizontal="left" vertical="center" indent="1"/>
    </xf>
    <xf numFmtId="0" fontId="33" fillId="0" borderId="53" xfId="0" applyFont="1" applyFill="1" applyBorder="1" applyAlignment="1">
      <alignment horizontal="left" vertical="center" indent="1"/>
    </xf>
    <xf numFmtId="0" fontId="33" fillId="0" borderId="54" xfId="0" applyFont="1" applyFill="1" applyBorder="1" applyAlignment="1">
      <alignment horizontal="left" vertical="center" indent="1"/>
    </xf>
    <xf numFmtId="0" fontId="33" fillId="10" borderId="53" xfId="0" applyFont="1" applyFill="1" applyBorder="1" applyAlignment="1">
      <alignment horizontal="left" vertical="center" indent="1"/>
    </xf>
    <xf numFmtId="0" fontId="33" fillId="10" borderId="54" xfId="0" applyFont="1" applyFill="1" applyBorder="1" applyAlignment="1">
      <alignment horizontal="left" vertical="center" indent="1"/>
    </xf>
    <xf numFmtId="0" fontId="29" fillId="13" borderId="20" xfId="0" applyFont="1" applyFill="1" applyBorder="1" applyAlignment="1">
      <alignment horizontal="left" vertical="center" indent="1"/>
    </xf>
    <xf numFmtId="0" fontId="29" fillId="13" borderId="15" xfId="0" applyFont="1" applyFill="1" applyBorder="1" applyAlignment="1">
      <alignment horizontal="left" vertical="center" indent="1"/>
    </xf>
    <xf numFmtId="0" fontId="31" fillId="0" borderId="20" xfId="0" applyFont="1" applyFill="1" applyBorder="1" applyAlignment="1">
      <alignment horizontal="left" vertical="center" indent="1"/>
    </xf>
    <xf numFmtId="0" fontId="31" fillId="0" borderId="15" xfId="0" applyFont="1" applyFill="1" applyBorder="1" applyAlignment="1">
      <alignment horizontal="left" vertical="center" indent="1"/>
    </xf>
    <xf numFmtId="0" fontId="37" fillId="0" borderId="20" xfId="0" applyFont="1" applyFill="1" applyBorder="1" applyAlignment="1">
      <alignment horizontal="left" vertical="center" indent="1"/>
    </xf>
    <xf numFmtId="0" fontId="37" fillId="0" borderId="15" xfId="0" applyFont="1" applyFill="1" applyBorder="1" applyAlignment="1">
      <alignment horizontal="left" vertical="center" indent="1"/>
    </xf>
    <xf numFmtId="0" fontId="38" fillId="0" borderId="20" xfId="0" applyFont="1" applyFill="1" applyBorder="1" applyAlignment="1">
      <alignment horizontal="left" vertical="center" indent="1"/>
    </xf>
    <xf numFmtId="0" fontId="38" fillId="0" borderId="15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1"/>
    </xf>
    <xf numFmtId="0" fontId="40" fillId="0" borderId="20" xfId="0" applyFont="1" applyFill="1" applyBorder="1" applyAlignment="1">
      <alignment horizontal="left" vertical="center" indent="1"/>
    </xf>
    <xf numFmtId="0" fontId="40" fillId="0" borderId="15" xfId="0" applyFont="1" applyFill="1" applyBorder="1" applyAlignment="1">
      <alignment horizontal="left" vertical="center" indent="1"/>
    </xf>
    <xf numFmtId="0" fontId="29" fillId="13" borderId="53" xfId="0" applyFont="1" applyFill="1" applyBorder="1" applyAlignment="1">
      <alignment horizontal="left" vertical="center" indent="1"/>
    </xf>
    <xf numFmtId="0" fontId="29" fillId="13" borderId="54" xfId="0" applyFont="1" applyFill="1" applyBorder="1" applyAlignment="1">
      <alignment horizontal="left" vertical="center" indent="1"/>
    </xf>
    <xf numFmtId="0" fontId="31" fillId="0" borderId="53" xfId="0" applyFont="1" applyFill="1" applyBorder="1" applyAlignment="1">
      <alignment horizontal="left" vertical="center" indent="1"/>
    </xf>
    <xf numFmtId="0" fontId="31" fillId="0" borderId="54" xfId="0" applyFont="1" applyFill="1" applyBorder="1" applyAlignment="1">
      <alignment horizontal="left" vertical="center" indent="1"/>
    </xf>
    <xf numFmtId="0" fontId="39" fillId="0" borderId="53" xfId="0" applyFont="1" applyFill="1" applyBorder="1" applyAlignment="1">
      <alignment horizontal="left" vertical="center" indent="1"/>
    </xf>
    <xf numFmtId="0" fontId="39" fillId="0" borderId="54" xfId="0" applyFont="1" applyFill="1" applyBorder="1" applyAlignment="1">
      <alignment horizontal="left" vertical="center" indent="1"/>
    </xf>
    <xf numFmtId="0" fontId="36" fillId="0" borderId="53" xfId="0" applyFont="1" applyFill="1" applyBorder="1" applyAlignment="1">
      <alignment horizontal="left" vertical="center" indent="1"/>
    </xf>
    <xf numFmtId="0" fontId="36" fillId="0" borderId="54" xfId="0" applyFont="1" applyFill="1" applyBorder="1" applyAlignment="1">
      <alignment horizontal="left" vertical="center" indent="1"/>
    </xf>
    <xf numFmtId="0" fontId="35" fillId="0" borderId="20" xfId="0" applyFont="1" applyFill="1" applyBorder="1" applyAlignment="1">
      <alignment horizontal="left" vertical="center" indent="1"/>
    </xf>
    <xf numFmtId="0" fontId="35" fillId="0" borderId="15" xfId="0" applyFont="1" applyFill="1" applyBorder="1" applyAlignment="1">
      <alignment horizontal="left" vertical="center" indent="1"/>
    </xf>
    <xf numFmtId="0" fontId="29" fillId="13" borderId="24" xfId="0" applyFont="1" applyFill="1" applyBorder="1" applyAlignment="1">
      <alignment horizontal="left" vertical="center" indent="1"/>
    </xf>
    <xf numFmtId="0" fontId="29" fillId="13" borderId="19" xfId="0" applyFont="1" applyFill="1" applyBorder="1" applyAlignment="1">
      <alignment horizontal="left" vertical="center" indent="1"/>
    </xf>
    <xf numFmtId="0" fontId="31" fillId="0" borderId="24" xfId="0" applyFont="1" applyFill="1" applyBorder="1" applyAlignment="1">
      <alignment horizontal="left" vertical="center" indent="1"/>
    </xf>
    <xf numFmtId="0" fontId="31" fillId="0" borderId="19" xfId="0" applyFont="1" applyFill="1" applyBorder="1" applyAlignment="1">
      <alignment horizontal="left" vertical="center" indent="1"/>
    </xf>
    <xf numFmtId="0" fontId="39" fillId="0" borderId="24" xfId="0" applyFont="1" applyFill="1" applyBorder="1" applyAlignment="1">
      <alignment horizontal="left" vertical="center" indent="1"/>
    </xf>
    <xf numFmtId="0" fontId="39" fillId="0" borderId="19" xfId="0" applyFont="1" applyFill="1" applyBorder="1" applyAlignment="1">
      <alignment horizontal="left" vertical="center" indent="1"/>
    </xf>
    <xf numFmtId="0" fontId="36" fillId="0" borderId="24" xfId="0" applyFont="1" applyFill="1" applyBorder="1" applyAlignment="1">
      <alignment horizontal="left" vertical="center" indent="1"/>
    </xf>
    <xf numFmtId="0" fontId="36" fillId="0" borderId="19" xfId="0" applyFont="1" applyFill="1" applyBorder="1" applyAlignment="1">
      <alignment horizontal="left" vertical="center" indent="1"/>
    </xf>
    <xf numFmtId="0" fontId="28" fillId="13" borderId="51" xfId="0" applyNumberFormat="1" applyFont="1" applyFill="1" applyBorder="1" applyAlignment="1">
      <alignment horizontal="left" vertical="center" indent="1"/>
    </xf>
    <xf numFmtId="0" fontId="28" fillId="13" borderId="52" xfId="0" applyNumberFormat="1" applyFont="1" applyFill="1" applyBorder="1" applyAlignment="1">
      <alignment horizontal="left" vertical="center" indent="1"/>
    </xf>
    <xf numFmtId="0" fontId="33" fillId="0" borderId="55" xfId="0" applyFont="1" applyFill="1" applyBorder="1" applyAlignment="1">
      <alignment horizontal="left" vertical="center" indent="1"/>
    </xf>
    <xf numFmtId="0" fontId="2" fillId="13" borderId="51" xfId="0" applyFont="1" applyFill="1" applyBorder="1" applyAlignment="1">
      <alignment horizontal="left" vertical="center" indent="1"/>
    </xf>
    <xf numFmtId="0" fontId="2" fillId="13" borderId="52" xfId="0" applyFont="1" applyFill="1" applyBorder="1" applyAlignment="1">
      <alignment horizontal="left" vertical="center" indent="1"/>
    </xf>
    <xf numFmtId="0" fontId="33" fillId="10" borderId="0" xfId="0" applyNumberFormat="1" applyFont="1" applyFill="1" applyBorder="1" applyAlignment="1">
      <alignment horizontal="left" vertical="center" indent="1"/>
    </xf>
    <xf numFmtId="0" fontId="33" fillId="10" borderId="50" xfId="0" applyNumberFormat="1" applyFont="1" applyFill="1" applyBorder="1" applyAlignment="1">
      <alignment horizontal="left" vertical="center" indent="1"/>
    </xf>
    <xf numFmtId="0" fontId="28" fillId="13" borderId="20" xfId="0" applyNumberFormat="1" applyFont="1" applyFill="1" applyBorder="1" applyAlignment="1">
      <alignment horizontal="left" vertical="center" indent="1"/>
    </xf>
    <xf numFmtId="0" fontId="28" fillId="13" borderId="15" xfId="0" applyNumberFormat="1" applyFont="1" applyFill="1" applyBorder="1" applyAlignment="1">
      <alignment horizontal="left" vertical="center" indent="1"/>
    </xf>
    <xf numFmtId="0" fontId="28" fillId="13" borderId="53" xfId="0" applyNumberFormat="1" applyFont="1" applyFill="1" applyBorder="1" applyAlignment="1">
      <alignment horizontal="left" vertical="center" indent="1"/>
    </xf>
    <xf numFmtId="0" fontId="28" fillId="13" borderId="54" xfId="0" applyNumberFormat="1" applyFont="1" applyFill="1" applyBorder="1" applyAlignment="1">
      <alignment horizontal="left" vertical="center" indent="1"/>
    </xf>
    <xf numFmtId="0" fontId="28" fillId="13" borderId="51" xfId="0" applyFont="1" applyFill="1" applyBorder="1" applyAlignment="1">
      <alignment horizontal="left" vertical="center" indent="1"/>
    </xf>
    <xf numFmtId="0" fontId="28" fillId="13" borderId="52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left" vertical="center" indent="1"/>
    </xf>
    <xf numFmtId="0" fontId="2" fillId="13" borderId="15" xfId="0" applyFont="1" applyFill="1" applyBorder="1" applyAlignment="1">
      <alignment horizontal="left" vertical="center" indent="1"/>
    </xf>
    <xf numFmtId="177" fontId="42" fillId="12" borderId="0" xfId="0" applyNumberFormat="1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left" vertical="center" indent="1"/>
    </xf>
    <xf numFmtId="0" fontId="30" fillId="0" borderId="15" xfId="0" applyFont="1" applyFill="1" applyBorder="1" applyAlignment="1">
      <alignment horizontal="left" vertical="center" indent="1"/>
    </xf>
    <xf numFmtId="0" fontId="34" fillId="0" borderId="20" xfId="0" applyFont="1" applyBorder="1" applyAlignment="1">
      <alignment horizontal="left" vertical="top" wrapText="1" indent="1"/>
    </xf>
    <xf numFmtId="0" fontId="34" fillId="0" borderId="15" xfId="0" applyFont="1" applyBorder="1" applyAlignment="1">
      <alignment horizontal="left" vertical="top" indent="1"/>
    </xf>
    <xf numFmtId="0" fontId="34" fillId="0" borderId="20" xfId="0" applyFont="1" applyBorder="1" applyAlignment="1">
      <alignment horizontal="left" vertical="top" indent="1"/>
    </xf>
    <xf numFmtId="0" fontId="34" fillId="0" borderId="53" xfId="0" applyFont="1" applyBorder="1" applyAlignment="1">
      <alignment horizontal="left" vertical="top" indent="1"/>
    </xf>
    <xf numFmtId="0" fontId="34" fillId="0" borderId="54" xfId="0" applyFont="1" applyBorder="1" applyAlignment="1">
      <alignment horizontal="left" vertical="top" indent="1"/>
    </xf>
    <xf numFmtId="0" fontId="41" fillId="0" borderId="20" xfId="0" applyFont="1" applyFill="1" applyBorder="1" applyAlignment="1">
      <alignment horizontal="left" vertical="center" indent="1"/>
    </xf>
    <xf numFmtId="0" fontId="41" fillId="0" borderId="15" xfId="0" applyFont="1" applyFill="1" applyBorder="1" applyAlignment="1">
      <alignment horizontal="left" vertical="center" indent="1"/>
    </xf>
    <xf numFmtId="0" fontId="39" fillId="0" borderId="20" xfId="0" applyFont="1" applyFill="1" applyBorder="1" applyAlignment="1">
      <alignment horizontal="left" vertical="center" indent="1"/>
    </xf>
    <xf numFmtId="0" fontId="39" fillId="0" borderId="15" xfId="0" applyFont="1" applyFill="1" applyBorder="1" applyAlignment="1">
      <alignment horizontal="left" vertical="center" indent="1"/>
    </xf>
    <xf numFmtId="0" fontId="35" fillId="0" borderId="53" xfId="0" applyFont="1" applyFill="1" applyBorder="1" applyAlignment="1">
      <alignment horizontal="left" vertical="center" indent="1"/>
    </xf>
    <xf numFmtId="0" fontId="35" fillId="0" borderId="54" xfId="0" applyFont="1" applyFill="1" applyBorder="1" applyAlignment="1">
      <alignment horizontal="left" vertical="center" indent="1"/>
    </xf>
    <xf numFmtId="0" fontId="17" fillId="3" borderId="25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17" fillId="3" borderId="43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3" borderId="44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</cellXfs>
  <cellStyles count="4">
    <cellStyle name="강조색4" xfId="3" builtinId="41"/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8497B0"/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1241939</xdr:colOff>
      <xdr:row>1</xdr:row>
      <xdr:rowOff>35523</xdr:rowOff>
    </xdr:from>
    <xdr:to>
      <xdr:col>7</xdr:col>
      <xdr:colOff>669263</xdr:colOff>
      <xdr:row>3</xdr:row>
      <xdr:rowOff>155027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7C35C6-FC70-432A-8B55-74219384F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6145" y="248435"/>
          <a:ext cx="2564971" cy="5005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581024</xdr:colOff>
      <xdr:row>36</xdr:row>
      <xdr:rowOff>0</xdr:rowOff>
    </xdr:from>
    <xdr:ext cx="828675" cy="311496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FC5A81B-114F-47CD-9D6C-B95149C50404}"/>
            </a:ext>
          </a:extLst>
        </xdr:cNvPr>
        <xdr:cNvSpPr/>
      </xdr:nvSpPr>
      <xdr:spPr>
        <a:xfrm>
          <a:off x="25898474" y="6877050"/>
          <a:ext cx="82867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altLang="ko-KR" sz="1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memo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2"/>
  <sheetViews>
    <sheetView zoomScale="85" zoomScaleNormal="85" workbookViewId="0">
      <selection activeCell="N25" sqref="N25"/>
    </sheetView>
  </sheetViews>
  <sheetFormatPr defaultColWidth="8.875" defaultRowHeight="16.5"/>
  <cols>
    <col min="1" max="1" width="8.875" style="1"/>
    <col min="2" max="2" width="40.75" style="1" customWidth="1"/>
    <col min="3" max="3" width="31.25" style="1" customWidth="1"/>
    <col min="4" max="4" width="17.25" style="1" bestFit="1" customWidth="1"/>
    <col min="5" max="5" width="17.125" style="1" bestFit="1" customWidth="1"/>
    <col min="6" max="6" width="34.25" style="1" customWidth="1"/>
    <col min="7" max="7" width="6.875" style="1" bestFit="1" customWidth="1"/>
    <col min="8" max="8" width="9.875" style="1" bestFit="1" customWidth="1"/>
    <col min="9" max="16384" width="8.875" style="1"/>
  </cols>
  <sheetData>
    <row r="3" spans="1:8" ht="13.9" customHeight="1">
      <c r="B3" s="141" t="s">
        <v>24</v>
      </c>
      <c r="C3" s="141"/>
      <c r="E3" s="142" t="s">
        <v>47</v>
      </c>
      <c r="F3" s="142"/>
      <c r="G3" s="142"/>
      <c r="H3" s="142"/>
    </row>
    <row r="4" spans="1:8" ht="13.9" customHeight="1">
      <c r="B4" s="141"/>
      <c r="C4" s="141"/>
      <c r="E4" s="142"/>
      <c r="F4" s="142"/>
      <c r="G4" s="142"/>
      <c r="H4" s="142"/>
    </row>
    <row r="6" spans="1:8">
      <c r="B6" s="141" t="s">
        <v>0</v>
      </c>
      <c r="C6" s="141"/>
      <c r="E6" s="2" t="s">
        <v>1</v>
      </c>
      <c r="F6" s="1" t="s">
        <v>48</v>
      </c>
    </row>
    <row r="7" spans="1:8">
      <c r="B7" s="141"/>
      <c r="C7" s="141"/>
      <c r="E7" s="2" t="s">
        <v>2</v>
      </c>
      <c r="F7" s="1" t="s">
        <v>49</v>
      </c>
    </row>
    <row r="9" spans="1:8" ht="17.25" thickBot="1"/>
    <row r="10" spans="1:8" ht="42.75">
      <c r="A10" s="69"/>
      <c r="B10" s="9" t="s">
        <v>3</v>
      </c>
      <c r="C10" s="10" t="s">
        <v>4</v>
      </c>
      <c r="D10" s="10" t="s">
        <v>5</v>
      </c>
      <c r="E10" s="10" t="s">
        <v>6</v>
      </c>
      <c r="F10" s="11" t="s">
        <v>7</v>
      </c>
      <c r="G10" s="10" t="s">
        <v>8</v>
      </c>
      <c r="H10" s="61" t="s">
        <v>9</v>
      </c>
    </row>
    <row r="11" spans="1:8">
      <c r="A11" s="69"/>
      <c r="B11" s="12" t="s">
        <v>10</v>
      </c>
      <c r="C11" s="3"/>
      <c r="D11" s="3"/>
      <c r="E11" s="3"/>
      <c r="F11" s="3"/>
      <c r="G11" s="115"/>
      <c r="H11" s="116"/>
    </row>
    <row r="12" spans="1:8" ht="15.75" customHeight="1">
      <c r="A12" s="69"/>
      <c r="B12" s="138" t="s">
        <v>50</v>
      </c>
      <c r="C12" s="135" t="s">
        <v>11</v>
      </c>
      <c r="D12" s="59"/>
      <c r="E12" s="67"/>
      <c r="F12" s="66" t="s">
        <v>51</v>
      </c>
      <c r="G12" s="37">
        <v>1</v>
      </c>
      <c r="H12" s="38" t="s">
        <v>59</v>
      </c>
    </row>
    <row r="13" spans="1:8" ht="15.75" customHeight="1">
      <c r="A13" s="69"/>
      <c r="B13" s="139"/>
      <c r="C13" s="136"/>
      <c r="D13" s="60"/>
      <c r="E13" s="68"/>
      <c r="F13" s="66" t="s">
        <v>52</v>
      </c>
      <c r="G13" s="37">
        <v>2</v>
      </c>
      <c r="H13" s="38" t="s">
        <v>59</v>
      </c>
    </row>
    <row r="14" spans="1:8" ht="15.75" customHeight="1">
      <c r="A14" s="69"/>
      <c r="B14" s="139"/>
      <c r="C14" s="136"/>
      <c r="D14" s="60"/>
      <c r="E14" s="68"/>
      <c r="F14" s="66" t="s">
        <v>54</v>
      </c>
      <c r="G14" s="37">
        <v>3</v>
      </c>
      <c r="H14" s="38" t="s">
        <v>59</v>
      </c>
    </row>
    <row r="15" spans="1:8" ht="15.75" customHeight="1">
      <c r="A15" s="69"/>
      <c r="B15" s="139"/>
      <c r="C15" s="136"/>
      <c r="D15" s="60"/>
      <c r="E15" s="144" t="s">
        <v>53</v>
      </c>
      <c r="F15" s="66" t="s">
        <v>65</v>
      </c>
      <c r="G15" s="37">
        <v>4</v>
      </c>
      <c r="H15" s="38" t="s">
        <v>59</v>
      </c>
    </row>
    <row r="16" spans="1:8" ht="15.75" customHeight="1">
      <c r="A16" s="69"/>
      <c r="B16" s="139"/>
      <c r="C16" s="143"/>
      <c r="D16" s="60"/>
      <c r="E16" s="147"/>
      <c r="F16" s="66" t="s">
        <v>71</v>
      </c>
      <c r="G16" s="37">
        <v>5</v>
      </c>
      <c r="H16" s="38"/>
    </row>
    <row r="17" spans="1:8" ht="15.75" customHeight="1">
      <c r="A17" s="69"/>
      <c r="B17" s="139"/>
      <c r="C17" s="135" t="s">
        <v>12</v>
      </c>
      <c r="D17" s="59" t="s">
        <v>13</v>
      </c>
      <c r="E17" s="67"/>
      <c r="F17" s="66" t="s">
        <v>55</v>
      </c>
      <c r="G17" s="37">
        <v>6</v>
      </c>
      <c r="H17" s="38" t="s">
        <v>59</v>
      </c>
    </row>
    <row r="18" spans="1:8" ht="15.75" customHeight="1">
      <c r="A18" s="69"/>
      <c r="B18" s="139"/>
      <c r="C18" s="136"/>
      <c r="D18" s="135" t="s">
        <v>74</v>
      </c>
      <c r="E18" s="144" t="s">
        <v>56</v>
      </c>
      <c r="F18" s="66" t="s">
        <v>66</v>
      </c>
      <c r="G18" s="37">
        <v>7</v>
      </c>
      <c r="H18" s="38" t="s">
        <v>59</v>
      </c>
    </row>
    <row r="19" spans="1:8" ht="15.75" customHeight="1">
      <c r="A19" s="69"/>
      <c r="B19" s="139"/>
      <c r="C19" s="136"/>
      <c r="D19" s="148"/>
      <c r="E19" s="145"/>
      <c r="F19" s="66" t="s">
        <v>70</v>
      </c>
      <c r="G19" s="37">
        <v>8</v>
      </c>
      <c r="H19" s="38"/>
    </row>
    <row r="20" spans="1:8" ht="15.75" customHeight="1">
      <c r="A20" s="69"/>
      <c r="B20" s="139"/>
      <c r="C20" s="136"/>
      <c r="D20" s="148"/>
      <c r="E20" s="147"/>
      <c r="F20" s="66" t="s">
        <v>69</v>
      </c>
      <c r="G20" s="37">
        <v>9</v>
      </c>
      <c r="H20" s="38"/>
    </row>
    <row r="21" spans="1:8" ht="15.75" customHeight="1">
      <c r="A21" s="69"/>
      <c r="B21" s="139"/>
      <c r="C21" s="136"/>
      <c r="D21" s="148"/>
      <c r="E21" s="66" t="s">
        <v>88</v>
      </c>
      <c r="F21" s="66" t="s">
        <v>89</v>
      </c>
      <c r="G21" s="37">
        <v>10</v>
      </c>
      <c r="H21" s="38" t="s">
        <v>59</v>
      </c>
    </row>
    <row r="22" spans="1:8" ht="15.75" customHeight="1">
      <c r="A22" s="69"/>
      <c r="B22" s="139"/>
      <c r="C22" s="136"/>
      <c r="D22" s="148"/>
      <c r="E22" s="67" t="s">
        <v>72</v>
      </c>
      <c r="F22" s="66" t="s">
        <v>69</v>
      </c>
      <c r="G22" s="37">
        <v>11</v>
      </c>
      <c r="H22" s="38" t="s">
        <v>59</v>
      </c>
    </row>
    <row r="23" spans="1:8" ht="15.75" customHeight="1">
      <c r="A23" s="69"/>
      <c r="B23" s="139"/>
      <c r="C23" s="136"/>
      <c r="D23" s="148"/>
      <c r="E23" s="67" t="s">
        <v>57</v>
      </c>
      <c r="F23" s="66" t="s">
        <v>68</v>
      </c>
      <c r="G23" s="37">
        <v>12</v>
      </c>
      <c r="H23" s="38" t="s">
        <v>59</v>
      </c>
    </row>
    <row r="24" spans="1:8" ht="15.75" customHeight="1">
      <c r="A24" s="69"/>
      <c r="B24" s="139"/>
      <c r="C24" s="136"/>
      <c r="D24" s="148"/>
      <c r="E24" s="144" t="s">
        <v>73</v>
      </c>
      <c r="F24" s="66" t="s">
        <v>58</v>
      </c>
      <c r="G24" s="37">
        <v>13</v>
      </c>
      <c r="H24" s="38" t="s">
        <v>59</v>
      </c>
    </row>
    <row r="25" spans="1:8" ht="15.75" customHeight="1">
      <c r="A25" s="69"/>
      <c r="B25" s="139"/>
      <c r="C25" s="136"/>
      <c r="D25" s="148"/>
      <c r="E25" s="145"/>
      <c r="F25" s="66" t="s">
        <v>60</v>
      </c>
      <c r="G25" s="37">
        <v>14</v>
      </c>
      <c r="H25" s="38" t="s">
        <v>59</v>
      </c>
    </row>
    <row r="26" spans="1:8" ht="15.75" customHeight="1">
      <c r="A26" s="69"/>
      <c r="B26" s="139"/>
      <c r="C26" s="136"/>
      <c r="D26" s="148"/>
      <c r="E26" s="145"/>
      <c r="F26" s="66" t="s">
        <v>61</v>
      </c>
      <c r="G26" s="37">
        <v>15</v>
      </c>
      <c r="H26" s="38" t="s">
        <v>59</v>
      </c>
    </row>
    <row r="27" spans="1:8" ht="15.75" customHeight="1">
      <c r="A27" s="69"/>
      <c r="B27" s="139"/>
      <c r="C27" s="136"/>
      <c r="D27" s="148"/>
      <c r="E27" s="145"/>
      <c r="F27" s="66" t="s">
        <v>62</v>
      </c>
      <c r="G27" s="37">
        <v>16</v>
      </c>
      <c r="H27" s="38" t="s">
        <v>59</v>
      </c>
    </row>
    <row r="28" spans="1:8" ht="15.75" customHeight="1">
      <c r="A28" s="69"/>
      <c r="B28" s="139"/>
      <c r="C28" s="136"/>
      <c r="D28" s="148"/>
      <c r="E28" s="145"/>
      <c r="F28" s="66" t="s">
        <v>63</v>
      </c>
      <c r="G28" s="37">
        <v>17</v>
      </c>
      <c r="H28" s="38" t="s">
        <v>59</v>
      </c>
    </row>
    <row r="29" spans="1:8" ht="15.75" customHeight="1">
      <c r="A29" s="69"/>
      <c r="B29" s="139"/>
      <c r="C29" s="136"/>
      <c r="D29" s="148"/>
      <c r="E29" s="145"/>
      <c r="F29" s="66" t="s">
        <v>64</v>
      </c>
      <c r="G29" s="37">
        <v>18</v>
      </c>
      <c r="H29" s="38" t="s">
        <v>59</v>
      </c>
    </row>
    <row r="30" spans="1:8" ht="15.75" customHeight="1" thickBot="1">
      <c r="A30" s="69"/>
      <c r="B30" s="140"/>
      <c r="C30" s="137"/>
      <c r="D30" s="149"/>
      <c r="E30" s="146"/>
      <c r="F30" s="70"/>
      <c r="G30" s="39"/>
      <c r="H30" s="40"/>
    </row>
    <row r="31" spans="1:8">
      <c r="B31" s="5"/>
      <c r="C31" s="5"/>
      <c r="D31" s="5"/>
      <c r="E31" s="5"/>
      <c r="F31" s="5"/>
      <c r="G31" s="5"/>
      <c r="H31" s="4"/>
    </row>
    <row r="32" spans="1:8">
      <c r="B32" s="6"/>
      <c r="C32" s="6"/>
      <c r="D32" s="6"/>
      <c r="E32" s="6"/>
      <c r="F32" s="7"/>
      <c r="G32" s="8" t="s">
        <v>14</v>
      </c>
      <c r="H32" s="8">
        <f>SUM(H12:H30)</f>
        <v>0</v>
      </c>
    </row>
  </sheetData>
  <mergeCells count="10">
    <mergeCell ref="C17:C30"/>
    <mergeCell ref="B12:B30"/>
    <mergeCell ref="B3:C4"/>
    <mergeCell ref="E3:H4"/>
    <mergeCell ref="B6:C7"/>
    <mergeCell ref="C12:C16"/>
    <mergeCell ref="E24:E30"/>
    <mergeCell ref="E15:E16"/>
    <mergeCell ref="D18:D30"/>
    <mergeCell ref="E18:E2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O43"/>
  <sheetViews>
    <sheetView topLeftCell="F1" zoomScale="85" zoomScaleNormal="85" workbookViewId="0">
      <pane ySplit="7" topLeftCell="A8" activePane="bottomLeft" state="frozen"/>
      <selection pane="bottomLeft" activeCell="F7" sqref="F7"/>
    </sheetView>
  </sheetViews>
  <sheetFormatPr defaultColWidth="8.875" defaultRowHeight="16.5"/>
  <cols>
    <col min="1" max="2" width="8.875" style="1"/>
    <col min="3" max="3" width="15.375" style="20" customWidth="1"/>
    <col min="4" max="4" width="24.625" style="20" customWidth="1"/>
    <col min="5" max="5" width="14.75" style="1" bestFit="1" customWidth="1"/>
    <col min="6" max="6" width="7.125" style="1" bestFit="1" customWidth="1"/>
    <col min="7" max="7" width="6.75" style="1" bestFit="1" customWidth="1"/>
    <col min="8" max="10" width="6.75" style="17" bestFit="1" customWidth="1"/>
    <col min="11" max="12" width="7.125" style="1" bestFit="1" customWidth="1"/>
    <col min="13" max="17" width="8" style="1" bestFit="1" customWidth="1"/>
    <col min="18" max="19" width="7.75" style="1" bestFit="1" customWidth="1"/>
    <col min="20" max="22" width="8" style="1" bestFit="1" customWidth="1"/>
    <col min="23" max="23" width="7.375" style="1" bestFit="1" customWidth="1"/>
    <col min="24" max="24" width="7.125" style="1" bestFit="1" customWidth="1"/>
    <col min="25" max="26" width="8" style="1" bestFit="1" customWidth="1"/>
    <col min="27" max="31" width="7.375" style="1" bestFit="1" customWidth="1"/>
    <col min="32" max="34" width="8" style="1" bestFit="1" customWidth="1"/>
    <col min="35" max="38" width="6.75" style="1" bestFit="1" customWidth="1"/>
    <col min="39" max="40" width="7.25" style="1" bestFit="1" customWidth="1"/>
    <col min="41" max="43" width="6.75" style="1" bestFit="1" customWidth="1"/>
    <col min="44" max="44" width="6.25" style="1" bestFit="1" customWidth="1"/>
    <col min="45" max="45" width="7.25" style="1" bestFit="1" customWidth="1"/>
    <col min="46" max="46" width="6.875" style="1" bestFit="1" customWidth="1"/>
    <col min="47" max="16384" width="8.875" style="1"/>
  </cols>
  <sheetData>
    <row r="2" spans="3:119" ht="12" customHeight="1"/>
    <row r="3" spans="3:119" ht="15" customHeight="1" thickBot="1"/>
    <row r="4" spans="3:119" ht="30.6" customHeight="1" thickBot="1">
      <c r="C4" s="153" t="s">
        <v>15</v>
      </c>
      <c r="D4" s="153"/>
      <c r="E4" s="160" t="s">
        <v>67</v>
      </c>
      <c r="F4" s="161"/>
      <c r="G4" s="161"/>
      <c r="H4" s="161"/>
      <c r="I4" s="162"/>
    </row>
    <row r="5" spans="3:119" ht="15" customHeight="1" thickBot="1">
      <c r="H5" s="165"/>
      <c r="I5" s="165"/>
      <c r="J5" s="165"/>
    </row>
    <row r="6" spans="3:119" ht="14.45" customHeight="1" thickBot="1">
      <c r="C6" s="18" t="s">
        <v>3</v>
      </c>
      <c r="D6" s="19" t="s">
        <v>7</v>
      </c>
      <c r="E6" s="154" t="s">
        <v>9</v>
      </c>
      <c r="H6" s="166"/>
      <c r="I6" s="166"/>
      <c r="J6" s="166"/>
    </row>
    <row r="7" spans="3:119" ht="13.9" customHeight="1" thickBot="1">
      <c r="C7" s="156" t="s">
        <v>10</v>
      </c>
      <c r="D7" s="157"/>
      <c r="E7" s="155"/>
      <c r="F7" s="21">
        <v>44440</v>
      </c>
      <c r="G7" s="13">
        <v>44441</v>
      </c>
      <c r="H7" s="13">
        <v>44442</v>
      </c>
      <c r="I7" s="58">
        <v>44443</v>
      </c>
      <c r="J7" s="58">
        <v>44444</v>
      </c>
      <c r="K7" s="13">
        <v>44445</v>
      </c>
      <c r="L7" s="13">
        <v>44446</v>
      </c>
      <c r="M7" s="13">
        <v>44447</v>
      </c>
      <c r="N7" s="13">
        <v>44448</v>
      </c>
      <c r="O7" s="13">
        <v>44449</v>
      </c>
      <c r="P7" s="58">
        <v>44450</v>
      </c>
      <c r="Q7" s="58">
        <v>44451</v>
      </c>
      <c r="R7" s="13">
        <v>44452</v>
      </c>
      <c r="S7" s="13">
        <v>44453</v>
      </c>
      <c r="T7" s="13">
        <v>44454</v>
      </c>
      <c r="U7" s="13">
        <v>44455</v>
      </c>
      <c r="V7" s="13">
        <v>44456</v>
      </c>
      <c r="W7" s="58">
        <v>44457</v>
      </c>
      <c r="X7" s="58">
        <v>44458</v>
      </c>
      <c r="Y7" s="13">
        <v>44459</v>
      </c>
      <c r="Z7" s="13">
        <v>44460</v>
      </c>
      <c r="AA7" s="13">
        <v>44461</v>
      </c>
      <c r="AB7" s="13">
        <v>44462</v>
      </c>
      <c r="AC7" s="13">
        <v>44463</v>
      </c>
      <c r="AD7" s="58">
        <v>44464</v>
      </c>
      <c r="AE7" s="58">
        <v>44465</v>
      </c>
      <c r="AF7" s="13">
        <v>44466</v>
      </c>
      <c r="AG7" s="13">
        <v>44467</v>
      </c>
      <c r="AH7" s="13">
        <v>44468</v>
      </c>
      <c r="AI7" s="13">
        <v>44469</v>
      </c>
      <c r="AJ7" s="13">
        <v>44470</v>
      </c>
      <c r="AK7" s="58">
        <v>44471</v>
      </c>
      <c r="AL7" s="58">
        <v>44472</v>
      </c>
      <c r="AM7" s="13">
        <v>44473</v>
      </c>
      <c r="AN7" s="13">
        <v>44474</v>
      </c>
      <c r="AO7" s="13">
        <v>44475</v>
      </c>
      <c r="AP7" s="13">
        <v>44476</v>
      </c>
      <c r="AQ7" s="13">
        <v>44477</v>
      </c>
      <c r="AR7" s="58">
        <v>44478</v>
      </c>
      <c r="AS7" s="58">
        <v>44479</v>
      </c>
      <c r="AT7" s="13">
        <v>44480</v>
      </c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</row>
    <row r="8" spans="3:119">
      <c r="C8" s="171" t="s">
        <v>16</v>
      </c>
      <c r="D8" s="158" t="str">
        <f>'Function list'!F12</f>
        <v>IOControl</v>
      </c>
      <c r="E8" s="163" t="s">
        <v>59</v>
      </c>
      <c r="F8" s="71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3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</row>
    <row r="9" spans="3:119">
      <c r="C9" s="178"/>
      <c r="D9" s="159"/>
      <c r="E9" s="164"/>
      <c r="F9" s="71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3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</row>
    <row r="10" spans="3:119">
      <c r="C10" s="178"/>
      <c r="D10" s="150" t="str">
        <f>'Function list'!F13</f>
        <v>Record</v>
      </c>
      <c r="E10" s="164" t="s">
        <v>59</v>
      </c>
      <c r="F10" s="74"/>
      <c r="G10" s="75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3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</row>
    <row r="11" spans="3:119">
      <c r="C11" s="178"/>
      <c r="D11" s="152"/>
      <c r="E11" s="164"/>
      <c r="F11" s="74"/>
      <c r="G11" s="75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3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</row>
    <row r="12" spans="3:119">
      <c r="C12" s="178"/>
      <c r="D12" s="150" t="str">
        <f>'Function list'!F14</f>
        <v>Interface</v>
      </c>
      <c r="E12" s="164" t="s">
        <v>59</v>
      </c>
      <c r="F12" s="74"/>
      <c r="G12" s="75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3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</row>
    <row r="13" spans="3:119">
      <c r="C13" s="178"/>
      <c r="D13" s="152"/>
      <c r="E13" s="164"/>
      <c r="F13" s="74"/>
      <c r="G13" s="75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3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</row>
    <row r="14" spans="3:119">
      <c r="C14" s="178"/>
      <c r="D14" s="150" t="str">
        <f>'Function list'!F15</f>
        <v>Master(RTU)</v>
      </c>
      <c r="E14" s="164" t="s">
        <v>59</v>
      </c>
      <c r="F14" s="74"/>
      <c r="G14" s="75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3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</row>
    <row r="15" spans="3:119">
      <c r="C15" s="178"/>
      <c r="D15" s="152"/>
      <c r="E15" s="164"/>
      <c r="F15" s="74"/>
      <c r="G15" s="75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3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</row>
    <row r="16" spans="3:119">
      <c r="C16" s="178"/>
      <c r="D16" s="150" t="str">
        <f>'Function list'!F16</f>
        <v>Slave(TCP)</v>
      </c>
      <c r="E16" s="164" t="s">
        <v>59</v>
      </c>
      <c r="F16" s="74"/>
      <c r="G16" s="75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3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</row>
    <row r="17" spans="3:119">
      <c r="C17" s="178"/>
      <c r="D17" s="152"/>
      <c r="E17" s="164"/>
      <c r="F17" s="74"/>
      <c r="G17" s="75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3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</row>
    <row r="18" spans="3:119">
      <c r="C18" s="178"/>
      <c r="D18" s="150" t="str">
        <f>'Function list'!F17</f>
        <v>Clock</v>
      </c>
      <c r="E18" s="164" t="s">
        <v>59</v>
      </c>
      <c r="F18" s="74"/>
      <c r="G18" s="72"/>
      <c r="H18" s="75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3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</row>
    <row r="19" spans="3:119">
      <c r="C19" s="178"/>
      <c r="D19" s="152"/>
      <c r="E19" s="164"/>
      <c r="F19" s="74"/>
      <c r="G19" s="72"/>
      <c r="H19" s="75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3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</row>
    <row r="20" spans="3:119" ht="14.45" customHeight="1">
      <c r="C20" s="178"/>
      <c r="D20" s="150" t="str">
        <f>'Function list'!F18</f>
        <v>HmiOverview</v>
      </c>
      <c r="E20" s="164">
        <v>3</v>
      </c>
      <c r="F20" s="74"/>
      <c r="G20" s="72"/>
      <c r="H20" s="75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3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</row>
    <row r="21" spans="3:119" ht="14.45" customHeight="1">
      <c r="C21" s="178"/>
      <c r="D21" s="152"/>
      <c r="E21" s="164"/>
      <c r="F21" s="74"/>
      <c r="G21" s="72"/>
      <c r="H21" s="75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3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</row>
    <row r="22" spans="3:119" s="16" customFormat="1">
      <c r="C22" s="178"/>
      <c r="D22" s="150" t="str">
        <f>'Function list'!F21</f>
        <v>HmiSetup</v>
      </c>
      <c r="E22" s="164">
        <v>1</v>
      </c>
      <c r="F22" s="74"/>
      <c r="G22" s="75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3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</row>
    <row r="23" spans="3:119" s="16" customFormat="1">
      <c r="C23" s="178"/>
      <c r="D23" s="152"/>
      <c r="E23" s="164"/>
      <c r="F23" s="74"/>
      <c r="G23" s="75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3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</row>
    <row r="24" spans="3:119" s="16" customFormat="1">
      <c r="C24" s="178"/>
      <c r="D24" s="150" t="str">
        <f>'Function list'!F22</f>
        <v>HmiTrend</v>
      </c>
      <c r="E24" s="164">
        <v>1</v>
      </c>
      <c r="F24" s="74"/>
      <c r="G24" s="75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3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</row>
    <row r="25" spans="3:119" s="16" customFormat="1">
      <c r="C25" s="178"/>
      <c r="D25" s="152"/>
      <c r="E25" s="164"/>
      <c r="F25" s="74"/>
      <c r="G25" s="75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3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</row>
    <row r="26" spans="3:119" s="16" customFormat="1">
      <c r="C26" s="178"/>
      <c r="D26" s="150" t="str">
        <f>'Function list'!F23</f>
        <v>HmiHistory</v>
      </c>
      <c r="E26" s="164">
        <v>1</v>
      </c>
      <c r="F26" s="74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5"/>
      <c r="Z26" s="75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3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</row>
    <row r="27" spans="3:119" s="16" customFormat="1">
      <c r="C27" s="178"/>
      <c r="D27" s="152"/>
      <c r="E27" s="164"/>
      <c r="F27" s="74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5"/>
      <c r="Z27" s="75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3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</row>
    <row r="28" spans="3:119">
      <c r="C28" s="178"/>
      <c r="D28" s="150" t="str">
        <f>'Function list'!F24</f>
        <v>HmiAlarm_TR1</v>
      </c>
      <c r="E28" s="164" t="s">
        <v>59</v>
      </c>
      <c r="F28" s="74"/>
      <c r="G28" s="72"/>
      <c r="H28" s="72"/>
      <c r="I28" s="72"/>
      <c r="J28" s="72"/>
      <c r="K28" s="75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3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</row>
    <row r="29" spans="3:119">
      <c r="C29" s="178"/>
      <c r="D29" s="152"/>
      <c r="E29" s="164"/>
      <c r="F29" s="74"/>
      <c r="G29" s="72"/>
      <c r="H29" s="72"/>
      <c r="I29" s="72"/>
      <c r="J29" s="72"/>
      <c r="K29" s="75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3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</row>
    <row r="30" spans="3:119">
      <c r="C30" s="178"/>
      <c r="D30" s="150" t="str">
        <f>'Function list'!F25</f>
        <v>HmiAlarm_ZAER</v>
      </c>
      <c r="E30" s="164" t="s">
        <v>59</v>
      </c>
      <c r="F30" s="74"/>
      <c r="G30" s="72"/>
      <c r="H30" s="72"/>
      <c r="I30" s="72"/>
      <c r="J30" s="72"/>
      <c r="K30" s="75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3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</row>
    <row r="31" spans="3:119">
      <c r="C31" s="178"/>
      <c r="D31" s="152"/>
      <c r="E31" s="164"/>
      <c r="F31" s="74"/>
      <c r="G31" s="72"/>
      <c r="H31" s="72"/>
      <c r="I31" s="72"/>
      <c r="J31" s="72"/>
      <c r="K31" s="75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3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</row>
    <row r="32" spans="3:119" ht="15" customHeight="1">
      <c r="C32" s="178"/>
      <c r="D32" s="150" t="str">
        <f>'Function list'!F26</f>
        <v>HmiAlarm_TR2</v>
      </c>
      <c r="E32" s="164" t="s">
        <v>59</v>
      </c>
      <c r="F32" s="74"/>
      <c r="G32" s="72"/>
      <c r="H32" s="72"/>
      <c r="I32" s="72"/>
      <c r="J32" s="72"/>
      <c r="K32" s="72"/>
      <c r="L32" s="75"/>
      <c r="M32" s="75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3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</row>
    <row r="33" spans="3:119" ht="15" customHeight="1">
      <c r="C33" s="178"/>
      <c r="D33" s="152"/>
      <c r="E33" s="164"/>
      <c r="F33" s="74"/>
      <c r="G33" s="72"/>
      <c r="H33" s="72"/>
      <c r="I33" s="72"/>
      <c r="J33" s="72"/>
      <c r="K33" s="72"/>
      <c r="L33" s="75"/>
      <c r="M33" s="75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3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</row>
    <row r="34" spans="3:119">
      <c r="C34" s="178"/>
      <c r="D34" s="150" t="str">
        <f>'Function list'!F27</f>
        <v>HmiAlarm_BC</v>
      </c>
      <c r="E34" s="164" t="s">
        <v>59</v>
      </c>
      <c r="F34" s="74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3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</row>
    <row r="35" spans="3:119">
      <c r="C35" s="178"/>
      <c r="D35" s="152"/>
      <c r="E35" s="164"/>
      <c r="F35" s="74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3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</row>
    <row r="36" spans="3:119">
      <c r="C36" s="178"/>
      <c r="D36" s="150" t="str">
        <f>'Function list'!F28</f>
        <v>HmiAlarm_CTM</v>
      </c>
      <c r="E36" s="164" t="str">
        <f>'Function list'!H13</f>
        <v xml:space="preserve"> </v>
      </c>
      <c r="F36" s="74"/>
      <c r="G36" s="72"/>
      <c r="H36" s="72"/>
      <c r="I36" s="72"/>
      <c r="J36" s="72"/>
      <c r="K36" s="72"/>
      <c r="L36" s="72"/>
      <c r="M36" s="72"/>
      <c r="N36" s="75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3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</row>
    <row r="37" spans="3:119">
      <c r="C37" s="178"/>
      <c r="D37" s="152"/>
      <c r="E37" s="164"/>
      <c r="F37" s="74"/>
      <c r="G37" s="72"/>
      <c r="H37" s="72"/>
      <c r="I37" s="72"/>
      <c r="J37" s="72"/>
      <c r="K37" s="72"/>
      <c r="L37" s="72"/>
      <c r="M37" s="72"/>
      <c r="N37" s="75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3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</row>
    <row r="38" spans="3:119">
      <c r="C38" s="178"/>
      <c r="D38" s="150" t="str">
        <f>'Function list'!F29</f>
        <v>HmiAlarm_TR3</v>
      </c>
      <c r="E38" s="150" t="s">
        <v>59</v>
      </c>
      <c r="F38" s="74"/>
      <c r="G38" s="72"/>
      <c r="H38" s="72"/>
      <c r="I38" s="72"/>
      <c r="J38" s="72"/>
      <c r="K38" s="72"/>
      <c r="L38" s="72"/>
      <c r="M38" s="72"/>
      <c r="N38" s="75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3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</row>
    <row r="39" spans="3:119" ht="14.45" customHeight="1" thickBot="1">
      <c r="C39" s="172"/>
      <c r="D39" s="151"/>
      <c r="E39" s="151"/>
      <c r="F39" s="74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3"/>
    </row>
    <row r="40" spans="3:119" ht="14.45" customHeight="1">
      <c r="C40" s="173" t="s">
        <v>19</v>
      </c>
      <c r="D40" s="174"/>
      <c r="E40" s="177"/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76"/>
      <c r="AA40" s="77"/>
      <c r="AB40" s="77"/>
      <c r="AC40" s="77"/>
      <c r="AD40" s="76"/>
      <c r="AE40" s="76"/>
      <c r="AF40" s="77"/>
      <c r="AG40" s="77"/>
      <c r="AH40" s="77"/>
      <c r="AI40" s="77"/>
      <c r="AJ40" s="77"/>
      <c r="AK40" s="76"/>
      <c r="AL40" s="76"/>
      <c r="AM40" s="76"/>
      <c r="AN40" s="76"/>
      <c r="AO40" s="76"/>
      <c r="AP40" s="76"/>
      <c r="AQ40" s="76"/>
      <c r="AR40" s="76"/>
      <c r="AS40" s="76"/>
      <c r="AT40" s="78"/>
    </row>
    <row r="41" spans="3:119" ht="18" customHeight="1" thickBot="1">
      <c r="C41" s="175"/>
      <c r="D41" s="176"/>
      <c r="E41" s="151"/>
      <c r="F41" s="56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79"/>
      <c r="AA41" s="80"/>
      <c r="AB41" s="80"/>
      <c r="AC41" s="80"/>
      <c r="AD41" s="79"/>
      <c r="AE41" s="79"/>
      <c r="AF41" s="80"/>
      <c r="AG41" s="80"/>
      <c r="AH41" s="80"/>
      <c r="AI41" s="80"/>
      <c r="AJ41" s="80"/>
      <c r="AK41" s="79"/>
      <c r="AL41" s="79"/>
      <c r="AM41" s="79"/>
      <c r="AN41" s="79"/>
      <c r="AO41" s="79"/>
      <c r="AP41" s="79"/>
      <c r="AQ41" s="79"/>
      <c r="AR41" s="79"/>
      <c r="AS41" s="79"/>
      <c r="AT41" s="81"/>
    </row>
    <row r="42" spans="3:119">
      <c r="C42" s="167" t="s">
        <v>18</v>
      </c>
      <c r="D42" s="168"/>
      <c r="E42" s="171"/>
      <c r="F42" s="24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77"/>
      <c r="AL42" s="77"/>
      <c r="AM42" s="82"/>
      <c r="AN42" s="82"/>
      <c r="AO42" s="77"/>
      <c r="AP42" s="77"/>
      <c r="AQ42" s="77"/>
      <c r="AR42" s="77"/>
      <c r="AS42" s="77"/>
      <c r="AT42" s="83"/>
    </row>
    <row r="43" spans="3:119" ht="17.25" thickBot="1">
      <c r="C43" s="169"/>
      <c r="D43" s="170"/>
      <c r="E43" s="17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0"/>
      <c r="AL43" s="80"/>
      <c r="AM43" s="84"/>
      <c r="AN43" s="84"/>
      <c r="AO43" s="80"/>
      <c r="AP43" s="80"/>
      <c r="AQ43" s="80"/>
      <c r="AR43" s="80"/>
      <c r="AS43" s="80"/>
      <c r="AT43" s="85"/>
    </row>
  </sheetData>
  <mergeCells count="42">
    <mergeCell ref="C42:D43"/>
    <mergeCell ref="E42:E43"/>
    <mergeCell ref="C40:D41"/>
    <mergeCell ref="E40:E41"/>
    <mergeCell ref="C8:C39"/>
    <mergeCell ref="E30:E31"/>
    <mergeCell ref="E32:E33"/>
    <mergeCell ref="E34:E35"/>
    <mergeCell ref="E36:E37"/>
    <mergeCell ref="E38:E39"/>
    <mergeCell ref="E20:E21"/>
    <mergeCell ref="E22:E23"/>
    <mergeCell ref="E24:E25"/>
    <mergeCell ref="E26:E27"/>
    <mergeCell ref="E28:E29"/>
    <mergeCell ref="E10:E11"/>
    <mergeCell ref="E12:E13"/>
    <mergeCell ref="E14:E15"/>
    <mergeCell ref="E16:E17"/>
    <mergeCell ref="E18:E19"/>
    <mergeCell ref="H5:J6"/>
    <mergeCell ref="C4:D4"/>
    <mergeCell ref="E6:E7"/>
    <mergeCell ref="C7:D7"/>
    <mergeCell ref="D8:D9"/>
    <mergeCell ref="E4:I4"/>
    <mergeCell ref="E8:E9"/>
    <mergeCell ref="D10:D11"/>
    <mergeCell ref="D12:D13"/>
    <mergeCell ref="D14:D15"/>
    <mergeCell ref="D16:D17"/>
    <mergeCell ref="D18:D19"/>
    <mergeCell ref="D38:D3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08C2-A6F3-4C79-BD80-4AEF2FA9B0CE}">
  <dimension ref="A1:Q36"/>
  <sheetViews>
    <sheetView showGridLines="0" zoomScaleNormal="100" workbookViewId="0">
      <pane ySplit="5" topLeftCell="A6" activePane="bottomLeft" state="frozen"/>
      <selection pane="bottomLeft" activeCell="E27" sqref="E27:F30"/>
    </sheetView>
  </sheetViews>
  <sheetFormatPr defaultRowHeight="16.5"/>
  <cols>
    <col min="1" max="2" width="9" style="87"/>
    <col min="3" max="16" width="12.375" style="87" customWidth="1"/>
    <col min="17" max="17" width="13.875" style="87" customWidth="1"/>
    <col min="18" max="18" width="10.125" style="87" customWidth="1"/>
    <col min="19" max="16384" width="9" style="87"/>
  </cols>
  <sheetData>
    <row r="1" spans="1:17" ht="9.75" customHeight="1">
      <c r="C1" s="86"/>
    </row>
    <row r="2" spans="1:17" ht="7.5" customHeight="1">
      <c r="C2" s="86"/>
    </row>
    <row r="3" spans="1:17" ht="20.25">
      <c r="C3" s="93"/>
      <c r="D3" s="93"/>
      <c r="E3" s="93"/>
      <c r="F3" s="93"/>
      <c r="G3" s="93"/>
      <c r="H3" s="93"/>
      <c r="I3" s="93"/>
      <c r="J3" s="93"/>
      <c r="K3" s="93"/>
      <c r="L3" s="258" t="s">
        <v>82</v>
      </c>
      <c r="M3" s="258"/>
      <c r="N3" s="134">
        <v>44652</v>
      </c>
      <c r="O3" s="132" t="str">
        <f>TEXT(N3,"ddd")</f>
        <v>Fri</v>
      </c>
      <c r="Q3" s="88"/>
    </row>
    <row r="4" spans="1:17" ht="27.75" customHeight="1" thickBot="1">
      <c r="A4" s="88"/>
      <c r="B4" s="88"/>
      <c r="C4" s="89"/>
      <c r="D4" s="88"/>
      <c r="E4" s="88"/>
      <c r="F4" s="88"/>
      <c r="G4" s="88"/>
      <c r="H4" s="88"/>
      <c r="I4" s="88"/>
      <c r="J4" s="88"/>
      <c r="K4" s="88"/>
      <c r="L4" s="88"/>
    </row>
    <row r="5" spans="1:17" ht="13.5" customHeight="1" thickBot="1">
      <c r="A5" s="88"/>
      <c r="B5" s="88"/>
      <c r="C5" s="187" t="s">
        <v>81</v>
      </c>
      <c r="D5" s="188"/>
      <c r="E5" s="187" t="s">
        <v>80</v>
      </c>
      <c r="F5" s="188"/>
      <c r="G5" s="187" t="s">
        <v>79</v>
      </c>
      <c r="H5" s="188"/>
      <c r="I5" s="187" t="s">
        <v>78</v>
      </c>
      <c r="J5" s="188"/>
      <c r="K5" s="187" t="s">
        <v>77</v>
      </c>
      <c r="L5" s="188"/>
      <c r="M5" s="189" t="s">
        <v>75</v>
      </c>
      <c r="N5" s="189"/>
      <c r="O5" s="187" t="s">
        <v>76</v>
      </c>
      <c r="P5" s="188"/>
      <c r="Q5" s="90"/>
    </row>
    <row r="6" spans="1:17" ht="15" customHeight="1">
      <c r="A6" s="88"/>
      <c r="B6" s="88"/>
      <c r="C6" s="179" t="str">
        <f>IF($O$3=$C$5,1,"")</f>
        <v/>
      </c>
      <c r="D6" s="180"/>
      <c r="E6" s="259" t="str">
        <f>IF($O$3=$E$5,1,IF(C6="","",IF(C6&gt;=1,C6+1,)))</f>
        <v/>
      </c>
      <c r="F6" s="260"/>
      <c r="G6" s="181" t="str">
        <f>IF($O$3=$G$5,1,IF(E6="","",IF(E6&gt;=1,E6+1,)))</f>
        <v/>
      </c>
      <c r="H6" s="182"/>
      <c r="I6" s="183" t="str">
        <f>IF($O$3=$I$5,1,IF(G6="","",IF(G6&gt;=1,G6+1,)))</f>
        <v/>
      </c>
      <c r="J6" s="184"/>
      <c r="K6" s="185" t="str">
        <f>IF($O$3=$K$5,1,IF(I6="","",IF(I6&gt;=1,I6+1,)))</f>
        <v/>
      </c>
      <c r="L6" s="186"/>
      <c r="M6" s="248">
        <f>IF($O$3=$M$5,1,IF(K6="","",IF(K6&gt;=1,K6+1,)))</f>
        <v>1</v>
      </c>
      <c r="N6" s="248"/>
      <c r="O6" s="250">
        <f>IF($O$3=$O$5,1,IF(M6="","",IF(M6&gt;=1,M6+1,)))</f>
        <v>2</v>
      </c>
      <c r="P6" s="251"/>
      <c r="Q6" s="88"/>
    </row>
    <row r="7" spans="1:17" ht="15" customHeight="1">
      <c r="A7" s="88"/>
      <c r="B7" s="88"/>
      <c r="C7" s="179"/>
      <c r="D7" s="180"/>
      <c r="E7" s="259"/>
      <c r="F7" s="260"/>
      <c r="G7" s="181"/>
      <c r="H7" s="182"/>
      <c r="I7" s="183"/>
      <c r="J7" s="184"/>
      <c r="K7" s="185"/>
      <c r="L7" s="186"/>
      <c r="M7" s="248"/>
      <c r="N7" s="248"/>
      <c r="O7" s="250"/>
      <c r="P7" s="251"/>
      <c r="Q7" s="90"/>
    </row>
    <row r="8" spans="1:17" ht="15" customHeight="1">
      <c r="A8" s="88"/>
      <c r="B8" s="88"/>
      <c r="C8" s="179" t="str">
        <f>IF($O$3=$C$5,1,"")</f>
        <v/>
      </c>
      <c r="D8" s="180"/>
      <c r="E8" s="259"/>
      <c r="F8" s="260"/>
      <c r="G8" s="181"/>
      <c r="H8" s="182"/>
      <c r="I8" s="183"/>
      <c r="J8" s="184"/>
      <c r="K8" s="185"/>
      <c r="L8" s="186"/>
      <c r="M8" s="248"/>
      <c r="N8" s="248"/>
      <c r="O8" s="250"/>
      <c r="P8" s="251"/>
      <c r="Q8" s="90"/>
    </row>
    <row r="9" spans="1:17" ht="15" customHeight="1">
      <c r="A9" s="88"/>
      <c r="B9" s="88"/>
      <c r="C9" s="179" t="str">
        <f>IF($O$3=$C$5,1,"")</f>
        <v/>
      </c>
      <c r="D9" s="180"/>
      <c r="E9" s="259"/>
      <c r="F9" s="260"/>
      <c r="G9" s="181"/>
      <c r="H9" s="182"/>
      <c r="I9" s="183"/>
      <c r="J9" s="184"/>
      <c r="K9" s="185"/>
      <c r="L9" s="186"/>
      <c r="M9" s="248"/>
      <c r="N9" s="248"/>
      <c r="O9" s="250"/>
      <c r="P9" s="251"/>
      <c r="Q9" s="90"/>
    </row>
    <row r="10" spans="1:17" ht="15" customHeight="1">
      <c r="A10" s="88"/>
      <c r="B10" s="88"/>
      <c r="C10" s="203" t="str">
        <f>IF($O$3=$C$5,1,"")</f>
        <v/>
      </c>
      <c r="D10" s="204"/>
      <c r="E10" s="205"/>
      <c r="F10" s="206"/>
      <c r="G10" s="207"/>
      <c r="H10" s="208"/>
      <c r="I10" s="209"/>
      <c r="J10" s="210"/>
      <c r="K10" s="211"/>
      <c r="L10" s="212"/>
      <c r="M10" s="249"/>
      <c r="N10" s="249"/>
      <c r="O10" s="252"/>
      <c r="P10" s="253"/>
      <c r="Q10" s="90"/>
    </row>
    <row r="11" spans="1:17" ht="15" customHeight="1">
      <c r="A11" s="88"/>
      <c r="B11" s="88"/>
      <c r="C11" s="243">
        <f>$O$6+1</f>
        <v>3</v>
      </c>
      <c r="D11" s="244"/>
      <c r="E11" s="221">
        <f>IF(C11="","",C11+1)</f>
        <v>4</v>
      </c>
      <c r="F11" s="222"/>
      <c r="G11" s="221">
        <f t="shared" ref="G11:O11" si="0">IF(E11="","",E11+1)</f>
        <v>5</v>
      </c>
      <c r="H11" s="222"/>
      <c r="I11" s="221">
        <f t="shared" si="0"/>
        <v>6</v>
      </c>
      <c r="J11" s="222"/>
      <c r="K11" s="221">
        <f t="shared" si="0"/>
        <v>7</v>
      </c>
      <c r="L11" s="222"/>
      <c r="M11" s="245">
        <f t="shared" si="0"/>
        <v>8</v>
      </c>
      <c r="N11" s="245"/>
      <c r="O11" s="246">
        <f t="shared" si="0"/>
        <v>9</v>
      </c>
      <c r="P11" s="247"/>
      <c r="Q11" s="88"/>
    </row>
    <row r="12" spans="1:17" ht="15" customHeight="1">
      <c r="A12" s="88"/>
      <c r="B12" s="88"/>
      <c r="C12" s="213"/>
      <c r="D12" s="214"/>
      <c r="E12" s="215"/>
      <c r="F12" s="216"/>
      <c r="G12" s="215"/>
      <c r="H12" s="216"/>
      <c r="I12" s="215"/>
      <c r="J12" s="216"/>
      <c r="K12" s="215"/>
      <c r="L12" s="216"/>
      <c r="M12" s="98"/>
      <c r="N12" s="98"/>
      <c r="O12" s="96"/>
      <c r="P12" s="94"/>
      <c r="Q12" s="88"/>
    </row>
    <row r="13" spans="1:17" ht="15" customHeight="1">
      <c r="A13" s="88"/>
      <c r="B13" s="88"/>
      <c r="C13" s="213"/>
      <c r="D13" s="214"/>
      <c r="E13" s="217"/>
      <c r="F13" s="218"/>
      <c r="G13" s="215"/>
      <c r="H13" s="216"/>
      <c r="I13" s="219"/>
      <c r="J13" s="220"/>
      <c r="K13" s="215"/>
      <c r="L13" s="216"/>
      <c r="M13" s="98"/>
      <c r="N13" s="98"/>
      <c r="O13" s="96"/>
      <c r="P13" s="94"/>
      <c r="Q13" s="88"/>
    </row>
    <row r="14" spans="1:17" ht="15" customHeight="1">
      <c r="A14" s="88"/>
      <c r="B14" s="88"/>
      <c r="C14" s="213"/>
      <c r="D14" s="214"/>
      <c r="E14" s="215"/>
      <c r="F14" s="216"/>
      <c r="G14" s="215"/>
      <c r="H14" s="216"/>
      <c r="I14" s="215"/>
      <c r="J14" s="216"/>
      <c r="K14" s="215"/>
      <c r="L14" s="216"/>
      <c r="M14" s="98"/>
      <c r="N14" s="98"/>
      <c r="O14" s="96"/>
      <c r="P14" s="94"/>
      <c r="Q14" s="88"/>
    </row>
    <row r="15" spans="1:17" ht="15" customHeight="1">
      <c r="A15" s="88"/>
      <c r="B15" s="88"/>
      <c r="C15" s="225"/>
      <c r="D15" s="226"/>
      <c r="E15" s="227"/>
      <c r="F15" s="228"/>
      <c r="G15" s="229"/>
      <c r="H15" s="230"/>
      <c r="I15" s="231"/>
      <c r="J15" s="232"/>
      <c r="K15" s="227"/>
      <c r="L15" s="228"/>
      <c r="M15" s="101"/>
      <c r="N15" s="101"/>
      <c r="O15" s="103"/>
      <c r="P15" s="95"/>
      <c r="Q15" s="88"/>
    </row>
    <row r="16" spans="1:17" ht="15" customHeight="1">
      <c r="A16" s="88"/>
      <c r="B16" s="88"/>
      <c r="C16" s="254">
        <f>$O$11+1</f>
        <v>10</v>
      </c>
      <c r="D16" s="255"/>
      <c r="E16" s="221">
        <f>IF(C16="","",C16+1)</f>
        <v>11</v>
      </c>
      <c r="F16" s="222"/>
      <c r="G16" s="221">
        <f t="shared" ref="G16" si="1">IF(E16="","",E16+1)</f>
        <v>12</v>
      </c>
      <c r="H16" s="222"/>
      <c r="I16" s="221">
        <f t="shared" ref="I16" si="2">IF(G16="","",G16+1)</f>
        <v>13</v>
      </c>
      <c r="J16" s="222"/>
      <c r="K16" s="221">
        <f t="shared" ref="K16" si="3">IF(I16="","",I16+1)</f>
        <v>14</v>
      </c>
      <c r="L16" s="222"/>
      <c r="M16" s="245">
        <f t="shared" ref="M16" si="4">IF(K16="","",K16+1)</f>
        <v>15</v>
      </c>
      <c r="N16" s="245"/>
      <c r="O16" s="246">
        <f t="shared" ref="O16" si="5">IF(M16="","",M16+1)</f>
        <v>16</v>
      </c>
      <c r="P16" s="247"/>
      <c r="Q16" s="88"/>
    </row>
    <row r="17" spans="1:17" ht="15" customHeight="1">
      <c r="A17" s="88"/>
      <c r="B17" s="88"/>
      <c r="C17" s="213"/>
      <c r="D17" s="214"/>
      <c r="E17" s="215"/>
      <c r="F17" s="216"/>
      <c r="G17" s="233"/>
      <c r="H17" s="234"/>
      <c r="I17" s="215"/>
      <c r="J17" s="216"/>
      <c r="K17" s="215"/>
      <c r="L17" s="216"/>
      <c r="M17" s="98"/>
      <c r="N17" s="98"/>
      <c r="O17" s="96"/>
      <c r="P17" s="94"/>
      <c r="Q17" s="88"/>
    </row>
    <row r="18" spans="1:17" ht="15" customHeight="1">
      <c r="A18" s="88"/>
      <c r="B18" s="88"/>
      <c r="C18" s="213"/>
      <c r="D18" s="214"/>
      <c r="E18" s="215"/>
      <c r="F18" s="216"/>
      <c r="G18" s="215"/>
      <c r="H18" s="216"/>
      <c r="I18" s="215"/>
      <c r="J18" s="216"/>
      <c r="K18" s="108"/>
      <c r="L18" s="109"/>
      <c r="M18" s="98"/>
      <c r="N18" s="98"/>
      <c r="O18" s="96"/>
      <c r="P18" s="94"/>
      <c r="Q18" s="88"/>
    </row>
    <row r="19" spans="1:17" ht="15" customHeight="1">
      <c r="A19" s="88"/>
      <c r="B19" s="88"/>
      <c r="C19" s="213"/>
      <c r="D19" s="214"/>
      <c r="E19" s="215"/>
      <c r="F19" s="216"/>
      <c r="G19" s="223"/>
      <c r="H19" s="224"/>
      <c r="I19" s="215"/>
      <c r="J19" s="216"/>
      <c r="K19" s="108"/>
      <c r="L19" s="109"/>
      <c r="M19" s="98"/>
      <c r="N19" s="98"/>
      <c r="O19" s="96"/>
      <c r="P19" s="94"/>
      <c r="Q19" s="88"/>
    </row>
    <row r="20" spans="1:17" ht="15" customHeight="1">
      <c r="A20" s="88"/>
      <c r="B20" s="88"/>
      <c r="C20" s="225"/>
      <c r="D20" s="226"/>
      <c r="E20" s="227"/>
      <c r="F20" s="228"/>
      <c r="G20" s="229"/>
      <c r="H20" s="230"/>
      <c r="I20" s="231"/>
      <c r="J20" s="232"/>
      <c r="K20" s="110"/>
      <c r="L20" s="111"/>
      <c r="M20" s="101"/>
      <c r="N20" s="101"/>
      <c r="O20" s="103"/>
      <c r="P20" s="95"/>
      <c r="Q20" s="88"/>
    </row>
    <row r="21" spans="1:17" ht="15" customHeight="1">
      <c r="A21" s="88"/>
      <c r="B21" s="88"/>
      <c r="C21" s="254">
        <f>$O$16+1</f>
        <v>17</v>
      </c>
      <c r="D21" s="255"/>
      <c r="E21" s="221">
        <f>IF(C21="","",C21+1)</f>
        <v>18</v>
      </c>
      <c r="F21" s="222"/>
      <c r="G21" s="221">
        <f t="shared" ref="G21" si="6">IF(E21="","",E21+1)</f>
        <v>19</v>
      </c>
      <c r="H21" s="222"/>
      <c r="I21" s="221">
        <f t="shared" ref="I21" si="7">IF(G21="","",G21+1)</f>
        <v>20</v>
      </c>
      <c r="J21" s="222"/>
      <c r="K21" s="221">
        <f t="shared" ref="K21" si="8">IF(I21="","",I21+1)</f>
        <v>21</v>
      </c>
      <c r="L21" s="222"/>
      <c r="M21" s="245">
        <f t="shared" ref="M21" si="9">IF(K21="","",K21+1)</f>
        <v>22</v>
      </c>
      <c r="N21" s="245"/>
      <c r="O21" s="246">
        <f t="shared" ref="O21" si="10">IF(M21="","",M21+1)</f>
        <v>23</v>
      </c>
      <c r="P21" s="247"/>
      <c r="Q21" s="88"/>
    </row>
    <row r="22" spans="1:17" ht="15" customHeight="1">
      <c r="A22" s="88"/>
      <c r="B22" s="88"/>
      <c r="C22" s="213"/>
      <c r="D22" s="214"/>
      <c r="E22" s="190" t="s">
        <v>86</v>
      </c>
      <c r="F22" s="191"/>
      <c r="G22" s="233"/>
      <c r="H22" s="234"/>
      <c r="I22" s="199"/>
      <c r="J22" s="200"/>
      <c r="K22" s="195"/>
      <c r="L22" s="196"/>
      <c r="M22" s="190" t="s">
        <v>85</v>
      </c>
      <c r="N22" s="191"/>
      <c r="O22" s="96"/>
      <c r="P22" s="94"/>
      <c r="Q22" s="88"/>
    </row>
    <row r="23" spans="1:17" ht="15" customHeight="1">
      <c r="A23" s="88"/>
      <c r="B23" s="88"/>
      <c r="C23" s="213"/>
      <c r="D23" s="214"/>
      <c r="E23" s="192"/>
      <c r="F23" s="191"/>
      <c r="G23" s="215"/>
      <c r="H23" s="216"/>
      <c r="I23" s="199"/>
      <c r="J23" s="200"/>
      <c r="K23" s="195"/>
      <c r="L23" s="196"/>
      <c r="M23" s="192"/>
      <c r="N23" s="191"/>
      <c r="O23" s="96"/>
      <c r="P23" s="94"/>
      <c r="Q23" s="88"/>
    </row>
    <row r="24" spans="1:17" ht="15" customHeight="1">
      <c r="A24" s="88"/>
      <c r="B24" s="88"/>
      <c r="C24" s="213"/>
      <c r="D24" s="214"/>
      <c r="E24" s="192"/>
      <c r="F24" s="191"/>
      <c r="G24" s="215"/>
      <c r="H24" s="216"/>
      <c r="I24" s="199"/>
      <c r="J24" s="200"/>
      <c r="K24" s="195"/>
      <c r="L24" s="196"/>
      <c r="M24" s="192"/>
      <c r="N24" s="191"/>
      <c r="O24" s="96"/>
      <c r="P24" s="94"/>
      <c r="Q24" s="88"/>
    </row>
    <row r="25" spans="1:17" ht="15" customHeight="1">
      <c r="A25" s="88"/>
      <c r="B25" s="88"/>
      <c r="C25" s="225"/>
      <c r="D25" s="226"/>
      <c r="E25" s="193"/>
      <c r="F25" s="194"/>
      <c r="G25" s="229"/>
      <c r="H25" s="230"/>
      <c r="I25" s="201"/>
      <c r="J25" s="202"/>
      <c r="K25" s="197"/>
      <c r="L25" s="198"/>
      <c r="M25" s="193"/>
      <c r="N25" s="194"/>
      <c r="O25" s="103"/>
      <c r="P25" s="95"/>
      <c r="Q25" s="88"/>
    </row>
    <row r="26" spans="1:17" ht="15" customHeight="1">
      <c r="A26" s="88"/>
      <c r="B26" s="88"/>
      <c r="C26" s="254">
        <f>IF($O$21+1 &gt; 31,"",$O$21+1)</f>
        <v>24</v>
      </c>
      <c r="D26" s="255"/>
      <c r="E26" s="221">
        <f>IF(C26="","",IF(C26+1&gt;31,"",C26+1))</f>
        <v>25</v>
      </c>
      <c r="F26" s="222"/>
      <c r="G26" s="221">
        <f t="shared" ref="G26:O26" si="11">IF(E26="","",IF(E26+1&gt;31,"",E26+1))</f>
        <v>26</v>
      </c>
      <c r="H26" s="222"/>
      <c r="I26" s="221">
        <f t="shared" si="11"/>
        <v>27</v>
      </c>
      <c r="J26" s="222"/>
      <c r="K26" s="221">
        <f t="shared" si="11"/>
        <v>28</v>
      </c>
      <c r="L26" s="222"/>
      <c r="M26" s="245">
        <f t="shared" si="11"/>
        <v>29</v>
      </c>
      <c r="N26" s="245"/>
      <c r="O26" s="246">
        <f t="shared" si="11"/>
        <v>30</v>
      </c>
      <c r="P26" s="247"/>
      <c r="Q26" s="88"/>
    </row>
    <row r="27" spans="1:17" ht="15" customHeight="1">
      <c r="A27" s="88"/>
      <c r="B27" s="88"/>
      <c r="C27" s="213"/>
      <c r="D27" s="214"/>
      <c r="E27" s="190" t="s">
        <v>84</v>
      </c>
      <c r="F27" s="191"/>
      <c r="G27" s="190" t="s">
        <v>84</v>
      </c>
      <c r="H27" s="191"/>
      <c r="I27" s="190" t="s">
        <v>84</v>
      </c>
      <c r="J27" s="191"/>
      <c r="K27" s="192" t="s">
        <v>83</v>
      </c>
      <c r="L27" s="191"/>
      <c r="M27" s="98"/>
      <c r="N27" s="98"/>
      <c r="O27" s="96"/>
      <c r="P27" s="94"/>
      <c r="Q27" s="88"/>
    </row>
    <row r="28" spans="1:17" ht="15" customHeight="1">
      <c r="A28" s="88"/>
      <c r="B28" s="88"/>
      <c r="C28" s="213"/>
      <c r="D28" s="214"/>
      <c r="E28" s="192"/>
      <c r="F28" s="191"/>
      <c r="G28" s="192"/>
      <c r="H28" s="191"/>
      <c r="I28" s="192"/>
      <c r="J28" s="191"/>
      <c r="K28" s="192"/>
      <c r="L28" s="191"/>
      <c r="M28" s="98"/>
      <c r="N28" s="98"/>
      <c r="O28" s="96"/>
      <c r="P28" s="94"/>
      <c r="Q28" s="88"/>
    </row>
    <row r="29" spans="1:17" ht="15" customHeight="1">
      <c r="A29" s="88"/>
      <c r="B29" s="88"/>
      <c r="C29" s="213"/>
      <c r="D29" s="214"/>
      <c r="E29" s="192"/>
      <c r="F29" s="191"/>
      <c r="G29" s="192"/>
      <c r="H29" s="191"/>
      <c r="I29" s="192"/>
      <c r="J29" s="191"/>
      <c r="K29" s="192"/>
      <c r="L29" s="191"/>
      <c r="M29" s="98"/>
      <c r="N29" s="98"/>
      <c r="O29" s="96"/>
      <c r="P29" s="94"/>
      <c r="Q29" s="88"/>
    </row>
    <row r="30" spans="1:17" ht="15" customHeight="1">
      <c r="C30" s="225"/>
      <c r="D30" s="226"/>
      <c r="E30" s="193"/>
      <c r="F30" s="194"/>
      <c r="G30" s="193"/>
      <c r="H30" s="194"/>
      <c r="I30" s="193"/>
      <c r="J30" s="194"/>
      <c r="K30" s="193"/>
      <c r="L30" s="194"/>
      <c r="M30" s="101"/>
      <c r="N30" s="101"/>
      <c r="O30" s="103"/>
      <c r="P30" s="95"/>
      <c r="Q30" s="88"/>
    </row>
    <row r="31" spans="1:17" ht="15" customHeight="1">
      <c r="C31" s="254">
        <f>IF($O$26="","",IF($O$26+1&gt;31,"",$O$26+1))</f>
        <v>31</v>
      </c>
      <c r="D31" s="255"/>
      <c r="E31" s="221" t="str">
        <f>IF(C31="","",IF(C31+1&gt;31,"",C31+1))</f>
        <v/>
      </c>
      <c r="F31" s="222"/>
      <c r="G31" s="221" t="str">
        <f t="shared" ref="G31" si="12">IF(E31="","",IF(E31+1&gt;31,"",E31+1))</f>
        <v/>
      </c>
      <c r="H31" s="222"/>
      <c r="I31" s="221" t="str">
        <f t="shared" ref="I31" si="13">IF(G31="","",IF(G31+1&gt;31,"",G31+1))</f>
        <v/>
      </c>
      <c r="J31" s="222"/>
      <c r="K31" s="221" t="str">
        <f t="shared" ref="K31" si="14">IF(I31="","",IF(I31+1&gt;31,"",I31+1))</f>
        <v/>
      </c>
      <c r="L31" s="222"/>
      <c r="M31" s="245" t="str">
        <f t="shared" ref="M31" si="15">IF(K31="","",IF(K31+1&gt;31,"",K31+1))</f>
        <v/>
      </c>
      <c r="N31" s="245"/>
      <c r="O31" s="256" t="str">
        <f t="shared" ref="O31" si="16">IF(M31="","",IF(M31+1&gt;31,"",M31+1))</f>
        <v/>
      </c>
      <c r="P31" s="257"/>
      <c r="Q31" s="88"/>
    </row>
    <row r="32" spans="1:17" ht="15" customHeight="1">
      <c r="C32" s="96"/>
      <c r="D32" s="97"/>
      <c r="E32" s="106"/>
      <c r="F32" s="107"/>
      <c r="G32" s="106"/>
      <c r="H32" s="107"/>
      <c r="I32" s="106"/>
      <c r="J32" s="107"/>
      <c r="K32" s="106"/>
      <c r="L32" s="107"/>
      <c r="M32" s="98"/>
      <c r="N32" s="98"/>
      <c r="O32" s="104"/>
      <c r="P32" s="99"/>
      <c r="Q32" s="88"/>
    </row>
    <row r="33" spans="3:17" ht="15" customHeight="1">
      <c r="C33" s="213"/>
      <c r="D33" s="214"/>
      <c r="E33" s="215"/>
      <c r="F33" s="216"/>
      <c r="G33" s="215"/>
      <c r="H33" s="216"/>
      <c r="I33" s="215"/>
      <c r="J33" s="216"/>
      <c r="K33" s="215"/>
      <c r="L33" s="216"/>
      <c r="M33" s="98"/>
      <c r="N33" s="98"/>
      <c r="O33" s="96"/>
      <c r="P33" s="94"/>
      <c r="Q33" s="88"/>
    </row>
    <row r="34" spans="3:17" ht="15" customHeight="1">
      <c r="C34" s="213"/>
      <c r="D34" s="214"/>
      <c r="E34" s="215"/>
      <c r="F34" s="216"/>
      <c r="G34" s="215"/>
      <c r="H34" s="216"/>
      <c r="I34" s="108"/>
      <c r="J34" s="109"/>
      <c r="K34" s="108"/>
      <c r="L34" s="109"/>
      <c r="M34" s="98"/>
      <c r="N34" s="98"/>
      <c r="O34" s="96"/>
      <c r="P34" s="94"/>
      <c r="Q34" s="88"/>
    </row>
    <row r="35" spans="3:17" ht="15" customHeight="1" thickBot="1">
      <c r="C35" s="235"/>
      <c r="D35" s="236"/>
      <c r="E35" s="237"/>
      <c r="F35" s="238"/>
      <c r="G35" s="239"/>
      <c r="H35" s="240"/>
      <c r="I35" s="241"/>
      <c r="J35" s="242"/>
      <c r="K35" s="112"/>
      <c r="L35" s="113"/>
      <c r="M35" s="102"/>
      <c r="N35" s="102"/>
      <c r="O35" s="105"/>
      <c r="P35" s="100"/>
      <c r="Q35" s="88"/>
    </row>
    <row r="36" spans="3:17" ht="12.95" customHeight="1">
      <c r="C36" s="91"/>
      <c r="D36" s="92"/>
      <c r="E36" s="92"/>
      <c r="F36" s="92"/>
      <c r="G36" s="91"/>
      <c r="H36" s="92"/>
      <c r="I36" s="92"/>
      <c r="J36" s="92"/>
      <c r="K36" s="89"/>
      <c r="L36" s="88"/>
      <c r="M36" s="88"/>
      <c r="N36" s="88"/>
      <c r="O36" s="88"/>
      <c r="P36" s="88"/>
      <c r="Q36" s="88"/>
    </row>
  </sheetData>
  <mergeCells count="147">
    <mergeCell ref="L3:M3"/>
    <mergeCell ref="K27:L30"/>
    <mergeCell ref="C9:D9"/>
    <mergeCell ref="E9:F9"/>
    <mergeCell ref="G9:H9"/>
    <mergeCell ref="I9:J9"/>
    <mergeCell ref="K9:L9"/>
    <mergeCell ref="M9:N9"/>
    <mergeCell ref="E8:F8"/>
    <mergeCell ref="M8:N8"/>
    <mergeCell ref="E6:F6"/>
    <mergeCell ref="C6:D6"/>
    <mergeCell ref="C7:D7"/>
    <mergeCell ref="E7:F7"/>
    <mergeCell ref="G7:H7"/>
    <mergeCell ref="I7:J7"/>
    <mergeCell ref="M6:N6"/>
    <mergeCell ref="C24:D24"/>
    <mergeCell ref="G24:H24"/>
    <mergeCell ref="C25:D25"/>
    <mergeCell ref="G25:H25"/>
    <mergeCell ref="C16:D16"/>
    <mergeCell ref="E16:F16"/>
    <mergeCell ref="C21:D21"/>
    <mergeCell ref="O26:P26"/>
    <mergeCell ref="C31:D31"/>
    <mergeCell ref="E31:F31"/>
    <mergeCell ref="G31:H31"/>
    <mergeCell ref="I31:J31"/>
    <mergeCell ref="K31:L31"/>
    <mergeCell ref="M31:N31"/>
    <mergeCell ref="O31:P31"/>
    <mergeCell ref="I27:J30"/>
    <mergeCell ref="G27:H30"/>
    <mergeCell ref="C26:D26"/>
    <mergeCell ref="E26:F26"/>
    <mergeCell ref="G26:H26"/>
    <mergeCell ref="I26:J26"/>
    <mergeCell ref="K26:L26"/>
    <mergeCell ref="M26:N26"/>
    <mergeCell ref="E27:F30"/>
    <mergeCell ref="C30:D30"/>
    <mergeCell ref="C27:D27"/>
    <mergeCell ref="C28:D28"/>
    <mergeCell ref="O21:P21"/>
    <mergeCell ref="G11:H11"/>
    <mergeCell ref="I11:J11"/>
    <mergeCell ref="K11:L11"/>
    <mergeCell ref="M11:N11"/>
    <mergeCell ref="O11:P11"/>
    <mergeCell ref="K15:L15"/>
    <mergeCell ref="K17:L17"/>
    <mergeCell ref="K6:L6"/>
    <mergeCell ref="I6:J6"/>
    <mergeCell ref="G6:H6"/>
    <mergeCell ref="K7:L7"/>
    <mergeCell ref="M7:N7"/>
    <mergeCell ref="M16:N16"/>
    <mergeCell ref="O16:P16"/>
    <mergeCell ref="M10:N10"/>
    <mergeCell ref="O9:P9"/>
    <mergeCell ref="O10:P10"/>
    <mergeCell ref="O8:P8"/>
    <mergeCell ref="O7:P7"/>
    <mergeCell ref="O6:P6"/>
    <mergeCell ref="G16:H16"/>
    <mergeCell ref="K13:L13"/>
    <mergeCell ref="O5:P5"/>
    <mergeCell ref="C35:D35"/>
    <mergeCell ref="E35:F35"/>
    <mergeCell ref="G35:H35"/>
    <mergeCell ref="I35:J35"/>
    <mergeCell ref="C5:D5"/>
    <mergeCell ref="E5:F5"/>
    <mergeCell ref="G5:H5"/>
    <mergeCell ref="I5:J5"/>
    <mergeCell ref="C11:D11"/>
    <mergeCell ref="E11:F11"/>
    <mergeCell ref="C33:D33"/>
    <mergeCell ref="E33:F33"/>
    <mergeCell ref="G33:H33"/>
    <mergeCell ref="I33:J33"/>
    <mergeCell ref="K33:L33"/>
    <mergeCell ref="C34:D34"/>
    <mergeCell ref="E34:F34"/>
    <mergeCell ref="G34:H34"/>
    <mergeCell ref="E21:F21"/>
    <mergeCell ref="G21:H21"/>
    <mergeCell ref="I21:J21"/>
    <mergeCell ref="K21:L21"/>
    <mergeCell ref="M21:N21"/>
    <mergeCell ref="C23:D23"/>
    <mergeCell ref="G23:H23"/>
    <mergeCell ref="C20:D20"/>
    <mergeCell ref="E20:F20"/>
    <mergeCell ref="G20:H20"/>
    <mergeCell ref="I20:J20"/>
    <mergeCell ref="C22:D22"/>
    <mergeCell ref="G22:H22"/>
    <mergeCell ref="C29:D29"/>
    <mergeCell ref="C19:D19"/>
    <mergeCell ref="E19:F19"/>
    <mergeCell ref="G19:H19"/>
    <mergeCell ref="I19:J19"/>
    <mergeCell ref="C15:D15"/>
    <mergeCell ref="E15:F15"/>
    <mergeCell ref="G15:H15"/>
    <mergeCell ref="I15:J15"/>
    <mergeCell ref="C17:D17"/>
    <mergeCell ref="E17:F17"/>
    <mergeCell ref="G17:H17"/>
    <mergeCell ref="I17:J17"/>
    <mergeCell ref="I16:J16"/>
    <mergeCell ref="C14:D14"/>
    <mergeCell ref="E14:F14"/>
    <mergeCell ref="G14:H14"/>
    <mergeCell ref="I14:J14"/>
    <mergeCell ref="K14:L14"/>
    <mergeCell ref="C18:D18"/>
    <mergeCell ref="E18:F18"/>
    <mergeCell ref="G18:H18"/>
    <mergeCell ref="I18:J18"/>
    <mergeCell ref="K16:L16"/>
    <mergeCell ref="C8:D8"/>
    <mergeCell ref="G8:H8"/>
    <mergeCell ref="I8:J8"/>
    <mergeCell ref="K8:L8"/>
    <mergeCell ref="K5:L5"/>
    <mergeCell ref="M5:N5"/>
    <mergeCell ref="M22:N25"/>
    <mergeCell ref="K22:L25"/>
    <mergeCell ref="I22:J25"/>
    <mergeCell ref="E22:F25"/>
    <mergeCell ref="C10:D10"/>
    <mergeCell ref="E10:F10"/>
    <mergeCell ref="G10:H10"/>
    <mergeCell ref="I10:J10"/>
    <mergeCell ref="K10:L10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</mergeCells>
  <phoneticPr fontId="18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BFCD-B110-4CB5-8942-92D3BAC7A2C5}">
  <dimension ref="A1:Q36"/>
  <sheetViews>
    <sheetView showGridLines="0" tabSelected="1" zoomScaleNormal="100" workbookViewId="0">
      <pane ySplit="5" topLeftCell="A8" activePane="bottomLeft" state="frozen"/>
      <selection pane="bottomLeft" activeCell="K22" sqref="K22:L25"/>
    </sheetView>
  </sheetViews>
  <sheetFormatPr defaultRowHeight="16.5"/>
  <cols>
    <col min="1" max="2" width="9" style="87"/>
    <col min="3" max="16" width="12.375" style="87" customWidth="1"/>
    <col min="17" max="17" width="13.875" style="87" customWidth="1"/>
    <col min="18" max="18" width="10.125" style="87" customWidth="1"/>
    <col min="19" max="16384" width="9" style="87"/>
  </cols>
  <sheetData>
    <row r="1" spans="1:17" ht="9.75" customHeight="1">
      <c r="C1" s="86"/>
    </row>
    <row r="2" spans="1:17" ht="7.5" customHeight="1">
      <c r="C2" s="86"/>
    </row>
    <row r="3" spans="1:17" ht="20.25">
      <c r="C3" s="93"/>
      <c r="D3" s="93"/>
      <c r="E3" s="93"/>
      <c r="F3" s="93"/>
      <c r="G3" s="93"/>
      <c r="H3" s="93"/>
      <c r="I3" s="93"/>
      <c r="J3" s="93"/>
      <c r="K3" s="93"/>
      <c r="L3" s="258" t="s">
        <v>82</v>
      </c>
      <c r="M3" s="258"/>
      <c r="N3" s="133">
        <v>44682</v>
      </c>
      <c r="O3" s="114" t="str">
        <f>TEXT(N3,"ddd")</f>
        <v>Sun</v>
      </c>
      <c r="Q3" s="88"/>
    </row>
    <row r="4" spans="1:17" ht="27.75" customHeight="1" thickBot="1">
      <c r="A4" s="88"/>
      <c r="B4" s="88"/>
      <c r="C4" s="89"/>
      <c r="D4" s="88"/>
      <c r="E4" s="88"/>
      <c r="F4" s="88"/>
      <c r="G4" s="88"/>
      <c r="H4" s="88"/>
      <c r="I4" s="88"/>
      <c r="J4" s="88"/>
      <c r="K4" s="88"/>
      <c r="L4" s="88"/>
    </row>
    <row r="5" spans="1:17" ht="13.5" customHeight="1" thickBot="1">
      <c r="A5" s="88"/>
      <c r="B5" s="88"/>
      <c r="C5" s="187" t="s">
        <v>81</v>
      </c>
      <c r="D5" s="188"/>
      <c r="E5" s="187" t="s">
        <v>80</v>
      </c>
      <c r="F5" s="188"/>
      <c r="G5" s="187" t="s">
        <v>79</v>
      </c>
      <c r="H5" s="188"/>
      <c r="I5" s="187" t="s">
        <v>78</v>
      </c>
      <c r="J5" s="188"/>
      <c r="K5" s="187" t="s">
        <v>77</v>
      </c>
      <c r="L5" s="188"/>
      <c r="M5" s="189" t="s">
        <v>75</v>
      </c>
      <c r="N5" s="189"/>
      <c r="O5" s="187" t="s">
        <v>76</v>
      </c>
      <c r="P5" s="188"/>
      <c r="Q5" s="90"/>
    </row>
    <row r="6" spans="1:17" ht="15" customHeight="1">
      <c r="A6" s="88"/>
      <c r="B6" s="88"/>
      <c r="C6" s="179">
        <f>IF($O$3=$C$5,1,"")</f>
        <v>1</v>
      </c>
      <c r="D6" s="180"/>
      <c r="E6" s="259">
        <f>IF($O$3=$E$5,1,IF(C6="","",IF(C6&gt;=1,C6+1,)))</f>
        <v>2</v>
      </c>
      <c r="F6" s="260"/>
      <c r="G6" s="181">
        <f>IF($O$3=$G$5,1,IF(E6="","",IF(E6&gt;=1,E6+1,)))</f>
        <v>3</v>
      </c>
      <c r="H6" s="182"/>
      <c r="I6" s="183">
        <f>IF($O$3=$I$5,1,IF(G6="","",IF(G6&gt;=1,G6+1,)))</f>
        <v>4</v>
      </c>
      <c r="J6" s="184"/>
      <c r="K6" s="185">
        <f>IF($O$3=$K$5,1,IF(I6="","",IF(I6&gt;=1,I6+1,)))</f>
        <v>5</v>
      </c>
      <c r="L6" s="186"/>
      <c r="M6" s="248">
        <f>IF($O$3=$M$5,1,IF(K6="","",IF(K6&gt;=1,K6+1,)))</f>
        <v>6</v>
      </c>
      <c r="N6" s="248"/>
      <c r="O6" s="250">
        <f>IF($O$3=$O$5,1,IF(M6="","",IF(M6&gt;=1,M6+1,)))</f>
        <v>7</v>
      </c>
      <c r="P6" s="251"/>
      <c r="Q6" s="88"/>
    </row>
    <row r="7" spans="1:17" ht="15" customHeight="1">
      <c r="A7" s="88"/>
      <c r="B7" s="88"/>
      <c r="C7" s="179"/>
      <c r="D7" s="180"/>
      <c r="E7" s="261" t="s">
        <v>87</v>
      </c>
      <c r="F7" s="262"/>
      <c r="G7" s="181"/>
      <c r="H7" s="182"/>
      <c r="I7" s="263" t="s">
        <v>90</v>
      </c>
      <c r="J7" s="262"/>
      <c r="K7" s="185"/>
      <c r="L7" s="186"/>
      <c r="M7" s="248"/>
      <c r="N7" s="248"/>
      <c r="O7" s="250"/>
      <c r="P7" s="251"/>
      <c r="Q7" s="90"/>
    </row>
    <row r="8" spans="1:17" ht="15" customHeight="1">
      <c r="A8" s="88"/>
      <c r="B8" s="88"/>
      <c r="C8" s="179"/>
      <c r="D8" s="180"/>
      <c r="E8" s="263"/>
      <c r="F8" s="262"/>
      <c r="G8" s="181"/>
      <c r="H8" s="182"/>
      <c r="I8" s="263"/>
      <c r="J8" s="262"/>
      <c r="K8" s="185"/>
      <c r="L8" s="186"/>
      <c r="M8" s="248"/>
      <c r="N8" s="248"/>
      <c r="O8" s="250"/>
      <c r="P8" s="251"/>
      <c r="Q8" s="90"/>
    </row>
    <row r="9" spans="1:17" ht="15" customHeight="1">
      <c r="A9" s="88"/>
      <c r="B9" s="88"/>
      <c r="C9" s="179"/>
      <c r="D9" s="180"/>
      <c r="E9" s="263"/>
      <c r="F9" s="262"/>
      <c r="G9" s="181"/>
      <c r="H9" s="182"/>
      <c r="I9" s="263"/>
      <c r="J9" s="262"/>
      <c r="K9" s="185"/>
      <c r="L9" s="186"/>
      <c r="M9" s="248"/>
      <c r="N9" s="248"/>
      <c r="O9" s="250"/>
      <c r="P9" s="251"/>
      <c r="Q9" s="90"/>
    </row>
    <row r="10" spans="1:17" ht="15" customHeight="1">
      <c r="A10" s="88"/>
      <c r="B10" s="88"/>
      <c r="C10" s="203"/>
      <c r="D10" s="204"/>
      <c r="E10" s="264"/>
      <c r="F10" s="265"/>
      <c r="G10" s="207"/>
      <c r="H10" s="208"/>
      <c r="I10" s="264"/>
      <c r="J10" s="265"/>
      <c r="K10" s="211"/>
      <c r="L10" s="212"/>
      <c r="M10" s="249"/>
      <c r="N10" s="249"/>
      <c r="O10" s="252"/>
      <c r="P10" s="253"/>
      <c r="Q10" s="90"/>
    </row>
    <row r="11" spans="1:17" ht="15" customHeight="1">
      <c r="A11" s="88"/>
      <c r="B11" s="88"/>
      <c r="C11" s="243">
        <f>$O$6+1</f>
        <v>8</v>
      </c>
      <c r="D11" s="244"/>
      <c r="E11" s="221">
        <f>IF(C11="","",C11+1)</f>
        <v>9</v>
      </c>
      <c r="F11" s="222"/>
      <c r="G11" s="221">
        <f t="shared" ref="G11:O11" si="0">IF(E11="","",E11+1)</f>
        <v>10</v>
      </c>
      <c r="H11" s="222"/>
      <c r="I11" s="221">
        <f t="shared" si="0"/>
        <v>11</v>
      </c>
      <c r="J11" s="222"/>
      <c r="K11" s="221">
        <f t="shared" si="0"/>
        <v>12</v>
      </c>
      <c r="L11" s="222"/>
      <c r="M11" s="245">
        <f t="shared" si="0"/>
        <v>13</v>
      </c>
      <c r="N11" s="245"/>
      <c r="O11" s="246">
        <f t="shared" si="0"/>
        <v>14</v>
      </c>
      <c r="P11" s="247"/>
      <c r="Q11" s="88"/>
    </row>
    <row r="12" spans="1:17" ht="15" customHeight="1">
      <c r="A12" s="88"/>
      <c r="B12" s="88"/>
      <c r="C12" s="213"/>
      <c r="D12" s="214"/>
      <c r="E12" s="261" t="s">
        <v>91</v>
      </c>
      <c r="F12" s="262"/>
      <c r="G12" s="261" t="s">
        <v>91</v>
      </c>
      <c r="H12" s="262"/>
      <c r="I12" s="263" t="s">
        <v>92</v>
      </c>
      <c r="J12" s="262"/>
      <c r="K12" s="263" t="s">
        <v>92</v>
      </c>
      <c r="L12" s="262"/>
      <c r="M12" s="263" t="s">
        <v>92</v>
      </c>
      <c r="N12" s="262"/>
      <c r="O12" s="96"/>
      <c r="P12" s="94"/>
      <c r="Q12" s="88"/>
    </row>
    <row r="13" spans="1:17" ht="15" customHeight="1">
      <c r="A13" s="88"/>
      <c r="B13" s="88"/>
      <c r="C13" s="213"/>
      <c r="D13" s="214"/>
      <c r="E13" s="263"/>
      <c r="F13" s="262"/>
      <c r="G13" s="263"/>
      <c r="H13" s="262"/>
      <c r="I13" s="263"/>
      <c r="J13" s="262"/>
      <c r="K13" s="263"/>
      <c r="L13" s="262"/>
      <c r="M13" s="263"/>
      <c r="N13" s="262"/>
      <c r="O13" s="96"/>
      <c r="P13" s="94"/>
      <c r="Q13" s="88"/>
    </row>
    <row r="14" spans="1:17" ht="15" customHeight="1">
      <c r="A14" s="88"/>
      <c r="B14" s="88"/>
      <c r="C14" s="213"/>
      <c r="D14" s="214"/>
      <c r="E14" s="263"/>
      <c r="F14" s="262"/>
      <c r="G14" s="263"/>
      <c r="H14" s="262"/>
      <c r="I14" s="263"/>
      <c r="J14" s="262"/>
      <c r="K14" s="263"/>
      <c r="L14" s="262"/>
      <c r="M14" s="263"/>
      <c r="N14" s="262"/>
      <c r="O14" s="96"/>
      <c r="P14" s="94"/>
      <c r="Q14" s="88"/>
    </row>
    <row r="15" spans="1:17" ht="15" customHeight="1">
      <c r="A15" s="88"/>
      <c r="B15" s="88"/>
      <c r="C15" s="225"/>
      <c r="D15" s="226"/>
      <c r="E15" s="264"/>
      <c r="F15" s="265"/>
      <c r="G15" s="264"/>
      <c r="H15" s="265"/>
      <c r="I15" s="264"/>
      <c r="J15" s="265"/>
      <c r="K15" s="264"/>
      <c r="L15" s="265"/>
      <c r="M15" s="264"/>
      <c r="N15" s="265"/>
      <c r="O15" s="103"/>
      <c r="P15" s="95"/>
      <c r="Q15" s="88"/>
    </row>
    <row r="16" spans="1:17" ht="15" customHeight="1">
      <c r="A16" s="88"/>
      <c r="B16" s="88"/>
      <c r="C16" s="254">
        <f>$O$11+1</f>
        <v>15</v>
      </c>
      <c r="D16" s="255"/>
      <c r="E16" s="221">
        <f>IF(C16="","",C16+1)</f>
        <v>16</v>
      </c>
      <c r="F16" s="222"/>
      <c r="G16" s="221">
        <f t="shared" ref="G16" si="1">IF(E16="","",E16+1)</f>
        <v>17</v>
      </c>
      <c r="H16" s="222"/>
      <c r="I16" s="221">
        <f t="shared" ref="I16" si="2">IF(G16="","",G16+1)</f>
        <v>18</v>
      </c>
      <c r="J16" s="222"/>
      <c r="K16" s="221">
        <f t="shared" ref="K16" si="3">IF(I16="","",I16+1)</f>
        <v>19</v>
      </c>
      <c r="L16" s="222"/>
      <c r="M16" s="245">
        <f t="shared" ref="M16" si="4">IF(K16="","",K16+1)</f>
        <v>20</v>
      </c>
      <c r="N16" s="245"/>
      <c r="O16" s="246">
        <f t="shared" ref="O16" si="5">IF(M16="","",M16+1)</f>
        <v>21</v>
      </c>
      <c r="P16" s="247"/>
      <c r="Q16" s="88"/>
    </row>
    <row r="17" spans="1:17" ht="15" customHeight="1">
      <c r="A17" s="88"/>
      <c r="B17" s="88"/>
      <c r="C17" s="213"/>
      <c r="D17" s="214"/>
      <c r="E17" s="215"/>
      <c r="F17" s="216"/>
      <c r="G17" s="263" t="s">
        <v>92</v>
      </c>
      <c r="H17" s="262"/>
      <c r="I17" s="263" t="s">
        <v>92</v>
      </c>
      <c r="J17" s="262"/>
      <c r="K17" s="263" t="s">
        <v>92</v>
      </c>
      <c r="L17" s="262"/>
      <c r="M17" s="263" t="s">
        <v>92</v>
      </c>
      <c r="N17" s="262"/>
      <c r="O17" s="96"/>
      <c r="P17" s="94"/>
      <c r="Q17" s="88"/>
    </row>
    <row r="18" spans="1:17" ht="15" customHeight="1">
      <c r="A18" s="88"/>
      <c r="B18" s="88"/>
      <c r="C18" s="213"/>
      <c r="D18" s="214"/>
      <c r="E18" s="215"/>
      <c r="F18" s="216"/>
      <c r="G18" s="263"/>
      <c r="H18" s="262"/>
      <c r="I18" s="263"/>
      <c r="J18" s="262"/>
      <c r="K18" s="263"/>
      <c r="L18" s="262"/>
      <c r="M18" s="263"/>
      <c r="N18" s="262"/>
      <c r="O18" s="96"/>
      <c r="P18" s="94"/>
      <c r="Q18" s="88"/>
    </row>
    <row r="19" spans="1:17" ht="15" customHeight="1">
      <c r="A19" s="88"/>
      <c r="B19" s="88"/>
      <c r="C19" s="213"/>
      <c r="D19" s="214"/>
      <c r="E19" s="215"/>
      <c r="F19" s="216"/>
      <c r="G19" s="263"/>
      <c r="H19" s="262"/>
      <c r="I19" s="263"/>
      <c r="J19" s="262"/>
      <c r="K19" s="263"/>
      <c r="L19" s="262"/>
      <c r="M19" s="263"/>
      <c r="N19" s="262"/>
      <c r="O19" s="96"/>
      <c r="P19" s="94"/>
      <c r="Q19" s="88"/>
    </row>
    <row r="20" spans="1:17" ht="15" customHeight="1">
      <c r="A20" s="88"/>
      <c r="B20" s="88"/>
      <c r="C20" s="225"/>
      <c r="D20" s="226"/>
      <c r="E20" s="227"/>
      <c r="F20" s="228"/>
      <c r="G20" s="264"/>
      <c r="H20" s="265"/>
      <c r="I20" s="264"/>
      <c r="J20" s="265"/>
      <c r="K20" s="264"/>
      <c r="L20" s="265"/>
      <c r="M20" s="264"/>
      <c r="N20" s="265"/>
      <c r="O20" s="103"/>
      <c r="P20" s="95"/>
      <c r="Q20" s="88"/>
    </row>
    <row r="21" spans="1:17" ht="15" customHeight="1">
      <c r="A21" s="88"/>
      <c r="B21" s="88"/>
      <c r="C21" s="254">
        <f>$O$16+1</f>
        <v>22</v>
      </c>
      <c r="D21" s="255"/>
      <c r="E21" s="221">
        <f>IF(C21="","",C21+1)</f>
        <v>23</v>
      </c>
      <c r="F21" s="222"/>
      <c r="G21" s="221">
        <f t="shared" ref="G21" si="6">IF(E21="","",E21+1)</f>
        <v>24</v>
      </c>
      <c r="H21" s="222"/>
      <c r="I21" s="221">
        <f t="shared" ref="I21" si="7">IF(G21="","",G21+1)</f>
        <v>25</v>
      </c>
      <c r="J21" s="222"/>
      <c r="K21" s="221">
        <f t="shared" ref="K21" si="8">IF(I21="","",I21+1)</f>
        <v>26</v>
      </c>
      <c r="L21" s="222"/>
      <c r="M21" s="245">
        <f t="shared" ref="M21" si="9">IF(K21="","",K21+1)</f>
        <v>27</v>
      </c>
      <c r="N21" s="245"/>
      <c r="O21" s="246">
        <f t="shared" ref="O21" si="10">IF(M21="","",M21+1)</f>
        <v>28</v>
      </c>
      <c r="P21" s="247"/>
      <c r="Q21" s="88"/>
    </row>
    <row r="22" spans="1:17" ht="15" customHeight="1">
      <c r="A22" s="88"/>
      <c r="B22" s="88"/>
      <c r="C22" s="213"/>
      <c r="D22" s="214"/>
      <c r="E22" s="263" t="s">
        <v>92</v>
      </c>
      <c r="F22" s="262"/>
      <c r="G22" s="233"/>
      <c r="H22" s="234"/>
      <c r="I22" s="263" t="s">
        <v>92</v>
      </c>
      <c r="J22" s="262"/>
      <c r="K22" s="263" t="s">
        <v>92</v>
      </c>
      <c r="L22" s="262"/>
      <c r="M22" s="263" t="s">
        <v>92</v>
      </c>
      <c r="N22" s="262"/>
      <c r="O22" s="96"/>
      <c r="P22" s="94"/>
      <c r="Q22" s="88"/>
    </row>
    <row r="23" spans="1:17" ht="15" customHeight="1">
      <c r="A23" s="88"/>
      <c r="B23" s="88"/>
      <c r="C23" s="213"/>
      <c r="D23" s="214"/>
      <c r="E23" s="263"/>
      <c r="F23" s="262"/>
      <c r="G23" s="215"/>
      <c r="H23" s="216"/>
      <c r="I23" s="263"/>
      <c r="J23" s="262"/>
      <c r="K23" s="263"/>
      <c r="L23" s="262"/>
      <c r="M23" s="263"/>
      <c r="N23" s="262"/>
      <c r="O23" s="96"/>
      <c r="P23" s="94"/>
      <c r="Q23" s="88"/>
    </row>
    <row r="24" spans="1:17" ht="15" customHeight="1">
      <c r="A24" s="88"/>
      <c r="B24" s="88"/>
      <c r="C24" s="213"/>
      <c r="D24" s="214"/>
      <c r="E24" s="263"/>
      <c r="F24" s="262"/>
      <c r="G24" s="215"/>
      <c r="H24" s="216"/>
      <c r="I24" s="263"/>
      <c r="J24" s="262"/>
      <c r="K24" s="263"/>
      <c r="L24" s="262"/>
      <c r="M24" s="263"/>
      <c r="N24" s="262"/>
      <c r="O24" s="96"/>
      <c r="P24" s="94"/>
      <c r="Q24" s="88"/>
    </row>
    <row r="25" spans="1:17" ht="15" customHeight="1">
      <c r="A25" s="88"/>
      <c r="B25" s="88"/>
      <c r="C25" s="225"/>
      <c r="D25" s="226"/>
      <c r="E25" s="264"/>
      <c r="F25" s="265"/>
      <c r="G25" s="229"/>
      <c r="H25" s="230"/>
      <c r="I25" s="264"/>
      <c r="J25" s="265"/>
      <c r="K25" s="264"/>
      <c r="L25" s="265"/>
      <c r="M25" s="264"/>
      <c r="N25" s="265"/>
      <c r="O25" s="103"/>
      <c r="P25" s="95"/>
      <c r="Q25" s="88"/>
    </row>
    <row r="26" spans="1:17" ht="15" customHeight="1">
      <c r="A26" s="88"/>
      <c r="B26" s="88"/>
      <c r="C26" s="254">
        <f>IF($O$21+1 &gt; 31,"",$O$21+1)</f>
        <v>29</v>
      </c>
      <c r="D26" s="255"/>
      <c r="E26" s="221">
        <f>IF(C26="","",IF(C26+1&gt;31,"",C26+1))</f>
        <v>30</v>
      </c>
      <c r="F26" s="222"/>
      <c r="G26" s="221">
        <f t="shared" ref="G26:O26" si="11">IF(E26="","",IF(E26+1&gt;31,"",E26+1))</f>
        <v>31</v>
      </c>
      <c r="H26" s="222"/>
      <c r="I26" s="221" t="str">
        <f t="shared" si="11"/>
        <v/>
      </c>
      <c r="J26" s="222"/>
      <c r="K26" s="221" t="str">
        <f t="shared" si="11"/>
        <v/>
      </c>
      <c r="L26" s="222"/>
      <c r="M26" s="245" t="str">
        <f t="shared" si="11"/>
        <v/>
      </c>
      <c r="N26" s="245"/>
      <c r="O26" s="246" t="str">
        <f t="shared" si="11"/>
        <v/>
      </c>
      <c r="P26" s="247"/>
      <c r="Q26" s="88"/>
    </row>
    <row r="27" spans="1:17" ht="15" customHeight="1">
      <c r="A27" s="88"/>
      <c r="B27" s="88"/>
      <c r="C27" s="213"/>
      <c r="D27" s="214"/>
      <c r="E27" s="268"/>
      <c r="F27" s="269"/>
      <c r="G27" s="215"/>
      <c r="H27" s="216"/>
      <c r="I27" s="215"/>
      <c r="J27" s="216"/>
      <c r="K27" s="215"/>
      <c r="L27" s="216"/>
      <c r="M27" s="98"/>
      <c r="N27" s="98"/>
      <c r="O27" s="96"/>
      <c r="P27" s="94"/>
      <c r="Q27" s="88"/>
    </row>
    <row r="28" spans="1:17" ht="15" customHeight="1">
      <c r="A28" s="88"/>
      <c r="B28" s="88"/>
      <c r="C28" s="213"/>
      <c r="D28" s="214"/>
      <c r="E28" s="233"/>
      <c r="F28" s="234"/>
      <c r="G28" s="215"/>
      <c r="H28" s="216"/>
      <c r="I28" s="215"/>
      <c r="J28" s="216"/>
      <c r="K28" s="215"/>
      <c r="L28" s="216"/>
      <c r="M28" s="98"/>
      <c r="N28" s="98"/>
      <c r="O28" s="96"/>
      <c r="P28" s="94"/>
      <c r="Q28" s="88"/>
    </row>
    <row r="29" spans="1:17" ht="15" customHeight="1">
      <c r="A29" s="88"/>
      <c r="B29" s="88"/>
      <c r="C29" s="213"/>
      <c r="D29" s="214"/>
      <c r="E29" s="233"/>
      <c r="F29" s="234"/>
      <c r="G29" s="215"/>
      <c r="H29" s="216"/>
      <c r="I29" s="215"/>
      <c r="J29" s="216"/>
      <c r="K29" s="266"/>
      <c r="L29" s="267"/>
      <c r="M29" s="98"/>
      <c r="N29" s="98"/>
      <c r="O29" s="96"/>
      <c r="P29" s="94"/>
      <c r="Q29" s="88"/>
    </row>
    <row r="30" spans="1:17" ht="15" customHeight="1">
      <c r="C30" s="225"/>
      <c r="D30" s="226"/>
      <c r="E30" s="270"/>
      <c r="F30" s="271"/>
      <c r="G30" s="229"/>
      <c r="H30" s="230"/>
      <c r="I30" s="231"/>
      <c r="J30" s="232"/>
      <c r="K30" s="227"/>
      <c r="L30" s="228"/>
      <c r="M30" s="101"/>
      <c r="N30" s="101"/>
      <c r="O30" s="103"/>
      <c r="P30" s="95"/>
      <c r="Q30" s="88"/>
    </row>
    <row r="31" spans="1:17" ht="15" customHeight="1">
      <c r="C31" s="254" t="str">
        <f>IF($O$26="","",IF($O$26+1&gt;31,"",$O$26+1))</f>
        <v/>
      </c>
      <c r="D31" s="255"/>
      <c r="E31" s="221" t="str">
        <f>IF(C31="","",IF(C31+1&gt;31,"",C31+1))</f>
        <v/>
      </c>
      <c r="F31" s="222"/>
      <c r="G31" s="221" t="str">
        <f t="shared" ref="G31" si="12">IF(E31="","",IF(E31+1&gt;31,"",E31+1))</f>
        <v/>
      </c>
      <c r="H31" s="222"/>
      <c r="I31" s="221" t="str">
        <f t="shared" ref="I31" si="13">IF(G31="","",IF(G31+1&gt;31,"",G31+1))</f>
        <v/>
      </c>
      <c r="J31" s="222"/>
      <c r="K31" s="221" t="str">
        <f t="shared" ref="K31" si="14">IF(I31="","",IF(I31+1&gt;31,"",I31+1))</f>
        <v/>
      </c>
      <c r="L31" s="222"/>
      <c r="M31" s="245" t="str">
        <f t="shared" ref="M31" si="15">IF(K31="","",IF(K31+1&gt;31,"",K31+1))</f>
        <v/>
      </c>
      <c r="N31" s="245"/>
      <c r="O31" s="256" t="str">
        <f t="shared" ref="O31" si="16">IF(M31="","",IF(M31+1&gt;31,"",M31+1))</f>
        <v/>
      </c>
      <c r="P31" s="257"/>
      <c r="Q31" s="88"/>
    </row>
    <row r="32" spans="1:17" ht="15" customHeight="1">
      <c r="C32" s="96"/>
      <c r="D32" s="97"/>
      <c r="E32" s="106"/>
      <c r="F32" s="107"/>
      <c r="G32" s="106"/>
      <c r="H32" s="107"/>
      <c r="I32" s="106"/>
      <c r="J32" s="107"/>
      <c r="K32" s="106"/>
      <c r="L32" s="107"/>
      <c r="M32" s="98"/>
      <c r="N32" s="98"/>
      <c r="O32" s="104"/>
      <c r="P32" s="99"/>
      <c r="Q32" s="88"/>
    </row>
    <row r="33" spans="3:17" ht="15" customHeight="1">
      <c r="C33" s="213"/>
      <c r="D33" s="214"/>
      <c r="E33" s="215"/>
      <c r="F33" s="216"/>
      <c r="G33" s="215"/>
      <c r="H33" s="216"/>
      <c r="I33" s="215"/>
      <c r="J33" s="216"/>
      <c r="K33" s="215"/>
      <c r="L33" s="216"/>
      <c r="M33" s="98"/>
      <c r="N33" s="98"/>
      <c r="O33" s="96"/>
      <c r="P33" s="94"/>
      <c r="Q33" s="88"/>
    </row>
    <row r="34" spans="3:17" ht="15" customHeight="1">
      <c r="C34" s="213"/>
      <c r="D34" s="214"/>
      <c r="E34" s="215"/>
      <c r="F34" s="216"/>
      <c r="G34" s="215"/>
      <c r="H34" s="216"/>
      <c r="I34" s="108"/>
      <c r="J34" s="109"/>
      <c r="K34" s="108"/>
      <c r="L34" s="109"/>
      <c r="M34" s="98"/>
      <c r="N34" s="98"/>
      <c r="O34" s="96"/>
      <c r="P34" s="94"/>
      <c r="Q34" s="88"/>
    </row>
    <row r="35" spans="3:17" ht="15" customHeight="1" thickBot="1">
      <c r="C35" s="235"/>
      <c r="D35" s="236"/>
      <c r="E35" s="237"/>
      <c r="F35" s="238"/>
      <c r="G35" s="239"/>
      <c r="H35" s="240"/>
      <c r="I35" s="241"/>
      <c r="J35" s="242"/>
      <c r="K35" s="112"/>
      <c r="L35" s="113"/>
      <c r="M35" s="102"/>
      <c r="N35" s="102"/>
      <c r="O35" s="105"/>
      <c r="P35" s="100"/>
      <c r="Q35" s="88"/>
    </row>
    <row r="36" spans="3:17" ht="12.95" customHeight="1">
      <c r="C36" s="91"/>
      <c r="D36" s="92"/>
      <c r="E36" s="92"/>
      <c r="F36" s="92"/>
      <c r="G36" s="91"/>
      <c r="H36" s="92"/>
      <c r="I36" s="92"/>
      <c r="J36" s="92"/>
      <c r="K36" s="89"/>
      <c r="L36" s="88"/>
      <c r="M36" s="88"/>
      <c r="N36" s="88"/>
      <c r="O36" s="88"/>
      <c r="P36" s="88"/>
      <c r="Q36" s="88"/>
    </row>
  </sheetData>
  <mergeCells count="137">
    <mergeCell ref="I35:J35"/>
    <mergeCell ref="C34:D34"/>
    <mergeCell ref="E34:F34"/>
    <mergeCell ref="G34:H34"/>
    <mergeCell ref="C35:D35"/>
    <mergeCell ref="E35:F35"/>
    <mergeCell ref="G35:H35"/>
    <mergeCell ref="M31:N31"/>
    <mergeCell ref="O31:P31"/>
    <mergeCell ref="C33:D33"/>
    <mergeCell ref="E33:F33"/>
    <mergeCell ref="G33:H33"/>
    <mergeCell ref="I33:J33"/>
    <mergeCell ref="K33:L33"/>
    <mergeCell ref="C30:D30"/>
    <mergeCell ref="E30:F30"/>
    <mergeCell ref="G30:H30"/>
    <mergeCell ref="I30:J30"/>
    <mergeCell ref="K30:L30"/>
    <mergeCell ref="C31:D31"/>
    <mergeCell ref="E31:F31"/>
    <mergeCell ref="G31:H31"/>
    <mergeCell ref="I31:J31"/>
    <mergeCell ref="K31:L31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M26:N26"/>
    <mergeCell ref="O26:P26"/>
    <mergeCell ref="C27:D27"/>
    <mergeCell ref="E27:F27"/>
    <mergeCell ref="G27:H27"/>
    <mergeCell ref="I27:J27"/>
    <mergeCell ref="K27:L27"/>
    <mergeCell ref="C25:D25"/>
    <mergeCell ref="G25:H25"/>
    <mergeCell ref="C26:D26"/>
    <mergeCell ref="E26:F26"/>
    <mergeCell ref="G26:H26"/>
    <mergeCell ref="I26:J26"/>
    <mergeCell ref="K26:L26"/>
    <mergeCell ref="E22:F25"/>
    <mergeCell ref="C23:D23"/>
    <mergeCell ref="G23:H23"/>
    <mergeCell ref="C24:D24"/>
    <mergeCell ref="G24:H24"/>
    <mergeCell ref="K22:L25"/>
    <mergeCell ref="M22:N25"/>
    <mergeCell ref="K21:L21"/>
    <mergeCell ref="M21:N21"/>
    <mergeCell ref="O21:P21"/>
    <mergeCell ref="C22:D22"/>
    <mergeCell ref="G22:H22"/>
    <mergeCell ref="C20:D20"/>
    <mergeCell ref="E20:F20"/>
    <mergeCell ref="C21:D21"/>
    <mergeCell ref="E21:F21"/>
    <mergeCell ref="G21:H21"/>
    <mergeCell ref="I21:J21"/>
    <mergeCell ref="G17:H20"/>
    <mergeCell ref="I17:J20"/>
    <mergeCell ref="C18:D18"/>
    <mergeCell ref="E18:F18"/>
    <mergeCell ref="C19:D19"/>
    <mergeCell ref="E19:F19"/>
    <mergeCell ref="M17:N20"/>
    <mergeCell ref="I22:J25"/>
    <mergeCell ref="M16:N16"/>
    <mergeCell ref="O16:P16"/>
    <mergeCell ref="C17:D17"/>
    <mergeCell ref="E17:F17"/>
    <mergeCell ref="C15:D15"/>
    <mergeCell ref="C16:D16"/>
    <mergeCell ref="E16:F16"/>
    <mergeCell ref="G16:H16"/>
    <mergeCell ref="I16:J16"/>
    <mergeCell ref="K16:L16"/>
    <mergeCell ref="K17:L20"/>
    <mergeCell ref="O11:P11"/>
    <mergeCell ref="C12:D12"/>
    <mergeCell ref="C11:D11"/>
    <mergeCell ref="E11:F11"/>
    <mergeCell ref="G11:H11"/>
    <mergeCell ref="I11:J11"/>
    <mergeCell ref="K11:L11"/>
    <mergeCell ref="M11:N11"/>
    <mergeCell ref="E12:F15"/>
    <mergeCell ref="G12:H15"/>
    <mergeCell ref="I12:J15"/>
    <mergeCell ref="K12:L15"/>
    <mergeCell ref="C13:D13"/>
    <mergeCell ref="C14:D14"/>
    <mergeCell ref="M12:N15"/>
    <mergeCell ref="O7:P7"/>
    <mergeCell ref="C8:D8"/>
    <mergeCell ref="G8:H8"/>
    <mergeCell ref="K8:L8"/>
    <mergeCell ref="M8:N8"/>
    <mergeCell ref="O8:P8"/>
    <mergeCell ref="C7:D7"/>
    <mergeCell ref="G7:H7"/>
    <mergeCell ref="K7:L7"/>
    <mergeCell ref="M7:N7"/>
    <mergeCell ref="E7:F10"/>
    <mergeCell ref="O9:P9"/>
    <mergeCell ref="C10:D10"/>
    <mergeCell ref="G10:H10"/>
    <mergeCell ref="K10:L10"/>
    <mergeCell ref="M10:N10"/>
    <mergeCell ref="O10:P10"/>
    <mergeCell ref="C9:D9"/>
    <mergeCell ref="G9:H9"/>
    <mergeCell ref="K9:L9"/>
    <mergeCell ref="M9:N9"/>
    <mergeCell ref="I7:J10"/>
    <mergeCell ref="O5:P5"/>
    <mergeCell ref="C6:D6"/>
    <mergeCell ref="E6:F6"/>
    <mergeCell ref="G6:H6"/>
    <mergeCell ref="I6:J6"/>
    <mergeCell ref="K6:L6"/>
    <mergeCell ref="M6:N6"/>
    <mergeCell ref="O6:P6"/>
    <mergeCell ref="L3:M3"/>
    <mergeCell ref="C5:D5"/>
    <mergeCell ref="E5:F5"/>
    <mergeCell ref="G5:H5"/>
    <mergeCell ref="I5:J5"/>
    <mergeCell ref="K5:L5"/>
    <mergeCell ref="M5:N5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BAC7-B0DC-4C19-A09E-2AAE25ADA25D}">
  <dimension ref="A1:Q36"/>
  <sheetViews>
    <sheetView showGridLines="0" zoomScaleNormal="100" workbookViewId="0">
      <pane ySplit="5" topLeftCell="A6" activePane="bottomLeft" state="frozen"/>
      <selection pane="bottomLeft" activeCell="N3" sqref="N3"/>
    </sheetView>
  </sheetViews>
  <sheetFormatPr defaultRowHeight="16.5"/>
  <cols>
    <col min="1" max="2" width="9" style="87"/>
    <col min="3" max="16" width="12.375" style="87" customWidth="1"/>
    <col min="17" max="17" width="13.875" style="87" customWidth="1"/>
    <col min="18" max="18" width="10.125" style="87" customWidth="1"/>
    <col min="19" max="16384" width="9" style="87"/>
  </cols>
  <sheetData>
    <row r="1" spans="1:17" ht="9.75" customHeight="1">
      <c r="C1" s="86"/>
    </row>
    <row r="2" spans="1:17" ht="7.5" customHeight="1">
      <c r="C2" s="86"/>
    </row>
    <row r="3" spans="1:17" ht="20.25">
      <c r="C3" s="93"/>
      <c r="D3" s="93"/>
      <c r="E3" s="93"/>
      <c r="F3" s="93"/>
      <c r="G3" s="93"/>
      <c r="H3" s="93"/>
      <c r="I3" s="93"/>
      <c r="J3" s="93"/>
      <c r="K3" s="93"/>
      <c r="L3" s="258" t="s">
        <v>82</v>
      </c>
      <c r="M3" s="258"/>
      <c r="N3" s="134">
        <v>44713</v>
      </c>
      <c r="O3" s="114" t="str">
        <f>TEXT(N3,"ddd")</f>
        <v>Wed</v>
      </c>
      <c r="Q3" s="88"/>
    </row>
    <row r="4" spans="1:17" ht="27.75" customHeight="1" thickBot="1">
      <c r="A4" s="88"/>
      <c r="B4" s="88"/>
      <c r="C4" s="89"/>
      <c r="D4" s="88"/>
      <c r="E4" s="88"/>
      <c r="F4" s="88"/>
      <c r="G4" s="88"/>
      <c r="H4" s="88"/>
      <c r="I4" s="88"/>
      <c r="J4" s="88"/>
      <c r="K4" s="88"/>
      <c r="L4" s="88"/>
    </row>
    <row r="5" spans="1:17" ht="13.5" customHeight="1" thickBot="1">
      <c r="A5" s="88"/>
      <c r="B5" s="88"/>
      <c r="C5" s="187" t="s">
        <v>81</v>
      </c>
      <c r="D5" s="188"/>
      <c r="E5" s="187" t="s">
        <v>80</v>
      </c>
      <c r="F5" s="188"/>
      <c r="G5" s="187" t="s">
        <v>79</v>
      </c>
      <c r="H5" s="188"/>
      <c r="I5" s="187" t="s">
        <v>78</v>
      </c>
      <c r="J5" s="188"/>
      <c r="K5" s="187" t="s">
        <v>77</v>
      </c>
      <c r="L5" s="188"/>
      <c r="M5" s="189" t="s">
        <v>75</v>
      </c>
      <c r="N5" s="189"/>
      <c r="O5" s="187" t="s">
        <v>76</v>
      </c>
      <c r="P5" s="188"/>
      <c r="Q5" s="90"/>
    </row>
    <row r="6" spans="1:17" ht="15" customHeight="1">
      <c r="A6" s="88"/>
      <c r="B6" s="88"/>
      <c r="C6" s="179" t="str">
        <f>IF($O$3=$C$5,1,"")</f>
        <v/>
      </c>
      <c r="D6" s="180"/>
      <c r="E6" s="259" t="str">
        <f>IF($O$3=$E$5,1,IF(C6="","",IF(C6&gt;=1,C6+1,)))</f>
        <v/>
      </c>
      <c r="F6" s="260"/>
      <c r="G6" s="181" t="str">
        <f>IF($O$3=$G$5,1,IF(E6="","",IF(E6&gt;=1,E6+1,)))</f>
        <v/>
      </c>
      <c r="H6" s="182"/>
      <c r="I6" s="183">
        <f>IF($O$3=$I$5,1,IF(G6="","",IF(G6&gt;=1,G6+1,)))</f>
        <v>1</v>
      </c>
      <c r="J6" s="184"/>
      <c r="K6" s="185">
        <f>IF($O$3=$K$5,1,IF(I6="","",IF(I6&gt;=1,I6+1,)))</f>
        <v>2</v>
      </c>
      <c r="L6" s="186"/>
      <c r="M6" s="248">
        <f>IF($O$3=$M$5,1,IF(K6="","",IF(K6&gt;=1,K6+1,)))</f>
        <v>3</v>
      </c>
      <c r="N6" s="248"/>
      <c r="O6" s="250">
        <f>IF($O$3=$O$5,1,IF(M6="","",IF(M6&gt;=1,M6+1,)))</f>
        <v>4</v>
      </c>
      <c r="P6" s="251"/>
      <c r="Q6" s="88"/>
    </row>
    <row r="7" spans="1:17" ht="15" customHeight="1">
      <c r="A7" s="88"/>
      <c r="B7" s="88"/>
      <c r="C7" s="179"/>
      <c r="D7" s="180"/>
      <c r="E7" s="259"/>
      <c r="F7" s="260"/>
      <c r="G7" s="181"/>
      <c r="H7" s="182"/>
      <c r="I7" s="183"/>
      <c r="J7" s="184"/>
      <c r="K7" s="185"/>
      <c r="L7" s="186"/>
      <c r="M7" s="248"/>
      <c r="N7" s="248"/>
      <c r="O7" s="250"/>
      <c r="P7" s="251"/>
      <c r="Q7" s="90"/>
    </row>
    <row r="8" spans="1:17" ht="15" customHeight="1">
      <c r="A8" s="88"/>
      <c r="B8" s="88"/>
      <c r="C8" s="179"/>
      <c r="D8" s="180"/>
      <c r="E8" s="259"/>
      <c r="F8" s="260"/>
      <c r="G8" s="181"/>
      <c r="H8" s="182"/>
      <c r="I8" s="183"/>
      <c r="J8" s="184"/>
      <c r="K8" s="185"/>
      <c r="L8" s="186"/>
      <c r="M8" s="248"/>
      <c r="N8" s="248"/>
      <c r="O8" s="250"/>
      <c r="P8" s="251"/>
      <c r="Q8" s="90"/>
    </row>
    <row r="9" spans="1:17" ht="15" customHeight="1">
      <c r="A9" s="88"/>
      <c r="B9" s="88"/>
      <c r="C9" s="179"/>
      <c r="D9" s="180"/>
      <c r="E9" s="259"/>
      <c r="F9" s="260"/>
      <c r="G9" s="181"/>
      <c r="H9" s="182"/>
      <c r="I9" s="183"/>
      <c r="J9" s="184"/>
      <c r="K9" s="185"/>
      <c r="L9" s="186"/>
      <c r="M9" s="248"/>
      <c r="N9" s="248"/>
      <c r="O9" s="250"/>
      <c r="P9" s="251"/>
      <c r="Q9" s="90"/>
    </row>
    <row r="10" spans="1:17" ht="15" customHeight="1">
      <c r="A10" s="88"/>
      <c r="B10" s="88"/>
      <c r="C10" s="203"/>
      <c r="D10" s="204"/>
      <c r="E10" s="205"/>
      <c r="F10" s="206"/>
      <c r="G10" s="207"/>
      <c r="H10" s="208"/>
      <c r="I10" s="209"/>
      <c r="J10" s="210"/>
      <c r="K10" s="211"/>
      <c r="L10" s="212"/>
      <c r="M10" s="249"/>
      <c r="N10" s="249"/>
      <c r="O10" s="252"/>
      <c r="P10" s="253"/>
      <c r="Q10" s="90"/>
    </row>
    <row r="11" spans="1:17" ht="15" customHeight="1">
      <c r="A11" s="88"/>
      <c r="B11" s="88"/>
      <c r="C11" s="243">
        <f>$O$6+1</f>
        <v>5</v>
      </c>
      <c r="D11" s="244"/>
      <c r="E11" s="221">
        <f>IF(C11="","",C11+1)</f>
        <v>6</v>
      </c>
      <c r="F11" s="222"/>
      <c r="G11" s="221">
        <f t="shared" ref="G11:O11" si="0">IF(E11="","",E11+1)</f>
        <v>7</v>
      </c>
      <c r="H11" s="222"/>
      <c r="I11" s="221">
        <f t="shared" si="0"/>
        <v>8</v>
      </c>
      <c r="J11" s="222"/>
      <c r="K11" s="221">
        <f t="shared" si="0"/>
        <v>9</v>
      </c>
      <c r="L11" s="222"/>
      <c r="M11" s="245">
        <f t="shared" si="0"/>
        <v>10</v>
      </c>
      <c r="N11" s="245"/>
      <c r="O11" s="246">
        <f t="shared" si="0"/>
        <v>11</v>
      </c>
      <c r="P11" s="247"/>
      <c r="Q11" s="88"/>
    </row>
    <row r="12" spans="1:17" ht="15" customHeight="1">
      <c r="A12" s="88"/>
      <c r="B12" s="88"/>
      <c r="C12" s="213"/>
      <c r="D12" s="214"/>
      <c r="E12" s="215"/>
      <c r="F12" s="216"/>
      <c r="G12" s="215"/>
      <c r="H12" s="216"/>
      <c r="I12" s="215"/>
      <c r="J12" s="216"/>
      <c r="K12" s="215"/>
      <c r="L12" s="216"/>
      <c r="M12" s="98"/>
      <c r="N12" s="98"/>
      <c r="O12" s="117"/>
      <c r="P12" s="118"/>
      <c r="Q12" s="88"/>
    </row>
    <row r="13" spans="1:17" ht="15" customHeight="1">
      <c r="A13" s="88"/>
      <c r="B13" s="88"/>
      <c r="C13" s="213"/>
      <c r="D13" s="214"/>
      <c r="E13" s="217"/>
      <c r="F13" s="218"/>
      <c r="G13" s="215"/>
      <c r="H13" s="216"/>
      <c r="I13" s="219"/>
      <c r="J13" s="220"/>
      <c r="K13" s="215"/>
      <c r="L13" s="216"/>
      <c r="M13" s="98"/>
      <c r="N13" s="98"/>
      <c r="O13" s="117"/>
      <c r="P13" s="118"/>
      <c r="Q13" s="88"/>
    </row>
    <row r="14" spans="1:17" ht="15" customHeight="1">
      <c r="A14" s="88"/>
      <c r="B14" s="88"/>
      <c r="C14" s="213"/>
      <c r="D14" s="214"/>
      <c r="E14" s="215"/>
      <c r="F14" s="216"/>
      <c r="G14" s="215"/>
      <c r="H14" s="216"/>
      <c r="I14" s="215"/>
      <c r="J14" s="216"/>
      <c r="K14" s="215"/>
      <c r="L14" s="216"/>
      <c r="M14" s="98"/>
      <c r="N14" s="98"/>
      <c r="O14" s="117"/>
      <c r="P14" s="118"/>
      <c r="Q14" s="88"/>
    </row>
    <row r="15" spans="1:17" ht="15" customHeight="1">
      <c r="A15" s="88"/>
      <c r="B15" s="88"/>
      <c r="C15" s="225"/>
      <c r="D15" s="226"/>
      <c r="E15" s="227"/>
      <c r="F15" s="228"/>
      <c r="G15" s="229"/>
      <c r="H15" s="230"/>
      <c r="I15" s="231"/>
      <c r="J15" s="232"/>
      <c r="K15" s="227"/>
      <c r="L15" s="228"/>
      <c r="M15" s="101"/>
      <c r="N15" s="101"/>
      <c r="O15" s="130"/>
      <c r="P15" s="131"/>
      <c r="Q15" s="88"/>
    </row>
    <row r="16" spans="1:17" ht="15" customHeight="1">
      <c r="A16" s="88"/>
      <c r="B16" s="88"/>
      <c r="C16" s="254">
        <f>$O$11+1</f>
        <v>12</v>
      </c>
      <c r="D16" s="255"/>
      <c r="E16" s="221">
        <f>IF(C16="","",C16+1)</f>
        <v>13</v>
      </c>
      <c r="F16" s="222"/>
      <c r="G16" s="221">
        <f t="shared" ref="G16" si="1">IF(E16="","",E16+1)</f>
        <v>14</v>
      </c>
      <c r="H16" s="222"/>
      <c r="I16" s="221">
        <f t="shared" ref="I16" si="2">IF(G16="","",G16+1)</f>
        <v>15</v>
      </c>
      <c r="J16" s="222"/>
      <c r="K16" s="221">
        <f t="shared" ref="K16" si="3">IF(I16="","",I16+1)</f>
        <v>16</v>
      </c>
      <c r="L16" s="222"/>
      <c r="M16" s="245">
        <f t="shared" ref="M16" si="4">IF(K16="","",K16+1)</f>
        <v>17</v>
      </c>
      <c r="N16" s="245"/>
      <c r="O16" s="246">
        <f t="shared" ref="O16" si="5">IF(M16="","",M16+1)</f>
        <v>18</v>
      </c>
      <c r="P16" s="247"/>
      <c r="Q16" s="88"/>
    </row>
    <row r="17" spans="1:17" ht="15" customHeight="1">
      <c r="A17" s="88"/>
      <c r="B17" s="88"/>
      <c r="C17" s="213"/>
      <c r="D17" s="214"/>
      <c r="E17" s="215"/>
      <c r="F17" s="216"/>
      <c r="G17" s="233"/>
      <c r="H17" s="234"/>
      <c r="I17" s="215"/>
      <c r="J17" s="216"/>
      <c r="K17" s="215"/>
      <c r="L17" s="216"/>
      <c r="M17" s="98"/>
      <c r="N17" s="98"/>
      <c r="O17" s="117"/>
      <c r="P17" s="118"/>
      <c r="Q17" s="88"/>
    </row>
    <row r="18" spans="1:17" ht="15" customHeight="1">
      <c r="A18" s="88"/>
      <c r="B18" s="88"/>
      <c r="C18" s="213"/>
      <c r="D18" s="214"/>
      <c r="E18" s="215"/>
      <c r="F18" s="216"/>
      <c r="G18" s="215"/>
      <c r="H18" s="216"/>
      <c r="I18" s="215"/>
      <c r="J18" s="216"/>
      <c r="K18" s="126"/>
      <c r="L18" s="127"/>
      <c r="M18" s="98"/>
      <c r="N18" s="98"/>
      <c r="O18" s="117"/>
      <c r="P18" s="118"/>
      <c r="Q18" s="88"/>
    </row>
    <row r="19" spans="1:17" ht="15" customHeight="1">
      <c r="A19" s="88"/>
      <c r="B19" s="88"/>
      <c r="C19" s="213"/>
      <c r="D19" s="214"/>
      <c r="E19" s="215"/>
      <c r="F19" s="216"/>
      <c r="G19" s="223"/>
      <c r="H19" s="224"/>
      <c r="I19" s="215"/>
      <c r="J19" s="216"/>
      <c r="K19" s="126"/>
      <c r="L19" s="127"/>
      <c r="M19" s="98"/>
      <c r="N19" s="98"/>
      <c r="O19" s="117"/>
      <c r="P19" s="118"/>
      <c r="Q19" s="88"/>
    </row>
    <row r="20" spans="1:17" ht="15" customHeight="1">
      <c r="A20" s="88"/>
      <c r="B20" s="88"/>
      <c r="C20" s="225"/>
      <c r="D20" s="226"/>
      <c r="E20" s="227"/>
      <c r="F20" s="228"/>
      <c r="G20" s="229"/>
      <c r="H20" s="230"/>
      <c r="I20" s="231"/>
      <c r="J20" s="232"/>
      <c r="K20" s="128"/>
      <c r="L20" s="129"/>
      <c r="M20" s="101"/>
      <c r="N20" s="101"/>
      <c r="O20" s="130"/>
      <c r="P20" s="131"/>
      <c r="Q20" s="88"/>
    </row>
    <row r="21" spans="1:17" ht="15" customHeight="1">
      <c r="A21" s="88"/>
      <c r="B21" s="88"/>
      <c r="C21" s="254">
        <f>$O$16+1</f>
        <v>19</v>
      </c>
      <c r="D21" s="255"/>
      <c r="E21" s="221">
        <f>IF(C21="","",C21+1)</f>
        <v>20</v>
      </c>
      <c r="F21" s="222"/>
      <c r="G21" s="221">
        <f t="shared" ref="G21" si="6">IF(E21="","",E21+1)</f>
        <v>21</v>
      </c>
      <c r="H21" s="222"/>
      <c r="I21" s="221">
        <f t="shared" ref="I21" si="7">IF(G21="","",G21+1)</f>
        <v>22</v>
      </c>
      <c r="J21" s="222"/>
      <c r="K21" s="221">
        <f t="shared" ref="K21" si="8">IF(I21="","",I21+1)</f>
        <v>23</v>
      </c>
      <c r="L21" s="222"/>
      <c r="M21" s="245">
        <f t="shared" ref="M21" si="9">IF(K21="","",K21+1)</f>
        <v>24</v>
      </c>
      <c r="N21" s="245"/>
      <c r="O21" s="246">
        <f t="shared" ref="O21" si="10">IF(M21="","",M21+1)</f>
        <v>25</v>
      </c>
      <c r="P21" s="247"/>
      <c r="Q21" s="88"/>
    </row>
    <row r="22" spans="1:17" ht="15" customHeight="1">
      <c r="A22" s="88"/>
      <c r="B22" s="88"/>
      <c r="C22" s="213"/>
      <c r="D22" s="214"/>
      <c r="E22" s="233"/>
      <c r="F22" s="234"/>
      <c r="G22" s="233"/>
      <c r="H22" s="234"/>
      <c r="I22" s="215"/>
      <c r="J22" s="216"/>
      <c r="K22" s="233"/>
      <c r="L22" s="234"/>
      <c r="M22" s="98"/>
      <c r="N22" s="98"/>
      <c r="O22" s="117"/>
      <c r="P22" s="118"/>
      <c r="Q22" s="88"/>
    </row>
    <row r="23" spans="1:17" ht="15" customHeight="1">
      <c r="A23" s="88"/>
      <c r="B23" s="88"/>
      <c r="C23" s="213"/>
      <c r="D23" s="214"/>
      <c r="E23" s="217"/>
      <c r="F23" s="218"/>
      <c r="G23" s="215"/>
      <c r="H23" s="216"/>
      <c r="I23" s="215"/>
      <c r="J23" s="216"/>
      <c r="K23" s="233"/>
      <c r="L23" s="234"/>
      <c r="M23" s="98"/>
      <c r="N23" s="98"/>
      <c r="O23" s="117"/>
      <c r="P23" s="118"/>
      <c r="Q23" s="88"/>
    </row>
    <row r="24" spans="1:17" ht="15" customHeight="1">
      <c r="A24" s="88"/>
      <c r="B24" s="88"/>
      <c r="C24" s="213"/>
      <c r="D24" s="214"/>
      <c r="E24" s="215"/>
      <c r="F24" s="216"/>
      <c r="G24" s="215"/>
      <c r="H24" s="216"/>
      <c r="I24" s="215"/>
      <c r="J24" s="216"/>
      <c r="K24" s="266"/>
      <c r="L24" s="267"/>
      <c r="M24" s="98"/>
      <c r="N24" s="98"/>
      <c r="O24" s="117"/>
      <c r="P24" s="118"/>
      <c r="Q24" s="88"/>
    </row>
    <row r="25" spans="1:17" ht="15" customHeight="1">
      <c r="A25" s="88"/>
      <c r="B25" s="88"/>
      <c r="C25" s="225"/>
      <c r="D25" s="226"/>
      <c r="E25" s="227"/>
      <c r="F25" s="228"/>
      <c r="G25" s="229"/>
      <c r="H25" s="230"/>
      <c r="I25" s="231"/>
      <c r="J25" s="232"/>
      <c r="K25" s="227"/>
      <c r="L25" s="228"/>
      <c r="M25" s="101"/>
      <c r="N25" s="101"/>
      <c r="O25" s="130"/>
      <c r="P25" s="131"/>
      <c r="Q25" s="88"/>
    </row>
    <row r="26" spans="1:17" ht="15" customHeight="1">
      <c r="A26" s="88"/>
      <c r="B26" s="88"/>
      <c r="C26" s="254">
        <f>IF($O$21+1 &gt; 31,"",$O$21+1)</f>
        <v>26</v>
      </c>
      <c r="D26" s="255"/>
      <c r="E26" s="221">
        <f>IF(C26="","",IF(C26+1&gt;31,"",C26+1))</f>
        <v>27</v>
      </c>
      <c r="F26" s="222"/>
      <c r="G26" s="221">
        <f t="shared" ref="G26:O26" si="11">IF(E26="","",IF(E26+1&gt;31,"",E26+1))</f>
        <v>28</v>
      </c>
      <c r="H26" s="222"/>
      <c r="I26" s="221">
        <f t="shared" si="11"/>
        <v>29</v>
      </c>
      <c r="J26" s="222"/>
      <c r="K26" s="221">
        <f t="shared" si="11"/>
        <v>30</v>
      </c>
      <c r="L26" s="222"/>
      <c r="M26" s="245">
        <f t="shared" si="11"/>
        <v>31</v>
      </c>
      <c r="N26" s="245"/>
      <c r="O26" s="246" t="str">
        <f t="shared" si="11"/>
        <v/>
      </c>
      <c r="P26" s="247"/>
      <c r="Q26" s="88"/>
    </row>
    <row r="27" spans="1:17" ht="15" customHeight="1">
      <c r="A27" s="88"/>
      <c r="B27" s="88"/>
      <c r="C27" s="213"/>
      <c r="D27" s="214"/>
      <c r="E27" s="268"/>
      <c r="F27" s="269"/>
      <c r="G27" s="215"/>
      <c r="H27" s="216"/>
      <c r="I27" s="215"/>
      <c r="J27" s="216"/>
      <c r="K27" s="215"/>
      <c r="L27" s="216"/>
      <c r="M27" s="98"/>
      <c r="N27" s="98"/>
      <c r="O27" s="117"/>
      <c r="P27" s="118"/>
      <c r="Q27" s="88"/>
    </row>
    <row r="28" spans="1:17" ht="15" customHeight="1">
      <c r="A28" s="88"/>
      <c r="B28" s="88"/>
      <c r="C28" s="213"/>
      <c r="D28" s="214"/>
      <c r="E28" s="233"/>
      <c r="F28" s="234"/>
      <c r="G28" s="215"/>
      <c r="H28" s="216"/>
      <c r="I28" s="215"/>
      <c r="J28" s="216"/>
      <c r="K28" s="215"/>
      <c r="L28" s="216"/>
      <c r="M28" s="98"/>
      <c r="N28" s="98"/>
      <c r="O28" s="117"/>
      <c r="P28" s="118"/>
      <c r="Q28" s="88"/>
    </row>
    <row r="29" spans="1:17" ht="15" customHeight="1">
      <c r="A29" s="88"/>
      <c r="B29" s="88"/>
      <c r="C29" s="213"/>
      <c r="D29" s="214"/>
      <c r="E29" s="233"/>
      <c r="F29" s="234"/>
      <c r="G29" s="215"/>
      <c r="H29" s="216"/>
      <c r="I29" s="215"/>
      <c r="J29" s="216"/>
      <c r="K29" s="266"/>
      <c r="L29" s="267"/>
      <c r="M29" s="98"/>
      <c r="N29" s="98"/>
      <c r="O29" s="117"/>
      <c r="P29" s="118"/>
      <c r="Q29" s="88"/>
    </row>
    <row r="30" spans="1:17" ht="15" customHeight="1">
      <c r="C30" s="225"/>
      <c r="D30" s="226"/>
      <c r="E30" s="270"/>
      <c r="F30" s="271"/>
      <c r="G30" s="229"/>
      <c r="H30" s="230"/>
      <c r="I30" s="231"/>
      <c r="J30" s="232"/>
      <c r="K30" s="227"/>
      <c r="L30" s="228"/>
      <c r="M30" s="101"/>
      <c r="N30" s="101"/>
      <c r="O30" s="130"/>
      <c r="P30" s="131"/>
      <c r="Q30" s="88"/>
    </row>
    <row r="31" spans="1:17" ht="15" customHeight="1">
      <c r="C31" s="254" t="str">
        <f>IF($O$26="","",IF($O$26+1&gt;31,"",$O$26+1))</f>
        <v/>
      </c>
      <c r="D31" s="255"/>
      <c r="E31" s="221" t="str">
        <f>IF(C31="","",IF(C31+1&gt;31,"",C31+1))</f>
        <v/>
      </c>
      <c r="F31" s="222"/>
      <c r="G31" s="221" t="str">
        <f t="shared" ref="G31" si="12">IF(E31="","",IF(E31+1&gt;31,"",E31+1))</f>
        <v/>
      </c>
      <c r="H31" s="222"/>
      <c r="I31" s="221" t="str">
        <f t="shared" ref="I31" si="13">IF(G31="","",IF(G31+1&gt;31,"",G31+1))</f>
        <v/>
      </c>
      <c r="J31" s="222"/>
      <c r="K31" s="221" t="str">
        <f t="shared" ref="K31" si="14">IF(I31="","",IF(I31+1&gt;31,"",I31+1))</f>
        <v/>
      </c>
      <c r="L31" s="222"/>
      <c r="M31" s="245" t="str">
        <f t="shared" ref="M31" si="15">IF(K31="","",IF(K31+1&gt;31,"",K31+1))</f>
        <v/>
      </c>
      <c r="N31" s="245"/>
      <c r="O31" s="256" t="str">
        <f t="shared" ref="O31" si="16">IF(M31="","",IF(M31+1&gt;31,"",M31+1))</f>
        <v/>
      </c>
      <c r="P31" s="257"/>
      <c r="Q31" s="88"/>
    </row>
    <row r="32" spans="1:17" ht="15" customHeight="1">
      <c r="C32" s="117"/>
      <c r="D32" s="125"/>
      <c r="E32" s="119"/>
      <c r="F32" s="120"/>
      <c r="G32" s="119"/>
      <c r="H32" s="120"/>
      <c r="I32" s="119"/>
      <c r="J32" s="120"/>
      <c r="K32" s="119"/>
      <c r="L32" s="120"/>
      <c r="M32" s="98"/>
      <c r="N32" s="98"/>
      <c r="O32" s="121"/>
      <c r="P32" s="122"/>
      <c r="Q32" s="88"/>
    </row>
    <row r="33" spans="3:17" ht="15" customHeight="1">
      <c r="C33" s="213"/>
      <c r="D33" s="214"/>
      <c r="E33" s="215"/>
      <c r="F33" s="216"/>
      <c r="G33" s="215"/>
      <c r="H33" s="216"/>
      <c r="I33" s="215"/>
      <c r="J33" s="216"/>
      <c r="K33" s="215"/>
      <c r="L33" s="216"/>
      <c r="M33" s="98"/>
      <c r="N33" s="98"/>
      <c r="O33" s="117"/>
      <c r="P33" s="118"/>
      <c r="Q33" s="88"/>
    </row>
    <row r="34" spans="3:17" ht="15" customHeight="1">
      <c r="C34" s="213"/>
      <c r="D34" s="214"/>
      <c r="E34" s="215"/>
      <c r="F34" s="216"/>
      <c r="G34" s="215"/>
      <c r="H34" s="216"/>
      <c r="I34" s="126"/>
      <c r="J34" s="127"/>
      <c r="K34" s="126"/>
      <c r="L34" s="127"/>
      <c r="M34" s="98"/>
      <c r="N34" s="98"/>
      <c r="O34" s="117"/>
      <c r="P34" s="118"/>
      <c r="Q34" s="88"/>
    </row>
    <row r="35" spans="3:17" ht="15" customHeight="1" thickBot="1">
      <c r="C35" s="235"/>
      <c r="D35" s="236"/>
      <c r="E35" s="237"/>
      <c r="F35" s="238"/>
      <c r="G35" s="239"/>
      <c r="H35" s="240"/>
      <c r="I35" s="241"/>
      <c r="J35" s="242"/>
      <c r="K35" s="123"/>
      <c r="L35" s="124"/>
      <c r="M35" s="102"/>
      <c r="N35" s="102"/>
      <c r="O35" s="105"/>
      <c r="P35" s="100"/>
      <c r="Q35" s="88"/>
    </row>
    <row r="36" spans="3:17" ht="12.95" customHeight="1">
      <c r="C36" s="91"/>
      <c r="D36" s="92"/>
      <c r="E36" s="92"/>
      <c r="F36" s="92"/>
      <c r="G36" s="91"/>
      <c r="H36" s="92"/>
      <c r="I36" s="92"/>
      <c r="J36" s="92"/>
      <c r="K36" s="89"/>
      <c r="L36" s="88"/>
      <c r="M36" s="88"/>
      <c r="N36" s="88"/>
      <c r="O36" s="88"/>
      <c r="P36" s="88"/>
      <c r="Q36" s="88"/>
    </row>
  </sheetData>
  <mergeCells count="167">
    <mergeCell ref="I35:J35"/>
    <mergeCell ref="C34:D34"/>
    <mergeCell ref="E34:F34"/>
    <mergeCell ref="G34:H34"/>
    <mergeCell ref="C35:D35"/>
    <mergeCell ref="E35:F35"/>
    <mergeCell ref="G35:H35"/>
    <mergeCell ref="M31:N31"/>
    <mergeCell ref="O31:P31"/>
    <mergeCell ref="C33:D33"/>
    <mergeCell ref="E33:F33"/>
    <mergeCell ref="G33:H33"/>
    <mergeCell ref="I33:J33"/>
    <mergeCell ref="K33:L33"/>
    <mergeCell ref="C30:D30"/>
    <mergeCell ref="E30:F30"/>
    <mergeCell ref="G30:H30"/>
    <mergeCell ref="I30:J30"/>
    <mergeCell ref="K30:L30"/>
    <mergeCell ref="C31:D31"/>
    <mergeCell ref="E31:F31"/>
    <mergeCell ref="G31:H31"/>
    <mergeCell ref="I31:J31"/>
    <mergeCell ref="K31:L31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M26:N26"/>
    <mergeCell ref="O26:P26"/>
    <mergeCell ref="C27:D27"/>
    <mergeCell ref="E27:F27"/>
    <mergeCell ref="G27:H27"/>
    <mergeCell ref="I27:J27"/>
    <mergeCell ref="K27:L27"/>
    <mergeCell ref="C25:D25"/>
    <mergeCell ref="E25:F25"/>
    <mergeCell ref="G25:H25"/>
    <mergeCell ref="I25:J25"/>
    <mergeCell ref="K25:L25"/>
    <mergeCell ref="C26:D26"/>
    <mergeCell ref="E26:F26"/>
    <mergeCell ref="G26:H26"/>
    <mergeCell ref="I26:J26"/>
    <mergeCell ref="K26:L26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K21:L21"/>
    <mergeCell ref="M21:N21"/>
    <mergeCell ref="O21:P21"/>
    <mergeCell ref="C22:D22"/>
    <mergeCell ref="E22:F22"/>
    <mergeCell ref="G22:H22"/>
    <mergeCell ref="I22:J22"/>
    <mergeCell ref="K22:L22"/>
    <mergeCell ref="C20:D20"/>
    <mergeCell ref="E20:F20"/>
    <mergeCell ref="G20:H20"/>
    <mergeCell ref="I20:J20"/>
    <mergeCell ref="C21:D21"/>
    <mergeCell ref="E21:F21"/>
    <mergeCell ref="G21:H21"/>
    <mergeCell ref="I21:J21"/>
    <mergeCell ref="C18:D18"/>
    <mergeCell ref="E18:F18"/>
    <mergeCell ref="G18:H18"/>
    <mergeCell ref="I18:J18"/>
    <mergeCell ref="C19:D19"/>
    <mergeCell ref="E19:F19"/>
    <mergeCell ref="G19:H19"/>
    <mergeCell ref="I19:J19"/>
    <mergeCell ref="M16:N16"/>
    <mergeCell ref="O16:P16"/>
    <mergeCell ref="C17:D17"/>
    <mergeCell ref="E17:F17"/>
    <mergeCell ref="G17:H17"/>
    <mergeCell ref="I17:J17"/>
    <mergeCell ref="K17:L17"/>
    <mergeCell ref="C15:D15"/>
    <mergeCell ref="E15:F15"/>
    <mergeCell ref="G15:H15"/>
    <mergeCell ref="I15:J15"/>
    <mergeCell ref="K15:L15"/>
    <mergeCell ref="C16:D16"/>
    <mergeCell ref="E16:F16"/>
    <mergeCell ref="G16:H16"/>
    <mergeCell ref="I16:J16"/>
    <mergeCell ref="K16:L16"/>
    <mergeCell ref="C13:D13"/>
    <mergeCell ref="E13:F13"/>
    <mergeCell ref="G13:H13"/>
    <mergeCell ref="I13:J13"/>
    <mergeCell ref="K13:L13"/>
    <mergeCell ref="C14:D14"/>
    <mergeCell ref="E14:F14"/>
    <mergeCell ref="G14:H14"/>
    <mergeCell ref="I14:J14"/>
    <mergeCell ref="K14:L14"/>
    <mergeCell ref="O11:P11"/>
    <mergeCell ref="C12:D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M11:N11"/>
    <mergeCell ref="O9:P9"/>
    <mergeCell ref="C10:D10"/>
    <mergeCell ref="E10:F10"/>
    <mergeCell ref="G10:H10"/>
    <mergeCell ref="I10:J10"/>
    <mergeCell ref="K10:L10"/>
    <mergeCell ref="M10:N10"/>
    <mergeCell ref="O10:P10"/>
    <mergeCell ref="C9:D9"/>
    <mergeCell ref="E9:F9"/>
    <mergeCell ref="G9:H9"/>
    <mergeCell ref="I9:J9"/>
    <mergeCell ref="K9:L9"/>
    <mergeCell ref="M9:N9"/>
    <mergeCell ref="O7:P7"/>
    <mergeCell ref="C8:D8"/>
    <mergeCell ref="E8:F8"/>
    <mergeCell ref="G8:H8"/>
    <mergeCell ref="I8:J8"/>
    <mergeCell ref="K8:L8"/>
    <mergeCell ref="M8:N8"/>
    <mergeCell ref="O8:P8"/>
    <mergeCell ref="C7:D7"/>
    <mergeCell ref="E7:F7"/>
    <mergeCell ref="G7:H7"/>
    <mergeCell ref="I7:J7"/>
    <mergeCell ref="K7:L7"/>
    <mergeCell ref="M7:N7"/>
    <mergeCell ref="O5:P5"/>
    <mergeCell ref="C6:D6"/>
    <mergeCell ref="E6:F6"/>
    <mergeCell ref="G6:H6"/>
    <mergeCell ref="I6:J6"/>
    <mergeCell ref="K6:L6"/>
    <mergeCell ref="M6:N6"/>
    <mergeCell ref="O6:P6"/>
    <mergeCell ref="L3:M3"/>
    <mergeCell ref="C5:D5"/>
    <mergeCell ref="E5:F5"/>
    <mergeCell ref="G5:H5"/>
    <mergeCell ref="I5:J5"/>
    <mergeCell ref="K5:L5"/>
    <mergeCell ref="M5:N5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36A3-8637-4F62-BB6F-BF9425648A73}">
  <dimension ref="A2:G28"/>
  <sheetViews>
    <sheetView showGridLines="0" zoomScale="115" zoomScaleNormal="115" workbookViewId="0">
      <selection activeCell="G20" sqref="G20"/>
    </sheetView>
  </sheetViews>
  <sheetFormatPr defaultColWidth="9" defaultRowHeight="13.5"/>
  <cols>
    <col min="1" max="1" width="8.875" style="26" customWidth="1"/>
    <col min="2" max="2" width="16.375" style="26" bestFit="1" customWidth="1"/>
    <col min="3" max="3" width="10.75" style="26" bestFit="1" customWidth="1"/>
    <col min="4" max="6" width="10.75" style="26" customWidth="1"/>
    <col min="7" max="7" width="127.25" style="26" customWidth="1"/>
    <col min="8" max="16384" width="9" style="26"/>
  </cols>
  <sheetData>
    <row r="2" spans="1:7" ht="114" customHeight="1">
      <c r="A2" s="49" t="s">
        <v>29</v>
      </c>
      <c r="B2" s="49"/>
      <c r="C2" s="49"/>
      <c r="D2" s="49"/>
      <c r="E2" s="49"/>
      <c r="F2" s="49"/>
      <c r="G2" s="53" t="s">
        <v>42</v>
      </c>
    </row>
    <row r="3" spans="1:7" ht="19.5" customHeight="1" thickBot="1">
      <c r="A3" s="27"/>
      <c r="B3" s="27"/>
    </row>
    <row r="4" spans="1:7" ht="15" customHeight="1" thickBot="1">
      <c r="A4" s="45" t="s">
        <v>8</v>
      </c>
      <c r="B4" s="45" t="s">
        <v>30</v>
      </c>
      <c r="C4" s="50" t="s">
        <v>31</v>
      </c>
      <c r="D4" s="274" t="s">
        <v>37</v>
      </c>
      <c r="E4" s="272" t="s">
        <v>32</v>
      </c>
      <c r="F4" s="273"/>
      <c r="G4" s="50" t="s">
        <v>23</v>
      </c>
    </row>
    <row r="5" spans="1:7" ht="14.25" thickBot="1">
      <c r="A5" s="47"/>
      <c r="B5" s="47"/>
      <c r="C5" s="51"/>
      <c r="D5" s="275"/>
      <c r="E5" s="48" t="s">
        <v>33</v>
      </c>
      <c r="F5" s="48" t="s">
        <v>34</v>
      </c>
      <c r="G5" s="48"/>
    </row>
    <row r="6" spans="1:7">
      <c r="A6" s="65">
        <v>1</v>
      </c>
      <c r="B6" s="62" t="s">
        <v>40</v>
      </c>
      <c r="C6" s="32" t="s">
        <v>43</v>
      </c>
      <c r="D6" s="32" t="s">
        <v>38</v>
      </c>
      <c r="E6" s="32"/>
      <c r="F6" s="32" t="s">
        <v>17</v>
      </c>
      <c r="G6" s="30" t="s">
        <v>39</v>
      </c>
    </row>
    <row r="7" spans="1:7">
      <c r="A7" s="35">
        <v>2</v>
      </c>
      <c r="B7" s="63" t="s">
        <v>44</v>
      </c>
      <c r="C7" s="32" t="s">
        <v>45</v>
      </c>
      <c r="D7" s="32" t="s">
        <v>38</v>
      </c>
      <c r="E7" s="32"/>
      <c r="F7" s="32" t="s">
        <v>41</v>
      </c>
      <c r="G7" s="36" t="s">
        <v>46</v>
      </c>
    </row>
    <row r="8" spans="1:7">
      <c r="A8" s="35">
        <v>3</v>
      </c>
      <c r="B8" s="63"/>
      <c r="C8" s="32"/>
      <c r="D8" s="32"/>
      <c r="E8" s="32"/>
      <c r="F8" s="32"/>
      <c r="G8" s="36"/>
    </row>
    <row r="9" spans="1:7">
      <c r="A9" s="35">
        <v>4</v>
      </c>
      <c r="B9" s="63"/>
      <c r="C9" s="32"/>
      <c r="D9" s="32"/>
      <c r="E9" s="32"/>
      <c r="F9" s="32"/>
      <c r="G9" s="36"/>
    </row>
    <row r="10" spans="1:7">
      <c r="A10" s="35">
        <v>5</v>
      </c>
      <c r="B10" s="63"/>
      <c r="C10" s="32"/>
      <c r="D10" s="32"/>
      <c r="E10" s="32"/>
      <c r="F10" s="32"/>
      <c r="G10" s="36"/>
    </row>
    <row r="11" spans="1:7">
      <c r="A11" s="35">
        <v>6</v>
      </c>
      <c r="B11" s="63"/>
      <c r="C11" s="32"/>
      <c r="D11" s="32"/>
      <c r="E11" s="32"/>
      <c r="F11" s="32"/>
      <c r="G11" s="36"/>
    </row>
    <row r="12" spans="1:7">
      <c r="A12" s="35">
        <v>7</v>
      </c>
      <c r="B12" s="63"/>
      <c r="C12" s="32"/>
      <c r="D12" s="32"/>
      <c r="E12" s="32"/>
      <c r="F12" s="32"/>
      <c r="G12" s="36"/>
    </row>
    <row r="13" spans="1:7">
      <c r="A13" s="35">
        <v>8</v>
      </c>
      <c r="B13" s="63"/>
      <c r="C13" s="32"/>
      <c r="D13" s="32"/>
      <c r="E13" s="32"/>
      <c r="F13" s="32"/>
      <c r="G13" s="36"/>
    </row>
    <row r="14" spans="1:7">
      <c r="A14" s="35">
        <v>9</v>
      </c>
      <c r="B14" s="63"/>
      <c r="C14" s="32"/>
      <c r="D14" s="32"/>
      <c r="E14" s="32"/>
      <c r="F14" s="32"/>
      <c r="G14" s="36"/>
    </row>
    <row r="15" spans="1:7">
      <c r="A15" s="35">
        <v>10</v>
      </c>
      <c r="B15" s="63"/>
      <c r="C15" s="32"/>
      <c r="D15" s="32"/>
      <c r="E15" s="32"/>
      <c r="F15" s="32"/>
      <c r="G15" s="36"/>
    </row>
    <row r="16" spans="1:7">
      <c r="A16" s="35">
        <v>11</v>
      </c>
      <c r="B16" s="63"/>
      <c r="C16" s="32"/>
      <c r="D16" s="32"/>
      <c r="E16" s="32"/>
      <c r="F16" s="32"/>
      <c r="G16" s="36"/>
    </row>
    <row r="17" spans="1:7" ht="14.25" thickBot="1">
      <c r="A17" s="34">
        <v>12</v>
      </c>
      <c r="B17" s="64"/>
      <c r="C17" s="52"/>
      <c r="D17" s="52"/>
      <c r="E17" s="52"/>
      <c r="F17" s="52"/>
      <c r="G17" s="31"/>
    </row>
    <row r="18" spans="1:7">
      <c r="A18" s="28"/>
      <c r="B18" s="28"/>
      <c r="C18" s="29"/>
      <c r="D18" s="29"/>
      <c r="E18" s="29"/>
      <c r="F18" s="29"/>
      <c r="G18" s="26" t="s">
        <v>20</v>
      </c>
    </row>
    <row r="19" spans="1:7">
      <c r="A19" s="28"/>
      <c r="B19" s="28"/>
      <c r="C19" s="29"/>
      <c r="D19" s="29"/>
      <c r="E19" s="29"/>
      <c r="F19" s="29"/>
    </row>
    <row r="20" spans="1:7">
      <c r="A20" s="28"/>
      <c r="B20" s="28"/>
    </row>
    <row r="21" spans="1:7">
      <c r="A21" s="28"/>
      <c r="B21" s="28"/>
    </row>
    <row r="22" spans="1:7">
      <c r="A22" s="28"/>
      <c r="B22" s="28"/>
    </row>
    <row r="23" spans="1:7">
      <c r="A23" s="28"/>
      <c r="B23" s="28"/>
    </row>
    <row r="24" spans="1:7">
      <c r="A24" s="28"/>
      <c r="B24" s="28"/>
    </row>
    <row r="25" spans="1:7">
      <c r="A25" s="29"/>
      <c r="B25" s="29"/>
    </row>
    <row r="26" spans="1:7">
      <c r="A26" s="29"/>
      <c r="B26" s="29"/>
    </row>
    <row r="27" spans="1:7">
      <c r="A27" s="29"/>
      <c r="B27" s="29"/>
    </row>
    <row r="28" spans="1:7">
      <c r="A28" s="29"/>
      <c r="B28" s="29"/>
    </row>
  </sheetData>
  <mergeCells count="2">
    <mergeCell ref="E4:F4"/>
    <mergeCell ref="D4:D5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8D37-B1B1-4BE8-8715-142089A2EF37}">
  <sheetPr>
    <pageSetUpPr fitToPage="1"/>
  </sheetPr>
  <dimension ref="A2:G19"/>
  <sheetViews>
    <sheetView showGridLines="0" zoomScale="115" zoomScaleNormal="115" zoomScaleSheetLayoutView="115" workbookViewId="0">
      <selection activeCell="F16" sqref="E16:F16"/>
    </sheetView>
  </sheetViews>
  <sheetFormatPr defaultColWidth="9" defaultRowHeight="13.5"/>
  <cols>
    <col min="1" max="1" width="8.875" style="26" customWidth="1"/>
    <col min="2" max="3" width="10.75" style="26" bestFit="1" customWidth="1"/>
    <col min="4" max="4" width="10.75" style="26" customWidth="1"/>
    <col min="5" max="6" width="9.375" style="26" customWidth="1"/>
    <col min="7" max="7" width="127.25" style="26" customWidth="1"/>
    <col min="8" max="16384" width="9" style="26"/>
  </cols>
  <sheetData>
    <row r="2" spans="1:7" ht="30" customHeight="1">
      <c r="A2" s="282" t="s">
        <v>26</v>
      </c>
      <c r="B2" s="282"/>
      <c r="C2" s="282"/>
      <c r="D2" s="282"/>
      <c r="E2" s="282"/>
      <c r="F2" s="282"/>
      <c r="G2" s="282"/>
    </row>
    <row r="3" spans="1:7" ht="19.5" customHeight="1" thickBot="1">
      <c r="A3" s="27"/>
    </row>
    <row r="4" spans="1:7" ht="15" customHeight="1">
      <c r="A4" s="278" t="s">
        <v>8</v>
      </c>
      <c r="B4" s="276" t="s">
        <v>21</v>
      </c>
      <c r="C4" s="277"/>
      <c r="D4" s="283" t="s">
        <v>35</v>
      </c>
      <c r="E4" s="276" t="s">
        <v>36</v>
      </c>
      <c r="F4" s="277"/>
      <c r="G4" s="280" t="s">
        <v>23</v>
      </c>
    </row>
    <row r="5" spans="1:7" ht="15" customHeight="1" thickBot="1">
      <c r="A5" s="279"/>
      <c r="B5" s="46" t="s">
        <v>27</v>
      </c>
      <c r="C5" s="46" t="s">
        <v>28</v>
      </c>
      <c r="D5" s="284"/>
      <c r="E5" s="46" t="s">
        <v>25</v>
      </c>
      <c r="F5" s="46" t="s">
        <v>22</v>
      </c>
      <c r="G5" s="281"/>
    </row>
    <row r="6" spans="1:7">
      <c r="A6" s="35">
        <v>1</v>
      </c>
      <c r="B6" s="41"/>
      <c r="C6" s="32"/>
      <c r="D6" s="32"/>
      <c r="E6" s="43"/>
      <c r="F6" s="32"/>
      <c r="G6" s="30"/>
    </row>
    <row r="7" spans="1:7">
      <c r="A7" s="35">
        <v>2</v>
      </c>
      <c r="B7" s="41"/>
      <c r="C7" s="32"/>
      <c r="D7" s="32"/>
      <c r="E7" s="43"/>
      <c r="F7" s="32"/>
      <c r="G7" s="36"/>
    </row>
    <row r="8" spans="1:7" ht="14.25" thickBot="1">
      <c r="A8" s="34">
        <v>3</v>
      </c>
      <c r="B8" s="42"/>
      <c r="C8" s="33"/>
      <c r="D8" s="33"/>
      <c r="E8" s="44"/>
      <c r="F8" s="33"/>
      <c r="G8" s="31"/>
    </row>
    <row r="9" spans="1:7">
      <c r="A9" s="28"/>
      <c r="B9" s="29"/>
      <c r="C9" s="29"/>
      <c r="D9" s="29"/>
      <c r="E9" s="29"/>
      <c r="F9" s="29"/>
      <c r="G9" s="26" t="s">
        <v>20</v>
      </c>
    </row>
    <row r="10" spans="1:7">
      <c r="A10" s="28"/>
      <c r="B10" s="29"/>
      <c r="C10" s="29"/>
      <c r="D10" s="29"/>
      <c r="E10" s="29"/>
      <c r="F10" s="29"/>
    </row>
    <row r="11" spans="1:7">
      <c r="A11" s="28"/>
    </row>
    <row r="12" spans="1:7">
      <c r="A12" s="28"/>
    </row>
    <row r="13" spans="1:7">
      <c r="A13" s="28"/>
    </row>
    <row r="14" spans="1:7">
      <c r="A14" s="28"/>
    </row>
    <row r="15" spans="1:7">
      <c r="A15" s="28"/>
    </row>
    <row r="16" spans="1:7">
      <c r="A16" s="29"/>
    </row>
    <row r="17" spans="1:1">
      <c r="A17" s="29"/>
    </row>
    <row r="18" spans="1:1">
      <c r="A18" s="29"/>
    </row>
    <row r="19" spans="1:1">
      <c r="A19" s="29"/>
    </row>
  </sheetData>
  <mergeCells count="6">
    <mergeCell ref="B4:C4"/>
    <mergeCell ref="E4:F4"/>
    <mergeCell ref="A4:A5"/>
    <mergeCell ref="G4:G5"/>
    <mergeCell ref="A2:G2"/>
    <mergeCell ref="D4:D5"/>
  </mergeCells>
  <phoneticPr fontId="18" type="noConversion"/>
  <pageMargins left="0.25" right="0.25" top="0.75" bottom="0.75" header="0.3" footer="0.3"/>
  <pageSetup paperSize="9" scale="59" orientation="landscape" r:id="rId1"/>
  <headerFooter>
    <oddHeader xml:space="preserve">&amp;R&amp;G            </oddHeader>
  </headerFooter>
  <colBreaks count="1" manualBreakCount="1">
    <brk id="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Function list</vt:lpstr>
      <vt:lpstr>Schedule</vt:lpstr>
      <vt:lpstr>Schedule_4M</vt:lpstr>
      <vt:lpstr>Schedule_5M</vt:lpstr>
      <vt:lpstr>Schedule_6M</vt:lpstr>
      <vt:lpstr>Versioning</vt:lpstr>
      <vt:lpstr>Troble Shooting</vt:lpstr>
      <vt:lpstr>'Troble Shooting'!Print_Area</vt:lpstr>
    </vt:vector>
  </TitlesOfParts>
  <Manager/>
  <Company>Bernecker + Rainer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Yun Hyeonjae</dc:creator>
  <cp:keywords/>
  <dc:description/>
  <cp:lastModifiedBy>Cho Seongyong</cp:lastModifiedBy>
  <cp:revision/>
  <cp:lastPrinted>2022-05-17T08:22:21Z</cp:lastPrinted>
  <dcterms:created xsi:type="dcterms:W3CDTF">2020-08-20T05:15:46Z</dcterms:created>
  <dcterms:modified xsi:type="dcterms:W3CDTF">2022-05-26T08:43:51Z</dcterms:modified>
  <cp:category/>
  <cp:contentStatus/>
</cp:coreProperties>
</file>