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 activeTab="2"/>
  </bookViews>
  <sheets>
    <sheet name="2022.1" sheetId="1" r:id="rId1"/>
    <sheet name="2022.2" sheetId="4" r:id="rId2"/>
    <sheet name="2022.3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4" i="2" l="1"/>
  <c r="H8" i="2" s="1"/>
  <c r="F4" i="2"/>
  <c r="D4" i="2"/>
  <c r="B4" i="2"/>
  <c r="F5" i="2"/>
  <c r="D5" i="2"/>
  <c r="B5" i="2"/>
  <c r="F3" i="2"/>
  <c r="D3" i="2"/>
  <c r="B3" i="2"/>
  <c r="J2" i="2"/>
  <c r="J8" i="2" s="1"/>
  <c r="D2" i="2"/>
  <c r="F2" i="2"/>
  <c r="B2" i="2"/>
  <c r="B1" i="2"/>
  <c r="J7" i="2"/>
  <c r="H7" i="2"/>
  <c r="F7" i="2"/>
  <c r="D7" i="2"/>
  <c r="B7" i="2"/>
  <c r="F6" i="2"/>
  <c r="D6" i="2"/>
  <c r="B6" i="2"/>
  <c r="H2" i="2"/>
  <c r="D8" i="2" l="1"/>
  <c r="F8" i="2"/>
  <c r="D4" i="4"/>
  <c r="B4" i="4"/>
  <c r="B1" i="4" l="1"/>
  <c r="B2" i="4" l="1"/>
  <c r="D2" i="4"/>
  <c r="H4" i="4"/>
  <c r="F4" i="4"/>
  <c r="J6" i="4"/>
  <c r="H6" i="4"/>
  <c r="F6" i="4"/>
  <c r="D6" i="4"/>
  <c r="B6" i="4"/>
  <c r="D3" i="4"/>
  <c r="B3" i="4"/>
  <c r="F2" i="4"/>
  <c r="J2" i="4"/>
  <c r="J7" i="4" s="1"/>
  <c r="J4" i="4"/>
  <c r="J5" i="4"/>
  <c r="H5" i="4"/>
  <c r="F5" i="4"/>
  <c r="D5" i="4"/>
  <c r="B5" i="4"/>
  <c r="J3" i="4"/>
  <c r="H3" i="4"/>
  <c r="F3" i="4"/>
  <c r="H2" i="4"/>
  <c r="D7" i="4"/>
  <c r="H7" i="4" l="1"/>
  <c r="F7" i="4"/>
  <c r="J10" i="1"/>
  <c r="H10" i="1"/>
  <c r="F10" i="1"/>
  <c r="D10" i="1"/>
  <c r="D4" i="1"/>
  <c r="J9" i="1" l="1"/>
  <c r="J8" i="1"/>
  <c r="J5" i="1"/>
  <c r="H9" i="1"/>
  <c r="H8" i="1"/>
  <c r="H5" i="1"/>
  <c r="F9" i="1"/>
  <c r="F8" i="1"/>
  <c r="F5" i="1"/>
  <c r="D9" i="1"/>
  <c r="D5" i="1"/>
  <c r="H4" i="1"/>
  <c r="F4" i="1"/>
  <c r="B4" i="1"/>
  <c r="F7" i="1"/>
  <c r="B7" i="1"/>
  <c r="D7" i="1"/>
  <c r="J7" i="1"/>
  <c r="H7" i="1"/>
  <c r="D8" i="1"/>
  <c r="B8" i="1"/>
  <c r="F2" i="1"/>
  <c r="D2" i="1"/>
  <c r="D3" i="1"/>
  <c r="B2" i="1"/>
  <c r="B1" i="1"/>
  <c r="J6" i="1"/>
  <c r="H6" i="1"/>
  <c r="F6" i="1"/>
  <c r="D6" i="1"/>
  <c r="B9" i="1"/>
  <c r="B5" i="1"/>
  <c r="B6" i="1"/>
  <c r="J3" i="1"/>
  <c r="F3" i="1"/>
  <c r="B3" i="1"/>
  <c r="H2" i="1"/>
  <c r="J4" i="1"/>
  <c r="H3" i="1"/>
  <c r="J2" i="1"/>
</calcChain>
</file>

<file path=xl/sharedStrings.xml><?xml version="1.0" encoding="utf-8"?>
<sst xmlns="http://schemas.openxmlformats.org/spreadsheetml/2006/main" count="113" uniqueCount="19">
  <si>
    <t>总共</t>
    <phoneticPr fontId="1" type="noConversion"/>
  </si>
  <si>
    <t>上线</t>
    <phoneticPr fontId="1" type="noConversion"/>
  </si>
  <si>
    <t>延期</t>
    <phoneticPr fontId="1" type="noConversion"/>
  </si>
  <si>
    <t>无改造</t>
    <phoneticPr fontId="1" type="noConversion"/>
  </si>
  <si>
    <t>超时</t>
    <phoneticPr fontId="1" type="noConversion"/>
  </si>
  <si>
    <t>已结单</t>
    <phoneticPr fontId="1" type="noConversion"/>
  </si>
  <si>
    <t>已上线</t>
    <phoneticPr fontId="1" type="noConversion"/>
  </si>
  <si>
    <t>服务开通系统(IBP)</t>
    <phoneticPr fontId="1" type="noConversion"/>
  </si>
  <si>
    <t>服务开通系统(IBP)</t>
    <phoneticPr fontId="1" type="noConversion"/>
  </si>
  <si>
    <t>综合资源管理系统(IRM)</t>
    <phoneticPr fontId="1" type="noConversion"/>
  </si>
  <si>
    <t>综合资源管理系统(IRM)</t>
    <phoneticPr fontId="1" type="noConversion"/>
  </si>
  <si>
    <t>自动激活系统（包含网络自动激活与业务平台激活）(AAS)</t>
    <phoneticPr fontId="1" type="noConversion"/>
  </si>
  <si>
    <t>自动激活系统（包含网络自动激活与业务平台激活）(AAS)</t>
    <phoneticPr fontId="1" type="noConversion"/>
  </si>
  <si>
    <t>统一模型资源库(UMRD)</t>
    <phoneticPr fontId="1" type="noConversion"/>
  </si>
  <si>
    <t>退单</t>
    <phoneticPr fontId="1" type="noConversion"/>
  </si>
  <si>
    <t>已上仿真</t>
    <phoneticPr fontId="1" type="noConversion"/>
  </si>
  <si>
    <t>各系统</t>
    <phoneticPr fontId="1" type="noConversion"/>
  </si>
  <si>
    <t>超时反馈</t>
    <phoneticPr fontId="1" type="noConversion"/>
  </si>
  <si>
    <t>服务开通系统(IBP) 戴应欣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</si>
</sst>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0" fillId="8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42+46+46</f>
        <v>134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10+11+6</f>
        <v>27</v>
      </c>
      <c r="C2" s="1" t="s">
        <v>7</v>
      </c>
      <c r="D2" s="1">
        <f>4+6+2</f>
        <v>12</v>
      </c>
      <c r="E2" s="1" t="s">
        <v>9</v>
      </c>
      <c r="F2" s="1">
        <f>4+4+4</f>
        <v>12</v>
      </c>
      <c r="G2" s="1" t="s">
        <v>12</v>
      </c>
      <c r="H2" s="1">
        <f>1+1</f>
        <v>2</v>
      </c>
      <c r="I2" s="1" t="s">
        <v>13</v>
      </c>
      <c r="J2" s="1">
        <f>1</f>
        <v>1</v>
      </c>
    </row>
    <row r="3" spans="1:10" x14ac:dyDescent="0.15">
      <c r="A3" s="3" t="s">
        <v>5</v>
      </c>
      <c r="B3" s="3">
        <f>3+5</f>
        <v>8</v>
      </c>
      <c r="C3" s="3" t="s">
        <v>8</v>
      </c>
      <c r="D3" s="3">
        <f>1</f>
        <v>1</v>
      </c>
      <c r="E3" s="3" t="s">
        <v>9</v>
      </c>
      <c r="F3" s="3">
        <f>1+4</f>
        <v>5</v>
      </c>
      <c r="G3" s="3" t="s">
        <v>12</v>
      </c>
      <c r="H3" s="3">
        <f>0</f>
        <v>0</v>
      </c>
      <c r="I3" s="3" t="s">
        <v>13</v>
      </c>
      <c r="J3" s="3">
        <f>1+1</f>
        <v>2</v>
      </c>
    </row>
    <row r="4" spans="1:10" x14ac:dyDescent="0.15">
      <c r="A4" s="2" t="s">
        <v>2</v>
      </c>
      <c r="B4" s="2">
        <f>29+27+37</f>
        <v>93</v>
      </c>
      <c r="C4" s="2" t="s">
        <v>7</v>
      </c>
      <c r="D4" s="2">
        <f>7+5+8</f>
        <v>20</v>
      </c>
      <c r="E4" s="2" t="s">
        <v>9</v>
      </c>
      <c r="F4" s="2">
        <f>21+22+27</f>
        <v>70</v>
      </c>
      <c r="G4" s="2" t="s">
        <v>11</v>
      </c>
      <c r="H4" s="2">
        <f>1+2</f>
        <v>3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0</f>
        <v>0</v>
      </c>
      <c r="C5" s="8" t="s">
        <v>7</v>
      </c>
      <c r="D5" s="8">
        <f>0</f>
        <v>0</v>
      </c>
      <c r="E5" s="8" t="s">
        <v>9</v>
      </c>
      <c r="F5" s="8">
        <f>0</f>
        <v>0</v>
      </c>
      <c r="G5" s="8" t="s">
        <v>12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3</f>
        <v>3</v>
      </c>
      <c r="C6" s="3" t="s">
        <v>7</v>
      </c>
      <c r="D6" s="3">
        <f>3</f>
        <v>3</v>
      </c>
      <c r="E6" s="3" t="s">
        <v>10</v>
      </c>
      <c r="F6" s="3">
        <f>0</f>
        <v>0</v>
      </c>
      <c r="G6" s="3" t="s">
        <v>12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2</f>
        <v>2</v>
      </c>
      <c r="C7" s="3" t="s">
        <v>7</v>
      </c>
      <c r="D7" s="3">
        <f>0</f>
        <v>0</v>
      </c>
      <c r="E7" s="3" t="s">
        <v>10</v>
      </c>
      <c r="F7" s="3">
        <f>2</f>
        <v>2</v>
      </c>
      <c r="G7" s="3" t="s">
        <v>12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6" t="s">
        <v>14</v>
      </c>
      <c r="B8" s="6">
        <f>1</f>
        <v>1</v>
      </c>
      <c r="C8" s="6" t="s">
        <v>7</v>
      </c>
      <c r="D8" s="6">
        <f>1</f>
        <v>1</v>
      </c>
      <c r="E8" s="6" t="s">
        <v>9</v>
      </c>
      <c r="F8" s="6">
        <f>0</f>
        <v>0</v>
      </c>
      <c r="G8" s="6" t="s">
        <v>12</v>
      </c>
      <c r="H8" s="6">
        <f>0</f>
        <v>0</v>
      </c>
      <c r="I8" s="6" t="s">
        <v>13</v>
      </c>
      <c r="J8" s="6">
        <f>0</f>
        <v>0</v>
      </c>
    </row>
    <row r="9" spans="1:10" x14ac:dyDescent="0.15">
      <c r="A9" s="5" t="s">
        <v>4</v>
      </c>
      <c r="B9" s="5">
        <f>0</f>
        <v>0</v>
      </c>
      <c r="C9" s="5" t="s">
        <v>7</v>
      </c>
      <c r="D9" s="5">
        <f>0</f>
        <v>0</v>
      </c>
      <c r="E9" s="5" t="s">
        <v>9</v>
      </c>
      <c r="F9" s="5">
        <f>0</f>
        <v>0</v>
      </c>
      <c r="G9" s="5" t="s">
        <v>12</v>
      </c>
      <c r="H9" s="5">
        <f>0</f>
        <v>0</v>
      </c>
      <c r="I9" s="5" t="s">
        <v>13</v>
      </c>
      <c r="J9" s="5">
        <f>0</f>
        <v>0</v>
      </c>
    </row>
    <row r="10" spans="1:10" x14ac:dyDescent="0.15">
      <c r="A10" s="4" t="s">
        <v>16</v>
      </c>
      <c r="B10" s="4"/>
      <c r="C10" s="4" t="s">
        <v>7</v>
      </c>
      <c r="D10" s="4">
        <f>SUM(D2:D9)</f>
        <v>37</v>
      </c>
      <c r="E10" s="4" t="s">
        <v>9</v>
      </c>
      <c r="F10" s="4">
        <f>SUM(F2:F9)</f>
        <v>89</v>
      </c>
      <c r="G10" s="4" t="s">
        <v>11</v>
      </c>
      <c r="H10" s="4">
        <f>SUM(H2:H9)</f>
        <v>5</v>
      </c>
      <c r="I10" s="4" t="s">
        <v>13</v>
      </c>
      <c r="J10" s="4">
        <f>SUM(J2:J9)</f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24" sqref="A1:XFD1048576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43+37</f>
        <v>80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9+15</f>
        <v>24</v>
      </c>
      <c r="C2" s="1" t="s">
        <v>7</v>
      </c>
      <c r="D2" s="1">
        <f>1+1</f>
        <v>2</v>
      </c>
      <c r="E2" s="1" t="s">
        <v>9</v>
      </c>
      <c r="F2" s="1">
        <f>2+5+13</f>
        <v>20</v>
      </c>
      <c r="G2" s="1" t="s">
        <v>11</v>
      </c>
      <c r="H2" s="1">
        <f>0</f>
        <v>0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1+1</f>
        <v>2</v>
      </c>
      <c r="C3" s="3" t="s">
        <v>7</v>
      </c>
      <c r="D3" s="3">
        <f>1+1</f>
        <v>2</v>
      </c>
      <c r="E3" s="3" t="s">
        <v>9</v>
      </c>
      <c r="F3" s="3">
        <f>0</f>
        <v>0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24+20</f>
        <v>44</v>
      </c>
      <c r="C4" s="2" t="s">
        <v>7</v>
      </c>
      <c r="D4" s="2">
        <f>6+7</f>
        <v>13</v>
      </c>
      <c r="E4" s="2" t="s">
        <v>9</v>
      </c>
      <c r="F4" s="2">
        <f>18+12</f>
        <v>30</v>
      </c>
      <c r="G4" s="2" t="s">
        <v>11</v>
      </c>
      <c r="H4" s="2">
        <f>1</f>
        <v>1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9</f>
        <v>9</v>
      </c>
      <c r="C5" s="3" t="s">
        <v>7</v>
      </c>
      <c r="D5" s="3">
        <f>2</f>
        <v>2</v>
      </c>
      <c r="E5" s="3" t="s">
        <v>9</v>
      </c>
      <c r="F5" s="3">
        <f>7</f>
        <v>7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15</v>
      </c>
      <c r="B6" s="3">
        <f>1</f>
        <v>1</v>
      </c>
      <c r="C6" s="3" t="s">
        <v>7</v>
      </c>
      <c r="D6" s="3">
        <f>0</f>
        <v>0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4" t="s">
        <v>16</v>
      </c>
      <c r="B7" s="4"/>
      <c r="C7" s="4" t="s">
        <v>7</v>
      </c>
      <c r="D7" s="4">
        <f>SUM(D2:D6)</f>
        <v>19</v>
      </c>
      <c r="E7" s="4" t="s">
        <v>9</v>
      </c>
      <c r="F7" s="4">
        <f>SUM(F2:F6)</f>
        <v>58</v>
      </c>
      <c r="G7" s="4" t="s">
        <v>11</v>
      </c>
      <c r="H7" s="4">
        <f>SUM(H2:H6)</f>
        <v>1</v>
      </c>
      <c r="I7" s="4" t="s">
        <v>13</v>
      </c>
      <c r="J7" s="4">
        <f>SUM(J2:J6)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52+55+70</f>
        <v>177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22+21+18</f>
        <v>61</v>
      </c>
      <c r="C2" s="1" t="s">
        <v>7</v>
      </c>
      <c r="D2" s="1">
        <f>4+4+3</f>
        <v>11</v>
      </c>
      <c r="E2" s="1" t="s">
        <v>9</v>
      </c>
      <c r="F2" s="1">
        <f>18+16+14</f>
        <v>48</v>
      </c>
      <c r="G2" s="1" t="s">
        <v>11</v>
      </c>
      <c r="H2" s="1">
        <f>1</f>
        <v>1</v>
      </c>
      <c r="I2" s="1" t="s">
        <v>13</v>
      </c>
      <c r="J2" s="1">
        <f>1</f>
        <v>1</v>
      </c>
    </row>
    <row r="3" spans="1:10" x14ac:dyDescent="0.15">
      <c r="A3" s="3" t="s">
        <v>5</v>
      </c>
      <c r="B3" s="3">
        <f>1+3+2</f>
        <v>6</v>
      </c>
      <c r="C3" s="3" t="s">
        <v>7</v>
      </c>
      <c r="D3" s="3">
        <f>1+1+1</f>
        <v>3</v>
      </c>
      <c r="E3" s="3" t="s">
        <v>9</v>
      </c>
      <c r="F3" s="3">
        <f>2+1</f>
        <v>3</v>
      </c>
      <c r="G3" s="3" t="s">
        <v>11</v>
      </c>
      <c r="H3" s="3"/>
      <c r="I3" s="3" t="s">
        <v>13</v>
      </c>
      <c r="J3" s="3"/>
    </row>
    <row r="4" spans="1:10" x14ac:dyDescent="0.15">
      <c r="A4" s="2" t="s">
        <v>2</v>
      </c>
      <c r="B4" s="2">
        <f>27+25+45</f>
        <v>97</v>
      </c>
      <c r="C4" s="2" t="s">
        <v>7</v>
      </c>
      <c r="D4" s="2">
        <f>8+13+18</f>
        <v>39</v>
      </c>
      <c r="E4" s="2" t="s">
        <v>9</v>
      </c>
      <c r="F4" s="2">
        <f>19+11+25</f>
        <v>55</v>
      </c>
      <c r="G4" s="2" t="s">
        <v>11</v>
      </c>
      <c r="H4" s="2">
        <f>1+2</f>
        <v>3</v>
      </c>
      <c r="I4" s="2" t="s">
        <v>13</v>
      </c>
      <c r="J4" s="2"/>
    </row>
    <row r="5" spans="1:10" x14ac:dyDescent="0.15">
      <c r="A5" s="3" t="s">
        <v>6</v>
      </c>
      <c r="B5" s="3">
        <f>1+4+3</f>
        <v>8</v>
      </c>
      <c r="C5" s="3" t="s">
        <v>7</v>
      </c>
      <c r="D5" s="3">
        <f>3+1</f>
        <v>4</v>
      </c>
      <c r="E5" s="3" t="s">
        <v>9</v>
      </c>
      <c r="F5" s="3">
        <f>1+1+2</f>
        <v>4</v>
      </c>
      <c r="G5" s="3" t="s">
        <v>11</v>
      </c>
      <c r="H5" s="3"/>
      <c r="I5" s="3" t="s">
        <v>13</v>
      </c>
      <c r="J5" s="3"/>
    </row>
    <row r="6" spans="1:10" x14ac:dyDescent="0.15">
      <c r="A6" s="3" t="s">
        <v>3</v>
      </c>
      <c r="B6" s="3">
        <f>1+2</f>
        <v>3</v>
      </c>
      <c r="C6" s="3" t="s">
        <v>7</v>
      </c>
      <c r="D6" s="3">
        <f>1+1</f>
        <v>2</v>
      </c>
      <c r="E6" s="3" t="s">
        <v>9</v>
      </c>
      <c r="F6" s="3">
        <f>1</f>
        <v>1</v>
      </c>
      <c r="G6" s="3" t="s">
        <v>11</v>
      </c>
      <c r="H6" s="3"/>
      <c r="I6" s="3" t="s">
        <v>13</v>
      </c>
      <c r="J6" s="3"/>
    </row>
    <row r="7" spans="1:10" x14ac:dyDescent="0.15">
      <c r="A7" s="9" t="s">
        <v>17</v>
      </c>
      <c r="B7" s="9">
        <f>4</f>
        <v>4</v>
      </c>
      <c r="C7" s="9" t="s">
        <v>18</v>
      </c>
      <c r="D7" s="9">
        <f>4</f>
        <v>4</v>
      </c>
      <c r="E7" s="9" t="s">
        <v>9</v>
      </c>
      <c r="F7" s="9">
        <f>0</f>
        <v>0</v>
      </c>
      <c r="G7" s="9" t="s">
        <v>11</v>
      </c>
      <c r="H7" s="9">
        <f>0</f>
        <v>0</v>
      </c>
      <c r="I7" s="9" t="s">
        <v>13</v>
      </c>
      <c r="J7" s="9">
        <f>0</f>
        <v>0</v>
      </c>
    </row>
    <row r="8" spans="1:10" x14ac:dyDescent="0.15">
      <c r="A8" s="4" t="s">
        <v>16</v>
      </c>
      <c r="B8" s="4"/>
      <c r="C8" s="4" t="s">
        <v>7</v>
      </c>
      <c r="D8" s="4">
        <f>SUM(D2:D7)</f>
        <v>63</v>
      </c>
      <c r="E8" s="4" t="s">
        <v>9</v>
      </c>
      <c r="F8" s="4">
        <f>SUM(F2:F7)</f>
        <v>111</v>
      </c>
      <c r="G8" s="4" t="s">
        <v>11</v>
      </c>
      <c r="H8" s="4">
        <f>SUM(H2:H7)</f>
        <v>4</v>
      </c>
      <c r="I8" s="4" t="s">
        <v>13</v>
      </c>
      <c r="J8" s="4">
        <f>SUM(J2:J7)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2022.1</vt:lpstr>
      <vt:lpstr>2022.2</vt:lpstr>
      <vt:lpstr>2022.3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2022-01-27T07:12:39Z</dcterms:created>
  <dcterms:modified xsi:type="dcterms:W3CDTF">2022-03-29T06:31:53Z</dcterms:modified>
</cp:coreProperties>
</file>