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Games\"/>
    </mc:Choice>
  </mc:AlternateContent>
  <bookViews>
    <workbookView xWindow="0" yWindow="0" windowWidth="20490" windowHeight="7770"/>
  </bookViews>
  <sheets>
    <sheet name="传奇征途详情" sheetId="1" r:id="rId1"/>
    <sheet name="可获得内容清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11" i="1"/>
  <c r="A12" i="2" l="1"/>
  <c r="A10" i="2"/>
  <c r="A8" i="2"/>
  <c r="A6" i="2"/>
  <c r="A4" i="2"/>
  <c r="A2" i="2"/>
  <c r="G2" i="1"/>
  <c r="G3" i="1"/>
  <c r="G4" i="1"/>
  <c r="G5" i="1"/>
  <c r="G6" i="1"/>
  <c r="G7" i="1"/>
  <c r="G8" i="1"/>
  <c r="D7" i="1"/>
  <c r="D11" i="1"/>
  <c r="D10" i="1"/>
  <c r="D9" i="1"/>
  <c r="D8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<sst xmlns="http://schemas.openxmlformats.org/spreadsheetml/2006/main" count="64" uniqueCount="47">
  <si>
    <t>联赛</t>
    <phoneticPr fontId="1" type="noConversion"/>
  </si>
  <si>
    <t>首次可获得奖励</t>
    <phoneticPr fontId="1" type="noConversion"/>
  </si>
  <si>
    <t>阶梯层数</t>
    <phoneticPr fontId="1" type="noConversion"/>
  </si>
  <si>
    <t>1级联赛</t>
    <phoneticPr fontId="1" type="noConversion"/>
  </si>
  <si>
    <t>2级联赛</t>
  </si>
  <si>
    <t>3级联赛</t>
  </si>
  <si>
    <t>4级联赛</t>
  </si>
  <si>
    <t>5级联赛</t>
  </si>
  <si>
    <t>6级联赛</t>
  </si>
  <si>
    <t>7级联赛</t>
  </si>
  <si>
    <t>8级联赛</t>
  </si>
  <si>
    <t>9级联赛</t>
  </si>
  <si>
    <t>10级联赛</t>
  </si>
  <si>
    <t>普通外卡*250</t>
    <phoneticPr fontId="1" type="noConversion"/>
  </si>
  <si>
    <t>15000金币</t>
    <phoneticPr fontId="1" type="noConversion"/>
  </si>
  <si>
    <t>稀有外卡*50</t>
    <phoneticPr fontId="1" type="noConversion"/>
  </si>
  <si>
    <t>史诗外卡*10</t>
    <phoneticPr fontId="1" type="noConversion"/>
  </si>
  <si>
    <t>巨型宝箱*1</t>
    <phoneticPr fontId="1" type="noConversion"/>
  </si>
  <si>
    <t>表情*1</t>
    <phoneticPr fontId="1" type="noConversion"/>
  </si>
  <si>
    <t>传奇外卡*1</t>
    <phoneticPr fontId="1" type="noConversion"/>
  </si>
  <si>
    <t>英雄外卡*1</t>
    <phoneticPr fontId="1" type="noConversion"/>
  </si>
  <si>
    <t>20000金币</t>
    <phoneticPr fontId="1" type="noConversion"/>
  </si>
  <si>
    <t>雷电宝箱*1</t>
    <phoneticPr fontId="1" type="noConversion"/>
  </si>
  <si>
    <t>25000金币</t>
    <phoneticPr fontId="1" type="noConversion"/>
  </si>
  <si>
    <t>超级雷电宝箱*1</t>
    <phoneticPr fontId="1" type="noConversion"/>
  </si>
  <si>
    <t>30000金币</t>
    <phoneticPr fontId="1" type="noConversion"/>
  </si>
  <si>
    <t>Max</t>
    <phoneticPr fontId="1" type="noConversion"/>
  </si>
  <si>
    <t>到达10级联赛的总阶梯数</t>
    <phoneticPr fontId="1" type="noConversion"/>
  </si>
  <si>
    <t>有黄金阶梯的总阶梯数</t>
    <phoneticPr fontId="1" type="noConversion"/>
  </si>
  <si>
    <t>到达7级联赛首次获得金币数量</t>
    <phoneticPr fontId="1" type="noConversion"/>
  </si>
  <si>
    <t>到达7级联赛可重复获得金币数量</t>
    <phoneticPr fontId="1" type="noConversion"/>
  </si>
  <si>
    <t>到达所有联赛首次获得金币数量</t>
    <phoneticPr fontId="1" type="noConversion"/>
  </si>
  <si>
    <t>到达所有联赛可重复获得金币数量</t>
    <phoneticPr fontId="1" type="noConversion"/>
  </si>
  <si>
    <t>到达所有联赛可重复获得外卡内容</t>
    <phoneticPr fontId="1" type="noConversion"/>
  </si>
  <si>
    <t>普通外卡*500</t>
    <phoneticPr fontId="1" type="noConversion"/>
  </si>
  <si>
    <t>史诗外卡*20</t>
    <phoneticPr fontId="1" type="noConversion"/>
  </si>
  <si>
    <t>到达7级联赛可重复获得外卡内容</t>
    <phoneticPr fontId="1" type="noConversion"/>
  </si>
  <si>
    <t>传奇外卡*2</t>
    <phoneticPr fontId="1" type="noConversion"/>
  </si>
  <si>
    <t>英雄外卡*2</t>
    <phoneticPr fontId="1" type="noConversion"/>
  </si>
  <si>
    <t>稀有外卡*100</t>
    <phoneticPr fontId="1" type="noConversion"/>
  </si>
  <si>
    <t>可重复获得金币</t>
    <phoneticPr fontId="1" type="noConversion"/>
  </si>
  <si>
    <t>可重复获得外卡</t>
    <phoneticPr fontId="1" type="noConversion"/>
  </si>
  <si>
    <t>英雄外卡*1,普通外卡*250</t>
    <phoneticPr fontId="1" type="noConversion"/>
  </si>
  <si>
    <t>黄金阶梯？</t>
    <phoneticPr fontId="1" type="noConversion"/>
  </si>
  <si>
    <t>有</t>
    <phoneticPr fontId="1" type="noConversion"/>
  </si>
  <si>
    <t>无</t>
    <phoneticPr fontId="1" type="noConversion"/>
  </si>
  <si>
    <t>根据上赛季到达的联赛的胜场加成数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</si>
</sst>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8.75" x14ac:dyDescent="0.15"/>
  <cols>
    <col min="1" max="1" width="11.5" style="7" bestFit="1" customWidth="1"/>
    <col min="2" max="2" width="11.375" style="7" bestFit="1" customWidth="1"/>
    <col min="3" max="3" width="19.375" style="7" bestFit="1" customWidth="1"/>
    <col min="4" max="4" width="19.25" style="7" bestFit="1" customWidth="1"/>
    <col min="5" max="5" width="31.625" style="7" bestFit="1" customWidth="1"/>
    <col min="6" max="6" width="14" style="7" bestFit="1" customWidth="1"/>
    <col min="7" max="7" width="43" style="7" bestFit="1" customWidth="1"/>
    <col min="8" max="16384" width="9" style="7"/>
  </cols>
  <sheetData>
    <row r="1" spans="1:7" x14ac:dyDescent="0.15">
      <c r="A1" s="5" t="s">
        <v>0</v>
      </c>
      <c r="B1" s="5" t="s">
        <v>2</v>
      </c>
      <c r="C1" s="5" t="s">
        <v>1</v>
      </c>
      <c r="D1" s="5" t="s">
        <v>40</v>
      </c>
      <c r="E1" s="5" t="s">
        <v>41</v>
      </c>
      <c r="F1" s="6" t="s">
        <v>43</v>
      </c>
      <c r="G1" s="6" t="s">
        <v>46</v>
      </c>
    </row>
    <row r="2" spans="1:7" x14ac:dyDescent="0.15">
      <c r="A2" s="5" t="s">
        <v>3</v>
      </c>
      <c r="B2" s="5">
        <v>7</v>
      </c>
      <c r="C2" s="6"/>
      <c r="D2" s="9">
        <f>3000+3000</f>
        <v>6000</v>
      </c>
      <c r="E2" s="4" t="s">
        <v>13</v>
      </c>
      <c r="F2" s="2" t="s">
        <v>44</v>
      </c>
      <c r="G2" s="6">
        <f>1</f>
        <v>1</v>
      </c>
    </row>
    <row r="3" spans="1:7" x14ac:dyDescent="0.15">
      <c r="A3" s="5" t="s">
        <v>4</v>
      </c>
      <c r="B3" s="5">
        <v>6</v>
      </c>
      <c r="C3" s="6" t="s">
        <v>17</v>
      </c>
      <c r="D3" s="9">
        <f>6000+6000</f>
        <v>12000</v>
      </c>
      <c r="E3" s="10" t="s">
        <v>15</v>
      </c>
      <c r="F3" s="2" t="s">
        <v>44</v>
      </c>
      <c r="G3" s="6">
        <f>2+1</f>
        <v>3</v>
      </c>
    </row>
    <row r="4" spans="1:7" x14ac:dyDescent="0.15">
      <c r="A4" s="5" t="s">
        <v>5</v>
      </c>
      <c r="B4" s="5">
        <v>8</v>
      </c>
      <c r="C4" s="2" t="s">
        <v>14</v>
      </c>
      <c r="D4" s="9">
        <f>3000+6000</f>
        <v>9000</v>
      </c>
      <c r="E4" s="1" t="s">
        <v>16</v>
      </c>
      <c r="F4" s="2" t="s">
        <v>44</v>
      </c>
      <c r="G4" s="6">
        <f>3+2+1</f>
        <v>6</v>
      </c>
    </row>
    <row r="5" spans="1:7" x14ac:dyDescent="0.15">
      <c r="A5" s="5" t="s">
        <v>6</v>
      </c>
      <c r="B5" s="5">
        <v>8</v>
      </c>
      <c r="C5" s="6" t="s">
        <v>18</v>
      </c>
      <c r="D5" s="9">
        <f>6000</f>
        <v>6000</v>
      </c>
      <c r="E5" s="11" t="s">
        <v>19</v>
      </c>
      <c r="F5" s="2" t="s">
        <v>44</v>
      </c>
      <c r="G5" s="6">
        <f>4+3+2+1</f>
        <v>10</v>
      </c>
    </row>
    <row r="6" spans="1:7" x14ac:dyDescent="0.15">
      <c r="A6" s="5" t="s">
        <v>7</v>
      </c>
      <c r="B6" s="6">
        <v>11</v>
      </c>
      <c r="C6" s="2" t="s">
        <v>21</v>
      </c>
      <c r="D6" s="9">
        <f>6000</f>
        <v>6000</v>
      </c>
      <c r="E6" s="2" t="s">
        <v>42</v>
      </c>
      <c r="F6" s="2" t="s">
        <v>44</v>
      </c>
      <c r="G6" s="6">
        <f>5+4+3+2+1</f>
        <v>15</v>
      </c>
    </row>
    <row r="7" spans="1:7" x14ac:dyDescent="0.15">
      <c r="A7" s="5" t="s">
        <v>8</v>
      </c>
      <c r="B7" s="5">
        <v>9</v>
      </c>
      <c r="C7" s="6" t="s">
        <v>22</v>
      </c>
      <c r="D7" s="9">
        <f>6000+6000</f>
        <v>12000</v>
      </c>
      <c r="E7" s="10" t="s">
        <v>15</v>
      </c>
      <c r="F7" s="2" t="s">
        <v>44</v>
      </c>
      <c r="G7" s="6">
        <f>6+5+4+3+2+1</f>
        <v>21</v>
      </c>
    </row>
    <row r="8" spans="1:7" x14ac:dyDescent="0.15">
      <c r="A8" s="5" t="s">
        <v>9</v>
      </c>
      <c r="B8" s="5">
        <v>8</v>
      </c>
      <c r="C8" s="2" t="s">
        <v>23</v>
      </c>
      <c r="D8" s="9">
        <f>6000</f>
        <v>6000</v>
      </c>
      <c r="E8" s="1" t="s">
        <v>16</v>
      </c>
      <c r="F8" s="15" t="s">
        <v>45</v>
      </c>
      <c r="G8" s="6">
        <f>7+6+5+4+3+2+1</f>
        <v>28</v>
      </c>
    </row>
    <row r="9" spans="1:7" x14ac:dyDescent="0.15">
      <c r="A9" s="5" t="s">
        <v>10</v>
      </c>
      <c r="B9" s="6">
        <v>8</v>
      </c>
      <c r="C9" s="6" t="s">
        <v>24</v>
      </c>
      <c r="D9" s="9">
        <f>6000</f>
        <v>6000</v>
      </c>
      <c r="E9" s="11" t="s">
        <v>19</v>
      </c>
      <c r="F9" s="15" t="s">
        <v>45</v>
      </c>
      <c r="G9" s="6">
        <f>8+7+6+5+4+3+2+1</f>
        <v>36</v>
      </c>
    </row>
    <row r="10" spans="1:7" x14ac:dyDescent="0.15">
      <c r="A10" s="5" t="s">
        <v>11</v>
      </c>
      <c r="B10" s="6">
        <v>11</v>
      </c>
      <c r="C10" s="2" t="s">
        <v>25</v>
      </c>
      <c r="D10" s="9">
        <f>6000</f>
        <v>6000</v>
      </c>
      <c r="E10" s="2" t="s">
        <v>20</v>
      </c>
      <c r="F10" s="15" t="s">
        <v>45</v>
      </c>
      <c r="G10" s="6">
        <f>9+8+7+6+5+4+3+2+1</f>
        <v>45</v>
      </c>
    </row>
    <row r="11" spans="1:7" x14ac:dyDescent="0.15">
      <c r="A11" s="5" t="s">
        <v>12</v>
      </c>
      <c r="B11" s="8" t="s">
        <v>26</v>
      </c>
      <c r="C11" s="6" t="s">
        <v>18</v>
      </c>
      <c r="D11" s="9">
        <f>6000</f>
        <v>6000</v>
      </c>
      <c r="E11" s="6"/>
      <c r="F11" s="15" t="s">
        <v>45</v>
      </c>
      <c r="G11" s="6">
        <f>10+9+8+7+6+5+4+3+2+1</f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8.75" x14ac:dyDescent="0.15"/>
  <cols>
    <col min="1" max="1" width="40.375" style="3" bestFit="1" customWidth="1"/>
    <col min="2" max="2" width="16.875" style="3" bestFit="1" customWidth="1"/>
    <col min="3" max="3" width="15.5" style="3" bestFit="1" customWidth="1"/>
    <col min="4" max="5" width="14.125" style="3" bestFit="1" customWidth="1"/>
    <col min="6" max="16384" width="9" style="3"/>
  </cols>
  <sheetData>
    <row r="1" spans="1:5" x14ac:dyDescent="0.15">
      <c r="A1" s="6" t="s">
        <v>27</v>
      </c>
    </row>
    <row r="2" spans="1:5" x14ac:dyDescent="0.15">
      <c r="A2" s="13">
        <f>SUM(传奇征途详情!B2:B10)+1</f>
        <v>77</v>
      </c>
    </row>
    <row r="3" spans="1:5" x14ac:dyDescent="0.15">
      <c r="A3" s="6" t="s">
        <v>28</v>
      </c>
    </row>
    <row r="4" spans="1:5" x14ac:dyDescent="0.15">
      <c r="A4" s="2">
        <f>SUM(传奇征途详情!B2:B7)</f>
        <v>49</v>
      </c>
    </row>
    <row r="5" spans="1:5" x14ac:dyDescent="0.15">
      <c r="A5" s="6" t="s">
        <v>32</v>
      </c>
    </row>
    <row r="6" spans="1:5" x14ac:dyDescent="0.15">
      <c r="A6" s="2">
        <f>SUM(传奇征途详情!D2:D11)</f>
        <v>75000</v>
      </c>
    </row>
    <row r="7" spans="1:5" x14ac:dyDescent="0.15">
      <c r="A7" s="6" t="s">
        <v>30</v>
      </c>
    </row>
    <row r="8" spans="1:5" x14ac:dyDescent="0.15">
      <c r="A8" s="2">
        <f>SUM(传奇征途详情!D2:D7)</f>
        <v>51000</v>
      </c>
    </row>
    <row r="9" spans="1:5" x14ac:dyDescent="0.15">
      <c r="A9" s="6" t="s">
        <v>31</v>
      </c>
    </row>
    <row r="10" spans="1:5" x14ac:dyDescent="0.15">
      <c r="A10" s="2">
        <f>15000+20000+25000+30000</f>
        <v>90000</v>
      </c>
    </row>
    <row r="11" spans="1:5" x14ac:dyDescent="0.15">
      <c r="A11" s="6" t="s">
        <v>29</v>
      </c>
    </row>
    <row r="12" spans="1:5" x14ac:dyDescent="0.15">
      <c r="A12" s="12">
        <f>15000+20000+25000</f>
        <v>60000</v>
      </c>
    </row>
    <row r="13" spans="1:5" x14ac:dyDescent="0.15">
      <c r="A13" s="14" t="s">
        <v>33</v>
      </c>
      <c r="B13" s="14"/>
      <c r="C13" s="14"/>
      <c r="D13" s="14"/>
      <c r="E13" s="14"/>
    </row>
    <row r="14" spans="1:5" x14ac:dyDescent="0.15">
      <c r="A14" s="4" t="s">
        <v>34</v>
      </c>
      <c r="B14" s="10" t="s">
        <v>39</v>
      </c>
      <c r="C14" s="1" t="s">
        <v>35</v>
      </c>
      <c r="D14" s="11" t="s">
        <v>37</v>
      </c>
      <c r="E14" s="2" t="s">
        <v>38</v>
      </c>
    </row>
    <row r="15" spans="1:5" x14ac:dyDescent="0.15">
      <c r="A15" s="14" t="s">
        <v>36</v>
      </c>
      <c r="B15" s="14"/>
      <c r="C15" s="14"/>
      <c r="D15" s="14"/>
      <c r="E15" s="14"/>
    </row>
    <row r="16" spans="1:5" x14ac:dyDescent="0.15">
      <c r="A16" s="4" t="s">
        <v>34</v>
      </c>
      <c r="B16" s="10" t="s">
        <v>39</v>
      </c>
      <c r="C16" s="1" t="s">
        <v>35</v>
      </c>
      <c r="D16" s="11" t="s">
        <v>19</v>
      </c>
      <c r="E16" s="2" t="s">
        <v>20</v>
      </c>
    </row>
  </sheetData>
  <mergeCells count="2">
    <mergeCell ref="A13:E13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传奇征途详情</vt:lpstr>
      <vt:lpstr>可获得内容清单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2023-04-07T02:43:32Z</dcterms:created>
  <dcterms:modified xsi:type="dcterms:W3CDTF">2023-04-17T06:09:11Z</dcterms:modified>
</cp:coreProperties>
</file>