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2" sheetId="1" r:id="rId1"/>
    <sheet name="2013" sheetId="4" r:id="rId2"/>
    <sheet name="2015" sheetId="5" r:id="rId3"/>
    <sheet name="2016" sheetId="6" r:id="rId4"/>
    <sheet name="2017" sheetId="7" r:id="rId5"/>
    <sheet name="2018" sheetId="8" r:id="rId6"/>
    <sheet name="2019" sheetId="9" r:id="rId7"/>
    <sheet name="Overall" sheetId="2" r:id="rId8"/>
    <sheet name="Alonso on Shanghai" sheetId="10" r:id="rId9"/>
  </sheets>
  <calcPr calcId="145621"/>
</workbook>
</file>

<file path=xl/calcChain.xml><?xml version="1.0" encoding="utf-8"?>
<calcChain xmlns="http://schemas.openxmlformats.org/spreadsheetml/2006/main">
  <c r="G12" i="10" l="1"/>
  <c r="G36" i="10"/>
  <c r="H36" i="10"/>
  <c r="C21" i="2" l="1"/>
  <c r="C22" i="2"/>
  <c r="C23" i="2"/>
  <c r="C24" i="2"/>
  <c r="C20" i="2"/>
  <c r="G22" i="2"/>
  <c r="F21" i="2"/>
  <c r="F20" i="2"/>
  <c r="G27" i="2"/>
  <c r="G28" i="2"/>
  <c r="G29" i="2"/>
  <c r="J20" i="2"/>
  <c r="K20" i="2" s="1"/>
  <c r="J22" i="2"/>
  <c r="B21" i="2"/>
  <c r="J21" i="2" s="1"/>
  <c r="K21" i="2" s="1"/>
  <c r="B20" i="2"/>
  <c r="B22" i="2"/>
  <c r="B23" i="2"/>
  <c r="B24" i="2"/>
  <c r="F11" i="2"/>
  <c r="F12" i="2"/>
  <c r="J12" i="2"/>
  <c r="J11" i="2"/>
  <c r="B11" i="2"/>
  <c r="B12" i="2"/>
  <c r="F5" i="2"/>
  <c r="F4" i="2"/>
  <c r="J4" i="2"/>
  <c r="J3" i="2"/>
  <c r="J2" i="2"/>
  <c r="F3" i="2"/>
  <c r="F2" i="2"/>
  <c r="K22" i="2"/>
  <c r="B4" i="2" l="1"/>
  <c r="C4" i="2" s="1"/>
  <c r="B3" i="2"/>
  <c r="B2" i="2"/>
  <c r="C2" i="2" s="1"/>
  <c r="G24" i="2"/>
  <c r="G26" i="2"/>
  <c r="G25" i="2"/>
  <c r="G21" i="2"/>
  <c r="G23" i="2"/>
  <c r="G20" i="2"/>
  <c r="C12" i="2"/>
  <c r="C11" i="2"/>
  <c r="G12" i="2"/>
  <c r="G13" i="2"/>
  <c r="G14" i="2"/>
  <c r="G11" i="2"/>
  <c r="K12" i="2"/>
  <c r="K13" i="2"/>
  <c r="K14" i="2"/>
  <c r="K15" i="2"/>
  <c r="K16" i="2"/>
  <c r="K17" i="2"/>
  <c r="K11" i="2"/>
  <c r="K3" i="2"/>
  <c r="K4" i="2"/>
  <c r="K2" i="2"/>
  <c r="G3" i="2"/>
  <c r="G4" i="2"/>
  <c r="G5" i="2"/>
  <c r="G2" i="2"/>
  <c r="C3" i="2"/>
</calcChain>
</file>

<file path=xl/sharedStrings.xml><?xml version="1.0" encoding="utf-8"?>
<sst xmlns="http://schemas.openxmlformats.org/spreadsheetml/2006/main" count="1674" uniqueCount="729">
  <si>
    <t>2012 FORMULA 1 UBS CHINESE GRAND PRIX - QUALIFYING on 14 Apr,2012</t>
    <phoneticPr fontId="2" type="noConversion"/>
  </si>
  <si>
    <t>POS</t>
  </si>
  <si>
    <t>NO</t>
  </si>
  <si>
    <t>DRIVER</t>
  </si>
  <si>
    <t>CAR</t>
  </si>
  <si>
    <t>Q1</t>
  </si>
  <si>
    <t>Q2</t>
  </si>
  <si>
    <t>Q3</t>
  </si>
  <si>
    <t>LAPS</t>
  </si>
  <si>
    <t>Nico Rosberg</t>
  </si>
  <si>
    <t>MERCEDES</t>
  </si>
  <si>
    <t>Lewis Hamilton</t>
  </si>
  <si>
    <t>MCLAREN MERCEDES</t>
  </si>
  <si>
    <t>Michael Schumacher</t>
  </si>
  <si>
    <t>Kamui Kobayashi</t>
  </si>
  <si>
    <t>SAUBER FERRARI</t>
  </si>
  <si>
    <t>Kimi Räikkönen</t>
  </si>
  <si>
    <t>LOTUS RENAULT</t>
  </si>
  <si>
    <t>Jenson Button</t>
  </si>
  <si>
    <t>Mark Webber</t>
  </si>
  <si>
    <t>RED BULL RACING RENAULT</t>
  </si>
  <si>
    <t>Sergio Perez</t>
  </si>
  <si>
    <t>Fernando Alonso</t>
  </si>
  <si>
    <t>FERRARI</t>
  </si>
  <si>
    <t>Romain Grosjean</t>
  </si>
  <si>
    <t>DNF</t>
  </si>
  <si>
    <t>Sebastian Vettel</t>
  </si>
  <si>
    <t>Felipe Massa</t>
  </si>
  <si>
    <t>Pastor Maldonado</t>
  </si>
  <si>
    <t>WILLIAMS RENAULT</t>
  </si>
  <si>
    <t>Bruno Senna</t>
  </si>
  <si>
    <t>Paul di Resta</t>
  </si>
  <si>
    <t>FORCE INDIA MERCEDES</t>
  </si>
  <si>
    <t>Nico Hulkenberg</t>
  </si>
  <si>
    <t>Daniel Ricciardo</t>
  </si>
  <si>
    <t>STR FERRARI</t>
  </si>
  <si>
    <t>Jean-Eric Vergne</t>
  </si>
  <si>
    <t>Heikki Kovalainen</t>
  </si>
  <si>
    <t>CATERHAM RENAULT</t>
  </si>
  <si>
    <t>Vitaly Petrov</t>
  </si>
  <si>
    <t>Timo Glock</t>
  </si>
  <si>
    <t>MARUSSIA COSWORTH</t>
  </si>
  <si>
    <t>Charles Pic</t>
  </si>
  <si>
    <t>Pedro de la Rosa</t>
  </si>
  <si>
    <t>HRT COSWORTH</t>
  </si>
  <si>
    <t>Narain Karthikeyan</t>
  </si>
  <si>
    <t>Note - Hamilton qualified second, but dropped five grid places as penalty for an unscheduled gearbox change.</t>
  </si>
  <si>
    <t>1:36.875</t>
  </si>
  <si>
    <t>1:35.725</t>
  </si>
  <si>
    <t>1:35.121</t>
  </si>
  <si>
    <t>1:36.763</t>
  </si>
  <si>
    <t>1:35.902</t>
  </si>
  <si>
    <t>1:35.626</t>
  </si>
  <si>
    <t>1:36.797</t>
  </si>
  <si>
    <t>1:35.794</t>
  </si>
  <si>
    <t>1:35.691</t>
  </si>
  <si>
    <t>1:36.863</t>
  </si>
  <si>
    <t>1:35.853</t>
  </si>
  <si>
    <t>1:35.784</t>
  </si>
  <si>
    <t>1:36.850</t>
  </si>
  <si>
    <t>1:35.921</t>
  </si>
  <si>
    <t>1:35.898</t>
  </si>
  <si>
    <t>1:36.746</t>
  </si>
  <si>
    <t>1:35.942</t>
  </si>
  <si>
    <t>1:36.191</t>
  </si>
  <si>
    <t>1:36.682</t>
  </si>
  <si>
    <t>1:35.700</t>
  </si>
  <si>
    <t>1:36.290</t>
  </si>
  <si>
    <t>1:36.198</t>
  </si>
  <si>
    <t>1:35.831</t>
  </si>
  <si>
    <t>1:36.524</t>
  </si>
  <si>
    <t>1:36.292</t>
  </si>
  <si>
    <t>1:35.982</t>
  </si>
  <si>
    <t>1:36.622</t>
  </si>
  <si>
    <t>1:36.343</t>
  </si>
  <si>
    <t>1:35.903</t>
  </si>
  <si>
    <t>1:36.911</t>
  </si>
  <si>
    <t>1:36.031</t>
  </si>
  <si>
    <t>1:36.556</t>
  </si>
  <si>
    <t>1:36.255</t>
  </si>
  <si>
    <t>1:36.528</t>
  </si>
  <si>
    <t>1:36.283</t>
  </si>
  <si>
    <t>1:36.674</t>
  </si>
  <si>
    <t>1:36.289</t>
  </si>
  <si>
    <t>1:36.639</t>
  </si>
  <si>
    <t>1:36.317</t>
  </si>
  <si>
    <t>1:36.921</t>
  </si>
  <si>
    <t>1:36.745</t>
  </si>
  <si>
    <t>1:36.933</t>
  </si>
  <si>
    <t>1:36.956</t>
  </si>
  <si>
    <t>1:37.714</t>
  </si>
  <si>
    <t>1:38.463</t>
  </si>
  <si>
    <t>1:38.677</t>
  </si>
  <si>
    <t>1:39.282</t>
  </si>
  <si>
    <t>1:39.717</t>
  </si>
  <si>
    <t>1:40.411</t>
  </si>
  <si>
    <t>1:41.000</t>
  </si>
  <si>
    <t>2012 FORMULA 1 UBS CHINESE GRAND PRIX - RACE RESULT on 15 Apr,2012</t>
    <phoneticPr fontId="2" type="noConversion"/>
  </si>
  <si>
    <t>TIME/RETIRED</t>
  </si>
  <si>
    <t>PTS</t>
  </si>
  <si>
    <t>+20.626s</t>
  </si>
  <si>
    <t>+26.012s</t>
  </si>
  <si>
    <t>+27.924s</t>
  </si>
  <si>
    <t>+30.483s</t>
  </si>
  <si>
    <t>+31.491s</t>
  </si>
  <si>
    <t>+34.597s</t>
  </si>
  <si>
    <t>+35.643s</t>
  </si>
  <si>
    <t>+37.256s</t>
  </si>
  <si>
    <t>+38.720s</t>
  </si>
  <si>
    <t>+41.066s</t>
  </si>
  <si>
    <t>+42.273s</t>
  </si>
  <si>
    <t>+42.779s</t>
  </si>
  <si>
    <t>+50.573s</t>
  </si>
  <si>
    <t>+51.213s</t>
  </si>
  <si>
    <t>+51.756s</t>
  </si>
  <si>
    <t>+63.156s</t>
  </si>
  <si>
    <t>+1 lap</t>
  </si>
  <si>
    <t>+2 laps</t>
  </si>
  <si>
    <t>+3 laps</t>
  </si>
  <si>
    <t>NC</t>
  </si>
  <si>
    <t>Note - Hamilton qualified second, but dropped five grid places as penalty for an unscheduled gearbox change. Vergne qualified 18th, but started from the pit lane following pre-race car changes.</t>
  </si>
  <si>
    <t>1:36:26.929</t>
  </si>
  <si>
    <t>1:35.793</t>
  </si>
  <si>
    <t>1:35.078</t>
  </si>
  <si>
    <t>1:34.484</t>
  </si>
  <si>
    <t>1:37.046</t>
  </si>
  <si>
    <t>1:35.659</t>
  </si>
  <si>
    <t>1:34.761</t>
  </si>
  <si>
    <t>1:36.253</t>
  </si>
  <si>
    <t>1:35.148</t>
  </si>
  <si>
    <t>1:34.788</t>
  </si>
  <si>
    <t>1:35.959</t>
  </si>
  <si>
    <t>1:35.537</t>
  </si>
  <si>
    <t>1:34.861</t>
  </si>
  <si>
    <t>1:35.972</t>
  </si>
  <si>
    <t>1:35.403</t>
  </si>
  <si>
    <t>1:34.933</t>
  </si>
  <si>
    <t>1:36.929</t>
  </si>
  <si>
    <t>1:36.065</t>
  </si>
  <si>
    <t>1:35.364</t>
  </si>
  <si>
    <t>1:36.993</t>
  </si>
  <si>
    <t>1:36.258</t>
  </si>
  <si>
    <t>1:35.998</t>
  </si>
  <si>
    <t>1:36.667</t>
  </si>
  <si>
    <t>2:05.673</t>
  </si>
  <si>
    <t>1:36.537</t>
  </si>
  <si>
    <t>1:35.343</t>
  </si>
  <si>
    <t>1:36.985</t>
  </si>
  <si>
    <t>1:36.261</t>
  </si>
  <si>
    <t>1:37.478</t>
  </si>
  <si>
    <t>1:36.287</t>
  </si>
  <si>
    <t>1:36.952</t>
  </si>
  <si>
    <t>1:36.314</t>
  </si>
  <si>
    <t>Adrian Sutil</t>
  </si>
  <si>
    <t>1:37.349</t>
  </si>
  <si>
    <t>1:36.405</t>
  </si>
  <si>
    <t>1:36.148</t>
  </si>
  <si>
    <t>1:36.679</t>
  </si>
  <si>
    <t>1:37.281</t>
  </si>
  <si>
    <t>1:37.139</t>
  </si>
  <si>
    <t>1:37.508</t>
  </si>
  <si>
    <t>1:37.199</t>
  </si>
  <si>
    <t>Valtteri Bottas</t>
  </si>
  <si>
    <t>1:37.769</t>
  </si>
  <si>
    <t>Esteban Gutierrez</t>
  </si>
  <si>
    <t>1:37.990</t>
  </si>
  <si>
    <t>Jules Bianchi</t>
  </si>
  <si>
    <t>1:38.780</t>
  </si>
  <si>
    <t>Max Chilton</t>
  </si>
  <si>
    <t>1:39.537</t>
  </si>
  <si>
    <t>1:39.614</t>
  </si>
  <si>
    <t>Giedo van der Garde</t>
  </si>
  <si>
    <t>1:39.660</t>
  </si>
  <si>
    <t>Note - Webber originally qualified 14th but moved to the back of the grid for failing to provide a one-litre fuel sample after qualifying.</t>
  </si>
  <si>
    <t>2013 FORMULA 1 UBS CHINESE GRAND PRIX - RACE RESULT on 14 Apr,2013</t>
    <phoneticPr fontId="2" type="noConversion"/>
  </si>
  <si>
    <t>1:36:26.945</t>
  </si>
  <si>
    <t>+10.168s</t>
  </si>
  <si>
    <t>+12.322s</t>
  </si>
  <si>
    <t>+12.525s</t>
  </si>
  <si>
    <t>+35.285s</t>
  </si>
  <si>
    <t>+40.827s</t>
  </si>
  <si>
    <t>+42.691s</t>
  </si>
  <si>
    <t>+51.084s</t>
  </si>
  <si>
    <t>+53.423s</t>
  </si>
  <si>
    <t>+56.598s</t>
  </si>
  <si>
    <t>+63.860s</t>
  </si>
  <si>
    <t>+72.604s</t>
  </si>
  <si>
    <t>+93.861s</t>
  </si>
  <si>
    <t>+95.453s</t>
  </si>
  <si>
    <t>2015 FORMULA 1 CHINESE GRAND PRIX - PRACTICE 3 on 11 Apr,2015</t>
    <phoneticPr fontId="2" type="noConversion"/>
  </si>
  <si>
    <t>TIME</t>
  </si>
  <si>
    <t>GAP</t>
  </si>
  <si>
    <t>1:37.615</t>
  </si>
  <si>
    <t>1:37.841</t>
  </si>
  <si>
    <t>+0.226s</t>
  </si>
  <si>
    <t>1:38.313</t>
  </si>
  <si>
    <t>+0.698s</t>
  </si>
  <si>
    <t>1:38.512</t>
  </si>
  <si>
    <t>+0.897s</t>
  </si>
  <si>
    <t>1:39.020</t>
  </si>
  <si>
    <t>+1.405s</t>
  </si>
  <si>
    <t>Daniil Kvyat</t>
  </si>
  <si>
    <t>1:39.106</t>
  </si>
  <si>
    <t>+1.491s</t>
  </si>
  <si>
    <t>Carlos Sainz</t>
  </si>
  <si>
    <t>STR RENAULT</t>
  </si>
  <si>
    <t>1:39.113</t>
  </si>
  <si>
    <t>+1.498s</t>
  </si>
  <si>
    <t>WILLIAMS MERCEDES</t>
  </si>
  <si>
    <t>1:39.243</t>
  </si>
  <si>
    <t>+1.628s</t>
  </si>
  <si>
    <t>Max Verstappen</t>
  </si>
  <si>
    <t>1:39.274</t>
  </si>
  <si>
    <t>+1.659s</t>
  </si>
  <si>
    <t>LOTUS MERCEDES</t>
  </si>
  <si>
    <t>1:39.405</t>
  </si>
  <si>
    <t>+1.790s</t>
  </si>
  <si>
    <t>1:39.410</t>
  </si>
  <si>
    <t>+1.795s</t>
  </si>
  <si>
    <t>1:39.513</t>
  </si>
  <si>
    <t>+1.898s</t>
  </si>
  <si>
    <t>Marcus Ericsson</t>
  </si>
  <si>
    <t>1:39.559</t>
  </si>
  <si>
    <t>+1.944s</t>
  </si>
  <si>
    <t>Felipe Nasr</t>
  </si>
  <si>
    <t>1:39.591</t>
  </si>
  <si>
    <t>+1.976s</t>
  </si>
  <si>
    <t>MCLAREN HONDA</t>
  </si>
  <si>
    <t>1:39.694</t>
  </si>
  <si>
    <t>+2.079s</t>
  </si>
  <si>
    <t>1:39.766</t>
  </si>
  <si>
    <t>+2.151s</t>
  </si>
  <si>
    <t>1:39.781</t>
  </si>
  <si>
    <t>+2.166s</t>
  </si>
  <si>
    <t>Will Stevens</t>
  </si>
  <si>
    <t>MARUSSIA FERRARI</t>
  </si>
  <si>
    <t>1:42.928</t>
  </si>
  <si>
    <t>+5.313s</t>
  </si>
  <si>
    <t>Roberto Merhi</t>
  </si>
  <si>
    <t>1:44.956</t>
  </si>
  <si>
    <t>+7.341s</t>
  </si>
  <si>
    <t>2015 FORMULA 1 CHINESE GRAND PRIX - QUALIFYING on 11 Apr,2015</t>
    <phoneticPr fontId="2" type="noConversion"/>
  </si>
  <si>
    <t>1:38.285</t>
  </si>
  <si>
    <t>1:36.423</t>
  </si>
  <si>
    <t>1:35.782</t>
  </si>
  <si>
    <t>1:38.496</t>
  </si>
  <si>
    <t>1:36.747</t>
  </si>
  <si>
    <t>1:35.824</t>
  </si>
  <si>
    <t>1:37.502</t>
  </si>
  <si>
    <t>1:36.957</t>
  </si>
  <si>
    <t>1:36.687</t>
  </si>
  <si>
    <t>1:38.433</t>
  </si>
  <si>
    <t>1:37.357</t>
  </si>
  <si>
    <t>1:36.954</t>
  </si>
  <si>
    <t>1:38.014</t>
  </si>
  <si>
    <t>1:37.763</t>
  </si>
  <si>
    <t>1:37.143</t>
  </si>
  <si>
    <t>1:37.790</t>
  </si>
  <si>
    <t>1:37.109</t>
  </si>
  <si>
    <t>1:37.232</t>
  </si>
  <si>
    <t>1:38.534</t>
  </si>
  <si>
    <t>1:37.939</t>
  </si>
  <si>
    <t>1:37.540</t>
  </si>
  <si>
    <t>1:38.209</t>
  </si>
  <si>
    <t>1:38.063</t>
  </si>
  <si>
    <t>1:37.905</t>
  </si>
  <si>
    <t>1:38.521</t>
  </si>
  <si>
    <t>1:38.017</t>
  </si>
  <si>
    <t>1:38.067</t>
  </si>
  <si>
    <t>1:38.941</t>
  </si>
  <si>
    <t>1:38.127</t>
  </si>
  <si>
    <t>1:38.158</t>
  </si>
  <si>
    <t>1:38.563</t>
  </si>
  <si>
    <t>1:38.134</t>
  </si>
  <si>
    <t>1:39.051</t>
  </si>
  <si>
    <t>1:38.387</t>
  </si>
  <si>
    <t>1:38.393</t>
  </si>
  <si>
    <t>1:38.622</t>
  </si>
  <si>
    <t>1:38.538</t>
  </si>
  <si>
    <t>1:38.903</t>
  </si>
  <si>
    <t>1:39.290</t>
  </si>
  <si>
    <t>1:39.216</t>
  </si>
  <si>
    <t>1:39.276</t>
  </si>
  <si>
    <t>1:39.280</t>
  </si>
  <si>
    <t>1:42.091</t>
  </si>
  <si>
    <t>1:42.842</t>
  </si>
  <si>
    <t>2015 FORMULA 1 CHINESE GRAND PRIX - RACE RESULT on 12 Apr,2015</t>
    <phoneticPr fontId="2" type="noConversion"/>
  </si>
  <si>
    <t>1:39:42.008</t>
  </si>
  <si>
    <t>+0.714s</t>
  </si>
  <si>
    <t>+2.988s</t>
  </si>
  <si>
    <t>+3.835s</t>
  </si>
  <si>
    <t>+8.544s</t>
  </si>
  <si>
    <t>+9.885s</t>
  </si>
  <si>
    <t>+19.008s</t>
  </si>
  <si>
    <t>+22.625s</t>
  </si>
  <si>
    <t>+32.117s</t>
  </si>
  <si>
    <t>2016 FORMULA 1 PIRELLI CHINESE GRAND PRIX - QUALIFYING on 16 Apr,2016</t>
    <phoneticPr fontId="2" type="noConversion"/>
  </si>
  <si>
    <t>1:37.669</t>
  </si>
  <si>
    <t>1:36.240</t>
  </si>
  <si>
    <t>1:35.402</t>
  </si>
  <si>
    <t>RED BULL RACING TAG HEUER</t>
  </si>
  <si>
    <t>1:37.672</t>
  </si>
  <si>
    <t>1:36.815</t>
  </si>
  <si>
    <t>1:35.917</t>
  </si>
  <si>
    <t>1:37.347</t>
  </si>
  <si>
    <t>1:36.118</t>
  </si>
  <si>
    <t>1:37.001</t>
  </si>
  <si>
    <t>1:36.183</t>
  </si>
  <si>
    <t>1:36.246</t>
  </si>
  <si>
    <t>1:37.537</t>
  </si>
  <si>
    <t>1:36.831</t>
  </si>
  <si>
    <t>1:36.296</t>
  </si>
  <si>
    <t>1:37.719</t>
  </si>
  <si>
    <t>1:36.948</t>
  </si>
  <si>
    <t>1:36.399</t>
  </si>
  <si>
    <t>1:38.096</t>
  </si>
  <si>
    <t>1:37.149</t>
  </si>
  <si>
    <t>1:36.865</t>
  </si>
  <si>
    <t>TORO ROSSO-FERRARI</t>
  </si>
  <si>
    <t>1:37.656</t>
  </si>
  <si>
    <t>1:37.204</t>
  </si>
  <si>
    <t>1:36.881</t>
  </si>
  <si>
    <t>1:38.181</t>
  </si>
  <si>
    <t>1:37.265</t>
  </si>
  <si>
    <t>1:37.194</t>
  </si>
  <si>
    <t>1:38.165</t>
  </si>
  <si>
    <t>1:37.333</t>
  </si>
  <si>
    <t>1:38.016</t>
  </si>
  <si>
    <t>1:38.451</t>
  </si>
  <si>
    <t>1:38.826</t>
  </si>
  <si>
    <t>1:37.593</t>
  </si>
  <si>
    <t>1:39.093</t>
  </si>
  <si>
    <t>HAAS FERRARI</t>
  </si>
  <si>
    <t>1:38.425</t>
  </si>
  <si>
    <t>1:39.830</t>
  </si>
  <si>
    <t>1:38.321</t>
  </si>
  <si>
    <t>1:40.742</t>
  </si>
  <si>
    <t>1:38.654</t>
  </si>
  <si>
    <t>1:42.430</t>
  </si>
  <si>
    <t>Kevin Magnussen</t>
  </si>
  <si>
    <t>RENAULT</t>
  </si>
  <si>
    <t>1:38.673</t>
  </si>
  <si>
    <t>1:38.770</t>
  </si>
  <si>
    <t>Jolyon Palmer</t>
  </si>
  <si>
    <t>1:39.528</t>
  </si>
  <si>
    <t>Rio Haryanto</t>
  </si>
  <si>
    <t>MRT-MERCEDES</t>
  </si>
  <si>
    <t>1:40.264</t>
  </si>
  <si>
    <t>Pascal Wehrlein</t>
  </si>
  <si>
    <t>Q1 107% time - 1:43.791 Note - Wehrlein and Hamilton failed to set qualifying times within the Q1 107% requirement - race at the stewards' discretion.</t>
  </si>
  <si>
    <t>2016 FORMULA 1 PIRELLI CHINESE GRAND PRIX - RACE RESULT on 17 Apr,2016</t>
    <phoneticPr fontId="2" type="noConversion"/>
  </si>
  <si>
    <t>1:38:53.891</t>
  </si>
  <si>
    <t>+37.776s</t>
  </si>
  <si>
    <t>+45.936s</t>
  </si>
  <si>
    <t>+52.688s</t>
  </si>
  <si>
    <t>+65.872s</t>
  </si>
  <si>
    <t>+75.511s</t>
  </si>
  <si>
    <t>+78.230s</t>
  </si>
  <si>
    <t>TORO ROSSO FERRARI</t>
  </si>
  <si>
    <t>+79.268s</t>
  </si>
  <si>
    <t>+84.127s</t>
  </si>
  <si>
    <t>+86.192s</t>
  </si>
  <si>
    <t>+94.283s</t>
  </si>
  <si>
    <t>+97.253s</t>
  </si>
  <si>
    <t>+101.990s</t>
  </si>
  <si>
    <t>MRT MERCEDES</t>
  </si>
  <si>
    <t>2017 FORMULA 1 HEINEKEN CHINESE GRAND PRIX - PRACTICE 3 on 8 Apr,2017</t>
    <phoneticPr fontId="2" type="noConversion"/>
  </si>
  <si>
    <t>1:33.336</t>
  </si>
  <si>
    <t>1:33.389</t>
  </si>
  <si>
    <t>+0.053s</t>
  </si>
  <si>
    <t>1:33.707</t>
  </si>
  <si>
    <t>+0.371s</t>
  </si>
  <si>
    <t>1:33.879</t>
  </si>
  <si>
    <t>+0.543s</t>
  </si>
  <si>
    <t>1:34.773</t>
  </si>
  <si>
    <t>+1.437s</t>
  </si>
  <si>
    <t>1:34.946</t>
  </si>
  <si>
    <t>+1.610s</t>
  </si>
  <si>
    <t>1:35.092</t>
  </si>
  <si>
    <t>+1.756s</t>
  </si>
  <si>
    <t>Lance Stroll</t>
  </si>
  <si>
    <t>1:35.182</t>
  </si>
  <si>
    <t>+1.846s</t>
  </si>
  <si>
    <t>1:35.192</t>
  </si>
  <si>
    <t>+1.856s</t>
  </si>
  <si>
    <t>TORO ROSSO</t>
  </si>
  <si>
    <t>1:35.223</t>
  </si>
  <si>
    <t>+1.887s</t>
  </si>
  <si>
    <t>1:35.449</t>
  </si>
  <si>
    <t>+2.113s</t>
  </si>
  <si>
    <t>1:35.521</t>
  </si>
  <si>
    <t>+2.185s</t>
  </si>
  <si>
    <t>+2.290s</t>
  </si>
  <si>
    <t>1:35.680</t>
  </si>
  <si>
    <t>+2.344s</t>
  </si>
  <si>
    <t>1:35.804</t>
  </si>
  <si>
    <t>+2.468s</t>
  </si>
  <si>
    <t>Esteban Ocon</t>
  </si>
  <si>
    <t>1:35.811</t>
  </si>
  <si>
    <t>+2.475s</t>
  </si>
  <si>
    <t>1:35.912</t>
  </si>
  <si>
    <t>+2.576s</t>
  </si>
  <si>
    <t>1:36.063</t>
  </si>
  <si>
    <t>+2.727s</t>
  </si>
  <si>
    <t>Stoffel Vandoorne</t>
  </si>
  <si>
    <t>1:36.221</t>
  </si>
  <si>
    <t>+2.885s</t>
  </si>
  <si>
    <t>Antonio Giovinazzi</t>
  </si>
  <si>
    <t>1:36.705</t>
  </si>
  <si>
    <t>+3.369s</t>
  </si>
  <si>
    <t>2017 FORMULA 1 HEINEKEN CHINESE GRAND PRIX - QUALIFYING on 8 Apr,2017</t>
    <phoneticPr fontId="2" type="noConversion"/>
  </si>
  <si>
    <t>1:33.333</t>
  </si>
  <si>
    <t>1:32.406</t>
  </si>
  <si>
    <t>1:31.678</t>
  </si>
  <si>
    <t>1:33.078</t>
  </si>
  <si>
    <t>1:32.391</t>
  </si>
  <si>
    <t>1:31.864</t>
  </si>
  <si>
    <t>1:33.684</t>
  </si>
  <si>
    <t>1:32.552</t>
  </si>
  <si>
    <t>1:31.865</t>
  </si>
  <si>
    <t>1:33.341</t>
  </si>
  <si>
    <t>1:32.181</t>
  </si>
  <si>
    <t>1:32.140</t>
  </si>
  <si>
    <t>1:34.041</t>
  </si>
  <si>
    <t>1:33.546</t>
  </si>
  <si>
    <t>1:33.033</t>
  </si>
  <si>
    <t>1:34.205</t>
  </si>
  <si>
    <t>1:33.759</t>
  </si>
  <si>
    <t>1:33.507</t>
  </si>
  <si>
    <t>1:34.453</t>
  </si>
  <si>
    <t>1:33.636</t>
  </si>
  <si>
    <t>1:33.580</t>
  </si>
  <si>
    <t>1:34.657</t>
  </si>
  <si>
    <t>1:33.920</t>
  </si>
  <si>
    <t>1:33.706</t>
  </si>
  <si>
    <t>1:34.440</t>
  </si>
  <si>
    <t>1:34.034</t>
  </si>
  <si>
    <t>1:33.719</t>
  </si>
  <si>
    <t>1:33.986</t>
  </si>
  <si>
    <t>1:34.090</t>
  </si>
  <si>
    <t>1:34.220</t>
  </si>
  <si>
    <t>1:34.567</t>
  </si>
  <si>
    <t>1:34.150</t>
  </si>
  <si>
    <t>1:34.942</t>
  </si>
  <si>
    <t>1:34.164</t>
  </si>
  <si>
    <t>1:34.499</t>
  </si>
  <si>
    <t>1:34.372</t>
  </si>
  <si>
    <t>1:34.892</t>
  </si>
  <si>
    <t>1:35.046</t>
  </si>
  <si>
    <t>1:34.963</t>
  </si>
  <si>
    <t>1:35.023</t>
  </si>
  <si>
    <t>1:35.279</t>
  </si>
  <si>
    <t>1:35.433</t>
  </si>
  <si>
    <t>1:35.496</t>
  </si>
  <si>
    <t>2017 FORMULA 1 HEINEKEN CHINESE GRAND PRIX - RACE RESULT on 9 Apr,2017</t>
    <phoneticPr fontId="2" type="noConversion"/>
  </si>
  <si>
    <t>1:37:36.158</t>
  </si>
  <si>
    <t>+6.250s</t>
  </si>
  <si>
    <t>+45.192s</t>
  </si>
  <si>
    <t>+46.035s</t>
  </si>
  <si>
    <t>+48.076s</t>
  </si>
  <si>
    <t>+48.808s</t>
  </si>
  <si>
    <t>+72.893s</t>
  </si>
  <si>
    <t>FORMULA 1 2018 HEINEKEN CHINESE GRAND PRIX - PRACTICE 2 on 13 Apr,2018</t>
    <phoneticPr fontId="2" type="noConversion"/>
  </si>
  <si>
    <t>FORMULA 1 2018 HEINEKEN CHINESE GRAND PRIX - QUALIFYING on 14 Apr,2018</t>
    <phoneticPr fontId="2" type="noConversion"/>
  </si>
  <si>
    <t>FORMULA 1 2018 HEINEKEN CHINESE GRAND PRIX - RACE RESULT on 15 Apr,2018</t>
    <phoneticPr fontId="2" type="noConversion"/>
  </si>
  <si>
    <t>1:33.482</t>
  </si>
  <si>
    <t>1:33.489</t>
  </si>
  <si>
    <t>+0.007s</t>
  </si>
  <si>
    <t>1:33.515</t>
  </si>
  <si>
    <t>+0.033s</t>
  </si>
  <si>
    <t>1:33.590</t>
  </si>
  <si>
    <t>+0.108s</t>
  </si>
  <si>
    <t>1:33.823</t>
  </si>
  <si>
    <t>+0.341s</t>
  </si>
  <si>
    <t>1:34.313</t>
  </si>
  <si>
    <t>+0.831s</t>
  </si>
  <si>
    <t>1:34.458</t>
  </si>
  <si>
    <t>+0.976s</t>
  </si>
  <si>
    <t>1:34.473</t>
  </si>
  <si>
    <t>+0.991s</t>
  </si>
  <si>
    <t>1:34.557</t>
  </si>
  <si>
    <t>+1.075s</t>
  </si>
  <si>
    <t>MCLAREN RENAULT</t>
  </si>
  <si>
    <t>1:34.632</t>
  </si>
  <si>
    <t>+1.150s</t>
  </si>
  <si>
    <t>1:34.792</t>
  </si>
  <si>
    <t>+1.310s</t>
  </si>
  <si>
    <t>Pierre Gasly</t>
  </si>
  <si>
    <t>SCUDERIA TORO ROSSO HONDA</t>
  </si>
  <si>
    <t>1:34.849</t>
  </si>
  <si>
    <t>+1.367s</t>
  </si>
  <si>
    <t>1:34.874</t>
  </si>
  <si>
    <t>+1.392s</t>
  </si>
  <si>
    <t>1:35.163</t>
  </si>
  <si>
    <t>+1.681s</t>
  </si>
  <si>
    <t>Brendon Hartley</t>
  </si>
  <si>
    <t>1:35.333</t>
  </si>
  <si>
    <t>+1.851s</t>
  </si>
  <si>
    <t>Sergey Sirotkin</t>
  </si>
  <si>
    <t>1:35.340</t>
  </si>
  <si>
    <t>+1.858s</t>
  </si>
  <si>
    <t>1:35.624</t>
  </si>
  <si>
    <t>+2.142s</t>
  </si>
  <si>
    <t>Charles Leclerc</t>
  </si>
  <si>
    <t>1:35.916</t>
  </si>
  <si>
    <t>+2.434s</t>
  </si>
  <si>
    <t>1:36.471</t>
  </si>
  <si>
    <t>+2.989s</t>
  </si>
  <si>
    <t>1:37.147</t>
  </si>
  <si>
    <t>+3.665s</t>
  </si>
  <si>
    <t>1:32.171</t>
  </si>
  <si>
    <t>1:32.385</t>
  </si>
  <si>
    <t>1:31.095</t>
  </si>
  <si>
    <t>1:32.474</t>
  </si>
  <si>
    <t>1:32.286</t>
  </si>
  <si>
    <t>1:31.182</t>
  </si>
  <si>
    <t>1:32.921</t>
  </si>
  <si>
    <t>1:32.063</t>
  </si>
  <si>
    <t>1:31.625</t>
  </si>
  <si>
    <t>1:33.283</t>
  </si>
  <si>
    <t>1:31.914</t>
  </si>
  <si>
    <t>1:31.675</t>
  </si>
  <si>
    <t>1:32.932</t>
  </si>
  <si>
    <t>1:32.809</t>
  </si>
  <si>
    <t>1:31.796</t>
  </si>
  <si>
    <t>1:33.877</t>
  </si>
  <si>
    <t>1:32.688</t>
  </si>
  <si>
    <t>1:31.948</t>
  </si>
  <si>
    <t>1:33.545</t>
  </si>
  <si>
    <t>1:32.494</t>
  </si>
  <si>
    <t>1:32.532</t>
  </si>
  <si>
    <t>1:33.464</t>
  </si>
  <si>
    <t>1:32.931</t>
  </si>
  <si>
    <t>1:32.758</t>
  </si>
  <si>
    <t>1:33.315</t>
  </si>
  <si>
    <t>1:32.970</t>
  </si>
  <si>
    <t>1:32.819</t>
  </si>
  <si>
    <t>1:33.238</t>
  </si>
  <si>
    <t>1:32.524</t>
  </si>
  <si>
    <t>1:32.855</t>
  </si>
  <si>
    <t>1:33.359</t>
  </si>
  <si>
    <t>1:32.986</t>
  </si>
  <si>
    <t>1:33.585</t>
  </si>
  <si>
    <t>1:33.057</t>
  </si>
  <si>
    <t>1:33.428</t>
  </si>
  <si>
    <t>1:33.232</t>
  </si>
  <si>
    <t>1:33.824</t>
  </si>
  <si>
    <t>1:33.505</t>
  </si>
  <si>
    <t>1:34.013</t>
  </si>
  <si>
    <t>1:33.795</t>
  </si>
  <si>
    <t>1:34.062</t>
  </si>
  <si>
    <t>1:34.101</t>
  </si>
  <si>
    <t>1:34.285</t>
  </si>
  <si>
    <t>1:34.454</t>
  </si>
  <si>
    <t>1:34.914</t>
  </si>
  <si>
    <t>Q1 107% time - 1:38.622</t>
  </si>
  <si>
    <t>Note - Ericsson penalised five grid places for ignoring yellow flags in qualifying.</t>
  </si>
  <si>
    <t>1:35:36.380</t>
  </si>
  <si>
    <t>+8.894s</t>
  </si>
  <si>
    <t>+9.637s</t>
  </si>
  <si>
    <t>+16.985s</t>
  </si>
  <si>
    <t>+20.436s</t>
  </si>
  <si>
    <t>+21.052s</t>
  </si>
  <si>
    <t>+30.639s</t>
  </si>
  <si>
    <t>+35.286s</t>
  </si>
  <si>
    <t>+35.763s</t>
  </si>
  <si>
    <t>+39.594s</t>
  </si>
  <si>
    <t>+44.050s</t>
  </si>
  <si>
    <t>+44.725s</t>
  </si>
  <si>
    <t>+49.373s</t>
  </si>
  <si>
    <t>+55.490s</t>
  </si>
  <si>
    <t>+58.241s</t>
  </si>
  <si>
    <t>+62.604s</t>
  </si>
  <si>
    <t>+65.296s</t>
  </si>
  <si>
    <t>+66.330s</t>
  </si>
  <si>
    <t>+82.575s</t>
  </si>
  <si>
    <t>Note - Gasly and Verstappen received 10-second time penalties for causing collisions.</t>
  </si>
  <si>
    <t>FORMULA 1 HEINEKEN CHINESE GRAND PRIX 2019 - PRACTICE 2 on 12 Apr,2019</t>
    <phoneticPr fontId="2" type="noConversion"/>
  </si>
  <si>
    <t>1:33.330</t>
  </si>
  <si>
    <t>1:33.357</t>
  </si>
  <si>
    <t>+0.027s</t>
  </si>
  <si>
    <t>RED BULL RACING HONDA</t>
  </si>
  <si>
    <t>1:33.551</t>
  </si>
  <si>
    <t>+0.221s</t>
  </si>
  <si>
    <t>1:34.037</t>
  </si>
  <si>
    <t>+0.707s</t>
  </si>
  <si>
    <t>1:34.096</t>
  </si>
  <si>
    <t>+0.766s</t>
  </si>
  <si>
    <t>1:34.141</t>
  </si>
  <si>
    <t>+0.811s</t>
  </si>
  <si>
    <t>1:34.158</t>
  </si>
  <si>
    <t>+0.828s</t>
  </si>
  <si>
    <t>Lando Norris</t>
  </si>
  <si>
    <t>1:34.296</t>
  </si>
  <si>
    <t>+0.966s</t>
  </si>
  <si>
    <t>1:34.336</t>
  </si>
  <si>
    <t>+1.006s</t>
  </si>
  <si>
    <t>1:34.455</t>
  </si>
  <si>
    <t>+1.125s</t>
  </si>
  <si>
    <t>ALFA ROMEO RACING FERRARI</t>
  </si>
  <si>
    <t>1:34.551</t>
  </si>
  <si>
    <t>+1.221s</t>
  </si>
  <si>
    <t>Alexander Albon</t>
  </si>
  <si>
    <t>1:34.634</t>
  </si>
  <si>
    <t>+1.304s</t>
  </si>
  <si>
    <t>1:34.694</t>
  </si>
  <si>
    <t>+1.364s</t>
  </si>
  <si>
    <t>RACING POINT BWT MERCEDES</t>
  </si>
  <si>
    <t>1:34.779</t>
  </si>
  <si>
    <t>+1.449s</t>
  </si>
  <si>
    <t>1:34.784</t>
  </si>
  <si>
    <t>+1.454s</t>
  </si>
  <si>
    <t>+1.458s</t>
  </si>
  <si>
    <t>1:35.704</t>
  </si>
  <si>
    <t>+2.374s</t>
  </si>
  <si>
    <t>1:35.914</t>
  </si>
  <si>
    <t>+2.584s</t>
  </si>
  <si>
    <t>Robert Kubica</t>
  </si>
  <si>
    <t>1:36.121</t>
  </si>
  <si>
    <t>+2.791s</t>
  </si>
  <si>
    <t>George Russell</t>
  </si>
  <si>
    <t>1:36.229</t>
  </si>
  <si>
    <t>+2.899s</t>
  </si>
  <si>
    <t>FORMULA 1 HEINEKEN CHINESE GRAND PRIX 2019 - QUALIFYING on 13 Apr,2019</t>
    <phoneticPr fontId="2" type="noConversion"/>
  </si>
  <si>
    <t>1:32.658</t>
  </si>
  <si>
    <t>1:31.728</t>
  </si>
  <si>
    <t>1:31.547</t>
  </si>
  <si>
    <t>1:33.115</t>
  </si>
  <si>
    <t>1:31.637</t>
  </si>
  <si>
    <t>1:31.570</t>
  </si>
  <si>
    <t>1:33.557</t>
  </si>
  <si>
    <t>1:32.232</t>
  </si>
  <si>
    <t>1:31.848</t>
  </si>
  <si>
    <t>1:32.712</t>
  </si>
  <si>
    <t>1:32.324</t>
  </si>
  <si>
    <t>1:33.274</t>
  </si>
  <si>
    <t>1:32.369</t>
  </si>
  <si>
    <t>1:32.089</t>
  </si>
  <si>
    <t>1:33.863</t>
  </si>
  <si>
    <t>1:32.948</t>
  </si>
  <si>
    <t>1:32.930</t>
  </si>
  <si>
    <t>1:33.709</t>
  </si>
  <si>
    <t>1:33.214</t>
  </si>
  <si>
    <t>1:32.958</t>
  </si>
  <si>
    <t>1:33.644</t>
  </si>
  <si>
    <t>1:32.968</t>
  </si>
  <si>
    <t>1:32.962</t>
  </si>
  <si>
    <t>1:34.036</t>
  </si>
  <si>
    <t>1:33.150</t>
  </si>
  <si>
    <t>1:33.752</t>
  </si>
  <si>
    <t>1:33.156</t>
  </si>
  <si>
    <t>1:33.783</t>
  </si>
  <si>
    <t>1:33.236</t>
  </si>
  <si>
    <t>1:34.026</t>
  </si>
  <si>
    <t>1:33.299</t>
  </si>
  <si>
    <t>1:34.125</t>
  </si>
  <si>
    <t>1:33.419</t>
  </si>
  <si>
    <t>1:33.686</t>
  </si>
  <si>
    <t>1:33.523</t>
  </si>
  <si>
    <t>1:34.148</t>
  </si>
  <si>
    <t>1:33.967</t>
  </si>
  <si>
    <t>1:34.292</t>
  </si>
  <si>
    <t>1:35.253</t>
  </si>
  <si>
    <t>1:35.281</t>
  </si>
  <si>
    <t>Q1 107% time - 1:39.144</t>
  </si>
  <si>
    <t>Note - Albon didn't take part in qualifying after crash in FP3. Giovinazzi failed to set a time in Q1. Both will race at the stewards' discretion.</t>
  </si>
  <si>
    <t>FORMULA 1 HEINEKEN CHINESE GRAND PRIX 2019 - RACE RESULT on 14 Apr,2019</t>
    <phoneticPr fontId="2" type="noConversion"/>
  </si>
  <si>
    <t>1:32:06.350</t>
  </si>
  <si>
    <t>+6.552s</t>
  </si>
  <si>
    <t>+13.744s</t>
  </si>
  <si>
    <t>+27.627s</t>
  </si>
  <si>
    <t>+31.276s</t>
  </si>
  <si>
    <t>+89.307s</t>
  </si>
  <si>
    <t>Note - Gasly scored an additional point for setting the fastest lap of the race. Albon started the race from the pit lane.</t>
  </si>
  <si>
    <t>Times</t>
    <phoneticPr fontId="2" type="noConversion"/>
  </si>
  <si>
    <t>Winning percentage</t>
  </si>
  <si>
    <t>Pole Percentage</t>
    <phoneticPr fontId="2" type="noConversion"/>
  </si>
  <si>
    <t>Pole Team</t>
    <phoneticPr fontId="2" type="noConversion"/>
  </si>
  <si>
    <t>Winning Team</t>
    <phoneticPr fontId="2" type="noConversion"/>
  </si>
  <si>
    <t>Winning Driver</t>
    <phoneticPr fontId="2" type="noConversion"/>
  </si>
  <si>
    <t>Winning Percentage</t>
    <phoneticPr fontId="2" type="noConversion"/>
  </si>
  <si>
    <t>Winning Engine</t>
    <phoneticPr fontId="2" type="noConversion"/>
  </si>
  <si>
    <t>Pole Driver</t>
    <phoneticPr fontId="2" type="noConversion"/>
  </si>
  <si>
    <t>Pole Percentage</t>
    <phoneticPr fontId="2" type="noConversion"/>
  </si>
  <si>
    <t>Pole Engine</t>
    <phoneticPr fontId="2" type="noConversion"/>
  </si>
  <si>
    <t>Pole percentage</t>
    <phoneticPr fontId="2" type="noConversion"/>
  </si>
  <si>
    <t>Podium Team</t>
    <phoneticPr fontId="2" type="noConversion"/>
  </si>
  <si>
    <t>Podium Percentage</t>
    <phoneticPr fontId="2" type="noConversion"/>
  </si>
  <si>
    <t>Podium Engine</t>
    <phoneticPr fontId="2" type="noConversion"/>
  </si>
  <si>
    <t>Podium Driver</t>
    <phoneticPr fontId="2" type="noConversion"/>
  </si>
  <si>
    <t>MERCEDES</t>
    <phoneticPr fontId="2" type="noConversion"/>
  </si>
  <si>
    <t>FERRARI</t>
    <phoneticPr fontId="2" type="noConversion"/>
  </si>
  <si>
    <t>RED BULL RACING</t>
    <phoneticPr fontId="2" type="noConversion"/>
  </si>
  <si>
    <t>RENAULT</t>
    <phoneticPr fontId="2" type="noConversion"/>
  </si>
  <si>
    <t>Valtteri Bottas</t>
    <phoneticPr fontId="2" type="noConversion"/>
  </si>
  <si>
    <t>Valtteri Bottas</t>
    <phoneticPr fontId="2" type="noConversion"/>
  </si>
  <si>
    <t>Sebastian Vettel</t>
    <phoneticPr fontId="2" type="noConversion"/>
  </si>
  <si>
    <t>Sebastian Vettel</t>
    <phoneticPr fontId="2" type="noConversion"/>
  </si>
  <si>
    <t>2013 FORMULA 1 UBS CHINESE GRAND PRIX - QUALIFYING on 13 Apr,2013</t>
    <phoneticPr fontId="2" type="noConversion"/>
  </si>
  <si>
    <t>MCLAREN</t>
    <phoneticPr fontId="2" type="noConversion"/>
  </si>
  <si>
    <t>LOTUS</t>
    <phoneticPr fontId="2" type="noConversion"/>
  </si>
  <si>
    <t>Kimi Räikkönen</t>
    <phoneticPr fontId="2" type="noConversion"/>
  </si>
  <si>
    <t>Daniil Kvyat</t>
    <phoneticPr fontId="2" type="noConversion"/>
  </si>
  <si>
    <t>Jenson Button</t>
    <phoneticPr fontId="2" type="noConversion"/>
  </si>
  <si>
    <t>QUALIFYING</t>
    <phoneticPr fontId="2" type="noConversion"/>
  </si>
  <si>
    <t>YEAR</t>
  </si>
  <si>
    <t>TEAM</t>
  </si>
  <si>
    <t>ENGINE</t>
  </si>
  <si>
    <t>POSITION</t>
    <phoneticPr fontId="2" type="noConversion"/>
  </si>
  <si>
    <t>CAR NO.</t>
    <phoneticPr fontId="2" type="noConversion"/>
  </si>
  <si>
    <t>CAR</t>
    <phoneticPr fontId="2" type="noConversion"/>
  </si>
  <si>
    <t> Ferrari</t>
  </si>
  <si>
    <t> McLaren</t>
    <phoneticPr fontId="2" type="noConversion"/>
  </si>
  <si>
    <t>Ferrari F2012</t>
  </si>
  <si>
    <t>Ferrari</t>
    <phoneticPr fontId="2" type="noConversion"/>
  </si>
  <si>
    <t>Honda</t>
    <phoneticPr fontId="2" type="noConversion"/>
  </si>
  <si>
    <t>Honda</t>
    <phoneticPr fontId="2" type="noConversion"/>
  </si>
  <si>
    <t>Renault</t>
    <phoneticPr fontId="2" type="noConversion"/>
  </si>
  <si>
    <t>Ferrari F138</t>
    <phoneticPr fontId="2" type="noConversion"/>
  </si>
  <si>
    <t>McLaren MP4-30</t>
    <phoneticPr fontId="2" type="noConversion"/>
  </si>
  <si>
    <t>McLaren MP4-31</t>
    <phoneticPr fontId="2" type="noConversion"/>
  </si>
  <si>
    <t>McLaren MCL32</t>
    <phoneticPr fontId="2" type="noConversion"/>
  </si>
  <si>
    <t>McLaren MCL33</t>
    <phoneticPr fontId="2" type="noConversion"/>
  </si>
  <si>
    <t>POINTS</t>
    <phoneticPr fontId="2" type="noConversion"/>
  </si>
  <si>
    <t>Total：</t>
    <phoneticPr fontId="2" type="noConversion"/>
  </si>
  <si>
    <t>LAPS</t>
    <phoneticPr fontId="2" type="noConversion"/>
  </si>
  <si>
    <t>RACE</t>
    <phoneticPr fontId="2" type="noConversion"/>
  </si>
  <si>
    <t>Total:</t>
    <phoneticPr fontId="2" type="noConversion"/>
  </si>
  <si>
    <t>Fernando Alonso's result on Shanghai International Circuit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</si>
</sst>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23FD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1" xfId="0" applyNumberFormat="1" applyFont="1" applyBorder="1"/>
    <xf numFmtId="0" fontId="1" fillId="0" borderId="5" xfId="0" applyFont="1" applyBorder="1"/>
    <xf numFmtId="49" fontId="1" fillId="0" borderId="5" xfId="0" applyNumberFormat="1" applyFont="1" applyBorder="1"/>
    <xf numFmtId="10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0" fontId="1" fillId="7" borderId="1" xfId="0" applyFont="1" applyFill="1" applyBorder="1"/>
    <xf numFmtId="0" fontId="5" fillId="8" borderId="1" xfId="0" applyFont="1" applyFill="1" applyBorder="1"/>
    <xf numFmtId="49" fontId="1" fillId="7" borderId="1" xfId="0" applyNumberFormat="1" applyFont="1" applyFill="1" applyBorder="1"/>
    <xf numFmtId="0" fontId="1" fillId="7" borderId="1" xfId="0" applyNumberFormat="1" applyFont="1" applyFill="1" applyBorder="1"/>
    <xf numFmtId="49" fontId="1" fillId="6" borderId="1" xfId="0" applyNumberFormat="1" applyFont="1" applyFill="1" applyBorder="1"/>
    <xf numFmtId="0" fontId="6" fillId="8" borderId="1" xfId="0" applyFont="1" applyFill="1" applyBorder="1"/>
    <xf numFmtId="49" fontId="6" fillId="8" borderId="1" xfId="0" applyNumberFormat="1" applyFont="1" applyFill="1" applyBorder="1"/>
    <xf numFmtId="49" fontId="1" fillId="3" borderId="1" xfId="0" applyNumberFormat="1" applyFont="1" applyFill="1" applyBorder="1"/>
    <xf numFmtId="0" fontId="1" fillId="3" borderId="1" xfId="0" applyNumberFormat="1" applyFont="1" applyFill="1" applyBorder="1"/>
    <xf numFmtId="49" fontId="1" fillId="5" borderId="1" xfId="0" applyNumberFormat="1" applyFont="1" applyFill="1" applyBorder="1"/>
    <xf numFmtId="0" fontId="4" fillId="5" borderId="1" xfId="0" applyFont="1" applyFill="1" applyBorder="1"/>
    <xf numFmtId="0" fontId="7" fillId="5" borderId="1" xfId="0" applyFont="1" applyFill="1" applyBorder="1"/>
    <xf numFmtId="0" fontId="1" fillId="5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9" borderId="1" xfId="0" applyFont="1" applyFill="1" applyBorder="1"/>
    <xf numFmtId="49" fontId="1" fillId="9" borderId="1" xfId="0" applyNumberFormat="1" applyFont="1" applyFill="1" applyBorder="1"/>
    <xf numFmtId="0" fontId="1" fillId="6" borderId="1" xfId="0" applyNumberFormat="1" applyFont="1" applyFill="1" applyBorder="1"/>
    <xf numFmtId="0" fontId="1" fillId="9" borderId="1" xfId="0" applyNumberFormat="1" applyFont="1" applyFill="1" applyBorder="1"/>
    <xf numFmtId="0" fontId="7" fillId="9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right"/>
    </xf>
    <xf numFmtId="0" fontId="1" fillId="10" borderId="1" xfId="0" applyFont="1" applyFill="1" applyBorder="1"/>
    <xf numFmtId="0" fontId="7" fillId="0" borderId="0" xfId="0" applyFont="1" applyFill="1" applyBorder="1"/>
    <xf numFmtId="0" fontId="7" fillId="10" borderId="1" xfId="0" applyFont="1" applyFill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23FD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QUALIFYING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'Alonso on Shanghai'!$B$5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'Alonso on Shanghai'!$A$6:$A$11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'Alonso on Shanghai'!$B$6:$B$11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18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3248"/>
        <c:axId val="30694784"/>
      </c:lineChart>
      <c:catAx>
        <c:axId val="306932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30694784"/>
        <c:crosses val="autoZero"/>
        <c:auto val="1"/>
        <c:lblAlgn val="ctr"/>
        <c:lblOffset val="100"/>
        <c:noMultiLvlLbl val="0"/>
      </c:catAx>
      <c:valAx>
        <c:axId val="306947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9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RACE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'Alonso on Shanghai'!$B$29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'Alonso on Shanghai'!$A$30:$A$35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'Alonso on Shanghai'!$B$30:$B$35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1664"/>
        <c:axId val="66962944"/>
      </c:lineChart>
      <c:catAx>
        <c:axId val="52321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66962944"/>
        <c:crosses val="autoZero"/>
        <c:auto val="1"/>
        <c:lblAlgn val="ctr"/>
        <c:lblOffset val="100"/>
        <c:noMultiLvlLbl val="0"/>
      </c:catAx>
      <c:valAx>
        <c:axId val="6696294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2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152400</xdr:colOff>
      <xdr:row>7</xdr:row>
      <xdr:rowOff>104775</xdr:rowOff>
    </xdr:to>
    <xdr:pic>
      <xdr:nvPicPr>
        <xdr:cNvPr id="6" name="图片 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8</xdr:row>
      <xdr:rowOff>0</xdr:rowOff>
    </xdr:from>
    <xdr:ext cx="152400" cy="104775"/>
    <xdr:pic>
      <xdr:nvPicPr>
        <xdr:cNvPr id="7" name="图片 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152400" cy="104775"/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95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</xdr:row>
      <xdr:rowOff>0</xdr:rowOff>
    </xdr:from>
    <xdr:ext cx="152400" cy="104775"/>
    <xdr:pic>
      <xdr:nvPicPr>
        <xdr:cNvPr id="12" name="图片 1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</xdr:row>
      <xdr:rowOff>0</xdr:rowOff>
    </xdr:from>
    <xdr:ext cx="152400" cy="104775"/>
    <xdr:pic>
      <xdr:nvPicPr>
        <xdr:cNvPr id="13" name="图片 1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4287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152400" cy="104775"/>
    <xdr:pic>
      <xdr:nvPicPr>
        <xdr:cNvPr id="14" name="图片 1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666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</xdr:row>
      <xdr:rowOff>0</xdr:rowOff>
    </xdr:from>
    <xdr:ext cx="152400" cy="104775"/>
    <xdr:pic>
      <xdr:nvPicPr>
        <xdr:cNvPr id="15" name="图片 1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190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0</xdr:colOff>
      <xdr:row>13</xdr:row>
      <xdr:rowOff>100013</xdr:rowOff>
    </xdr:from>
    <xdr:to>
      <xdr:col>7</xdr:col>
      <xdr:colOff>600075</xdr:colOff>
      <xdr:row>25</xdr:row>
      <xdr:rowOff>190501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4762</xdr:rowOff>
    </xdr:from>
    <xdr:to>
      <xdr:col>7</xdr:col>
      <xdr:colOff>657225</xdr:colOff>
      <xdr:row>49</xdr:row>
      <xdr:rowOff>152400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sqref="A1:I1"/>
    </sheetView>
  </sheetViews>
  <sheetFormatPr defaultRowHeight="18.75" x14ac:dyDescent="0.25"/>
  <cols>
    <col min="1" max="1" width="9" style="1"/>
    <col min="2" max="2" width="4.25" style="1" bestFit="1" customWidth="1"/>
    <col min="3" max="3" width="27" style="1" bestFit="1" customWidth="1"/>
    <col min="4" max="4" width="32.75" style="1" bestFit="1" customWidth="1"/>
    <col min="5" max="5" width="11.875" style="1" bestFit="1" customWidth="1"/>
    <col min="6" max="6" width="17.5" style="1" bestFit="1" customWidth="1"/>
    <col min="7" max="7" width="11.875" style="1" bestFit="1" customWidth="1"/>
    <col min="8" max="8" width="6.75" style="1" bestFit="1" customWidth="1"/>
    <col min="9" max="16384" width="9" style="1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9" x14ac:dyDescent="0.25">
      <c r="A3" s="16">
        <v>1</v>
      </c>
      <c r="B3" s="16">
        <v>8</v>
      </c>
      <c r="C3" s="16" t="s">
        <v>9</v>
      </c>
      <c r="D3" s="16" t="s">
        <v>10</v>
      </c>
      <c r="E3" s="18" t="s">
        <v>47</v>
      </c>
      <c r="F3" s="18" t="s">
        <v>48</v>
      </c>
      <c r="G3" s="18" t="s">
        <v>49</v>
      </c>
      <c r="H3" s="16">
        <v>11</v>
      </c>
      <c r="I3" s="16"/>
    </row>
    <row r="4" spans="1:9" x14ac:dyDescent="0.25">
      <c r="A4" s="14">
        <v>2</v>
      </c>
      <c r="B4" s="14">
        <v>4</v>
      </c>
      <c r="C4" s="14" t="s">
        <v>11</v>
      </c>
      <c r="D4" s="14" t="s">
        <v>12</v>
      </c>
      <c r="E4" s="20" t="s">
        <v>50</v>
      </c>
      <c r="F4" s="20" t="s">
        <v>51</v>
      </c>
      <c r="G4" s="20" t="s">
        <v>52</v>
      </c>
      <c r="H4" s="14">
        <v>14</v>
      </c>
      <c r="I4" s="14"/>
    </row>
    <row r="5" spans="1:9" x14ac:dyDescent="0.25">
      <c r="A5" s="16">
        <v>3</v>
      </c>
      <c r="B5" s="16">
        <v>7</v>
      </c>
      <c r="C5" s="16" t="s">
        <v>13</v>
      </c>
      <c r="D5" s="16" t="s">
        <v>10</v>
      </c>
      <c r="E5" s="18" t="s">
        <v>53</v>
      </c>
      <c r="F5" s="18" t="s">
        <v>54</v>
      </c>
      <c r="G5" s="18" t="s">
        <v>55</v>
      </c>
      <c r="H5" s="16">
        <v>13</v>
      </c>
      <c r="I5" s="16"/>
    </row>
    <row r="6" spans="1:9" x14ac:dyDescent="0.25">
      <c r="A6" s="2">
        <v>4</v>
      </c>
      <c r="B6" s="2">
        <v>14</v>
      </c>
      <c r="C6" s="2" t="s">
        <v>14</v>
      </c>
      <c r="D6" s="2" t="s">
        <v>15</v>
      </c>
      <c r="E6" s="3" t="s">
        <v>56</v>
      </c>
      <c r="F6" s="3" t="s">
        <v>57</v>
      </c>
      <c r="G6" s="3" t="s">
        <v>58</v>
      </c>
      <c r="H6" s="2">
        <v>13</v>
      </c>
      <c r="I6" s="2"/>
    </row>
    <row r="7" spans="1:9" x14ac:dyDescent="0.25">
      <c r="A7" s="2">
        <v>5</v>
      </c>
      <c r="B7" s="2">
        <v>9</v>
      </c>
      <c r="C7" s="2" t="s">
        <v>16</v>
      </c>
      <c r="D7" s="2" t="s">
        <v>17</v>
      </c>
      <c r="E7" s="3" t="s">
        <v>59</v>
      </c>
      <c r="F7" s="3" t="s">
        <v>60</v>
      </c>
      <c r="G7" s="3" t="s">
        <v>61</v>
      </c>
      <c r="H7" s="2">
        <v>15</v>
      </c>
      <c r="I7" s="2"/>
    </row>
    <row r="8" spans="1:9" x14ac:dyDescent="0.25">
      <c r="A8" s="2">
        <v>6</v>
      </c>
      <c r="B8" s="2">
        <v>3</v>
      </c>
      <c r="C8" s="2" t="s">
        <v>18</v>
      </c>
      <c r="D8" s="2" t="s">
        <v>12</v>
      </c>
      <c r="E8" s="3" t="s">
        <v>62</v>
      </c>
      <c r="F8" s="3" t="s">
        <v>63</v>
      </c>
      <c r="G8" s="3" t="s">
        <v>64</v>
      </c>
      <c r="H8" s="2">
        <v>16</v>
      </c>
      <c r="I8" s="2"/>
    </row>
    <row r="9" spans="1:9" x14ac:dyDescent="0.25">
      <c r="A9" s="2">
        <v>7</v>
      </c>
      <c r="B9" s="2">
        <v>2</v>
      </c>
      <c r="C9" s="2" t="s">
        <v>19</v>
      </c>
      <c r="D9" s="2" t="s">
        <v>20</v>
      </c>
      <c r="E9" s="3" t="s">
        <v>65</v>
      </c>
      <c r="F9" s="3" t="s">
        <v>66</v>
      </c>
      <c r="G9" s="3" t="s">
        <v>67</v>
      </c>
      <c r="H9" s="2">
        <v>14</v>
      </c>
      <c r="I9" s="2"/>
    </row>
    <row r="10" spans="1:9" x14ac:dyDescent="0.25">
      <c r="A10" s="2">
        <v>8</v>
      </c>
      <c r="B10" s="2">
        <v>15</v>
      </c>
      <c r="C10" s="2" t="s">
        <v>21</v>
      </c>
      <c r="D10" s="2" t="s">
        <v>15</v>
      </c>
      <c r="E10" s="3" t="s">
        <v>68</v>
      </c>
      <c r="F10" s="3" t="s">
        <v>69</v>
      </c>
      <c r="G10" s="3" t="s">
        <v>70</v>
      </c>
      <c r="H10" s="2">
        <v>17</v>
      </c>
      <c r="I10" s="2"/>
    </row>
    <row r="11" spans="1:9" x14ac:dyDescent="0.25">
      <c r="A11" s="11">
        <v>9</v>
      </c>
      <c r="B11" s="11">
        <v>5</v>
      </c>
      <c r="C11" s="11" t="s">
        <v>22</v>
      </c>
      <c r="D11" s="11" t="s">
        <v>23</v>
      </c>
      <c r="E11" s="23" t="s">
        <v>71</v>
      </c>
      <c r="F11" s="23" t="s">
        <v>72</v>
      </c>
      <c r="G11" s="23" t="s">
        <v>73</v>
      </c>
      <c r="H11" s="11">
        <v>17</v>
      </c>
      <c r="I11" s="11"/>
    </row>
    <row r="12" spans="1:9" x14ac:dyDescent="0.25">
      <c r="A12" s="2">
        <v>10</v>
      </c>
      <c r="B12" s="2">
        <v>10</v>
      </c>
      <c r="C12" s="2" t="s">
        <v>24</v>
      </c>
      <c r="D12" s="2" t="s">
        <v>17</v>
      </c>
      <c r="E12" s="3" t="s">
        <v>74</v>
      </c>
      <c r="F12" s="3" t="s">
        <v>75</v>
      </c>
      <c r="G12" s="3" t="s">
        <v>25</v>
      </c>
      <c r="H12" s="2">
        <v>15</v>
      </c>
      <c r="I12" s="2"/>
    </row>
    <row r="13" spans="1:9" x14ac:dyDescent="0.25">
      <c r="A13" s="2">
        <v>11</v>
      </c>
      <c r="B13" s="2">
        <v>1</v>
      </c>
      <c r="C13" s="2" t="s">
        <v>26</v>
      </c>
      <c r="D13" s="2" t="s">
        <v>20</v>
      </c>
      <c r="E13" s="3" t="s">
        <v>76</v>
      </c>
      <c r="F13" s="3" t="s">
        <v>77</v>
      </c>
      <c r="G13" s="3"/>
      <c r="H13" s="2">
        <v>11</v>
      </c>
      <c r="I13" s="2"/>
    </row>
    <row r="14" spans="1:9" x14ac:dyDescent="0.25">
      <c r="A14" s="2">
        <v>12</v>
      </c>
      <c r="B14" s="2">
        <v>6</v>
      </c>
      <c r="C14" s="2" t="s">
        <v>27</v>
      </c>
      <c r="D14" s="2" t="s">
        <v>23</v>
      </c>
      <c r="E14" s="3" t="s">
        <v>78</v>
      </c>
      <c r="F14" s="3" t="s">
        <v>79</v>
      </c>
      <c r="G14" s="3"/>
      <c r="H14" s="2">
        <v>14</v>
      </c>
      <c r="I14" s="2"/>
    </row>
    <row r="15" spans="1:9" x14ac:dyDescent="0.25">
      <c r="A15" s="2">
        <v>13</v>
      </c>
      <c r="B15" s="2">
        <v>18</v>
      </c>
      <c r="C15" s="2" t="s">
        <v>28</v>
      </c>
      <c r="D15" s="2" t="s">
        <v>29</v>
      </c>
      <c r="E15" s="3" t="s">
        <v>80</v>
      </c>
      <c r="F15" s="3" t="s">
        <v>81</v>
      </c>
      <c r="G15" s="3"/>
      <c r="H15" s="2">
        <v>14</v>
      </c>
      <c r="I15" s="2"/>
    </row>
    <row r="16" spans="1:9" x14ac:dyDescent="0.25">
      <c r="A16" s="2">
        <v>14</v>
      </c>
      <c r="B16" s="2">
        <v>19</v>
      </c>
      <c r="C16" s="2" t="s">
        <v>30</v>
      </c>
      <c r="D16" s="2" t="s">
        <v>29</v>
      </c>
      <c r="E16" s="3" t="s">
        <v>82</v>
      </c>
      <c r="F16" s="3" t="s">
        <v>83</v>
      </c>
      <c r="G16" s="3"/>
      <c r="H16" s="2">
        <v>14</v>
      </c>
      <c r="I16" s="2"/>
    </row>
    <row r="17" spans="1:9" x14ac:dyDescent="0.25">
      <c r="A17" s="2">
        <v>15</v>
      </c>
      <c r="B17" s="2">
        <v>11</v>
      </c>
      <c r="C17" s="2" t="s">
        <v>31</v>
      </c>
      <c r="D17" s="2" t="s">
        <v>32</v>
      </c>
      <c r="E17" s="3" t="s">
        <v>84</v>
      </c>
      <c r="F17" s="3" t="s">
        <v>85</v>
      </c>
      <c r="G17" s="3"/>
      <c r="H17" s="2">
        <v>14</v>
      </c>
      <c r="I17" s="2"/>
    </row>
    <row r="18" spans="1:9" x14ac:dyDescent="0.25">
      <c r="A18" s="2">
        <v>16</v>
      </c>
      <c r="B18" s="2">
        <v>12</v>
      </c>
      <c r="C18" s="2" t="s">
        <v>33</v>
      </c>
      <c r="D18" s="2" t="s">
        <v>32</v>
      </c>
      <c r="E18" s="3" t="s">
        <v>86</v>
      </c>
      <c r="F18" s="3" t="s">
        <v>87</v>
      </c>
      <c r="G18" s="3"/>
      <c r="H18" s="2">
        <v>14</v>
      </c>
      <c r="I18" s="2"/>
    </row>
    <row r="19" spans="1:9" x14ac:dyDescent="0.25">
      <c r="A19" s="2">
        <v>17</v>
      </c>
      <c r="B19" s="2">
        <v>16</v>
      </c>
      <c r="C19" s="2" t="s">
        <v>34</v>
      </c>
      <c r="D19" s="2" t="s">
        <v>35</v>
      </c>
      <c r="E19" s="3" t="s">
        <v>88</v>
      </c>
      <c r="F19" s="3" t="s">
        <v>89</v>
      </c>
      <c r="G19" s="3"/>
      <c r="H19" s="2">
        <v>14</v>
      </c>
      <c r="I19" s="2"/>
    </row>
    <row r="20" spans="1:9" x14ac:dyDescent="0.25">
      <c r="A20" s="2">
        <v>18</v>
      </c>
      <c r="B20" s="2">
        <v>17</v>
      </c>
      <c r="C20" s="2" t="s">
        <v>36</v>
      </c>
      <c r="D20" s="2" t="s">
        <v>35</v>
      </c>
      <c r="E20" s="3" t="s">
        <v>90</v>
      </c>
      <c r="F20" s="3"/>
      <c r="G20" s="3"/>
      <c r="H20" s="2">
        <v>8</v>
      </c>
      <c r="I20" s="2"/>
    </row>
    <row r="21" spans="1:9" x14ac:dyDescent="0.25">
      <c r="A21" s="2">
        <v>19</v>
      </c>
      <c r="B21" s="2">
        <v>20</v>
      </c>
      <c r="C21" s="2" t="s">
        <v>37</v>
      </c>
      <c r="D21" s="2" t="s">
        <v>38</v>
      </c>
      <c r="E21" s="3" t="s">
        <v>91</v>
      </c>
      <c r="F21" s="3"/>
      <c r="G21" s="3"/>
      <c r="H21" s="2">
        <v>9</v>
      </c>
      <c r="I21" s="2"/>
    </row>
    <row r="22" spans="1:9" x14ac:dyDescent="0.25">
      <c r="A22" s="2">
        <v>20</v>
      </c>
      <c r="B22" s="2">
        <v>21</v>
      </c>
      <c r="C22" s="2" t="s">
        <v>39</v>
      </c>
      <c r="D22" s="2" t="s">
        <v>38</v>
      </c>
      <c r="E22" s="3" t="s">
        <v>92</v>
      </c>
      <c r="F22" s="3"/>
      <c r="G22" s="3"/>
      <c r="H22" s="2">
        <v>7</v>
      </c>
      <c r="I22" s="2"/>
    </row>
    <row r="23" spans="1:9" x14ac:dyDescent="0.25">
      <c r="A23" s="2">
        <v>21</v>
      </c>
      <c r="B23" s="2">
        <v>24</v>
      </c>
      <c r="C23" s="2" t="s">
        <v>40</v>
      </c>
      <c r="D23" s="2" t="s">
        <v>41</v>
      </c>
      <c r="E23" s="3" t="s">
        <v>93</v>
      </c>
      <c r="F23" s="3"/>
      <c r="G23" s="3"/>
      <c r="H23" s="2">
        <v>10</v>
      </c>
      <c r="I23" s="2"/>
    </row>
    <row r="24" spans="1:9" x14ac:dyDescent="0.25">
      <c r="A24" s="2">
        <v>22</v>
      </c>
      <c r="B24" s="2">
        <v>25</v>
      </c>
      <c r="C24" s="2" t="s">
        <v>42</v>
      </c>
      <c r="D24" s="2" t="s">
        <v>41</v>
      </c>
      <c r="E24" s="3" t="s">
        <v>94</v>
      </c>
      <c r="F24" s="3"/>
      <c r="G24" s="3"/>
      <c r="H24" s="2">
        <v>10</v>
      </c>
      <c r="I24" s="2"/>
    </row>
    <row r="25" spans="1:9" x14ac:dyDescent="0.25">
      <c r="A25" s="2">
        <v>23</v>
      </c>
      <c r="B25" s="2">
        <v>22</v>
      </c>
      <c r="C25" s="2" t="s">
        <v>43</v>
      </c>
      <c r="D25" s="2" t="s">
        <v>44</v>
      </c>
      <c r="E25" s="3" t="s">
        <v>95</v>
      </c>
      <c r="F25" s="3"/>
      <c r="G25" s="3"/>
      <c r="H25" s="2">
        <v>7</v>
      </c>
      <c r="I25" s="2"/>
    </row>
    <row r="26" spans="1:9" x14ac:dyDescent="0.25">
      <c r="A26" s="2">
        <v>24</v>
      </c>
      <c r="B26" s="2">
        <v>23</v>
      </c>
      <c r="C26" s="2" t="s">
        <v>45</v>
      </c>
      <c r="D26" s="2" t="s">
        <v>44</v>
      </c>
      <c r="E26" s="3" t="s">
        <v>96</v>
      </c>
      <c r="F26" s="3"/>
      <c r="G26" s="3"/>
      <c r="H26" s="2">
        <v>10</v>
      </c>
      <c r="I26" s="2"/>
    </row>
    <row r="27" spans="1:9" x14ac:dyDescent="0.25">
      <c r="A27" s="1" t="s">
        <v>46</v>
      </c>
    </row>
    <row r="30" spans="1:9" x14ac:dyDescent="0.25">
      <c r="A30" s="29" t="s">
        <v>97</v>
      </c>
      <c r="B30" s="29"/>
      <c r="C30" s="29"/>
      <c r="D30" s="29"/>
      <c r="E30" s="29"/>
      <c r="F30" s="29"/>
      <c r="G30" s="29"/>
    </row>
    <row r="31" spans="1:9" x14ac:dyDescent="0.25">
      <c r="A31" s="2" t="s">
        <v>1</v>
      </c>
      <c r="B31" s="2" t="s">
        <v>2</v>
      </c>
      <c r="C31" s="2" t="s">
        <v>3</v>
      </c>
      <c r="D31" s="2" t="s">
        <v>4</v>
      </c>
      <c r="E31" s="2" t="s">
        <v>8</v>
      </c>
      <c r="F31" s="2" t="s">
        <v>98</v>
      </c>
      <c r="G31" s="2" t="s">
        <v>99</v>
      </c>
    </row>
    <row r="32" spans="1:9" x14ac:dyDescent="0.25">
      <c r="A32" s="16">
        <v>1</v>
      </c>
      <c r="B32" s="16">
        <v>8</v>
      </c>
      <c r="C32" s="16" t="s">
        <v>9</v>
      </c>
      <c r="D32" s="16" t="s">
        <v>10</v>
      </c>
      <c r="E32" s="16">
        <v>56</v>
      </c>
      <c r="F32" s="18" t="s">
        <v>121</v>
      </c>
      <c r="G32" s="16">
        <v>25</v>
      </c>
    </row>
    <row r="33" spans="1:7" x14ac:dyDescent="0.25">
      <c r="A33" s="14">
        <v>2</v>
      </c>
      <c r="B33" s="14">
        <v>3</v>
      </c>
      <c r="C33" s="14" t="s">
        <v>18</v>
      </c>
      <c r="D33" s="14" t="s">
        <v>12</v>
      </c>
      <c r="E33" s="14">
        <v>56</v>
      </c>
      <c r="F33" s="14" t="s">
        <v>100</v>
      </c>
      <c r="G33" s="14">
        <v>18</v>
      </c>
    </row>
    <row r="34" spans="1:7" x14ac:dyDescent="0.25">
      <c r="A34" s="14">
        <v>3</v>
      </c>
      <c r="B34" s="14">
        <v>4</v>
      </c>
      <c r="C34" s="14" t="s">
        <v>11</v>
      </c>
      <c r="D34" s="14" t="s">
        <v>12</v>
      </c>
      <c r="E34" s="14">
        <v>56</v>
      </c>
      <c r="F34" s="14" t="s">
        <v>101</v>
      </c>
      <c r="G34" s="14">
        <v>15</v>
      </c>
    </row>
    <row r="35" spans="1:7" x14ac:dyDescent="0.25">
      <c r="A35" s="2">
        <v>4</v>
      </c>
      <c r="B35" s="2">
        <v>2</v>
      </c>
      <c r="C35" s="2" t="s">
        <v>19</v>
      </c>
      <c r="D35" s="2" t="s">
        <v>20</v>
      </c>
      <c r="E35" s="2">
        <v>56</v>
      </c>
      <c r="F35" s="2" t="s">
        <v>102</v>
      </c>
      <c r="G35" s="2">
        <v>12</v>
      </c>
    </row>
    <row r="36" spans="1:7" x14ac:dyDescent="0.25">
      <c r="A36" s="2">
        <v>5</v>
      </c>
      <c r="B36" s="2">
        <v>1</v>
      </c>
      <c r="C36" s="2" t="s">
        <v>26</v>
      </c>
      <c r="D36" s="2" t="s">
        <v>20</v>
      </c>
      <c r="E36" s="2">
        <v>56</v>
      </c>
      <c r="F36" s="2" t="s">
        <v>103</v>
      </c>
      <c r="G36" s="2">
        <v>10</v>
      </c>
    </row>
    <row r="37" spans="1:7" x14ac:dyDescent="0.25">
      <c r="A37" s="2">
        <v>6</v>
      </c>
      <c r="B37" s="2">
        <v>10</v>
      </c>
      <c r="C37" s="2" t="s">
        <v>24</v>
      </c>
      <c r="D37" s="2" t="s">
        <v>17</v>
      </c>
      <c r="E37" s="2">
        <v>56</v>
      </c>
      <c r="F37" s="2" t="s">
        <v>104</v>
      </c>
      <c r="G37" s="2">
        <v>8</v>
      </c>
    </row>
    <row r="38" spans="1:7" x14ac:dyDescent="0.25">
      <c r="A38" s="2">
        <v>7</v>
      </c>
      <c r="B38" s="2">
        <v>19</v>
      </c>
      <c r="C38" s="2" t="s">
        <v>30</v>
      </c>
      <c r="D38" s="2" t="s">
        <v>29</v>
      </c>
      <c r="E38" s="2">
        <v>56</v>
      </c>
      <c r="F38" s="2" t="s">
        <v>105</v>
      </c>
      <c r="G38" s="2">
        <v>6</v>
      </c>
    </row>
    <row r="39" spans="1:7" x14ac:dyDescent="0.25">
      <c r="A39" s="2">
        <v>8</v>
      </c>
      <c r="B39" s="2">
        <v>18</v>
      </c>
      <c r="C39" s="2" t="s">
        <v>28</v>
      </c>
      <c r="D39" s="2" t="s">
        <v>29</v>
      </c>
      <c r="E39" s="2">
        <v>56</v>
      </c>
      <c r="F39" s="2" t="s">
        <v>106</v>
      </c>
      <c r="G39" s="2">
        <v>4</v>
      </c>
    </row>
    <row r="40" spans="1:7" x14ac:dyDescent="0.25">
      <c r="A40" s="11">
        <v>9</v>
      </c>
      <c r="B40" s="11">
        <v>5</v>
      </c>
      <c r="C40" s="11" t="s">
        <v>22</v>
      </c>
      <c r="D40" s="11" t="s">
        <v>23</v>
      </c>
      <c r="E40" s="11">
        <v>56</v>
      </c>
      <c r="F40" s="11" t="s">
        <v>107</v>
      </c>
      <c r="G40" s="11">
        <v>2</v>
      </c>
    </row>
    <row r="41" spans="1:7" x14ac:dyDescent="0.25">
      <c r="A41" s="2">
        <v>10</v>
      </c>
      <c r="B41" s="2">
        <v>14</v>
      </c>
      <c r="C41" s="2" t="s">
        <v>14</v>
      </c>
      <c r="D41" s="2" t="s">
        <v>15</v>
      </c>
      <c r="E41" s="2">
        <v>56</v>
      </c>
      <c r="F41" s="2" t="s">
        <v>108</v>
      </c>
      <c r="G41" s="2">
        <v>1</v>
      </c>
    </row>
    <row r="42" spans="1:7" x14ac:dyDescent="0.25">
      <c r="A42" s="2">
        <v>11</v>
      </c>
      <c r="B42" s="2">
        <v>15</v>
      </c>
      <c r="C42" s="2" t="s">
        <v>21</v>
      </c>
      <c r="D42" s="2" t="s">
        <v>15</v>
      </c>
      <c r="E42" s="2">
        <v>56</v>
      </c>
      <c r="F42" s="2" t="s">
        <v>109</v>
      </c>
      <c r="G42" s="2">
        <v>0</v>
      </c>
    </row>
    <row r="43" spans="1:7" x14ac:dyDescent="0.25">
      <c r="A43" s="2">
        <v>12</v>
      </c>
      <c r="B43" s="2">
        <v>11</v>
      </c>
      <c r="C43" s="2" t="s">
        <v>31</v>
      </c>
      <c r="D43" s="2" t="s">
        <v>32</v>
      </c>
      <c r="E43" s="2">
        <v>56</v>
      </c>
      <c r="F43" s="2" t="s">
        <v>110</v>
      </c>
      <c r="G43" s="2">
        <v>0</v>
      </c>
    </row>
    <row r="44" spans="1:7" x14ac:dyDescent="0.25">
      <c r="A44" s="2">
        <v>13</v>
      </c>
      <c r="B44" s="2">
        <v>6</v>
      </c>
      <c r="C44" s="2" t="s">
        <v>27</v>
      </c>
      <c r="D44" s="2" t="s">
        <v>23</v>
      </c>
      <c r="E44" s="2">
        <v>56</v>
      </c>
      <c r="F44" s="2" t="s">
        <v>111</v>
      </c>
      <c r="G44" s="2">
        <v>0</v>
      </c>
    </row>
    <row r="45" spans="1:7" x14ac:dyDescent="0.25">
      <c r="A45" s="2">
        <v>14</v>
      </c>
      <c r="B45" s="2">
        <v>9</v>
      </c>
      <c r="C45" s="2" t="s">
        <v>16</v>
      </c>
      <c r="D45" s="2" t="s">
        <v>17</v>
      </c>
      <c r="E45" s="2">
        <v>56</v>
      </c>
      <c r="F45" s="2" t="s">
        <v>112</v>
      </c>
      <c r="G45" s="2">
        <v>0</v>
      </c>
    </row>
    <row r="46" spans="1:7" x14ac:dyDescent="0.25">
      <c r="A46" s="2">
        <v>15</v>
      </c>
      <c r="B46" s="2">
        <v>12</v>
      </c>
      <c r="C46" s="2" t="s">
        <v>33</v>
      </c>
      <c r="D46" s="2" t="s">
        <v>32</v>
      </c>
      <c r="E46" s="2">
        <v>56</v>
      </c>
      <c r="F46" s="2" t="s">
        <v>113</v>
      </c>
      <c r="G46" s="2">
        <v>0</v>
      </c>
    </row>
    <row r="47" spans="1:7" x14ac:dyDescent="0.25">
      <c r="A47" s="2">
        <v>16</v>
      </c>
      <c r="B47" s="2">
        <v>17</v>
      </c>
      <c r="C47" s="2" t="s">
        <v>36</v>
      </c>
      <c r="D47" s="2" t="s">
        <v>35</v>
      </c>
      <c r="E47" s="2">
        <v>56</v>
      </c>
      <c r="F47" s="2" t="s">
        <v>114</v>
      </c>
      <c r="G47" s="2">
        <v>0</v>
      </c>
    </row>
    <row r="48" spans="1:7" x14ac:dyDescent="0.25">
      <c r="A48" s="2">
        <v>17</v>
      </c>
      <c r="B48" s="2">
        <v>16</v>
      </c>
      <c r="C48" s="2" t="s">
        <v>34</v>
      </c>
      <c r="D48" s="2" t="s">
        <v>35</v>
      </c>
      <c r="E48" s="2">
        <v>56</v>
      </c>
      <c r="F48" s="2" t="s">
        <v>115</v>
      </c>
      <c r="G48" s="2">
        <v>0</v>
      </c>
    </row>
    <row r="49" spans="1:7" x14ac:dyDescent="0.25">
      <c r="A49" s="2">
        <v>18</v>
      </c>
      <c r="B49" s="2">
        <v>21</v>
      </c>
      <c r="C49" s="2" t="s">
        <v>39</v>
      </c>
      <c r="D49" s="2" t="s">
        <v>38</v>
      </c>
      <c r="E49" s="2">
        <v>55</v>
      </c>
      <c r="F49" s="2" t="s">
        <v>116</v>
      </c>
      <c r="G49" s="2">
        <v>0</v>
      </c>
    </row>
    <row r="50" spans="1:7" x14ac:dyDescent="0.25">
      <c r="A50" s="2">
        <v>19</v>
      </c>
      <c r="B50" s="2">
        <v>24</v>
      </c>
      <c r="C50" s="2" t="s">
        <v>40</v>
      </c>
      <c r="D50" s="2" t="s">
        <v>41</v>
      </c>
      <c r="E50" s="2">
        <v>55</v>
      </c>
      <c r="F50" s="2" t="s">
        <v>116</v>
      </c>
      <c r="G50" s="2">
        <v>0</v>
      </c>
    </row>
    <row r="51" spans="1:7" x14ac:dyDescent="0.25">
      <c r="A51" s="2">
        <v>20</v>
      </c>
      <c r="B51" s="2">
        <v>25</v>
      </c>
      <c r="C51" s="2" t="s">
        <v>42</v>
      </c>
      <c r="D51" s="2" t="s">
        <v>41</v>
      </c>
      <c r="E51" s="2">
        <v>55</v>
      </c>
      <c r="F51" s="2" t="s">
        <v>116</v>
      </c>
      <c r="G51" s="2">
        <v>0</v>
      </c>
    </row>
    <row r="52" spans="1:7" x14ac:dyDescent="0.25">
      <c r="A52" s="2">
        <v>21</v>
      </c>
      <c r="B52" s="2">
        <v>22</v>
      </c>
      <c r="C52" s="2" t="s">
        <v>43</v>
      </c>
      <c r="D52" s="2" t="s">
        <v>44</v>
      </c>
      <c r="E52" s="2">
        <v>55</v>
      </c>
      <c r="F52" s="2" t="s">
        <v>116</v>
      </c>
      <c r="G52" s="2">
        <v>0</v>
      </c>
    </row>
    <row r="53" spans="1:7" x14ac:dyDescent="0.25">
      <c r="A53" s="2">
        <v>22</v>
      </c>
      <c r="B53" s="2">
        <v>23</v>
      </c>
      <c r="C53" s="2" t="s">
        <v>45</v>
      </c>
      <c r="D53" s="2" t="s">
        <v>44</v>
      </c>
      <c r="E53" s="2">
        <v>54</v>
      </c>
      <c r="F53" s="2" t="s">
        <v>117</v>
      </c>
      <c r="G53" s="2">
        <v>0</v>
      </c>
    </row>
    <row r="54" spans="1:7" x14ac:dyDescent="0.25">
      <c r="A54" s="2">
        <v>23</v>
      </c>
      <c r="B54" s="2">
        <v>20</v>
      </c>
      <c r="C54" s="2" t="s">
        <v>37</v>
      </c>
      <c r="D54" s="2" t="s">
        <v>38</v>
      </c>
      <c r="E54" s="2">
        <v>53</v>
      </c>
      <c r="F54" s="2" t="s">
        <v>118</v>
      </c>
      <c r="G54" s="2">
        <v>0</v>
      </c>
    </row>
    <row r="55" spans="1:7" x14ac:dyDescent="0.25">
      <c r="A55" s="2" t="s">
        <v>119</v>
      </c>
      <c r="B55" s="2">
        <v>7</v>
      </c>
      <c r="C55" s="2" t="s">
        <v>13</v>
      </c>
      <c r="D55" s="2" t="s">
        <v>10</v>
      </c>
      <c r="E55" s="2">
        <v>12</v>
      </c>
      <c r="F55" s="2" t="s">
        <v>25</v>
      </c>
      <c r="G55" s="2">
        <v>0</v>
      </c>
    </row>
    <row r="56" spans="1:7" x14ac:dyDescent="0.25">
      <c r="A56" s="1" t="s">
        <v>120</v>
      </c>
    </row>
  </sheetData>
  <mergeCells count="2">
    <mergeCell ref="A1:I1"/>
    <mergeCell ref="A30:G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I1"/>
    </sheetView>
  </sheetViews>
  <sheetFormatPr defaultRowHeight="18.75" x14ac:dyDescent="0.25"/>
  <cols>
    <col min="1" max="1" width="9" style="1"/>
    <col min="2" max="2" width="4.25" style="1" bestFit="1" customWidth="1"/>
    <col min="3" max="3" width="27" style="1" bestFit="1" customWidth="1"/>
    <col min="4" max="4" width="32.75" style="1" bestFit="1" customWidth="1"/>
    <col min="5" max="5" width="11.875" style="1" bestFit="1" customWidth="1"/>
    <col min="6" max="6" width="17.5" style="1" bestFit="1" customWidth="1"/>
    <col min="7" max="7" width="11.875" style="1" bestFit="1" customWidth="1"/>
    <col min="8" max="8" width="6.75" style="1" bestFit="1" customWidth="1"/>
    <col min="9" max="16384" width="9" style="1"/>
  </cols>
  <sheetData>
    <row r="1" spans="1:9" x14ac:dyDescent="0.25">
      <c r="A1" s="29" t="s">
        <v>698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9" x14ac:dyDescent="0.25">
      <c r="A3" s="16">
        <v>1</v>
      </c>
      <c r="B3" s="16">
        <v>10</v>
      </c>
      <c r="C3" s="16" t="s">
        <v>11</v>
      </c>
      <c r="D3" s="16" t="s">
        <v>10</v>
      </c>
      <c r="E3" s="18" t="s">
        <v>122</v>
      </c>
      <c r="F3" s="18" t="s">
        <v>123</v>
      </c>
      <c r="G3" s="18" t="s">
        <v>124</v>
      </c>
      <c r="H3" s="16">
        <v>9</v>
      </c>
      <c r="I3" s="16"/>
    </row>
    <row r="4" spans="1:9" x14ac:dyDescent="0.25">
      <c r="A4" s="17">
        <v>2</v>
      </c>
      <c r="B4" s="17">
        <v>7</v>
      </c>
      <c r="C4" s="17" t="s">
        <v>16</v>
      </c>
      <c r="D4" s="21" t="s">
        <v>17</v>
      </c>
      <c r="E4" s="22" t="s">
        <v>125</v>
      </c>
      <c r="F4" s="22" t="s">
        <v>126</v>
      </c>
      <c r="G4" s="22" t="s">
        <v>127</v>
      </c>
      <c r="H4" s="21">
        <v>11</v>
      </c>
      <c r="I4" s="21"/>
    </row>
    <row r="5" spans="1:9" x14ac:dyDescent="0.25">
      <c r="A5" s="11">
        <v>3</v>
      </c>
      <c r="B5" s="11">
        <v>3</v>
      </c>
      <c r="C5" s="11" t="s">
        <v>22</v>
      </c>
      <c r="D5" s="11" t="s">
        <v>23</v>
      </c>
      <c r="E5" s="23" t="s">
        <v>128</v>
      </c>
      <c r="F5" s="23" t="s">
        <v>129</v>
      </c>
      <c r="G5" s="23" t="s">
        <v>130</v>
      </c>
      <c r="H5" s="11">
        <v>12</v>
      </c>
      <c r="I5" s="11"/>
    </row>
    <row r="6" spans="1:9" x14ac:dyDescent="0.25">
      <c r="A6" s="2">
        <v>4</v>
      </c>
      <c r="B6" s="2">
        <v>9</v>
      </c>
      <c r="C6" s="2" t="s">
        <v>9</v>
      </c>
      <c r="D6" s="2" t="s">
        <v>10</v>
      </c>
      <c r="E6" s="3" t="s">
        <v>131</v>
      </c>
      <c r="F6" s="3" t="s">
        <v>132</v>
      </c>
      <c r="G6" s="3" t="s">
        <v>133</v>
      </c>
      <c r="H6" s="2">
        <v>9</v>
      </c>
      <c r="I6" s="2"/>
    </row>
    <row r="7" spans="1:9" x14ac:dyDescent="0.25">
      <c r="A7" s="2">
        <v>5</v>
      </c>
      <c r="B7" s="2">
        <v>4</v>
      </c>
      <c r="C7" s="2" t="s">
        <v>27</v>
      </c>
      <c r="D7" s="2" t="s">
        <v>23</v>
      </c>
      <c r="E7" s="3" t="s">
        <v>134</v>
      </c>
      <c r="F7" s="3" t="s">
        <v>135</v>
      </c>
      <c r="G7" s="3" t="s">
        <v>136</v>
      </c>
      <c r="H7" s="2">
        <v>12</v>
      </c>
      <c r="I7" s="2"/>
    </row>
    <row r="8" spans="1:9" x14ac:dyDescent="0.25">
      <c r="A8" s="2">
        <v>6</v>
      </c>
      <c r="B8" s="2">
        <v>8</v>
      </c>
      <c r="C8" s="2" t="s">
        <v>24</v>
      </c>
      <c r="D8" s="2" t="s">
        <v>17</v>
      </c>
      <c r="E8" s="3" t="s">
        <v>137</v>
      </c>
      <c r="F8" s="3" t="s">
        <v>138</v>
      </c>
      <c r="G8" s="3" t="s">
        <v>139</v>
      </c>
      <c r="H8" s="2">
        <v>9</v>
      </c>
      <c r="I8" s="2"/>
    </row>
    <row r="9" spans="1:9" x14ac:dyDescent="0.25">
      <c r="A9" s="2">
        <v>7</v>
      </c>
      <c r="B9" s="2">
        <v>19</v>
      </c>
      <c r="C9" s="2" t="s">
        <v>34</v>
      </c>
      <c r="D9" s="2" t="s">
        <v>35</v>
      </c>
      <c r="E9" s="3" t="s">
        <v>140</v>
      </c>
      <c r="F9" s="3" t="s">
        <v>141</v>
      </c>
      <c r="G9" s="3" t="s">
        <v>142</v>
      </c>
      <c r="H9" s="2">
        <v>15</v>
      </c>
      <c r="I9" s="2"/>
    </row>
    <row r="10" spans="1:9" x14ac:dyDescent="0.25">
      <c r="A10" s="2">
        <v>8</v>
      </c>
      <c r="B10" s="2">
        <v>5</v>
      </c>
      <c r="C10" s="2" t="s">
        <v>18</v>
      </c>
      <c r="D10" s="2" t="s">
        <v>12</v>
      </c>
      <c r="E10" s="3" t="s">
        <v>143</v>
      </c>
      <c r="F10" s="3" t="s">
        <v>58</v>
      </c>
      <c r="G10" s="3" t="s">
        <v>144</v>
      </c>
      <c r="H10" s="2">
        <v>12</v>
      </c>
      <c r="I10" s="2"/>
    </row>
    <row r="11" spans="1:9" x14ac:dyDescent="0.25">
      <c r="A11" s="2">
        <v>9</v>
      </c>
      <c r="B11" s="2">
        <v>1</v>
      </c>
      <c r="C11" s="2" t="s">
        <v>26</v>
      </c>
      <c r="D11" s="2" t="s">
        <v>20</v>
      </c>
      <c r="E11" s="3" t="s">
        <v>145</v>
      </c>
      <c r="F11" s="3" t="s">
        <v>146</v>
      </c>
      <c r="G11" s="3" t="s">
        <v>25</v>
      </c>
      <c r="H11" s="2">
        <v>13</v>
      </c>
      <c r="I11" s="2"/>
    </row>
    <row r="12" spans="1:9" x14ac:dyDescent="0.25">
      <c r="A12" s="2">
        <v>10</v>
      </c>
      <c r="B12" s="2">
        <v>11</v>
      </c>
      <c r="C12" s="2" t="s">
        <v>33</v>
      </c>
      <c r="D12" s="2" t="s">
        <v>15</v>
      </c>
      <c r="E12" s="3" t="s">
        <v>147</v>
      </c>
      <c r="F12" s="3" t="s">
        <v>148</v>
      </c>
      <c r="G12" s="3" t="s">
        <v>25</v>
      </c>
      <c r="H12" s="2">
        <v>11</v>
      </c>
      <c r="I12" s="2"/>
    </row>
    <row r="13" spans="1:9" x14ac:dyDescent="0.25">
      <c r="A13" s="2">
        <v>11</v>
      </c>
      <c r="B13" s="2">
        <v>14</v>
      </c>
      <c r="C13" s="2" t="s">
        <v>31</v>
      </c>
      <c r="D13" s="2" t="s">
        <v>32</v>
      </c>
      <c r="E13" s="3" t="s">
        <v>149</v>
      </c>
      <c r="F13" s="3" t="s">
        <v>150</v>
      </c>
      <c r="G13" s="3"/>
      <c r="H13" s="2">
        <v>9</v>
      </c>
      <c r="I13" s="2"/>
    </row>
    <row r="14" spans="1:9" x14ac:dyDescent="0.25">
      <c r="A14" s="2">
        <v>12</v>
      </c>
      <c r="B14" s="2">
        <v>6</v>
      </c>
      <c r="C14" s="2" t="s">
        <v>21</v>
      </c>
      <c r="D14" s="2" t="s">
        <v>12</v>
      </c>
      <c r="E14" s="3" t="s">
        <v>151</v>
      </c>
      <c r="F14" s="3" t="s">
        <v>152</v>
      </c>
      <c r="G14" s="3"/>
      <c r="H14" s="2">
        <v>10</v>
      </c>
      <c r="I14" s="2"/>
    </row>
    <row r="15" spans="1:9" x14ac:dyDescent="0.25">
      <c r="A15" s="2">
        <v>13</v>
      </c>
      <c r="B15" s="2">
        <v>15</v>
      </c>
      <c r="C15" s="2" t="s">
        <v>153</v>
      </c>
      <c r="D15" s="2" t="s">
        <v>32</v>
      </c>
      <c r="E15" s="3" t="s">
        <v>154</v>
      </c>
      <c r="F15" s="3" t="s">
        <v>155</v>
      </c>
      <c r="G15" s="3"/>
      <c r="H15" s="2">
        <v>11</v>
      </c>
      <c r="I15" s="2"/>
    </row>
    <row r="16" spans="1:9" x14ac:dyDescent="0.25">
      <c r="A16" s="2">
        <v>14</v>
      </c>
      <c r="B16" s="2">
        <v>2</v>
      </c>
      <c r="C16" s="2" t="s">
        <v>19</v>
      </c>
      <c r="D16" s="2" t="s">
        <v>20</v>
      </c>
      <c r="E16" s="3" t="s">
        <v>156</v>
      </c>
      <c r="F16" s="3" t="s">
        <v>157</v>
      </c>
      <c r="G16" s="3"/>
      <c r="H16" s="2">
        <v>6</v>
      </c>
      <c r="I16" s="2"/>
    </row>
    <row r="17" spans="1:9" x14ac:dyDescent="0.25">
      <c r="A17" s="2">
        <v>15</v>
      </c>
      <c r="B17" s="2">
        <v>16</v>
      </c>
      <c r="C17" s="2" t="s">
        <v>28</v>
      </c>
      <c r="D17" s="2" t="s">
        <v>29</v>
      </c>
      <c r="E17" s="3" t="s">
        <v>158</v>
      </c>
      <c r="F17" s="3" t="s">
        <v>159</v>
      </c>
      <c r="G17" s="3"/>
      <c r="H17" s="2">
        <v>10</v>
      </c>
      <c r="I17" s="2"/>
    </row>
    <row r="18" spans="1:9" x14ac:dyDescent="0.25">
      <c r="A18" s="2">
        <v>16</v>
      </c>
      <c r="B18" s="2">
        <v>18</v>
      </c>
      <c r="C18" s="2" t="s">
        <v>36</v>
      </c>
      <c r="D18" s="2" t="s">
        <v>35</v>
      </c>
      <c r="E18" s="3" t="s">
        <v>160</v>
      </c>
      <c r="F18" s="3" t="s">
        <v>161</v>
      </c>
      <c r="G18" s="3"/>
      <c r="H18" s="2">
        <v>12</v>
      </c>
      <c r="I18" s="2"/>
    </row>
    <row r="19" spans="1:9" x14ac:dyDescent="0.25">
      <c r="A19" s="2">
        <v>17</v>
      </c>
      <c r="B19" s="2">
        <v>17</v>
      </c>
      <c r="C19" s="2" t="s">
        <v>162</v>
      </c>
      <c r="D19" s="2" t="s">
        <v>29</v>
      </c>
      <c r="E19" s="3" t="s">
        <v>163</v>
      </c>
      <c r="F19" s="3"/>
      <c r="G19" s="3"/>
      <c r="H19" s="2">
        <v>3</v>
      </c>
      <c r="I19" s="2"/>
    </row>
    <row r="20" spans="1:9" x14ac:dyDescent="0.25">
      <c r="A20" s="2">
        <v>18</v>
      </c>
      <c r="B20" s="2">
        <v>12</v>
      </c>
      <c r="C20" s="2" t="s">
        <v>164</v>
      </c>
      <c r="D20" s="2" t="s">
        <v>15</v>
      </c>
      <c r="E20" s="3" t="s">
        <v>165</v>
      </c>
      <c r="F20" s="3"/>
      <c r="G20" s="3"/>
      <c r="H20" s="2">
        <v>5</v>
      </c>
      <c r="I20" s="2"/>
    </row>
    <row r="21" spans="1:9" x14ac:dyDescent="0.25">
      <c r="A21" s="2">
        <v>19</v>
      </c>
      <c r="B21" s="2">
        <v>22</v>
      </c>
      <c r="C21" s="2" t="s">
        <v>166</v>
      </c>
      <c r="D21" s="2" t="s">
        <v>41</v>
      </c>
      <c r="E21" s="3" t="s">
        <v>167</v>
      </c>
      <c r="F21" s="3"/>
      <c r="G21" s="3"/>
      <c r="H21" s="2">
        <v>6</v>
      </c>
      <c r="I21" s="2"/>
    </row>
    <row r="22" spans="1:9" x14ac:dyDescent="0.25">
      <c r="A22" s="2">
        <v>20</v>
      </c>
      <c r="B22" s="2">
        <v>23</v>
      </c>
      <c r="C22" s="2" t="s">
        <v>168</v>
      </c>
      <c r="D22" s="2" t="s">
        <v>41</v>
      </c>
      <c r="E22" s="3" t="s">
        <v>169</v>
      </c>
      <c r="F22" s="3"/>
      <c r="G22" s="3"/>
      <c r="H22" s="2">
        <v>3</v>
      </c>
      <c r="I22" s="2"/>
    </row>
    <row r="23" spans="1:9" x14ac:dyDescent="0.25">
      <c r="A23" s="2">
        <v>21</v>
      </c>
      <c r="B23" s="2">
        <v>20</v>
      </c>
      <c r="C23" s="2" t="s">
        <v>42</v>
      </c>
      <c r="D23" s="2" t="s">
        <v>38</v>
      </c>
      <c r="E23" s="3" t="s">
        <v>170</v>
      </c>
      <c r="F23" s="3"/>
      <c r="G23" s="3"/>
      <c r="H23" s="2">
        <v>6</v>
      </c>
      <c r="I23" s="2"/>
    </row>
    <row r="24" spans="1:9" x14ac:dyDescent="0.25">
      <c r="A24" s="2">
        <v>22</v>
      </c>
      <c r="B24" s="2">
        <v>21</v>
      </c>
      <c r="C24" s="2" t="s">
        <v>171</v>
      </c>
      <c r="D24" s="2" t="s">
        <v>38</v>
      </c>
      <c r="E24" s="3" t="s">
        <v>172</v>
      </c>
      <c r="F24" s="3"/>
      <c r="G24" s="3"/>
      <c r="H24" s="2">
        <v>6</v>
      </c>
      <c r="I24" s="2"/>
    </row>
    <row r="25" spans="1:9" s="4" customFormat="1" x14ac:dyDescent="0.25">
      <c r="A25" s="4" t="s">
        <v>173</v>
      </c>
      <c r="E25" s="5"/>
      <c r="F25" s="5"/>
      <c r="G25" s="5"/>
    </row>
    <row r="28" spans="1:9" x14ac:dyDescent="0.25">
      <c r="A28" s="29" t="s">
        <v>174</v>
      </c>
      <c r="B28" s="29"/>
      <c r="C28" s="29"/>
      <c r="D28" s="29"/>
      <c r="E28" s="29"/>
      <c r="F28" s="29"/>
      <c r="G28" s="29"/>
    </row>
    <row r="29" spans="1:9" x14ac:dyDescent="0.25">
      <c r="A29" s="2" t="s">
        <v>1</v>
      </c>
      <c r="B29" s="2" t="s">
        <v>2</v>
      </c>
      <c r="C29" s="2" t="s">
        <v>3</v>
      </c>
      <c r="D29" s="2" t="s">
        <v>4</v>
      </c>
      <c r="E29" s="2" t="s">
        <v>8</v>
      </c>
      <c r="F29" s="2" t="s">
        <v>98</v>
      </c>
      <c r="G29" s="2" t="s">
        <v>99</v>
      </c>
    </row>
    <row r="30" spans="1:9" x14ac:dyDescent="0.25">
      <c r="A30" s="11">
        <v>1</v>
      </c>
      <c r="B30" s="11">
        <v>3</v>
      </c>
      <c r="C30" s="11" t="s">
        <v>22</v>
      </c>
      <c r="D30" s="11" t="s">
        <v>23</v>
      </c>
      <c r="E30" s="11">
        <v>56</v>
      </c>
      <c r="F30" s="23" t="s">
        <v>175</v>
      </c>
      <c r="G30" s="11">
        <v>25</v>
      </c>
    </row>
    <row r="31" spans="1:9" x14ac:dyDescent="0.25">
      <c r="A31" s="17">
        <v>2</v>
      </c>
      <c r="B31" s="17">
        <v>7</v>
      </c>
      <c r="C31" s="17" t="s">
        <v>701</v>
      </c>
      <c r="D31" s="21" t="s">
        <v>17</v>
      </c>
      <c r="E31" s="21">
        <v>56</v>
      </c>
      <c r="F31" s="21" t="s">
        <v>176</v>
      </c>
      <c r="G31" s="21">
        <v>18</v>
      </c>
    </row>
    <row r="32" spans="1:9" x14ac:dyDescent="0.25">
      <c r="A32" s="16">
        <v>3</v>
      </c>
      <c r="B32" s="16">
        <v>10</v>
      </c>
      <c r="C32" s="16" t="s">
        <v>11</v>
      </c>
      <c r="D32" s="16" t="s">
        <v>10</v>
      </c>
      <c r="E32" s="16">
        <v>56</v>
      </c>
      <c r="F32" s="16" t="s">
        <v>177</v>
      </c>
      <c r="G32" s="16">
        <v>15</v>
      </c>
    </row>
    <row r="33" spans="1:7" x14ac:dyDescent="0.25">
      <c r="A33" s="2">
        <v>4</v>
      </c>
      <c r="B33" s="2">
        <v>1</v>
      </c>
      <c r="C33" s="2" t="s">
        <v>26</v>
      </c>
      <c r="D33" s="2" t="s">
        <v>20</v>
      </c>
      <c r="E33" s="2">
        <v>56</v>
      </c>
      <c r="F33" s="2" t="s">
        <v>178</v>
      </c>
      <c r="G33" s="2">
        <v>12</v>
      </c>
    </row>
    <row r="34" spans="1:7" x14ac:dyDescent="0.25">
      <c r="A34" s="2">
        <v>5</v>
      </c>
      <c r="B34" s="2">
        <v>5</v>
      </c>
      <c r="C34" s="2" t="s">
        <v>18</v>
      </c>
      <c r="D34" s="2" t="s">
        <v>12</v>
      </c>
      <c r="E34" s="2">
        <v>56</v>
      </c>
      <c r="F34" s="2" t="s">
        <v>179</v>
      </c>
      <c r="G34" s="2">
        <v>10</v>
      </c>
    </row>
    <row r="35" spans="1:7" x14ac:dyDescent="0.25">
      <c r="A35" s="2">
        <v>6</v>
      </c>
      <c r="B35" s="2">
        <v>4</v>
      </c>
      <c r="C35" s="2" t="s">
        <v>27</v>
      </c>
      <c r="D35" s="2" t="s">
        <v>23</v>
      </c>
      <c r="E35" s="2">
        <v>56</v>
      </c>
      <c r="F35" s="2" t="s">
        <v>180</v>
      </c>
      <c r="G35" s="2">
        <v>8</v>
      </c>
    </row>
    <row r="36" spans="1:7" x14ac:dyDescent="0.25">
      <c r="A36" s="2">
        <v>7</v>
      </c>
      <c r="B36" s="2">
        <v>19</v>
      </c>
      <c r="C36" s="2" t="s">
        <v>34</v>
      </c>
      <c r="D36" s="2" t="s">
        <v>35</v>
      </c>
      <c r="E36" s="2">
        <v>56</v>
      </c>
      <c r="F36" s="2" t="s">
        <v>181</v>
      </c>
      <c r="G36" s="2">
        <v>6</v>
      </c>
    </row>
    <row r="37" spans="1:7" x14ac:dyDescent="0.25">
      <c r="A37" s="2">
        <v>8</v>
      </c>
      <c r="B37" s="2">
        <v>14</v>
      </c>
      <c r="C37" s="2" t="s">
        <v>31</v>
      </c>
      <c r="D37" s="2" t="s">
        <v>32</v>
      </c>
      <c r="E37" s="2">
        <v>56</v>
      </c>
      <c r="F37" s="2" t="s">
        <v>182</v>
      </c>
      <c r="G37" s="2">
        <v>4</v>
      </c>
    </row>
    <row r="38" spans="1:7" x14ac:dyDescent="0.25">
      <c r="A38" s="2">
        <v>9</v>
      </c>
      <c r="B38" s="2">
        <v>8</v>
      </c>
      <c r="C38" s="2" t="s">
        <v>24</v>
      </c>
      <c r="D38" s="2" t="s">
        <v>17</v>
      </c>
      <c r="E38" s="2">
        <v>56</v>
      </c>
      <c r="F38" s="2" t="s">
        <v>183</v>
      </c>
      <c r="G38" s="2">
        <v>2</v>
      </c>
    </row>
    <row r="39" spans="1:7" x14ac:dyDescent="0.25">
      <c r="A39" s="2">
        <v>10</v>
      </c>
      <c r="B39" s="2">
        <v>11</v>
      </c>
      <c r="C39" s="2" t="s">
        <v>33</v>
      </c>
      <c r="D39" s="2" t="s">
        <v>15</v>
      </c>
      <c r="E39" s="2">
        <v>56</v>
      </c>
      <c r="F39" s="2" t="s">
        <v>184</v>
      </c>
      <c r="G39" s="2">
        <v>1</v>
      </c>
    </row>
    <row r="40" spans="1:7" x14ac:dyDescent="0.25">
      <c r="A40" s="2">
        <v>11</v>
      </c>
      <c r="B40" s="2">
        <v>6</v>
      </c>
      <c r="C40" s="2" t="s">
        <v>21</v>
      </c>
      <c r="D40" s="2" t="s">
        <v>12</v>
      </c>
      <c r="E40" s="2">
        <v>56</v>
      </c>
      <c r="F40" s="2" t="s">
        <v>185</v>
      </c>
      <c r="G40" s="2">
        <v>0</v>
      </c>
    </row>
    <row r="41" spans="1:7" x14ac:dyDescent="0.25">
      <c r="A41" s="2">
        <v>12</v>
      </c>
      <c r="B41" s="2">
        <v>18</v>
      </c>
      <c r="C41" s="2" t="s">
        <v>36</v>
      </c>
      <c r="D41" s="2" t="s">
        <v>35</v>
      </c>
      <c r="E41" s="2">
        <v>56</v>
      </c>
      <c r="F41" s="2" t="s">
        <v>186</v>
      </c>
      <c r="G41" s="2">
        <v>0</v>
      </c>
    </row>
    <row r="42" spans="1:7" x14ac:dyDescent="0.25">
      <c r="A42" s="2">
        <v>13</v>
      </c>
      <c r="B42" s="2">
        <v>17</v>
      </c>
      <c r="C42" s="2" t="s">
        <v>162</v>
      </c>
      <c r="D42" s="2" t="s">
        <v>29</v>
      </c>
      <c r="E42" s="2">
        <v>56</v>
      </c>
      <c r="F42" s="2" t="s">
        <v>187</v>
      </c>
      <c r="G42" s="2">
        <v>0</v>
      </c>
    </row>
    <row r="43" spans="1:7" x14ac:dyDescent="0.25">
      <c r="A43" s="2">
        <v>14</v>
      </c>
      <c r="B43" s="2">
        <v>16</v>
      </c>
      <c r="C43" s="2" t="s">
        <v>28</v>
      </c>
      <c r="D43" s="2" t="s">
        <v>29</v>
      </c>
      <c r="E43" s="2">
        <v>56</v>
      </c>
      <c r="F43" s="2" t="s">
        <v>188</v>
      </c>
      <c r="G43" s="2">
        <v>0</v>
      </c>
    </row>
    <row r="44" spans="1:7" x14ac:dyDescent="0.25">
      <c r="A44" s="2">
        <v>15</v>
      </c>
      <c r="B44" s="2">
        <v>22</v>
      </c>
      <c r="C44" s="2" t="s">
        <v>166</v>
      </c>
      <c r="D44" s="2" t="s">
        <v>41</v>
      </c>
      <c r="E44" s="2">
        <v>55</v>
      </c>
      <c r="F44" s="2" t="s">
        <v>116</v>
      </c>
      <c r="G44" s="2">
        <v>0</v>
      </c>
    </row>
    <row r="45" spans="1:7" x14ac:dyDescent="0.25">
      <c r="A45" s="2">
        <v>16</v>
      </c>
      <c r="B45" s="2">
        <v>20</v>
      </c>
      <c r="C45" s="2" t="s">
        <v>42</v>
      </c>
      <c r="D45" s="2" t="s">
        <v>38</v>
      </c>
      <c r="E45" s="2">
        <v>55</v>
      </c>
      <c r="F45" s="2" t="s">
        <v>116</v>
      </c>
      <c r="G45" s="2">
        <v>0</v>
      </c>
    </row>
    <row r="46" spans="1:7" x14ac:dyDescent="0.25">
      <c r="A46" s="2">
        <v>17</v>
      </c>
      <c r="B46" s="2">
        <v>23</v>
      </c>
      <c r="C46" s="2" t="s">
        <v>168</v>
      </c>
      <c r="D46" s="2" t="s">
        <v>41</v>
      </c>
      <c r="E46" s="2">
        <v>55</v>
      </c>
      <c r="F46" s="2" t="s">
        <v>116</v>
      </c>
      <c r="G46" s="2">
        <v>0</v>
      </c>
    </row>
    <row r="47" spans="1:7" x14ac:dyDescent="0.25">
      <c r="A47" s="2">
        <v>18</v>
      </c>
      <c r="B47" s="2">
        <v>21</v>
      </c>
      <c r="C47" s="2" t="s">
        <v>171</v>
      </c>
      <c r="D47" s="2" t="s">
        <v>38</v>
      </c>
      <c r="E47" s="2">
        <v>55</v>
      </c>
      <c r="F47" s="2" t="s">
        <v>116</v>
      </c>
      <c r="G47" s="2">
        <v>0</v>
      </c>
    </row>
    <row r="48" spans="1:7" x14ac:dyDescent="0.25">
      <c r="A48" s="2" t="s">
        <v>119</v>
      </c>
      <c r="B48" s="2">
        <v>9</v>
      </c>
      <c r="C48" s="2" t="s">
        <v>9</v>
      </c>
      <c r="D48" s="2" t="s">
        <v>10</v>
      </c>
      <c r="E48" s="2">
        <v>21</v>
      </c>
      <c r="F48" s="2" t="s">
        <v>25</v>
      </c>
      <c r="G48" s="2">
        <v>0</v>
      </c>
    </row>
    <row r="49" spans="1:7" x14ac:dyDescent="0.25">
      <c r="A49" s="2" t="s">
        <v>119</v>
      </c>
      <c r="B49" s="2">
        <v>2</v>
      </c>
      <c r="C49" s="2" t="s">
        <v>19</v>
      </c>
      <c r="D49" s="2" t="s">
        <v>20</v>
      </c>
      <c r="E49" s="2">
        <v>15</v>
      </c>
      <c r="F49" s="2" t="s">
        <v>25</v>
      </c>
      <c r="G49" s="2">
        <v>0</v>
      </c>
    </row>
    <row r="50" spans="1:7" x14ac:dyDescent="0.25">
      <c r="A50" s="2" t="s">
        <v>119</v>
      </c>
      <c r="B50" s="2">
        <v>15</v>
      </c>
      <c r="C50" s="2" t="s">
        <v>153</v>
      </c>
      <c r="D50" s="2" t="s">
        <v>32</v>
      </c>
      <c r="E50" s="2">
        <v>5</v>
      </c>
      <c r="F50" s="2" t="s">
        <v>25</v>
      </c>
      <c r="G50" s="2">
        <v>0</v>
      </c>
    </row>
    <row r="51" spans="1:7" x14ac:dyDescent="0.25">
      <c r="A51" s="2" t="s">
        <v>119</v>
      </c>
      <c r="B51" s="2">
        <v>12</v>
      </c>
      <c r="C51" s="2" t="s">
        <v>164</v>
      </c>
      <c r="D51" s="2" t="s">
        <v>15</v>
      </c>
      <c r="E51" s="2">
        <v>4</v>
      </c>
      <c r="F51" s="2" t="s">
        <v>25</v>
      </c>
      <c r="G51" s="2">
        <v>0</v>
      </c>
    </row>
  </sheetData>
  <mergeCells count="2">
    <mergeCell ref="A1:I1"/>
    <mergeCell ref="A28:G2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sqref="A1:G1"/>
    </sheetView>
  </sheetViews>
  <sheetFormatPr defaultRowHeight="18.75" x14ac:dyDescent="0.25"/>
  <cols>
    <col min="1" max="1" width="9" style="1"/>
    <col min="2" max="2" width="4.25" style="1" bestFit="1" customWidth="1"/>
    <col min="3" max="3" width="27" style="1" bestFit="1" customWidth="1"/>
    <col min="4" max="4" width="32.75" style="1" bestFit="1" customWidth="1"/>
    <col min="5" max="5" width="11.875" style="1" bestFit="1" customWidth="1"/>
    <col min="6" max="6" width="17.5" style="1" bestFit="1" customWidth="1"/>
    <col min="7" max="7" width="11.875" style="1" bestFit="1" customWidth="1"/>
    <col min="8" max="16384" width="9" style="1"/>
  </cols>
  <sheetData>
    <row r="1" spans="1:7" x14ac:dyDescent="0.25">
      <c r="A1" s="29" t="s">
        <v>189</v>
      </c>
      <c r="B1" s="29"/>
      <c r="C1" s="29"/>
      <c r="D1" s="29"/>
      <c r="E1" s="29"/>
      <c r="F1" s="29"/>
      <c r="G1" s="29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190</v>
      </c>
      <c r="F2" s="2" t="s">
        <v>191</v>
      </c>
      <c r="G2" s="2" t="s">
        <v>8</v>
      </c>
    </row>
    <row r="3" spans="1:7" x14ac:dyDescent="0.25">
      <c r="A3" s="16">
        <v>1</v>
      </c>
      <c r="B3" s="16">
        <v>44</v>
      </c>
      <c r="C3" s="16" t="s">
        <v>11</v>
      </c>
      <c r="D3" s="16" t="s">
        <v>10</v>
      </c>
      <c r="E3" s="18" t="s">
        <v>192</v>
      </c>
      <c r="F3" s="18"/>
      <c r="G3" s="19">
        <v>14</v>
      </c>
    </row>
    <row r="4" spans="1:7" x14ac:dyDescent="0.25">
      <c r="A4" s="16">
        <v>2</v>
      </c>
      <c r="B4" s="16">
        <v>6</v>
      </c>
      <c r="C4" s="16" t="s">
        <v>9</v>
      </c>
      <c r="D4" s="16" t="s">
        <v>10</v>
      </c>
      <c r="E4" s="18" t="s">
        <v>193</v>
      </c>
      <c r="F4" s="18" t="s">
        <v>194</v>
      </c>
      <c r="G4" s="19">
        <v>16</v>
      </c>
    </row>
    <row r="5" spans="1:7" x14ac:dyDescent="0.25">
      <c r="A5" s="11">
        <v>3</v>
      </c>
      <c r="B5" s="11">
        <v>5</v>
      </c>
      <c r="C5" s="11" t="s">
        <v>26</v>
      </c>
      <c r="D5" s="11" t="s">
        <v>23</v>
      </c>
      <c r="E5" s="23" t="s">
        <v>195</v>
      </c>
      <c r="F5" s="23" t="s">
        <v>196</v>
      </c>
      <c r="G5" s="24">
        <v>17</v>
      </c>
    </row>
    <row r="6" spans="1:7" x14ac:dyDescent="0.25">
      <c r="A6" s="2">
        <v>4</v>
      </c>
      <c r="B6" s="2">
        <v>7</v>
      </c>
      <c r="C6" s="2" t="s">
        <v>16</v>
      </c>
      <c r="D6" s="2" t="s">
        <v>23</v>
      </c>
      <c r="E6" s="3" t="s">
        <v>197</v>
      </c>
      <c r="F6" s="3" t="s">
        <v>198</v>
      </c>
      <c r="G6" s="6">
        <v>16</v>
      </c>
    </row>
    <row r="7" spans="1:7" x14ac:dyDescent="0.25">
      <c r="A7" s="2">
        <v>5</v>
      </c>
      <c r="B7" s="2">
        <v>3</v>
      </c>
      <c r="C7" s="2" t="s">
        <v>34</v>
      </c>
      <c r="D7" s="2" t="s">
        <v>20</v>
      </c>
      <c r="E7" s="3" t="s">
        <v>199</v>
      </c>
      <c r="F7" s="3" t="s">
        <v>200</v>
      </c>
      <c r="G7" s="6">
        <v>8</v>
      </c>
    </row>
    <row r="8" spans="1:7" x14ac:dyDescent="0.25">
      <c r="A8" s="2">
        <v>6</v>
      </c>
      <c r="B8" s="2">
        <v>26</v>
      </c>
      <c r="C8" s="2" t="s">
        <v>201</v>
      </c>
      <c r="D8" s="2" t="s">
        <v>20</v>
      </c>
      <c r="E8" s="3" t="s">
        <v>202</v>
      </c>
      <c r="F8" s="3" t="s">
        <v>203</v>
      </c>
      <c r="G8" s="6">
        <v>14</v>
      </c>
    </row>
    <row r="9" spans="1:7" x14ac:dyDescent="0.25">
      <c r="A9" s="2">
        <v>7</v>
      </c>
      <c r="B9" s="2">
        <v>55</v>
      </c>
      <c r="C9" s="2" t="s">
        <v>204</v>
      </c>
      <c r="D9" s="2" t="s">
        <v>205</v>
      </c>
      <c r="E9" s="3" t="s">
        <v>206</v>
      </c>
      <c r="F9" s="3" t="s">
        <v>207</v>
      </c>
      <c r="G9" s="6">
        <v>17</v>
      </c>
    </row>
    <row r="10" spans="1:7" x14ac:dyDescent="0.25">
      <c r="A10" s="2">
        <v>8</v>
      </c>
      <c r="B10" s="2">
        <v>77</v>
      </c>
      <c r="C10" s="2" t="s">
        <v>162</v>
      </c>
      <c r="D10" s="2" t="s">
        <v>208</v>
      </c>
      <c r="E10" s="3" t="s">
        <v>209</v>
      </c>
      <c r="F10" s="3" t="s">
        <v>210</v>
      </c>
      <c r="G10" s="6">
        <v>15</v>
      </c>
    </row>
    <row r="11" spans="1:7" x14ac:dyDescent="0.25">
      <c r="A11" s="2">
        <v>9</v>
      </c>
      <c r="B11" s="2">
        <v>33</v>
      </c>
      <c r="C11" s="2" t="s">
        <v>211</v>
      </c>
      <c r="D11" s="2" t="s">
        <v>205</v>
      </c>
      <c r="E11" s="3" t="s">
        <v>212</v>
      </c>
      <c r="F11" s="3" t="s">
        <v>213</v>
      </c>
      <c r="G11" s="6">
        <v>19</v>
      </c>
    </row>
    <row r="12" spans="1:7" x14ac:dyDescent="0.25">
      <c r="A12" s="2">
        <v>10</v>
      </c>
      <c r="B12" s="2">
        <v>8</v>
      </c>
      <c r="C12" s="2" t="s">
        <v>24</v>
      </c>
      <c r="D12" s="2" t="s">
        <v>214</v>
      </c>
      <c r="E12" s="3" t="s">
        <v>215</v>
      </c>
      <c r="F12" s="3" t="s">
        <v>216</v>
      </c>
      <c r="G12" s="6">
        <v>14</v>
      </c>
    </row>
    <row r="13" spans="1:7" x14ac:dyDescent="0.25">
      <c r="A13" s="2">
        <v>11</v>
      </c>
      <c r="B13" s="2">
        <v>19</v>
      </c>
      <c r="C13" s="2" t="s">
        <v>27</v>
      </c>
      <c r="D13" s="2" t="s">
        <v>208</v>
      </c>
      <c r="E13" s="3" t="s">
        <v>217</v>
      </c>
      <c r="F13" s="3" t="s">
        <v>218</v>
      </c>
      <c r="G13" s="6">
        <v>17</v>
      </c>
    </row>
    <row r="14" spans="1:7" x14ac:dyDescent="0.25">
      <c r="A14" s="2">
        <v>12</v>
      </c>
      <c r="B14" s="2">
        <v>27</v>
      </c>
      <c r="C14" s="2" t="s">
        <v>33</v>
      </c>
      <c r="D14" s="2" t="s">
        <v>32</v>
      </c>
      <c r="E14" s="3" t="s">
        <v>219</v>
      </c>
      <c r="F14" s="3" t="s">
        <v>220</v>
      </c>
      <c r="G14" s="6">
        <v>14</v>
      </c>
    </row>
    <row r="15" spans="1:7" x14ac:dyDescent="0.25">
      <c r="A15" s="2">
        <v>13</v>
      </c>
      <c r="B15" s="2">
        <v>9</v>
      </c>
      <c r="C15" s="2" t="s">
        <v>221</v>
      </c>
      <c r="D15" s="2" t="s">
        <v>15</v>
      </c>
      <c r="E15" s="3" t="s">
        <v>222</v>
      </c>
      <c r="F15" s="3" t="s">
        <v>223</v>
      </c>
      <c r="G15" s="6">
        <v>18</v>
      </c>
    </row>
    <row r="16" spans="1:7" x14ac:dyDescent="0.25">
      <c r="A16" s="2">
        <v>14</v>
      </c>
      <c r="B16" s="2">
        <v>12</v>
      </c>
      <c r="C16" s="2" t="s">
        <v>224</v>
      </c>
      <c r="D16" s="2" t="s">
        <v>15</v>
      </c>
      <c r="E16" s="3" t="s">
        <v>225</v>
      </c>
      <c r="F16" s="3" t="s">
        <v>226</v>
      </c>
      <c r="G16" s="6">
        <v>19</v>
      </c>
    </row>
    <row r="17" spans="1:8" x14ac:dyDescent="0.25">
      <c r="A17" s="2">
        <v>15</v>
      </c>
      <c r="B17" s="2">
        <v>22</v>
      </c>
      <c r="C17" s="2" t="s">
        <v>18</v>
      </c>
      <c r="D17" s="2" t="s">
        <v>227</v>
      </c>
      <c r="E17" s="3" t="s">
        <v>228</v>
      </c>
      <c r="F17" s="3" t="s">
        <v>229</v>
      </c>
      <c r="G17" s="6">
        <v>16</v>
      </c>
    </row>
    <row r="18" spans="1:8" x14ac:dyDescent="0.25">
      <c r="A18" s="2">
        <v>16</v>
      </c>
      <c r="B18" s="2">
        <v>13</v>
      </c>
      <c r="C18" s="2" t="s">
        <v>28</v>
      </c>
      <c r="D18" s="2" t="s">
        <v>214</v>
      </c>
      <c r="E18" s="3" t="s">
        <v>230</v>
      </c>
      <c r="F18" s="3" t="s">
        <v>231</v>
      </c>
      <c r="G18" s="6">
        <v>16</v>
      </c>
    </row>
    <row r="19" spans="1:8" x14ac:dyDescent="0.25">
      <c r="A19" s="2">
        <v>17</v>
      </c>
      <c r="B19" s="2">
        <v>11</v>
      </c>
      <c r="C19" s="2" t="s">
        <v>21</v>
      </c>
      <c r="D19" s="2" t="s">
        <v>32</v>
      </c>
      <c r="E19" s="3" t="s">
        <v>232</v>
      </c>
      <c r="F19" s="3" t="s">
        <v>233</v>
      </c>
      <c r="G19" s="6">
        <v>17</v>
      </c>
    </row>
    <row r="20" spans="1:8" x14ac:dyDescent="0.25">
      <c r="A20" s="2">
        <v>18</v>
      </c>
      <c r="B20" s="2">
        <v>28</v>
      </c>
      <c r="C20" s="2" t="s">
        <v>234</v>
      </c>
      <c r="D20" s="2" t="s">
        <v>235</v>
      </c>
      <c r="E20" s="3" t="s">
        <v>236</v>
      </c>
      <c r="F20" s="3" t="s">
        <v>237</v>
      </c>
      <c r="G20" s="6">
        <v>15</v>
      </c>
    </row>
    <row r="21" spans="1:8" x14ac:dyDescent="0.25">
      <c r="A21" s="2">
        <v>19</v>
      </c>
      <c r="B21" s="2">
        <v>98</v>
      </c>
      <c r="C21" s="2" t="s">
        <v>238</v>
      </c>
      <c r="D21" s="2" t="s">
        <v>235</v>
      </c>
      <c r="E21" s="3" t="s">
        <v>239</v>
      </c>
      <c r="F21" s="3" t="s">
        <v>240</v>
      </c>
      <c r="G21" s="6">
        <v>9</v>
      </c>
    </row>
    <row r="22" spans="1:8" x14ac:dyDescent="0.25">
      <c r="A22" s="14">
        <v>20</v>
      </c>
      <c r="B22" s="14">
        <v>14</v>
      </c>
      <c r="C22" s="14" t="s">
        <v>22</v>
      </c>
      <c r="D22" s="14" t="s">
        <v>227</v>
      </c>
      <c r="E22" s="20"/>
      <c r="F22" s="20"/>
      <c r="G22" s="35">
        <v>1</v>
      </c>
    </row>
    <row r="25" spans="1:8" x14ac:dyDescent="0.25">
      <c r="A25" s="29" t="s">
        <v>241</v>
      </c>
      <c r="B25" s="29"/>
      <c r="C25" s="29"/>
      <c r="D25" s="29"/>
      <c r="E25" s="29"/>
      <c r="F25" s="29"/>
      <c r="G25" s="29"/>
      <c r="H25" s="29"/>
    </row>
    <row r="26" spans="1:8" x14ac:dyDescent="0.25">
      <c r="A26" s="2" t="s">
        <v>1</v>
      </c>
      <c r="B26" s="2" t="s">
        <v>2</v>
      </c>
      <c r="C26" s="2" t="s">
        <v>3</v>
      </c>
      <c r="D26" s="2" t="s">
        <v>4</v>
      </c>
      <c r="E26" s="3" t="s">
        <v>5</v>
      </c>
      <c r="F26" s="3" t="s">
        <v>6</v>
      </c>
      <c r="G26" s="3" t="s">
        <v>7</v>
      </c>
      <c r="H26" s="2" t="s">
        <v>8</v>
      </c>
    </row>
    <row r="27" spans="1:8" x14ac:dyDescent="0.25">
      <c r="A27" s="16">
        <v>1</v>
      </c>
      <c r="B27" s="16">
        <v>44</v>
      </c>
      <c r="C27" s="16" t="s">
        <v>11</v>
      </c>
      <c r="D27" s="16" t="s">
        <v>10</v>
      </c>
      <c r="E27" s="18" t="s">
        <v>242</v>
      </c>
      <c r="F27" s="18" t="s">
        <v>243</v>
      </c>
      <c r="G27" s="18" t="s">
        <v>244</v>
      </c>
      <c r="H27" s="16">
        <v>12</v>
      </c>
    </row>
    <row r="28" spans="1:8" x14ac:dyDescent="0.25">
      <c r="A28" s="16">
        <v>2</v>
      </c>
      <c r="B28" s="16">
        <v>6</v>
      </c>
      <c r="C28" s="16" t="s">
        <v>9</v>
      </c>
      <c r="D28" s="16" t="s">
        <v>10</v>
      </c>
      <c r="E28" s="18" t="s">
        <v>245</v>
      </c>
      <c r="F28" s="18" t="s">
        <v>246</v>
      </c>
      <c r="G28" s="18" t="s">
        <v>247</v>
      </c>
      <c r="H28" s="16">
        <v>12</v>
      </c>
    </row>
    <row r="29" spans="1:8" x14ac:dyDescent="0.25">
      <c r="A29" s="11">
        <v>3</v>
      </c>
      <c r="B29" s="11">
        <v>5</v>
      </c>
      <c r="C29" s="11" t="s">
        <v>26</v>
      </c>
      <c r="D29" s="11" t="s">
        <v>23</v>
      </c>
      <c r="E29" s="23" t="s">
        <v>248</v>
      </c>
      <c r="F29" s="23" t="s">
        <v>249</v>
      </c>
      <c r="G29" s="23" t="s">
        <v>250</v>
      </c>
      <c r="H29" s="11">
        <v>17</v>
      </c>
    </row>
    <row r="30" spans="1:8" x14ac:dyDescent="0.25">
      <c r="A30" s="2">
        <v>4</v>
      </c>
      <c r="B30" s="2">
        <v>19</v>
      </c>
      <c r="C30" s="2" t="s">
        <v>27</v>
      </c>
      <c r="D30" s="2" t="s">
        <v>208</v>
      </c>
      <c r="E30" s="3" t="s">
        <v>251</v>
      </c>
      <c r="F30" s="3" t="s">
        <v>252</v>
      </c>
      <c r="G30" s="3" t="s">
        <v>253</v>
      </c>
      <c r="H30" s="2">
        <v>15</v>
      </c>
    </row>
    <row r="31" spans="1:8" x14ac:dyDescent="0.25">
      <c r="A31" s="2">
        <v>5</v>
      </c>
      <c r="B31" s="2">
        <v>77</v>
      </c>
      <c r="C31" s="2" t="s">
        <v>162</v>
      </c>
      <c r="D31" s="2" t="s">
        <v>208</v>
      </c>
      <c r="E31" s="3" t="s">
        <v>254</v>
      </c>
      <c r="F31" s="3" t="s">
        <v>255</v>
      </c>
      <c r="G31" s="3" t="s">
        <v>256</v>
      </c>
      <c r="H31" s="2">
        <v>15</v>
      </c>
    </row>
    <row r="32" spans="1:8" x14ac:dyDescent="0.25">
      <c r="A32" s="2">
        <v>6</v>
      </c>
      <c r="B32" s="2">
        <v>7</v>
      </c>
      <c r="C32" s="2" t="s">
        <v>16</v>
      </c>
      <c r="D32" s="2" t="s">
        <v>23</v>
      </c>
      <c r="E32" s="3" t="s">
        <v>257</v>
      </c>
      <c r="F32" s="3" t="s">
        <v>258</v>
      </c>
      <c r="G32" s="3" t="s">
        <v>259</v>
      </c>
      <c r="H32" s="2">
        <v>17</v>
      </c>
    </row>
    <row r="33" spans="1:8" x14ac:dyDescent="0.25">
      <c r="A33" s="2">
        <v>7</v>
      </c>
      <c r="B33" s="2">
        <v>3</v>
      </c>
      <c r="C33" s="2" t="s">
        <v>34</v>
      </c>
      <c r="D33" s="2" t="s">
        <v>20</v>
      </c>
      <c r="E33" s="3" t="s">
        <v>260</v>
      </c>
      <c r="F33" s="3" t="s">
        <v>261</v>
      </c>
      <c r="G33" s="3" t="s">
        <v>262</v>
      </c>
      <c r="H33" s="2">
        <v>18</v>
      </c>
    </row>
    <row r="34" spans="1:8" x14ac:dyDescent="0.25">
      <c r="A34" s="2">
        <v>8</v>
      </c>
      <c r="B34" s="2">
        <v>8</v>
      </c>
      <c r="C34" s="2" t="s">
        <v>24</v>
      </c>
      <c r="D34" s="2" t="s">
        <v>214</v>
      </c>
      <c r="E34" s="3" t="s">
        <v>263</v>
      </c>
      <c r="F34" s="3" t="s">
        <v>264</v>
      </c>
      <c r="G34" s="3" t="s">
        <v>265</v>
      </c>
      <c r="H34" s="2">
        <v>20</v>
      </c>
    </row>
    <row r="35" spans="1:8" x14ac:dyDescent="0.25">
      <c r="A35" s="2">
        <v>9</v>
      </c>
      <c r="B35" s="2">
        <v>12</v>
      </c>
      <c r="C35" s="2" t="s">
        <v>224</v>
      </c>
      <c r="D35" s="2" t="s">
        <v>15</v>
      </c>
      <c r="E35" s="3" t="s">
        <v>266</v>
      </c>
      <c r="F35" s="3" t="s">
        <v>267</v>
      </c>
      <c r="G35" s="3" t="s">
        <v>268</v>
      </c>
      <c r="H35" s="2">
        <v>16</v>
      </c>
    </row>
    <row r="36" spans="1:8" x14ac:dyDescent="0.25">
      <c r="A36" s="2">
        <v>10</v>
      </c>
      <c r="B36" s="2">
        <v>9</v>
      </c>
      <c r="C36" s="2" t="s">
        <v>221</v>
      </c>
      <c r="D36" s="2" t="s">
        <v>15</v>
      </c>
      <c r="E36" s="3" t="s">
        <v>269</v>
      </c>
      <c r="F36" s="3" t="s">
        <v>270</v>
      </c>
      <c r="G36" s="3" t="s">
        <v>271</v>
      </c>
      <c r="H36" s="2">
        <v>15</v>
      </c>
    </row>
    <row r="37" spans="1:8" x14ac:dyDescent="0.25">
      <c r="A37" s="2">
        <v>11</v>
      </c>
      <c r="B37" s="2">
        <v>13</v>
      </c>
      <c r="C37" s="2" t="s">
        <v>28</v>
      </c>
      <c r="D37" s="2" t="s">
        <v>214</v>
      </c>
      <c r="E37" s="3" t="s">
        <v>272</v>
      </c>
      <c r="F37" s="3" t="s">
        <v>273</v>
      </c>
      <c r="G37" s="3"/>
      <c r="H37" s="2">
        <v>13</v>
      </c>
    </row>
    <row r="38" spans="1:8" x14ac:dyDescent="0.25">
      <c r="A38" s="2">
        <v>12</v>
      </c>
      <c r="B38" s="2">
        <v>26</v>
      </c>
      <c r="C38" s="2" t="s">
        <v>201</v>
      </c>
      <c r="D38" s="2" t="s">
        <v>20</v>
      </c>
      <c r="E38" s="3" t="s">
        <v>274</v>
      </c>
      <c r="F38" s="3" t="s">
        <v>263</v>
      </c>
      <c r="G38" s="3"/>
      <c r="H38" s="2">
        <v>13</v>
      </c>
    </row>
    <row r="39" spans="1:8" x14ac:dyDescent="0.25">
      <c r="A39" s="2">
        <v>13</v>
      </c>
      <c r="B39" s="2">
        <v>33</v>
      </c>
      <c r="C39" s="2" t="s">
        <v>211</v>
      </c>
      <c r="D39" s="2" t="s">
        <v>205</v>
      </c>
      <c r="E39" s="3" t="s">
        <v>275</v>
      </c>
      <c r="F39" s="3" t="s">
        <v>276</v>
      </c>
      <c r="G39" s="3"/>
      <c r="H39" s="2">
        <v>14</v>
      </c>
    </row>
    <row r="40" spans="1:8" x14ac:dyDescent="0.25">
      <c r="A40" s="2">
        <v>14</v>
      </c>
      <c r="B40" s="2">
        <v>55</v>
      </c>
      <c r="C40" s="2" t="s">
        <v>204</v>
      </c>
      <c r="D40" s="2" t="s">
        <v>205</v>
      </c>
      <c r="E40" s="3" t="s">
        <v>277</v>
      </c>
      <c r="F40" s="3" t="s">
        <v>278</v>
      </c>
      <c r="G40" s="3"/>
      <c r="H40" s="2">
        <v>14</v>
      </c>
    </row>
    <row r="41" spans="1:8" x14ac:dyDescent="0.25">
      <c r="A41" s="2">
        <v>15</v>
      </c>
      <c r="B41" s="2">
        <v>11</v>
      </c>
      <c r="C41" s="2" t="s">
        <v>21</v>
      </c>
      <c r="D41" s="2" t="s">
        <v>32</v>
      </c>
      <c r="E41" s="3" t="s">
        <v>279</v>
      </c>
      <c r="F41" s="3" t="s">
        <v>280</v>
      </c>
      <c r="G41" s="3"/>
      <c r="H41" s="2">
        <v>10</v>
      </c>
    </row>
    <row r="42" spans="1:8" x14ac:dyDescent="0.25">
      <c r="A42" s="2">
        <v>16</v>
      </c>
      <c r="B42" s="2">
        <v>27</v>
      </c>
      <c r="C42" s="2" t="s">
        <v>33</v>
      </c>
      <c r="D42" s="2" t="s">
        <v>32</v>
      </c>
      <c r="E42" s="3" t="s">
        <v>281</v>
      </c>
      <c r="F42" s="3"/>
      <c r="G42" s="3"/>
      <c r="H42" s="2">
        <v>6</v>
      </c>
    </row>
    <row r="43" spans="1:8" x14ac:dyDescent="0.25">
      <c r="A43" s="2">
        <v>17</v>
      </c>
      <c r="B43" s="2">
        <v>22</v>
      </c>
      <c r="C43" s="2" t="s">
        <v>18</v>
      </c>
      <c r="D43" s="2" t="s">
        <v>227</v>
      </c>
      <c r="E43" s="3" t="s">
        <v>282</v>
      </c>
      <c r="F43" s="3"/>
      <c r="G43" s="3"/>
      <c r="H43" s="2">
        <v>6</v>
      </c>
    </row>
    <row r="44" spans="1:8" x14ac:dyDescent="0.25">
      <c r="A44" s="14">
        <v>18</v>
      </c>
      <c r="B44" s="14">
        <v>14</v>
      </c>
      <c r="C44" s="14" t="s">
        <v>22</v>
      </c>
      <c r="D44" s="14" t="s">
        <v>227</v>
      </c>
      <c r="E44" s="20" t="s">
        <v>283</v>
      </c>
      <c r="F44" s="20"/>
      <c r="G44" s="20"/>
      <c r="H44" s="14">
        <v>8</v>
      </c>
    </row>
    <row r="45" spans="1:8" x14ac:dyDescent="0.25">
      <c r="A45" s="2">
        <v>19</v>
      </c>
      <c r="B45" s="2">
        <v>28</v>
      </c>
      <c r="C45" s="2" t="s">
        <v>234</v>
      </c>
      <c r="D45" s="2" t="s">
        <v>235</v>
      </c>
      <c r="E45" s="3" t="s">
        <v>284</v>
      </c>
      <c r="F45" s="3"/>
      <c r="G45" s="3"/>
      <c r="H45" s="2">
        <v>6</v>
      </c>
    </row>
    <row r="46" spans="1:8" x14ac:dyDescent="0.25">
      <c r="A46" s="2">
        <v>20</v>
      </c>
      <c r="B46" s="2">
        <v>98</v>
      </c>
      <c r="C46" s="2" t="s">
        <v>238</v>
      </c>
      <c r="D46" s="2" t="s">
        <v>235</v>
      </c>
      <c r="E46" s="3" t="s">
        <v>285</v>
      </c>
      <c r="F46" s="2"/>
      <c r="G46" s="2"/>
      <c r="H46" s="2"/>
    </row>
    <row r="49" spans="1:7" x14ac:dyDescent="0.25">
      <c r="A49" s="29" t="s">
        <v>286</v>
      </c>
      <c r="B49" s="29"/>
      <c r="C49" s="29"/>
      <c r="D49" s="29"/>
      <c r="E49" s="29"/>
      <c r="F49" s="29"/>
      <c r="G49" s="29"/>
    </row>
    <row r="50" spans="1:7" x14ac:dyDescent="0.25">
      <c r="A50" s="2" t="s">
        <v>1</v>
      </c>
      <c r="B50" s="2" t="s">
        <v>2</v>
      </c>
      <c r="C50" s="2" t="s">
        <v>3</v>
      </c>
      <c r="D50" s="2" t="s">
        <v>4</v>
      </c>
      <c r="E50" s="2" t="s">
        <v>8</v>
      </c>
      <c r="F50" s="2" t="s">
        <v>98</v>
      </c>
      <c r="G50" s="2" t="s">
        <v>99</v>
      </c>
    </row>
    <row r="51" spans="1:7" x14ac:dyDescent="0.25">
      <c r="A51" s="16">
        <v>1</v>
      </c>
      <c r="B51" s="16">
        <v>44</v>
      </c>
      <c r="C51" s="16" t="s">
        <v>11</v>
      </c>
      <c r="D51" s="16" t="s">
        <v>10</v>
      </c>
      <c r="E51" s="16">
        <v>56</v>
      </c>
      <c r="F51" s="18" t="s">
        <v>287</v>
      </c>
      <c r="G51" s="16">
        <v>25</v>
      </c>
    </row>
    <row r="52" spans="1:7" x14ac:dyDescent="0.25">
      <c r="A52" s="16">
        <v>2</v>
      </c>
      <c r="B52" s="16">
        <v>6</v>
      </c>
      <c r="C52" s="16" t="s">
        <v>9</v>
      </c>
      <c r="D52" s="16" t="s">
        <v>10</v>
      </c>
      <c r="E52" s="16">
        <v>56</v>
      </c>
      <c r="F52" s="16" t="s">
        <v>288</v>
      </c>
      <c r="G52" s="16">
        <v>18</v>
      </c>
    </row>
    <row r="53" spans="1:7" x14ac:dyDescent="0.25">
      <c r="A53" s="11">
        <v>3</v>
      </c>
      <c r="B53" s="11">
        <v>5</v>
      </c>
      <c r="C53" s="11" t="s">
        <v>26</v>
      </c>
      <c r="D53" s="11" t="s">
        <v>23</v>
      </c>
      <c r="E53" s="11">
        <v>56</v>
      </c>
      <c r="F53" s="11" t="s">
        <v>289</v>
      </c>
      <c r="G53" s="11">
        <v>15</v>
      </c>
    </row>
    <row r="54" spans="1:7" x14ac:dyDescent="0.25">
      <c r="A54" s="2">
        <v>4</v>
      </c>
      <c r="B54" s="2">
        <v>7</v>
      </c>
      <c r="C54" s="2" t="s">
        <v>16</v>
      </c>
      <c r="D54" s="2" t="s">
        <v>23</v>
      </c>
      <c r="E54" s="2">
        <v>56</v>
      </c>
      <c r="F54" s="2" t="s">
        <v>290</v>
      </c>
      <c r="G54" s="2">
        <v>12</v>
      </c>
    </row>
    <row r="55" spans="1:7" x14ac:dyDescent="0.25">
      <c r="A55" s="2">
        <v>5</v>
      </c>
      <c r="B55" s="2">
        <v>19</v>
      </c>
      <c r="C55" s="2" t="s">
        <v>27</v>
      </c>
      <c r="D55" s="2" t="s">
        <v>208</v>
      </c>
      <c r="E55" s="2">
        <v>56</v>
      </c>
      <c r="F55" s="2" t="s">
        <v>291</v>
      </c>
      <c r="G55" s="2">
        <v>10</v>
      </c>
    </row>
    <row r="56" spans="1:7" x14ac:dyDescent="0.25">
      <c r="A56" s="2">
        <v>6</v>
      </c>
      <c r="B56" s="2">
        <v>77</v>
      </c>
      <c r="C56" s="2" t="s">
        <v>162</v>
      </c>
      <c r="D56" s="2" t="s">
        <v>208</v>
      </c>
      <c r="E56" s="2">
        <v>56</v>
      </c>
      <c r="F56" s="2" t="s">
        <v>292</v>
      </c>
      <c r="G56" s="2">
        <v>8</v>
      </c>
    </row>
    <row r="57" spans="1:7" x14ac:dyDescent="0.25">
      <c r="A57" s="2">
        <v>7</v>
      </c>
      <c r="B57" s="2">
        <v>8</v>
      </c>
      <c r="C57" s="2" t="s">
        <v>24</v>
      </c>
      <c r="D57" s="2" t="s">
        <v>214</v>
      </c>
      <c r="E57" s="2">
        <v>56</v>
      </c>
      <c r="F57" s="2" t="s">
        <v>293</v>
      </c>
      <c r="G57" s="2">
        <v>6</v>
      </c>
    </row>
    <row r="58" spans="1:7" x14ac:dyDescent="0.25">
      <c r="A58" s="2">
        <v>8</v>
      </c>
      <c r="B58" s="2">
        <v>12</v>
      </c>
      <c r="C58" s="2" t="s">
        <v>224</v>
      </c>
      <c r="D58" s="2" t="s">
        <v>15</v>
      </c>
      <c r="E58" s="2">
        <v>56</v>
      </c>
      <c r="F58" s="2" t="s">
        <v>294</v>
      </c>
      <c r="G58" s="2">
        <v>4</v>
      </c>
    </row>
    <row r="59" spans="1:7" x14ac:dyDescent="0.25">
      <c r="A59" s="2">
        <v>9</v>
      </c>
      <c r="B59" s="2">
        <v>3</v>
      </c>
      <c r="C59" s="2" t="s">
        <v>34</v>
      </c>
      <c r="D59" s="2" t="s">
        <v>20</v>
      </c>
      <c r="E59" s="2">
        <v>56</v>
      </c>
      <c r="F59" s="2" t="s">
        <v>295</v>
      </c>
      <c r="G59" s="2">
        <v>2</v>
      </c>
    </row>
    <row r="60" spans="1:7" x14ac:dyDescent="0.25">
      <c r="A60" s="2">
        <v>10</v>
      </c>
      <c r="B60" s="2">
        <v>9</v>
      </c>
      <c r="C60" s="2" t="s">
        <v>221</v>
      </c>
      <c r="D60" s="2" t="s">
        <v>15</v>
      </c>
      <c r="E60" s="2">
        <v>55</v>
      </c>
      <c r="F60" s="2" t="s">
        <v>116</v>
      </c>
      <c r="G60" s="2">
        <v>1</v>
      </c>
    </row>
    <row r="61" spans="1:7" x14ac:dyDescent="0.25">
      <c r="A61" s="2">
        <v>11</v>
      </c>
      <c r="B61" s="2">
        <v>11</v>
      </c>
      <c r="C61" s="2" t="s">
        <v>21</v>
      </c>
      <c r="D61" s="2" t="s">
        <v>32</v>
      </c>
      <c r="E61" s="2">
        <v>55</v>
      </c>
      <c r="F61" s="2" t="s">
        <v>116</v>
      </c>
      <c r="G61" s="2">
        <v>0</v>
      </c>
    </row>
    <row r="62" spans="1:7" x14ac:dyDescent="0.25">
      <c r="A62" s="14">
        <v>12</v>
      </c>
      <c r="B62" s="14">
        <v>14</v>
      </c>
      <c r="C62" s="14" t="s">
        <v>22</v>
      </c>
      <c r="D62" s="14" t="s">
        <v>227</v>
      </c>
      <c r="E62" s="14">
        <v>55</v>
      </c>
      <c r="F62" s="14" t="s">
        <v>116</v>
      </c>
      <c r="G62" s="14">
        <v>0</v>
      </c>
    </row>
    <row r="63" spans="1:7" x14ac:dyDescent="0.25">
      <c r="A63" s="2">
        <v>13</v>
      </c>
      <c r="B63" s="2">
        <v>55</v>
      </c>
      <c r="C63" s="2" t="s">
        <v>204</v>
      </c>
      <c r="D63" s="2" t="s">
        <v>205</v>
      </c>
      <c r="E63" s="2">
        <v>55</v>
      </c>
      <c r="F63" s="2" t="s">
        <v>116</v>
      </c>
      <c r="G63" s="2">
        <v>0</v>
      </c>
    </row>
    <row r="64" spans="1:7" x14ac:dyDescent="0.25">
      <c r="A64" s="2">
        <v>14</v>
      </c>
      <c r="B64" s="2">
        <v>22</v>
      </c>
      <c r="C64" s="2" t="s">
        <v>18</v>
      </c>
      <c r="D64" s="2" t="s">
        <v>227</v>
      </c>
      <c r="E64" s="2">
        <v>55</v>
      </c>
      <c r="F64" s="2" t="s">
        <v>116</v>
      </c>
      <c r="G64" s="2">
        <v>0</v>
      </c>
    </row>
    <row r="65" spans="1:7" x14ac:dyDescent="0.25">
      <c r="A65" s="2">
        <v>15</v>
      </c>
      <c r="B65" s="2">
        <v>28</v>
      </c>
      <c r="C65" s="2" t="s">
        <v>234</v>
      </c>
      <c r="D65" s="2" t="s">
        <v>235</v>
      </c>
      <c r="E65" s="2">
        <v>54</v>
      </c>
      <c r="F65" s="2" t="s">
        <v>117</v>
      </c>
      <c r="G65" s="2">
        <v>0</v>
      </c>
    </row>
    <row r="66" spans="1:7" x14ac:dyDescent="0.25">
      <c r="A66" s="2">
        <v>16</v>
      </c>
      <c r="B66" s="2">
        <v>98</v>
      </c>
      <c r="C66" s="2" t="s">
        <v>238</v>
      </c>
      <c r="D66" s="2" t="s">
        <v>235</v>
      </c>
      <c r="E66" s="2">
        <v>54</v>
      </c>
      <c r="F66" s="2" t="s">
        <v>117</v>
      </c>
      <c r="G66" s="2">
        <v>0</v>
      </c>
    </row>
    <row r="67" spans="1:7" x14ac:dyDescent="0.25">
      <c r="A67" s="2">
        <v>17</v>
      </c>
      <c r="B67" s="2">
        <v>33</v>
      </c>
      <c r="C67" s="2" t="s">
        <v>211</v>
      </c>
      <c r="D67" s="2" t="s">
        <v>205</v>
      </c>
      <c r="E67" s="2">
        <v>52</v>
      </c>
      <c r="F67" s="2" t="s">
        <v>25</v>
      </c>
      <c r="G67" s="2">
        <v>0</v>
      </c>
    </row>
    <row r="68" spans="1:7" x14ac:dyDescent="0.25">
      <c r="A68" s="2" t="s">
        <v>119</v>
      </c>
      <c r="B68" s="2">
        <v>13</v>
      </c>
      <c r="C68" s="2" t="s">
        <v>28</v>
      </c>
      <c r="D68" s="2" t="s">
        <v>214</v>
      </c>
      <c r="E68" s="2">
        <v>49</v>
      </c>
      <c r="F68" s="2" t="s">
        <v>25</v>
      </c>
      <c r="G68" s="2">
        <v>0</v>
      </c>
    </row>
    <row r="69" spans="1:7" x14ac:dyDescent="0.25">
      <c r="A69" s="2" t="s">
        <v>119</v>
      </c>
      <c r="B69" s="2">
        <v>26</v>
      </c>
      <c r="C69" s="2" t="s">
        <v>201</v>
      </c>
      <c r="D69" s="2" t="s">
        <v>20</v>
      </c>
      <c r="E69" s="2">
        <v>15</v>
      </c>
      <c r="F69" s="2" t="s">
        <v>25</v>
      </c>
      <c r="G69" s="2">
        <v>0</v>
      </c>
    </row>
    <row r="70" spans="1:7" x14ac:dyDescent="0.25">
      <c r="A70" s="2" t="s">
        <v>119</v>
      </c>
      <c r="B70" s="2">
        <v>27</v>
      </c>
      <c r="C70" s="2" t="s">
        <v>33</v>
      </c>
      <c r="D70" s="2" t="s">
        <v>32</v>
      </c>
      <c r="E70" s="2">
        <v>9</v>
      </c>
      <c r="F70" s="2" t="s">
        <v>25</v>
      </c>
      <c r="G70" s="2">
        <v>0</v>
      </c>
    </row>
  </sheetData>
  <mergeCells count="3">
    <mergeCell ref="A1:G1"/>
    <mergeCell ref="A25:H25"/>
    <mergeCell ref="A49:G4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H1"/>
    </sheetView>
  </sheetViews>
  <sheetFormatPr defaultRowHeight="18.75" x14ac:dyDescent="0.25"/>
  <cols>
    <col min="1" max="1" width="9" style="1"/>
    <col min="2" max="2" width="4.25" style="1" bestFit="1" customWidth="1"/>
    <col min="3" max="3" width="25.625" style="1" bestFit="1" customWidth="1"/>
    <col min="4" max="4" width="35.5" style="1" bestFit="1" customWidth="1"/>
    <col min="5" max="5" width="11.875" style="1" bestFit="1" customWidth="1"/>
    <col min="6" max="6" width="17.5" style="1" bestFit="1" customWidth="1"/>
    <col min="7" max="7" width="11.875" style="1" bestFit="1" customWidth="1"/>
    <col min="8" max="16384" width="9" style="1"/>
  </cols>
  <sheetData>
    <row r="1" spans="1:8" x14ac:dyDescent="0.25">
      <c r="A1" s="29" t="s">
        <v>296</v>
      </c>
      <c r="B1" s="29"/>
      <c r="C1" s="29"/>
      <c r="D1" s="29"/>
      <c r="E1" s="29"/>
      <c r="F1" s="29"/>
      <c r="G1" s="29"/>
      <c r="H1" s="29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2" t="s">
        <v>8</v>
      </c>
    </row>
    <row r="3" spans="1:8" x14ac:dyDescent="0.25">
      <c r="A3" s="16">
        <v>1</v>
      </c>
      <c r="B3" s="16">
        <v>6</v>
      </c>
      <c r="C3" s="16" t="s">
        <v>9</v>
      </c>
      <c r="D3" s="16" t="s">
        <v>10</v>
      </c>
      <c r="E3" s="18" t="s">
        <v>297</v>
      </c>
      <c r="F3" s="18" t="s">
        <v>298</v>
      </c>
      <c r="G3" s="18" t="s">
        <v>299</v>
      </c>
      <c r="H3" s="16">
        <v>16</v>
      </c>
    </row>
    <row r="4" spans="1:8" x14ac:dyDescent="0.25">
      <c r="A4" s="13">
        <v>2</v>
      </c>
      <c r="B4" s="13">
        <v>3</v>
      </c>
      <c r="C4" s="13" t="s">
        <v>34</v>
      </c>
      <c r="D4" s="13" t="s">
        <v>300</v>
      </c>
      <c r="E4" s="25" t="s">
        <v>301</v>
      </c>
      <c r="F4" s="25" t="s">
        <v>302</v>
      </c>
      <c r="G4" s="25" t="s">
        <v>303</v>
      </c>
      <c r="H4" s="13">
        <v>13</v>
      </c>
    </row>
    <row r="5" spans="1:8" x14ac:dyDescent="0.25">
      <c r="A5" s="11">
        <v>3</v>
      </c>
      <c r="B5" s="11">
        <v>7</v>
      </c>
      <c r="C5" s="11" t="s">
        <v>16</v>
      </c>
      <c r="D5" s="11" t="s">
        <v>23</v>
      </c>
      <c r="E5" s="23" t="s">
        <v>304</v>
      </c>
      <c r="F5" s="23" t="s">
        <v>305</v>
      </c>
      <c r="G5" s="23" t="s">
        <v>134</v>
      </c>
      <c r="H5" s="11">
        <v>13</v>
      </c>
    </row>
    <row r="6" spans="1:8" x14ac:dyDescent="0.25">
      <c r="A6" s="2">
        <v>4</v>
      </c>
      <c r="B6" s="2">
        <v>5</v>
      </c>
      <c r="C6" s="2" t="s">
        <v>26</v>
      </c>
      <c r="D6" s="2" t="s">
        <v>23</v>
      </c>
      <c r="E6" s="3" t="s">
        <v>306</v>
      </c>
      <c r="F6" s="3" t="s">
        <v>307</v>
      </c>
      <c r="G6" s="3" t="s">
        <v>308</v>
      </c>
      <c r="H6" s="2">
        <v>10</v>
      </c>
    </row>
    <row r="7" spans="1:8" x14ac:dyDescent="0.25">
      <c r="A7" s="2">
        <v>5</v>
      </c>
      <c r="B7" s="2">
        <v>77</v>
      </c>
      <c r="C7" s="2" t="s">
        <v>162</v>
      </c>
      <c r="D7" s="2" t="s">
        <v>208</v>
      </c>
      <c r="E7" s="3" t="s">
        <v>309</v>
      </c>
      <c r="F7" s="3" t="s">
        <v>310</v>
      </c>
      <c r="G7" s="3" t="s">
        <v>311</v>
      </c>
      <c r="H7" s="2">
        <v>13</v>
      </c>
    </row>
    <row r="8" spans="1:8" x14ac:dyDescent="0.25">
      <c r="A8" s="2">
        <v>6</v>
      </c>
      <c r="B8" s="2">
        <v>26</v>
      </c>
      <c r="C8" s="2" t="s">
        <v>201</v>
      </c>
      <c r="D8" s="2" t="s">
        <v>300</v>
      </c>
      <c r="E8" s="3" t="s">
        <v>312</v>
      </c>
      <c r="F8" s="3" t="s">
        <v>313</v>
      </c>
      <c r="G8" s="3" t="s">
        <v>314</v>
      </c>
      <c r="H8" s="2">
        <v>14</v>
      </c>
    </row>
    <row r="9" spans="1:8" x14ac:dyDescent="0.25">
      <c r="A9" s="2">
        <v>7</v>
      </c>
      <c r="B9" s="2">
        <v>11</v>
      </c>
      <c r="C9" s="2" t="s">
        <v>21</v>
      </c>
      <c r="D9" s="2" t="s">
        <v>32</v>
      </c>
      <c r="E9" s="3" t="s">
        <v>315</v>
      </c>
      <c r="F9" s="3" t="s">
        <v>316</v>
      </c>
      <c r="G9" s="3" t="s">
        <v>317</v>
      </c>
      <c r="H9" s="2">
        <v>15</v>
      </c>
    </row>
    <row r="10" spans="1:8" x14ac:dyDescent="0.25">
      <c r="A10" s="2">
        <v>8</v>
      </c>
      <c r="B10" s="2">
        <v>55</v>
      </c>
      <c r="C10" s="2" t="s">
        <v>204</v>
      </c>
      <c r="D10" s="2" t="s">
        <v>318</v>
      </c>
      <c r="E10" s="3" t="s">
        <v>319</v>
      </c>
      <c r="F10" s="3" t="s">
        <v>320</v>
      </c>
      <c r="G10" s="3" t="s">
        <v>321</v>
      </c>
      <c r="H10" s="2">
        <v>15</v>
      </c>
    </row>
    <row r="11" spans="1:8" x14ac:dyDescent="0.25">
      <c r="A11" s="2">
        <v>9</v>
      </c>
      <c r="B11" s="2">
        <v>33</v>
      </c>
      <c r="C11" s="2" t="s">
        <v>211</v>
      </c>
      <c r="D11" s="2" t="s">
        <v>318</v>
      </c>
      <c r="E11" s="3" t="s">
        <v>322</v>
      </c>
      <c r="F11" s="3" t="s">
        <v>323</v>
      </c>
      <c r="G11" s="3" t="s">
        <v>324</v>
      </c>
      <c r="H11" s="2">
        <v>15</v>
      </c>
    </row>
    <row r="12" spans="1:8" x14ac:dyDescent="0.25">
      <c r="A12" s="2">
        <v>10</v>
      </c>
      <c r="B12" s="2">
        <v>27</v>
      </c>
      <c r="C12" s="2" t="s">
        <v>33</v>
      </c>
      <c r="D12" s="2" t="s">
        <v>32</v>
      </c>
      <c r="E12" s="3" t="s">
        <v>325</v>
      </c>
      <c r="F12" s="3" t="s">
        <v>326</v>
      </c>
      <c r="G12" s="3"/>
      <c r="H12" s="2">
        <v>10</v>
      </c>
    </row>
    <row r="13" spans="1:8" x14ac:dyDescent="0.25">
      <c r="A13" s="2">
        <v>11</v>
      </c>
      <c r="B13" s="2">
        <v>19</v>
      </c>
      <c r="C13" s="2" t="s">
        <v>27</v>
      </c>
      <c r="D13" s="2" t="s">
        <v>208</v>
      </c>
      <c r="E13" s="3" t="s">
        <v>327</v>
      </c>
      <c r="F13" s="3" t="s">
        <v>304</v>
      </c>
      <c r="G13" s="3"/>
      <c r="H13" s="2">
        <v>9</v>
      </c>
    </row>
    <row r="14" spans="1:8" x14ac:dyDescent="0.25">
      <c r="A14" s="14">
        <v>12</v>
      </c>
      <c r="B14" s="14">
        <v>14</v>
      </c>
      <c r="C14" s="14" t="s">
        <v>22</v>
      </c>
      <c r="D14" s="14" t="s">
        <v>227</v>
      </c>
      <c r="E14" s="20" t="s">
        <v>328</v>
      </c>
      <c r="F14" s="20" t="s">
        <v>329</v>
      </c>
      <c r="G14" s="20"/>
      <c r="H14" s="14">
        <v>11</v>
      </c>
    </row>
    <row r="15" spans="1:8" x14ac:dyDescent="0.25">
      <c r="A15" s="2">
        <v>13</v>
      </c>
      <c r="B15" s="2">
        <v>22</v>
      </c>
      <c r="C15" s="2" t="s">
        <v>18</v>
      </c>
      <c r="D15" s="2" t="s">
        <v>227</v>
      </c>
      <c r="E15" s="3" t="s">
        <v>330</v>
      </c>
      <c r="F15" s="3" t="s">
        <v>331</v>
      </c>
      <c r="G15" s="3"/>
      <c r="H15" s="2">
        <v>11</v>
      </c>
    </row>
    <row r="16" spans="1:8" x14ac:dyDescent="0.25">
      <c r="A16" s="2">
        <v>14</v>
      </c>
      <c r="B16" s="2">
        <v>8</v>
      </c>
      <c r="C16" s="2" t="s">
        <v>24</v>
      </c>
      <c r="D16" s="2" t="s">
        <v>332</v>
      </c>
      <c r="E16" s="3" t="s">
        <v>333</v>
      </c>
      <c r="F16" s="3" t="s">
        <v>334</v>
      </c>
      <c r="G16" s="3"/>
      <c r="H16" s="2">
        <v>13</v>
      </c>
    </row>
    <row r="17" spans="1:8" x14ac:dyDescent="0.25">
      <c r="A17" s="2">
        <v>15</v>
      </c>
      <c r="B17" s="2">
        <v>9</v>
      </c>
      <c r="C17" s="2" t="s">
        <v>221</v>
      </c>
      <c r="D17" s="2" t="s">
        <v>15</v>
      </c>
      <c r="E17" s="3" t="s">
        <v>335</v>
      </c>
      <c r="F17" s="3" t="s">
        <v>336</v>
      </c>
      <c r="G17" s="3"/>
      <c r="H17" s="2">
        <v>11</v>
      </c>
    </row>
    <row r="18" spans="1:8" x14ac:dyDescent="0.25">
      <c r="A18" s="2">
        <v>16</v>
      </c>
      <c r="B18" s="2">
        <v>12</v>
      </c>
      <c r="C18" s="2" t="s">
        <v>224</v>
      </c>
      <c r="D18" s="2" t="s">
        <v>15</v>
      </c>
      <c r="E18" s="3" t="s">
        <v>337</v>
      </c>
      <c r="F18" s="3" t="s">
        <v>338</v>
      </c>
      <c r="G18" s="3"/>
      <c r="H18" s="2">
        <v>11</v>
      </c>
    </row>
    <row r="19" spans="1:8" x14ac:dyDescent="0.25">
      <c r="A19" s="2">
        <v>17</v>
      </c>
      <c r="B19" s="2">
        <v>20</v>
      </c>
      <c r="C19" s="2" t="s">
        <v>339</v>
      </c>
      <c r="D19" s="2" t="s">
        <v>340</v>
      </c>
      <c r="E19" s="3" t="s">
        <v>341</v>
      </c>
      <c r="F19" s="3"/>
      <c r="G19" s="3"/>
      <c r="H19" s="2">
        <v>9</v>
      </c>
    </row>
    <row r="20" spans="1:8" x14ac:dyDescent="0.25">
      <c r="A20" s="2">
        <v>18</v>
      </c>
      <c r="B20" s="2">
        <v>21</v>
      </c>
      <c r="C20" s="2" t="s">
        <v>164</v>
      </c>
      <c r="D20" s="2" t="s">
        <v>332</v>
      </c>
      <c r="E20" s="3" t="s">
        <v>342</v>
      </c>
      <c r="F20" s="3"/>
      <c r="G20" s="3"/>
      <c r="H20" s="2">
        <v>9</v>
      </c>
    </row>
    <row r="21" spans="1:8" x14ac:dyDescent="0.25">
      <c r="A21" s="2">
        <v>19</v>
      </c>
      <c r="B21" s="2">
        <v>30</v>
      </c>
      <c r="C21" s="2" t="s">
        <v>343</v>
      </c>
      <c r="D21" s="2" t="s">
        <v>340</v>
      </c>
      <c r="E21" s="3" t="s">
        <v>344</v>
      </c>
      <c r="F21" s="3"/>
      <c r="G21" s="3"/>
      <c r="H21" s="2">
        <v>9</v>
      </c>
    </row>
    <row r="22" spans="1:8" x14ac:dyDescent="0.25">
      <c r="A22" s="2">
        <v>20</v>
      </c>
      <c r="B22" s="2">
        <v>88</v>
      </c>
      <c r="C22" s="2" t="s">
        <v>345</v>
      </c>
      <c r="D22" s="2" t="s">
        <v>346</v>
      </c>
      <c r="E22" s="3" t="s">
        <v>347</v>
      </c>
      <c r="F22" s="2"/>
      <c r="G22" s="2"/>
      <c r="H22" s="2">
        <v>9</v>
      </c>
    </row>
    <row r="23" spans="1:8" x14ac:dyDescent="0.25">
      <c r="A23" s="2" t="s">
        <v>119</v>
      </c>
      <c r="B23" s="2">
        <v>94</v>
      </c>
      <c r="C23" s="2" t="s">
        <v>348</v>
      </c>
      <c r="D23" s="2" t="s">
        <v>346</v>
      </c>
      <c r="E23" s="2" t="s">
        <v>25</v>
      </c>
      <c r="F23" s="2"/>
      <c r="G23" s="2"/>
      <c r="H23" s="2">
        <v>2</v>
      </c>
    </row>
    <row r="24" spans="1:8" x14ac:dyDescent="0.25">
      <c r="A24" s="2" t="s">
        <v>119</v>
      </c>
      <c r="B24" s="2">
        <v>44</v>
      </c>
      <c r="C24" s="2" t="s">
        <v>11</v>
      </c>
      <c r="D24" s="2" t="s">
        <v>10</v>
      </c>
      <c r="E24" s="2" t="s">
        <v>25</v>
      </c>
      <c r="F24" s="2"/>
      <c r="G24" s="2"/>
      <c r="H24" s="2">
        <v>3</v>
      </c>
    </row>
    <row r="25" spans="1:8" x14ac:dyDescent="0.25">
      <c r="A25" s="1" t="s">
        <v>349</v>
      </c>
    </row>
    <row r="28" spans="1:8" x14ac:dyDescent="0.25">
      <c r="A28" s="30" t="s">
        <v>350</v>
      </c>
      <c r="B28" s="31"/>
      <c r="C28" s="31"/>
      <c r="D28" s="31"/>
      <c r="E28" s="31"/>
      <c r="F28" s="31"/>
      <c r="G28" s="32"/>
    </row>
    <row r="29" spans="1:8" x14ac:dyDescent="0.25">
      <c r="A29" s="2" t="s">
        <v>1</v>
      </c>
      <c r="B29" s="2" t="s">
        <v>2</v>
      </c>
      <c r="C29" s="2" t="s">
        <v>3</v>
      </c>
      <c r="D29" s="2" t="s">
        <v>4</v>
      </c>
      <c r="E29" s="2" t="s">
        <v>8</v>
      </c>
      <c r="F29" s="2" t="s">
        <v>98</v>
      </c>
      <c r="G29" s="2" t="s">
        <v>99</v>
      </c>
    </row>
    <row r="30" spans="1:8" x14ac:dyDescent="0.25">
      <c r="A30" s="16">
        <v>1</v>
      </c>
      <c r="B30" s="16">
        <v>6</v>
      </c>
      <c r="C30" s="16" t="s">
        <v>9</v>
      </c>
      <c r="D30" s="16" t="s">
        <v>10</v>
      </c>
      <c r="E30" s="16">
        <v>56</v>
      </c>
      <c r="F30" s="18" t="s">
        <v>351</v>
      </c>
      <c r="G30" s="16">
        <v>25</v>
      </c>
    </row>
    <row r="31" spans="1:8" x14ac:dyDescent="0.25">
      <c r="A31" s="11">
        <v>2</v>
      </c>
      <c r="B31" s="11">
        <v>5</v>
      </c>
      <c r="C31" s="11" t="s">
        <v>26</v>
      </c>
      <c r="D31" s="11" t="s">
        <v>23</v>
      </c>
      <c r="E31" s="11">
        <v>56</v>
      </c>
      <c r="F31" s="11" t="s">
        <v>352</v>
      </c>
      <c r="G31" s="11">
        <v>18</v>
      </c>
    </row>
    <row r="32" spans="1:8" x14ac:dyDescent="0.25">
      <c r="A32" s="13">
        <v>3</v>
      </c>
      <c r="B32" s="13">
        <v>26</v>
      </c>
      <c r="C32" s="13" t="s">
        <v>702</v>
      </c>
      <c r="D32" s="13" t="s">
        <v>300</v>
      </c>
      <c r="E32" s="13">
        <v>56</v>
      </c>
      <c r="F32" s="13" t="s">
        <v>353</v>
      </c>
      <c r="G32" s="13">
        <v>15</v>
      </c>
    </row>
    <row r="33" spans="1:7" x14ac:dyDescent="0.25">
      <c r="A33" s="2">
        <v>4</v>
      </c>
      <c r="B33" s="2">
        <v>3</v>
      </c>
      <c r="C33" s="2" t="s">
        <v>34</v>
      </c>
      <c r="D33" s="2" t="s">
        <v>300</v>
      </c>
      <c r="E33" s="2">
        <v>56</v>
      </c>
      <c r="F33" s="2" t="s">
        <v>354</v>
      </c>
      <c r="G33" s="2">
        <v>12</v>
      </c>
    </row>
    <row r="34" spans="1:7" x14ac:dyDescent="0.25">
      <c r="A34" s="2">
        <v>5</v>
      </c>
      <c r="B34" s="2">
        <v>7</v>
      </c>
      <c r="C34" s="2" t="s">
        <v>16</v>
      </c>
      <c r="D34" s="2" t="s">
        <v>23</v>
      </c>
      <c r="E34" s="2">
        <v>56</v>
      </c>
      <c r="F34" s="2" t="s">
        <v>355</v>
      </c>
      <c r="G34" s="2">
        <v>10</v>
      </c>
    </row>
    <row r="35" spans="1:7" x14ac:dyDescent="0.25">
      <c r="A35" s="2">
        <v>6</v>
      </c>
      <c r="B35" s="2">
        <v>19</v>
      </c>
      <c r="C35" s="2" t="s">
        <v>27</v>
      </c>
      <c r="D35" s="2" t="s">
        <v>208</v>
      </c>
      <c r="E35" s="2">
        <v>56</v>
      </c>
      <c r="F35" s="2" t="s">
        <v>356</v>
      </c>
      <c r="G35" s="2">
        <v>8</v>
      </c>
    </row>
    <row r="36" spans="1:7" x14ac:dyDescent="0.25">
      <c r="A36" s="2">
        <v>7</v>
      </c>
      <c r="B36" s="2">
        <v>44</v>
      </c>
      <c r="C36" s="2" t="s">
        <v>11</v>
      </c>
      <c r="D36" s="2" t="s">
        <v>10</v>
      </c>
      <c r="E36" s="2">
        <v>56</v>
      </c>
      <c r="F36" s="2" t="s">
        <v>357</v>
      </c>
      <c r="G36" s="2">
        <v>6</v>
      </c>
    </row>
    <row r="37" spans="1:7" x14ac:dyDescent="0.25">
      <c r="A37" s="2">
        <v>8</v>
      </c>
      <c r="B37" s="2">
        <v>33</v>
      </c>
      <c r="C37" s="2" t="s">
        <v>211</v>
      </c>
      <c r="D37" s="2" t="s">
        <v>358</v>
      </c>
      <c r="E37" s="2">
        <v>56</v>
      </c>
      <c r="F37" s="2" t="s">
        <v>359</v>
      </c>
      <c r="G37" s="2">
        <v>4</v>
      </c>
    </row>
    <row r="38" spans="1:7" x14ac:dyDescent="0.25">
      <c r="A38" s="2">
        <v>9</v>
      </c>
      <c r="B38" s="2">
        <v>55</v>
      </c>
      <c r="C38" s="2" t="s">
        <v>204</v>
      </c>
      <c r="D38" s="2" t="s">
        <v>358</v>
      </c>
      <c r="E38" s="2">
        <v>56</v>
      </c>
      <c r="F38" s="2" t="s">
        <v>360</v>
      </c>
      <c r="G38" s="2">
        <v>2</v>
      </c>
    </row>
    <row r="39" spans="1:7" x14ac:dyDescent="0.25">
      <c r="A39" s="2">
        <v>10</v>
      </c>
      <c r="B39" s="2">
        <v>77</v>
      </c>
      <c r="C39" s="2" t="s">
        <v>162</v>
      </c>
      <c r="D39" s="2" t="s">
        <v>208</v>
      </c>
      <c r="E39" s="2">
        <v>56</v>
      </c>
      <c r="F39" s="2" t="s">
        <v>361</v>
      </c>
      <c r="G39" s="2">
        <v>1</v>
      </c>
    </row>
    <row r="40" spans="1:7" x14ac:dyDescent="0.25">
      <c r="A40" s="2">
        <v>11</v>
      </c>
      <c r="B40" s="2">
        <v>11</v>
      </c>
      <c r="C40" s="2" t="s">
        <v>21</v>
      </c>
      <c r="D40" s="2" t="s">
        <v>32</v>
      </c>
      <c r="E40" s="2">
        <v>56</v>
      </c>
      <c r="F40" s="2" t="s">
        <v>362</v>
      </c>
      <c r="G40" s="2">
        <v>0</v>
      </c>
    </row>
    <row r="41" spans="1:7" x14ac:dyDescent="0.25">
      <c r="A41" s="14">
        <v>12</v>
      </c>
      <c r="B41" s="14">
        <v>14</v>
      </c>
      <c r="C41" s="14" t="s">
        <v>22</v>
      </c>
      <c r="D41" s="14" t="s">
        <v>227</v>
      </c>
      <c r="E41" s="14">
        <v>56</v>
      </c>
      <c r="F41" s="14" t="s">
        <v>363</v>
      </c>
      <c r="G41" s="14">
        <v>0</v>
      </c>
    </row>
    <row r="42" spans="1:7" x14ac:dyDescent="0.25">
      <c r="A42" s="2">
        <v>13</v>
      </c>
      <c r="B42" s="2">
        <v>22</v>
      </c>
      <c r="C42" s="2" t="s">
        <v>18</v>
      </c>
      <c r="D42" s="2" t="s">
        <v>227</v>
      </c>
      <c r="E42" s="2">
        <v>56</v>
      </c>
      <c r="F42" s="2" t="s">
        <v>364</v>
      </c>
      <c r="G42" s="2">
        <v>0</v>
      </c>
    </row>
    <row r="43" spans="1:7" x14ac:dyDescent="0.25">
      <c r="A43" s="2">
        <v>14</v>
      </c>
      <c r="B43" s="2">
        <v>21</v>
      </c>
      <c r="C43" s="2" t="s">
        <v>164</v>
      </c>
      <c r="D43" s="2" t="s">
        <v>332</v>
      </c>
      <c r="E43" s="2">
        <v>55</v>
      </c>
      <c r="F43" s="2" t="s">
        <v>116</v>
      </c>
      <c r="G43" s="2">
        <v>0</v>
      </c>
    </row>
    <row r="44" spans="1:7" x14ac:dyDescent="0.25">
      <c r="A44" s="2">
        <v>15</v>
      </c>
      <c r="B44" s="2">
        <v>27</v>
      </c>
      <c r="C44" s="2" t="s">
        <v>33</v>
      </c>
      <c r="D44" s="2" t="s">
        <v>32</v>
      </c>
      <c r="E44" s="2">
        <v>55</v>
      </c>
      <c r="F44" s="2" t="s">
        <v>116</v>
      </c>
      <c r="G44" s="2">
        <v>0</v>
      </c>
    </row>
    <row r="45" spans="1:7" x14ac:dyDescent="0.25">
      <c r="A45" s="2">
        <v>16</v>
      </c>
      <c r="B45" s="2">
        <v>9</v>
      </c>
      <c r="C45" s="2" t="s">
        <v>221</v>
      </c>
      <c r="D45" s="2" t="s">
        <v>15</v>
      </c>
      <c r="E45" s="2">
        <v>55</v>
      </c>
      <c r="F45" s="2" t="s">
        <v>116</v>
      </c>
      <c r="G45" s="2">
        <v>0</v>
      </c>
    </row>
    <row r="46" spans="1:7" x14ac:dyDescent="0.25">
      <c r="A46" s="2">
        <v>17</v>
      </c>
      <c r="B46" s="2">
        <v>20</v>
      </c>
      <c r="C46" s="2" t="s">
        <v>339</v>
      </c>
      <c r="D46" s="2" t="s">
        <v>340</v>
      </c>
      <c r="E46" s="2">
        <v>55</v>
      </c>
      <c r="F46" s="2" t="s">
        <v>116</v>
      </c>
      <c r="G46" s="2">
        <v>0</v>
      </c>
    </row>
    <row r="47" spans="1:7" x14ac:dyDescent="0.25">
      <c r="A47" s="2">
        <v>18</v>
      </c>
      <c r="B47" s="2">
        <v>94</v>
      </c>
      <c r="C47" s="2" t="s">
        <v>348</v>
      </c>
      <c r="D47" s="2" t="s">
        <v>365</v>
      </c>
      <c r="E47" s="2">
        <v>55</v>
      </c>
      <c r="F47" s="2" t="s">
        <v>116</v>
      </c>
      <c r="G47" s="2">
        <v>0</v>
      </c>
    </row>
    <row r="48" spans="1:7" x14ac:dyDescent="0.25">
      <c r="A48" s="2">
        <v>19</v>
      </c>
      <c r="B48" s="2">
        <v>8</v>
      </c>
      <c r="C48" s="2" t="s">
        <v>24</v>
      </c>
      <c r="D48" s="2" t="s">
        <v>332</v>
      </c>
      <c r="E48" s="2">
        <v>55</v>
      </c>
      <c r="F48" s="2" t="s">
        <v>116</v>
      </c>
      <c r="G48" s="2">
        <v>0</v>
      </c>
    </row>
    <row r="49" spans="1:7" x14ac:dyDescent="0.25">
      <c r="A49" s="2">
        <v>20</v>
      </c>
      <c r="B49" s="2">
        <v>12</v>
      </c>
      <c r="C49" s="2" t="s">
        <v>224</v>
      </c>
      <c r="D49" s="2" t="s">
        <v>15</v>
      </c>
      <c r="E49" s="2">
        <v>55</v>
      </c>
      <c r="F49" s="2" t="s">
        <v>116</v>
      </c>
      <c r="G49" s="2">
        <v>0</v>
      </c>
    </row>
    <row r="50" spans="1:7" x14ac:dyDescent="0.25">
      <c r="A50" s="2">
        <v>21</v>
      </c>
      <c r="B50" s="2">
        <v>88</v>
      </c>
      <c r="C50" s="2" t="s">
        <v>345</v>
      </c>
      <c r="D50" s="2" t="s">
        <v>365</v>
      </c>
      <c r="E50" s="2">
        <v>55</v>
      </c>
      <c r="F50" s="2" t="s">
        <v>116</v>
      </c>
      <c r="G50" s="2">
        <v>0</v>
      </c>
    </row>
    <row r="51" spans="1:7" x14ac:dyDescent="0.25">
      <c r="A51" s="2">
        <v>22</v>
      </c>
      <c r="B51" s="2">
        <v>30</v>
      </c>
      <c r="C51" s="2" t="s">
        <v>343</v>
      </c>
      <c r="D51" s="2" t="s">
        <v>340</v>
      </c>
      <c r="E51" s="2">
        <v>55</v>
      </c>
      <c r="F51" s="2" t="s">
        <v>116</v>
      </c>
      <c r="G51" s="2">
        <v>0</v>
      </c>
    </row>
  </sheetData>
  <mergeCells count="2">
    <mergeCell ref="A1:H1"/>
    <mergeCell ref="A28:G28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sqref="A1:G1"/>
    </sheetView>
  </sheetViews>
  <sheetFormatPr defaultRowHeight="18.75" x14ac:dyDescent="0.25"/>
  <cols>
    <col min="1" max="1" width="9" style="1"/>
    <col min="2" max="2" width="4.25" style="1" bestFit="1" customWidth="1"/>
    <col min="3" max="3" width="27" style="1" bestFit="1" customWidth="1"/>
    <col min="4" max="4" width="32.75" style="1" bestFit="1" customWidth="1"/>
    <col min="5" max="5" width="11.875" style="1" bestFit="1" customWidth="1"/>
    <col min="6" max="6" width="17.5" style="1" bestFit="1" customWidth="1"/>
    <col min="7" max="7" width="11.875" style="1" bestFit="1" customWidth="1"/>
    <col min="8" max="16384" width="9" style="1"/>
  </cols>
  <sheetData>
    <row r="1" spans="1:7" x14ac:dyDescent="0.25">
      <c r="A1" s="29" t="s">
        <v>366</v>
      </c>
      <c r="B1" s="29"/>
      <c r="C1" s="29"/>
      <c r="D1" s="29"/>
      <c r="E1" s="29"/>
      <c r="F1" s="29"/>
      <c r="G1" s="29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190</v>
      </c>
      <c r="F2" s="2" t="s">
        <v>191</v>
      </c>
      <c r="G2" s="2" t="s">
        <v>8</v>
      </c>
    </row>
    <row r="3" spans="1:7" x14ac:dyDescent="0.25">
      <c r="A3" s="11">
        <v>1</v>
      </c>
      <c r="B3" s="11">
        <v>5</v>
      </c>
      <c r="C3" s="11" t="s">
        <v>26</v>
      </c>
      <c r="D3" s="11" t="s">
        <v>23</v>
      </c>
      <c r="E3" s="23" t="s">
        <v>367</v>
      </c>
      <c r="F3" s="23"/>
      <c r="G3" s="24">
        <v>20</v>
      </c>
    </row>
    <row r="4" spans="1:7" x14ac:dyDescent="0.25">
      <c r="A4" s="11">
        <v>2</v>
      </c>
      <c r="B4" s="11">
        <v>7</v>
      </c>
      <c r="C4" s="11" t="s">
        <v>16</v>
      </c>
      <c r="D4" s="11" t="s">
        <v>23</v>
      </c>
      <c r="E4" s="23" t="s">
        <v>368</v>
      </c>
      <c r="F4" s="23" t="s">
        <v>369</v>
      </c>
      <c r="G4" s="24">
        <v>19</v>
      </c>
    </row>
    <row r="5" spans="1:7" x14ac:dyDescent="0.25">
      <c r="A5" s="16">
        <v>3</v>
      </c>
      <c r="B5" s="16">
        <v>77</v>
      </c>
      <c r="C5" s="16" t="s">
        <v>162</v>
      </c>
      <c r="D5" s="16" t="s">
        <v>10</v>
      </c>
      <c r="E5" s="18" t="s">
        <v>370</v>
      </c>
      <c r="F5" s="18" t="s">
        <v>371</v>
      </c>
      <c r="G5" s="19">
        <v>26</v>
      </c>
    </row>
    <row r="6" spans="1:7" x14ac:dyDescent="0.25">
      <c r="A6" s="2">
        <v>4</v>
      </c>
      <c r="B6" s="2">
        <v>44</v>
      </c>
      <c r="C6" s="2" t="s">
        <v>11</v>
      </c>
      <c r="D6" s="2" t="s">
        <v>10</v>
      </c>
      <c r="E6" s="3" t="s">
        <v>372</v>
      </c>
      <c r="F6" s="3" t="s">
        <v>373</v>
      </c>
      <c r="G6" s="6">
        <v>25</v>
      </c>
    </row>
    <row r="7" spans="1:7" x14ac:dyDescent="0.25">
      <c r="A7" s="2">
        <v>5</v>
      </c>
      <c r="B7" s="2">
        <v>19</v>
      </c>
      <c r="C7" s="2" t="s">
        <v>27</v>
      </c>
      <c r="D7" s="2" t="s">
        <v>208</v>
      </c>
      <c r="E7" s="3" t="s">
        <v>374</v>
      </c>
      <c r="F7" s="3" t="s">
        <v>375</v>
      </c>
      <c r="G7" s="6">
        <v>23</v>
      </c>
    </row>
    <row r="8" spans="1:7" x14ac:dyDescent="0.25">
      <c r="A8" s="2">
        <v>6</v>
      </c>
      <c r="B8" s="2">
        <v>33</v>
      </c>
      <c r="C8" s="2" t="s">
        <v>211</v>
      </c>
      <c r="D8" s="2" t="s">
        <v>300</v>
      </c>
      <c r="E8" s="3" t="s">
        <v>376</v>
      </c>
      <c r="F8" s="3" t="s">
        <v>377</v>
      </c>
      <c r="G8" s="6">
        <v>20</v>
      </c>
    </row>
    <row r="9" spans="1:7" x14ac:dyDescent="0.25">
      <c r="A9" s="2">
        <v>7</v>
      </c>
      <c r="B9" s="2">
        <v>3</v>
      </c>
      <c r="C9" s="2" t="s">
        <v>34</v>
      </c>
      <c r="D9" s="2" t="s">
        <v>300</v>
      </c>
      <c r="E9" s="3" t="s">
        <v>378</v>
      </c>
      <c r="F9" s="3" t="s">
        <v>379</v>
      </c>
      <c r="G9" s="6">
        <v>23</v>
      </c>
    </row>
    <row r="10" spans="1:7" x14ac:dyDescent="0.25">
      <c r="A10" s="2">
        <v>8</v>
      </c>
      <c r="B10" s="2">
        <v>18</v>
      </c>
      <c r="C10" s="2" t="s">
        <v>380</v>
      </c>
      <c r="D10" s="2" t="s">
        <v>208</v>
      </c>
      <c r="E10" s="3" t="s">
        <v>381</v>
      </c>
      <c r="F10" s="3" t="s">
        <v>382</v>
      </c>
      <c r="G10" s="6">
        <v>24</v>
      </c>
    </row>
    <row r="11" spans="1:7" x14ac:dyDescent="0.25">
      <c r="A11" s="2">
        <v>9</v>
      </c>
      <c r="B11" s="2">
        <v>30</v>
      </c>
      <c r="C11" s="2" t="s">
        <v>343</v>
      </c>
      <c r="D11" s="2" t="s">
        <v>340</v>
      </c>
      <c r="E11" s="3" t="s">
        <v>383</v>
      </c>
      <c r="F11" s="3" t="s">
        <v>384</v>
      </c>
      <c r="G11" s="6">
        <v>21</v>
      </c>
    </row>
    <row r="12" spans="1:7" x14ac:dyDescent="0.25">
      <c r="A12" s="2">
        <v>10</v>
      </c>
      <c r="B12" s="2">
        <v>55</v>
      </c>
      <c r="C12" s="2" t="s">
        <v>204</v>
      </c>
      <c r="D12" s="2" t="s">
        <v>385</v>
      </c>
      <c r="E12" s="3" t="s">
        <v>386</v>
      </c>
      <c r="F12" s="3" t="s">
        <v>387</v>
      </c>
      <c r="G12" s="6">
        <v>24</v>
      </c>
    </row>
    <row r="13" spans="1:7" x14ac:dyDescent="0.25">
      <c r="A13" s="2">
        <v>11</v>
      </c>
      <c r="B13" s="2">
        <v>27</v>
      </c>
      <c r="C13" s="2" t="s">
        <v>33</v>
      </c>
      <c r="D13" s="2" t="s">
        <v>340</v>
      </c>
      <c r="E13" s="3" t="s">
        <v>388</v>
      </c>
      <c r="F13" s="3" t="s">
        <v>389</v>
      </c>
      <c r="G13" s="6">
        <v>22</v>
      </c>
    </row>
    <row r="14" spans="1:7" x14ac:dyDescent="0.25">
      <c r="A14" s="2">
        <v>12</v>
      </c>
      <c r="B14" s="2">
        <v>20</v>
      </c>
      <c r="C14" s="2" t="s">
        <v>339</v>
      </c>
      <c r="D14" s="2" t="s">
        <v>332</v>
      </c>
      <c r="E14" s="3" t="s">
        <v>390</v>
      </c>
      <c r="F14" s="3" t="s">
        <v>391</v>
      </c>
      <c r="G14" s="6">
        <v>22</v>
      </c>
    </row>
    <row r="15" spans="1:7" x14ac:dyDescent="0.25">
      <c r="A15" s="2">
        <v>13</v>
      </c>
      <c r="B15" s="2">
        <v>11</v>
      </c>
      <c r="C15" s="2" t="s">
        <v>21</v>
      </c>
      <c r="D15" s="2" t="s">
        <v>32</v>
      </c>
      <c r="E15" s="3" t="s">
        <v>52</v>
      </c>
      <c r="F15" s="3" t="s">
        <v>392</v>
      </c>
      <c r="G15" s="6">
        <v>20</v>
      </c>
    </row>
    <row r="16" spans="1:7" x14ac:dyDescent="0.25">
      <c r="A16" s="2">
        <v>14</v>
      </c>
      <c r="B16" s="2">
        <v>8</v>
      </c>
      <c r="C16" s="2" t="s">
        <v>24</v>
      </c>
      <c r="D16" s="2" t="s">
        <v>332</v>
      </c>
      <c r="E16" s="3" t="s">
        <v>393</v>
      </c>
      <c r="F16" s="3" t="s">
        <v>394</v>
      </c>
      <c r="G16" s="6">
        <v>22</v>
      </c>
    </row>
    <row r="17" spans="1:8" x14ac:dyDescent="0.25">
      <c r="A17" s="2">
        <v>15</v>
      </c>
      <c r="B17" s="2">
        <v>26</v>
      </c>
      <c r="C17" s="2" t="s">
        <v>201</v>
      </c>
      <c r="D17" s="2" t="s">
        <v>385</v>
      </c>
      <c r="E17" s="3" t="s">
        <v>395</v>
      </c>
      <c r="F17" s="3" t="s">
        <v>396</v>
      </c>
      <c r="G17" s="6">
        <v>23</v>
      </c>
    </row>
    <row r="18" spans="1:8" x14ac:dyDescent="0.25">
      <c r="A18" s="2">
        <v>16</v>
      </c>
      <c r="B18" s="2">
        <v>31</v>
      </c>
      <c r="C18" s="2" t="s">
        <v>397</v>
      </c>
      <c r="D18" s="2" t="s">
        <v>32</v>
      </c>
      <c r="E18" s="3" t="s">
        <v>398</v>
      </c>
      <c r="F18" s="3" t="s">
        <v>399</v>
      </c>
      <c r="G18" s="6">
        <v>24</v>
      </c>
    </row>
    <row r="19" spans="1:8" x14ac:dyDescent="0.25">
      <c r="A19" s="33">
        <v>17</v>
      </c>
      <c r="B19" s="33">
        <v>14</v>
      </c>
      <c r="C19" s="33" t="s">
        <v>22</v>
      </c>
      <c r="D19" s="33" t="s">
        <v>227</v>
      </c>
      <c r="E19" s="34" t="s">
        <v>400</v>
      </c>
      <c r="F19" s="34" t="s">
        <v>401</v>
      </c>
      <c r="G19" s="36">
        <v>17</v>
      </c>
    </row>
    <row r="20" spans="1:8" x14ac:dyDescent="0.25">
      <c r="A20" s="2">
        <v>18</v>
      </c>
      <c r="B20" s="2">
        <v>9</v>
      </c>
      <c r="C20" s="2" t="s">
        <v>221</v>
      </c>
      <c r="D20" s="2" t="s">
        <v>15</v>
      </c>
      <c r="E20" s="3" t="s">
        <v>402</v>
      </c>
      <c r="F20" s="3" t="s">
        <v>403</v>
      </c>
      <c r="G20" s="6">
        <v>25</v>
      </c>
    </row>
    <row r="21" spans="1:8" x14ac:dyDescent="0.25">
      <c r="A21" s="2">
        <v>19</v>
      </c>
      <c r="B21" s="2">
        <v>2</v>
      </c>
      <c r="C21" s="2" t="s">
        <v>404</v>
      </c>
      <c r="D21" s="2" t="s">
        <v>227</v>
      </c>
      <c r="E21" s="3" t="s">
        <v>405</v>
      </c>
      <c r="F21" s="3" t="s">
        <v>406</v>
      </c>
      <c r="G21" s="6">
        <v>21</v>
      </c>
    </row>
    <row r="22" spans="1:8" x14ac:dyDescent="0.25">
      <c r="A22" s="2">
        <v>20</v>
      </c>
      <c r="B22" s="2">
        <v>36</v>
      </c>
      <c r="C22" s="2" t="s">
        <v>407</v>
      </c>
      <c r="D22" s="2" t="s">
        <v>15</v>
      </c>
      <c r="E22" s="3" t="s">
        <v>408</v>
      </c>
      <c r="F22" s="3" t="s">
        <v>409</v>
      </c>
      <c r="G22" s="6">
        <v>24</v>
      </c>
    </row>
    <row r="25" spans="1:8" x14ac:dyDescent="0.25">
      <c r="A25" s="29" t="s">
        <v>410</v>
      </c>
      <c r="B25" s="29"/>
      <c r="C25" s="29"/>
      <c r="D25" s="29"/>
      <c r="E25" s="29"/>
      <c r="F25" s="29"/>
      <c r="G25" s="29"/>
      <c r="H25" s="29"/>
    </row>
    <row r="26" spans="1:8" x14ac:dyDescent="0.25">
      <c r="A26" s="2" t="s">
        <v>1</v>
      </c>
      <c r="B26" s="2" t="s">
        <v>2</v>
      </c>
      <c r="C26" s="2" t="s">
        <v>3</v>
      </c>
      <c r="D26" s="2" t="s">
        <v>4</v>
      </c>
      <c r="E26" s="3" t="s">
        <v>5</v>
      </c>
      <c r="F26" s="3" t="s">
        <v>6</v>
      </c>
      <c r="G26" s="3" t="s">
        <v>7</v>
      </c>
      <c r="H26" s="2" t="s">
        <v>8</v>
      </c>
    </row>
    <row r="27" spans="1:8" x14ac:dyDescent="0.25">
      <c r="A27" s="16">
        <v>1</v>
      </c>
      <c r="B27" s="16">
        <v>44</v>
      </c>
      <c r="C27" s="16" t="s">
        <v>11</v>
      </c>
      <c r="D27" s="16" t="s">
        <v>10</v>
      </c>
      <c r="E27" s="18" t="s">
        <v>411</v>
      </c>
      <c r="F27" s="18" t="s">
        <v>412</v>
      </c>
      <c r="G27" s="18" t="s">
        <v>413</v>
      </c>
      <c r="H27" s="16">
        <v>13</v>
      </c>
    </row>
    <row r="28" spans="1:8" x14ac:dyDescent="0.25">
      <c r="A28" s="11">
        <v>2</v>
      </c>
      <c r="B28" s="11">
        <v>5</v>
      </c>
      <c r="C28" s="11" t="s">
        <v>696</v>
      </c>
      <c r="D28" s="11" t="s">
        <v>23</v>
      </c>
      <c r="E28" s="23" t="s">
        <v>414</v>
      </c>
      <c r="F28" s="23" t="s">
        <v>415</v>
      </c>
      <c r="G28" s="23" t="s">
        <v>416</v>
      </c>
      <c r="H28" s="11">
        <v>15</v>
      </c>
    </row>
    <row r="29" spans="1:8" x14ac:dyDescent="0.25">
      <c r="A29" s="16">
        <v>3</v>
      </c>
      <c r="B29" s="16">
        <v>77</v>
      </c>
      <c r="C29" s="16" t="s">
        <v>162</v>
      </c>
      <c r="D29" s="16" t="s">
        <v>10</v>
      </c>
      <c r="E29" s="18" t="s">
        <v>417</v>
      </c>
      <c r="F29" s="18" t="s">
        <v>418</v>
      </c>
      <c r="G29" s="18" t="s">
        <v>419</v>
      </c>
      <c r="H29" s="16">
        <v>14</v>
      </c>
    </row>
    <row r="30" spans="1:8" x14ac:dyDescent="0.25">
      <c r="A30" s="2">
        <v>4</v>
      </c>
      <c r="B30" s="2">
        <v>7</v>
      </c>
      <c r="C30" s="2" t="s">
        <v>16</v>
      </c>
      <c r="D30" s="2" t="s">
        <v>23</v>
      </c>
      <c r="E30" s="3" t="s">
        <v>420</v>
      </c>
      <c r="F30" s="3" t="s">
        <v>421</v>
      </c>
      <c r="G30" s="3" t="s">
        <v>422</v>
      </c>
      <c r="H30" s="2">
        <v>15</v>
      </c>
    </row>
    <row r="31" spans="1:8" x14ac:dyDescent="0.25">
      <c r="A31" s="2">
        <v>5</v>
      </c>
      <c r="B31" s="2">
        <v>3</v>
      </c>
      <c r="C31" s="2" t="s">
        <v>34</v>
      </c>
      <c r="D31" s="2" t="s">
        <v>300</v>
      </c>
      <c r="E31" s="3" t="s">
        <v>423</v>
      </c>
      <c r="F31" s="3" t="s">
        <v>424</v>
      </c>
      <c r="G31" s="3" t="s">
        <v>425</v>
      </c>
      <c r="H31" s="2">
        <v>12</v>
      </c>
    </row>
    <row r="32" spans="1:8" x14ac:dyDescent="0.25">
      <c r="A32" s="2">
        <v>6</v>
      </c>
      <c r="B32" s="2">
        <v>19</v>
      </c>
      <c r="C32" s="2" t="s">
        <v>27</v>
      </c>
      <c r="D32" s="2" t="s">
        <v>208</v>
      </c>
      <c r="E32" s="3" t="s">
        <v>426</v>
      </c>
      <c r="F32" s="3" t="s">
        <v>427</v>
      </c>
      <c r="G32" s="3" t="s">
        <v>428</v>
      </c>
      <c r="H32" s="2">
        <v>14</v>
      </c>
    </row>
    <row r="33" spans="1:8" x14ac:dyDescent="0.25">
      <c r="A33" s="2">
        <v>7</v>
      </c>
      <c r="B33" s="2">
        <v>27</v>
      </c>
      <c r="C33" s="2" t="s">
        <v>33</v>
      </c>
      <c r="D33" s="2" t="s">
        <v>340</v>
      </c>
      <c r="E33" s="3" t="s">
        <v>429</v>
      </c>
      <c r="F33" s="3" t="s">
        <v>430</v>
      </c>
      <c r="G33" s="3" t="s">
        <v>431</v>
      </c>
      <c r="H33" s="2">
        <v>16</v>
      </c>
    </row>
    <row r="34" spans="1:8" x14ac:dyDescent="0.25">
      <c r="A34" s="2">
        <v>8</v>
      </c>
      <c r="B34" s="2">
        <v>11</v>
      </c>
      <c r="C34" s="2" t="s">
        <v>21</v>
      </c>
      <c r="D34" s="2" t="s">
        <v>32</v>
      </c>
      <c r="E34" s="3" t="s">
        <v>432</v>
      </c>
      <c r="F34" s="3" t="s">
        <v>433</v>
      </c>
      <c r="G34" s="3" t="s">
        <v>434</v>
      </c>
      <c r="H34" s="2">
        <v>15</v>
      </c>
    </row>
    <row r="35" spans="1:8" x14ac:dyDescent="0.25">
      <c r="A35" s="2">
        <v>9</v>
      </c>
      <c r="B35" s="2">
        <v>26</v>
      </c>
      <c r="C35" s="2" t="s">
        <v>201</v>
      </c>
      <c r="D35" s="2" t="s">
        <v>385</v>
      </c>
      <c r="E35" s="3" t="s">
        <v>435</v>
      </c>
      <c r="F35" s="3" t="s">
        <v>436</v>
      </c>
      <c r="G35" s="3" t="s">
        <v>437</v>
      </c>
      <c r="H35" s="2">
        <v>17</v>
      </c>
    </row>
    <row r="36" spans="1:8" x14ac:dyDescent="0.25">
      <c r="A36" s="2">
        <v>10</v>
      </c>
      <c r="B36" s="2">
        <v>18</v>
      </c>
      <c r="C36" s="2" t="s">
        <v>380</v>
      </c>
      <c r="D36" s="2" t="s">
        <v>208</v>
      </c>
      <c r="E36" s="3" t="s">
        <v>438</v>
      </c>
      <c r="F36" s="3" t="s">
        <v>439</v>
      </c>
      <c r="G36" s="3" t="s">
        <v>440</v>
      </c>
      <c r="H36" s="2">
        <v>18</v>
      </c>
    </row>
    <row r="37" spans="1:8" x14ac:dyDescent="0.25">
      <c r="A37" s="2">
        <v>11</v>
      </c>
      <c r="B37" s="2">
        <v>55</v>
      </c>
      <c r="C37" s="2" t="s">
        <v>204</v>
      </c>
      <c r="D37" s="2" t="s">
        <v>385</v>
      </c>
      <c r="E37" s="3" t="s">
        <v>441</v>
      </c>
      <c r="F37" s="3" t="s">
        <v>442</v>
      </c>
      <c r="G37" s="3"/>
      <c r="H37" s="2">
        <v>11</v>
      </c>
    </row>
    <row r="38" spans="1:8" x14ac:dyDescent="0.25">
      <c r="A38" s="2">
        <v>12</v>
      </c>
      <c r="B38" s="2">
        <v>20</v>
      </c>
      <c r="C38" s="2" t="s">
        <v>339</v>
      </c>
      <c r="D38" s="2" t="s">
        <v>332</v>
      </c>
      <c r="E38" s="3" t="s">
        <v>443</v>
      </c>
      <c r="F38" s="3" t="s">
        <v>444</v>
      </c>
      <c r="G38" s="3"/>
      <c r="H38" s="2">
        <v>12</v>
      </c>
    </row>
    <row r="39" spans="1:8" x14ac:dyDescent="0.25">
      <c r="A39" s="33">
        <v>13</v>
      </c>
      <c r="B39" s="33">
        <v>14</v>
      </c>
      <c r="C39" s="33" t="s">
        <v>22</v>
      </c>
      <c r="D39" s="33" t="s">
        <v>227</v>
      </c>
      <c r="E39" s="34" t="s">
        <v>445</v>
      </c>
      <c r="F39" s="34" t="s">
        <v>446</v>
      </c>
      <c r="G39" s="34"/>
      <c r="H39" s="33">
        <v>11</v>
      </c>
    </row>
    <row r="40" spans="1:8" x14ac:dyDescent="0.25">
      <c r="A40" s="2">
        <v>14</v>
      </c>
      <c r="B40" s="2">
        <v>9</v>
      </c>
      <c r="C40" s="2" t="s">
        <v>221</v>
      </c>
      <c r="D40" s="2" t="s">
        <v>15</v>
      </c>
      <c r="E40" s="3" t="s">
        <v>447</v>
      </c>
      <c r="F40" s="3" t="s">
        <v>448</v>
      </c>
      <c r="G40" s="3"/>
      <c r="H40" s="2">
        <v>15</v>
      </c>
    </row>
    <row r="41" spans="1:8" x14ac:dyDescent="0.25">
      <c r="A41" s="2">
        <v>15</v>
      </c>
      <c r="B41" s="2">
        <v>36</v>
      </c>
      <c r="C41" s="2" t="s">
        <v>407</v>
      </c>
      <c r="D41" s="2" t="s">
        <v>15</v>
      </c>
      <c r="E41" s="3" t="s">
        <v>449</v>
      </c>
      <c r="F41" s="3"/>
      <c r="G41" s="3"/>
      <c r="H41" s="2">
        <v>8</v>
      </c>
    </row>
    <row r="42" spans="1:8" x14ac:dyDescent="0.25">
      <c r="A42" s="2">
        <v>16</v>
      </c>
      <c r="B42" s="2">
        <v>2</v>
      </c>
      <c r="C42" s="2" t="s">
        <v>404</v>
      </c>
      <c r="D42" s="2" t="s">
        <v>227</v>
      </c>
      <c r="E42" s="3" t="s">
        <v>450</v>
      </c>
      <c r="F42" s="3"/>
      <c r="G42" s="3"/>
      <c r="H42" s="2">
        <v>6</v>
      </c>
    </row>
    <row r="43" spans="1:8" x14ac:dyDescent="0.25">
      <c r="A43" s="2">
        <v>17</v>
      </c>
      <c r="B43" s="2">
        <v>8</v>
      </c>
      <c r="C43" s="2" t="s">
        <v>24</v>
      </c>
      <c r="D43" s="2" t="s">
        <v>332</v>
      </c>
      <c r="E43" s="3" t="s">
        <v>386</v>
      </c>
      <c r="F43" s="3"/>
      <c r="G43" s="3"/>
      <c r="H43" s="2">
        <v>6</v>
      </c>
    </row>
    <row r="44" spans="1:8" x14ac:dyDescent="0.25">
      <c r="A44" s="2">
        <v>18</v>
      </c>
      <c r="B44" s="2">
        <v>30</v>
      </c>
      <c r="C44" s="2" t="s">
        <v>343</v>
      </c>
      <c r="D44" s="2" t="s">
        <v>340</v>
      </c>
      <c r="E44" s="3" t="s">
        <v>451</v>
      </c>
      <c r="F44" s="3"/>
      <c r="G44" s="3"/>
      <c r="H44" s="2">
        <v>6</v>
      </c>
    </row>
    <row r="45" spans="1:8" x14ac:dyDescent="0.25">
      <c r="A45" s="2">
        <v>19</v>
      </c>
      <c r="B45" s="2">
        <v>33</v>
      </c>
      <c r="C45" s="2" t="s">
        <v>211</v>
      </c>
      <c r="D45" s="2" t="s">
        <v>300</v>
      </c>
      <c r="E45" s="3" t="s">
        <v>452</v>
      </c>
      <c r="F45" s="3"/>
      <c r="G45" s="3"/>
      <c r="H45" s="2">
        <v>7</v>
      </c>
    </row>
    <row r="46" spans="1:8" x14ac:dyDescent="0.25">
      <c r="A46" s="2">
        <v>20</v>
      </c>
      <c r="B46" s="2">
        <v>31</v>
      </c>
      <c r="C46" s="2" t="s">
        <v>397</v>
      </c>
      <c r="D46" s="2" t="s">
        <v>32</v>
      </c>
      <c r="E46" s="3" t="s">
        <v>453</v>
      </c>
      <c r="F46" s="2"/>
      <c r="G46" s="2"/>
      <c r="H46" s="2">
        <v>8</v>
      </c>
    </row>
    <row r="49" spans="1:7" x14ac:dyDescent="0.25">
      <c r="A49" s="29" t="s">
        <v>454</v>
      </c>
      <c r="B49" s="29"/>
      <c r="C49" s="29"/>
      <c r="D49" s="29"/>
      <c r="E49" s="29"/>
      <c r="F49" s="29"/>
      <c r="G49" s="29"/>
    </row>
    <row r="50" spans="1:7" x14ac:dyDescent="0.25">
      <c r="A50" s="2" t="s">
        <v>1</v>
      </c>
      <c r="B50" s="2" t="s">
        <v>2</v>
      </c>
      <c r="C50" s="2" t="s">
        <v>3</v>
      </c>
      <c r="D50" s="2" t="s">
        <v>4</v>
      </c>
      <c r="E50" s="2" t="s">
        <v>8</v>
      </c>
      <c r="F50" s="2" t="s">
        <v>98</v>
      </c>
      <c r="G50" s="2" t="s">
        <v>99</v>
      </c>
    </row>
    <row r="51" spans="1:7" x14ac:dyDescent="0.25">
      <c r="A51" s="16">
        <v>1</v>
      </c>
      <c r="B51" s="16">
        <v>44</v>
      </c>
      <c r="C51" s="16" t="s">
        <v>11</v>
      </c>
      <c r="D51" s="16" t="s">
        <v>10</v>
      </c>
      <c r="E51" s="16">
        <v>56</v>
      </c>
      <c r="F51" s="18" t="s">
        <v>455</v>
      </c>
      <c r="G51" s="16">
        <v>25</v>
      </c>
    </row>
    <row r="52" spans="1:7" x14ac:dyDescent="0.25">
      <c r="A52" s="11">
        <v>2</v>
      </c>
      <c r="B52" s="11">
        <v>5</v>
      </c>
      <c r="C52" s="11" t="s">
        <v>26</v>
      </c>
      <c r="D52" s="11" t="s">
        <v>23</v>
      </c>
      <c r="E52" s="11">
        <v>56</v>
      </c>
      <c r="F52" s="11" t="s">
        <v>456</v>
      </c>
      <c r="G52" s="11">
        <v>18</v>
      </c>
    </row>
    <row r="53" spans="1:7" x14ac:dyDescent="0.25">
      <c r="A53" s="26">
        <v>3</v>
      </c>
      <c r="B53" s="26">
        <v>33</v>
      </c>
      <c r="C53" s="26" t="s">
        <v>211</v>
      </c>
      <c r="D53" s="27" t="s">
        <v>300</v>
      </c>
      <c r="E53" s="27">
        <v>56</v>
      </c>
      <c r="F53" s="27" t="s">
        <v>457</v>
      </c>
      <c r="G53" s="27">
        <v>15</v>
      </c>
    </row>
    <row r="54" spans="1:7" x14ac:dyDescent="0.25">
      <c r="A54" s="2">
        <v>4</v>
      </c>
      <c r="B54" s="2">
        <v>3</v>
      </c>
      <c r="C54" s="2" t="s">
        <v>34</v>
      </c>
      <c r="D54" s="2" t="s">
        <v>300</v>
      </c>
      <c r="E54" s="2">
        <v>56</v>
      </c>
      <c r="F54" s="2" t="s">
        <v>458</v>
      </c>
      <c r="G54" s="2">
        <v>12</v>
      </c>
    </row>
    <row r="55" spans="1:7" x14ac:dyDescent="0.25">
      <c r="A55" s="2">
        <v>5</v>
      </c>
      <c r="B55" s="2">
        <v>7</v>
      </c>
      <c r="C55" s="2" t="s">
        <v>16</v>
      </c>
      <c r="D55" s="2" t="s">
        <v>23</v>
      </c>
      <c r="E55" s="2">
        <v>56</v>
      </c>
      <c r="F55" s="2" t="s">
        <v>459</v>
      </c>
      <c r="G55" s="2">
        <v>10</v>
      </c>
    </row>
    <row r="56" spans="1:7" x14ac:dyDescent="0.25">
      <c r="A56" s="2">
        <v>6</v>
      </c>
      <c r="B56" s="2">
        <v>77</v>
      </c>
      <c r="C56" s="2" t="s">
        <v>162</v>
      </c>
      <c r="D56" s="2" t="s">
        <v>10</v>
      </c>
      <c r="E56" s="2">
        <v>56</v>
      </c>
      <c r="F56" s="2" t="s">
        <v>460</v>
      </c>
      <c r="G56" s="2">
        <v>8</v>
      </c>
    </row>
    <row r="57" spans="1:7" x14ac:dyDescent="0.25">
      <c r="A57" s="2">
        <v>7</v>
      </c>
      <c r="B57" s="2">
        <v>55</v>
      </c>
      <c r="C57" s="2" t="s">
        <v>204</v>
      </c>
      <c r="D57" s="2" t="s">
        <v>385</v>
      </c>
      <c r="E57" s="2">
        <v>56</v>
      </c>
      <c r="F57" s="2" t="s">
        <v>461</v>
      </c>
      <c r="G57" s="2">
        <v>6</v>
      </c>
    </row>
    <row r="58" spans="1:7" x14ac:dyDescent="0.25">
      <c r="A58" s="2">
        <v>8</v>
      </c>
      <c r="B58" s="2">
        <v>20</v>
      </c>
      <c r="C58" s="2" t="s">
        <v>339</v>
      </c>
      <c r="D58" s="2" t="s">
        <v>332</v>
      </c>
      <c r="E58" s="2">
        <v>55</v>
      </c>
      <c r="F58" s="2" t="s">
        <v>116</v>
      </c>
      <c r="G58" s="2">
        <v>4</v>
      </c>
    </row>
    <row r="59" spans="1:7" x14ac:dyDescent="0.25">
      <c r="A59" s="2">
        <v>9</v>
      </c>
      <c r="B59" s="2">
        <v>11</v>
      </c>
      <c r="C59" s="2" t="s">
        <v>21</v>
      </c>
      <c r="D59" s="2" t="s">
        <v>32</v>
      </c>
      <c r="E59" s="2">
        <v>55</v>
      </c>
      <c r="F59" s="2" t="s">
        <v>116</v>
      </c>
      <c r="G59" s="2">
        <v>2</v>
      </c>
    </row>
    <row r="60" spans="1:7" x14ac:dyDescent="0.25">
      <c r="A60" s="2">
        <v>10</v>
      </c>
      <c r="B60" s="2">
        <v>31</v>
      </c>
      <c r="C60" s="2" t="s">
        <v>397</v>
      </c>
      <c r="D60" s="2" t="s">
        <v>32</v>
      </c>
      <c r="E60" s="2">
        <v>55</v>
      </c>
      <c r="F60" s="2" t="s">
        <v>116</v>
      </c>
      <c r="G60" s="2">
        <v>1</v>
      </c>
    </row>
    <row r="61" spans="1:7" x14ac:dyDescent="0.25">
      <c r="A61" s="2">
        <v>11</v>
      </c>
      <c r="B61" s="2">
        <v>8</v>
      </c>
      <c r="C61" s="2" t="s">
        <v>24</v>
      </c>
      <c r="D61" s="2" t="s">
        <v>332</v>
      </c>
      <c r="E61" s="2">
        <v>55</v>
      </c>
      <c r="F61" s="2" t="s">
        <v>116</v>
      </c>
      <c r="G61" s="2">
        <v>0</v>
      </c>
    </row>
    <row r="62" spans="1:7" x14ac:dyDescent="0.25">
      <c r="A62" s="2">
        <v>12</v>
      </c>
      <c r="B62" s="2">
        <v>27</v>
      </c>
      <c r="C62" s="2" t="s">
        <v>33</v>
      </c>
      <c r="D62" s="2" t="s">
        <v>340</v>
      </c>
      <c r="E62" s="2">
        <v>55</v>
      </c>
      <c r="F62" s="2" t="s">
        <v>116</v>
      </c>
      <c r="G62" s="2">
        <v>0</v>
      </c>
    </row>
    <row r="63" spans="1:7" x14ac:dyDescent="0.25">
      <c r="A63" s="2">
        <v>13</v>
      </c>
      <c r="B63" s="2">
        <v>30</v>
      </c>
      <c r="C63" s="2" t="s">
        <v>343</v>
      </c>
      <c r="D63" s="2" t="s">
        <v>340</v>
      </c>
      <c r="E63" s="2">
        <v>55</v>
      </c>
      <c r="F63" s="2" t="s">
        <v>116</v>
      </c>
      <c r="G63" s="2">
        <v>0</v>
      </c>
    </row>
    <row r="64" spans="1:7" x14ac:dyDescent="0.25">
      <c r="A64" s="2">
        <v>14</v>
      </c>
      <c r="B64" s="2">
        <v>19</v>
      </c>
      <c r="C64" s="2" t="s">
        <v>27</v>
      </c>
      <c r="D64" s="2" t="s">
        <v>208</v>
      </c>
      <c r="E64" s="2">
        <v>55</v>
      </c>
      <c r="F64" s="2" t="s">
        <v>116</v>
      </c>
      <c r="G64" s="2">
        <v>0</v>
      </c>
    </row>
    <row r="65" spans="1:7" x14ac:dyDescent="0.25">
      <c r="A65" s="2">
        <v>15</v>
      </c>
      <c r="B65" s="2">
        <v>9</v>
      </c>
      <c r="C65" s="2" t="s">
        <v>221</v>
      </c>
      <c r="D65" s="2" t="s">
        <v>15</v>
      </c>
      <c r="E65" s="2">
        <v>55</v>
      </c>
      <c r="F65" s="2" t="s">
        <v>116</v>
      </c>
      <c r="G65" s="2">
        <v>0</v>
      </c>
    </row>
    <row r="66" spans="1:7" x14ac:dyDescent="0.25">
      <c r="A66" s="33" t="s">
        <v>119</v>
      </c>
      <c r="B66" s="33">
        <v>14</v>
      </c>
      <c r="C66" s="33" t="s">
        <v>22</v>
      </c>
      <c r="D66" s="33" t="s">
        <v>227</v>
      </c>
      <c r="E66" s="33">
        <v>33</v>
      </c>
      <c r="F66" s="33" t="s">
        <v>25</v>
      </c>
      <c r="G66" s="33">
        <v>0</v>
      </c>
    </row>
    <row r="67" spans="1:7" x14ac:dyDescent="0.25">
      <c r="A67" s="2" t="s">
        <v>119</v>
      </c>
      <c r="B67" s="2">
        <v>26</v>
      </c>
      <c r="C67" s="2" t="s">
        <v>201</v>
      </c>
      <c r="D67" s="2" t="s">
        <v>385</v>
      </c>
      <c r="E67" s="2">
        <v>18</v>
      </c>
      <c r="F67" s="2" t="s">
        <v>25</v>
      </c>
      <c r="G67" s="2">
        <v>0</v>
      </c>
    </row>
    <row r="68" spans="1:7" x14ac:dyDescent="0.25">
      <c r="A68" s="2" t="s">
        <v>119</v>
      </c>
      <c r="B68" s="2">
        <v>2</v>
      </c>
      <c r="C68" s="2" t="s">
        <v>404</v>
      </c>
      <c r="D68" s="2" t="s">
        <v>227</v>
      </c>
      <c r="E68" s="2">
        <v>17</v>
      </c>
      <c r="F68" s="2" t="s">
        <v>25</v>
      </c>
      <c r="G68" s="2">
        <v>0</v>
      </c>
    </row>
    <row r="69" spans="1:7" x14ac:dyDescent="0.25">
      <c r="A69" s="2" t="s">
        <v>119</v>
      </c>
      <c r="B69" s="2">
        <v>36</v>
      </c>
      <c r="C69" s="2" t="s">
        <v>407</v>
      </c>
      <c r="D69" s="2" t="s">
        <v>15</v>
      </c>
      <c r="E69" s="2">
        <v>3</v>
      </c>
      <c r="F69" s="2" t="s">
        <v>25</v>
      </c>
      <c r="G69" s="2">
        <v>0</v>
      </c>
    </row>
    <row r="70" spans="1:7" x14ac:dyDescent="0.25">
      <c r="A70" s="2" t="s">
        <v>119</v>
      </c>
      <c r="B70" s="2">
        <v>18</v>
      </c>
      <c r="C70" s="2" t="s">
        <v>380</v>
      </c>
      <c r="D70" s="2" t="s">
        <v>208</v>
      </c>
      <c r="E70" s="2">
        <v>0</v>
      </c>
      <c r="F70" s="2" t="s">
        <v>25</v>
      </c>
      <c r="G70" s="2">
        <v>0</v>
      </c>
    </row>
  </sheetData>
  <mergeCells count="3">
    <mergeCell ref="A1:G1"/>
    <mergeCell ref="A25:H25"/>
    <mergeCell ref="A49:G4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sqref="A1:G1"/>
    </sheetView>
  </sheetViews>
  <sheetFormatPr defaultRowHeight="18.75" x14ac:dyDescent="0.25"/>
  <cols>
    <col min="1" max="1" width="9" style="1"/>
    <col min="2" max="2" width="4.25" style="1" bestFit="1" customWidth="1"/>
    <col min="3" max="3" width="25.625" style="1" bestFit="1" customWidth="1"/>
    <col min="4" max="4" width="35.5" style="1" bestFit="1" customWidth="1"/>
    <col min="5" max="5" width="11.875" style="1" bestFit="1" customWidth="1"/>
    <col min="6" max="6" width="17.5" style="1" bestFit="1" customWidth="1"/>
    <col min="7" max="7" width="11.875" style="1" bestFit="1" customWidth="1"/>
    <col min="8" max="16384" width="9" style="1"/>
  </cols>
  <sheetData>
    <row r="1" spans="1:7" x14ac:dyDescent="0.25">
      <c r="A1" s="29" t="s">
        <v>462</v>
      </c>
      <c r="B1" s="29"/>
      <c r="C1" s="29"/>
      <c r="D1" s="29"/>
      <c r="E1" s="29"/>
      <c r="F1" s="29"/>
      <c r="G1" s="29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190</v>
      </c>
      <c r="F2" s="2" t="s">
        <v>191</v>
      </c>
      <c r="G2" s="2" t="s">
        <v>8</v>
      </c>
    </row>
    <row r="3" spans="1:7" x14ac:dyDescent="0.25">
      <c r="A3" s="16">
        <v>1</v>
      </c>
      <c r="B3" s="16">
        <v>44</v>
      </c>
      <c r="C3" s="16" t="s">
        <v>11</v>
      </c>
      <c r="D3" s="16" t="s">
        <v>10</v>
      </c>
      <c r="E3" s="18" t="s">
        <v>465</v>
      </c>
      <c r="F3" s="18"/>
      <c r="G3" s="19">
        <v>26</v>
      </c>
    </row>
    <row r="4" spans="1:7" x14ac:dyDescent="0.25">
      <c r="A4" s="11">
        <v>2</v>
      </c>
      <c r="B4" s="11">
        <v>7</v>
      </c>
      <c r="C4" s="11" t="s">
        <v>16</v>
      </c>
      <c r="D4" s="11" t="s">
        <v>23</v>
      </c>
      <c r="E4" s="23" t="s">
        <v>466</v>
      </c>
      <c r="F4" s="23" t="s">
        <v>467</v>
      </c>
      <c r="G4" s="24">
        <v>26</v>
      </c>
    </row>
    <row r="5" spans="1:7" x14ac:dyDescent="0.25">
      <c r="A5" s="16">
        <v>3</v>
      </c>
      <c r="B5" s="16">
        <v>77</v>
      </c>
      <c r="C5" s="16" t="s">
        <v>162</v>
      </c>
      <c r="D5" s="16" t="s">
        <v>10</v>
      </c>
      <c r="E5" s="18" t="s">
        <v>468</v>
      </c>
      <c r="F5" s="18" t="s">
        <v>469</v>
      </c>
      <c r="G5" s="19">
        <v>27</v>
      </c>
    </row>
    <row r="6" spans="1:7" x14ac:dyDescent="0.25">
      <c r="A6" s="2">
        <v>4</v>
      </c>
      <c r="B6" s="2">
        <v>5</v>
      </c>
      <c r="C6" s="2" t="s">
        <v>26</v>
      </c>
      <c r="D6" s="2" t="s">
        <v>23</v>
      </c>
      <c r="E6" s="3" t="s">
        <v>470</v>
      </c>
      <c r="F6" s="3" t="s">
        <v>471</v>
      </c>
      <c r="G6" s="6">
        <v>27</v>
      </c>
    </row>
    <row r="7" spans="1:7" x14ac:dyDescent="0.25">
      <c r="A7" s="2">
        <v>5</v>
      </c>
      <c r="B7" s="2">
        <v>33</v>
      </c>
      <c r="C7" s="2" t="s">
        <v>211</v>
      </c>
      <c r="D7" s="2" t="s">
        <v>300</v>
      </c>
      <c r="E7" s="3" t="s">
        <v>472</v>
      </c>
      <c r="F7" s="3" t="s">
        <v>473</v>
      </c>
      <c r="G7" s="6">
        <v>26</v>
      </c>
    </row>
    <row r="8" spans="1:7" x14ac:dyDescent="0.25">
      <c r="A8" s="2">
        <v>6</v>
      </c>
      <c r="B8" s="2">
        <v>27</v>
      </c>
      <c r="C8" s="2" t="s">
        <v>33</v>
      </c>
      <c r="D8" s="2" t="s">
        <v>340</v>
      </c>
      <c r="E8" s="3" t="s">
        <v>474</v>
      </c>
      <c r="F8" s="3" t="s">
        <v>475</v>
      </c>
      <c r="G8" s="6">
        <v>30</v>
      </c>
    </row>
    <row r="9" spans="1:7" x14ac:dyDescent="0.25">
      <c r="A9" s="2">
        <v>7</v>
      </c>
      <c r="B9" s="2">
        <v>20</v>
      </c>
      <c r="C9" s="2" t="s">
        <v>339</v>
      </c>
      <c r="D9" s="2" t="s">
        <v>332</v>
      </c>
      <c r="E9" s="3" t="s">
        <v>476</v>
      </c>
      <c r="F9" s="3" t="s">
        <v>477</v>
      </c>
      <c r="G9" s="6">
        <v>26</v>
      </c>
    </row>
    <row r="10" spans="1:7" x14ac:dyDescent="0.25">
      <c r="A10" s="2">
        <v>8</v>
      </c>
      <c r="B10" s="2">
        <v>55</v>
      </c>
      <c r="C10" s="2" t="s">
        <v>204</v>
      </c>
      <c r="D10" s="2" t="s">
        <v>340</v>
      </c>
      <c r="E10" s="3" t="s">
        <v>478</v>
      </c>
      <c r="F10" s="3" t="s">
        <v>479</v>
      </c>
      <c r="G10" s="6">
        <v>28</v>
      </c>
    </row>
    <row r="11" spans="1:7" x14ac:dyDescent="0.25">
      <c r="A11" s="2">
        <v>9</v>
      </c>
      <c r="B11" s="2">
        <v>3</v>
      </c>
      <c r="C11" s="2" t="s">
        <v>34</v>
      </c>
      <c r="D11" s="2" t="s">
        <v>300</v>
      </c>
      <c r="E11" s="3" t="s">
        <v>480</v>
      </c>
      <c r="F11" s="3" t="s">
        <v>481</v>
      </c>
      <c r="G11" s="6">
        <v>26</v>
      </c>
    </row>
    <row r="12" spans="1:7" x14ac:dyDescent="0.25">
      <c r="A12" s="33">
        <v>10</v>
      </c>
      <c r="B12" s="33">
        <v>14</v>
      </c>
      <c r="C12" s="33" t="s">
        <v>22</v>
      </c>
      <c r="D12" s="33" t="s">
        <v>482</v>
      </c>
      <c r="E12" s="34" t="s">
        <v>483</v>
      </c>
      <c r="F12" s="34" t="s">
        <v>484</v>
      </c>
      <c r="G12" s="36">
        <v>23</v>
      </c>
    </row>
    <row r="13" spans="1:7" x14ac:dyDescent="0.25">
      <c r="A13" s="2">
        <v>11</v>
      </c>
      <c r="B13" s="2">
        <v>11</v>
      </c>
      <c r="C13" s="2" t="s">
        <v>21</v>
      </c>
      <c r="D13" s="2" t="s">
        <v>32</v>
      </c>
      <c r="E13" s="3" t="s">
        <v>485</v>
      </c>
      <c r="F13" s="3" t="s">
        <v>486</v>
      </c>
      <c r="G13" s="6">
        <v>30</v>
      </c>
    </row>
    <row r="14" spans="1:7" x14ac:dyDescent="0.25">
      <c r="A14" s="2">
        <v>12</v>
      </c>
      <c r="B14" s="2">
        <v>10</v>
      </c>
      <c r="C14" s="2" t="s">
        <v>487</v>
      </c>
      <c r="D14" s="2" t="s">
        <v>488</v>
      </c>
      <c r="E14" s="3" t="s">
        <v>489</v>
      </c>
      <c r="F14" s="3" t="s">
        <v>490</v>
      </c>
      <c r="G14" s="6">
        <v>33</v>
      </c>
    </row>
    <row r="15" spans="1:7" x14ac:dyDescent="0.25">
      <c r="A15" s="2">
        <v>13</v>
      </c>
      <c r="B15" s="2">
        <v>31</v>
      </c>
      <c r="C15" s="2" t="s">
        <v>397</v>
      </c>
      <c r="D15" s="2" t="s">
        <v>32</v>
      </c>
      <c r="E15" s="3" t="s">
        <v>491</v>
      </c>
      <c r="F15" s="3" t="s">
        <v>492</v>
      </c>
      <c r="G15" s="6">
        <v>30</v>
      </c>
    </row>
    <row r="16" spans="1:7" x14ac:dyDescent="0.25">
      <c r="A16" s="2">
        <v>14</v>
      </c>
      <c r="B16" s="2">
        <v>2</v>
      </c>
      <c r="C16" s="2" t="s">
        <v>404</v>
      </c>
      <c r="D16" s="2" t="s">
        <v>482</v>
      </c>
      <c r="E16" s="3" t="s">
        <v>493</v>
      </c>
      <c r="F16" s="3" t="s">
        <v>494</v>
      </c>
      <c r="G16" s="6">
        <v>22</v>
      </c>
    </row>
    <row r="17" spans="1:8" x14ac:dyDescent="0.25">
      <c r="A17" s="2">
        <v>15</v>
      </c>
      <c r="B17" s="2">
        <v>28</v>
      </c>
      <c r="C17" s="2" t="s">
        <v>495</v>
      </c>
      <c r="D17" s="2" t="s">
        <v>488</v>
      </c>
      <c r="E17" s="3" t="s">
        <v>496</v>
      </c>
      <c r="F17" s="3" t="s">
        <v>497</v>
      </c>
      <c r="G17" s="6">
        <v>37</v>
      </c>
    </row>
    <row r="18" spans="1:8" x14ac:dyDescent="0.25">
      <c r="A18" s="2">
        <v>16</v>
      </c>
      <c r="B18" s="2">
        <v>35</v>
      </c>
      <c r="C18" s="2" t="s">
        <v>498</v>
      </c>
      <c r="D18" s="2" t="s">
        <v>208</v>
      </c>
      <c r="E18" s="3" t="s">
        <v>499</v>
      </c>
      <c r="F18" s="3" t="s">
        <v>500</v>
      </c>
      <c r="G18" s="6">
        <v>31</v>
      </c>
    </row>
    <row r="19" spans="1:8" x14ac:dyDescent="0.25">
      <c r="A19" s="2">
        <v>17</v>
      </c>
      <c r="B19" s="2">
        <v>9</v>
      </c>
      <c r="C19" s="2" t="s">
        <v>221</v>
      </c>
      <c r="D19" s="2" t="s">
        <v>15</v>
      </c>
      <c r="E19" s="3" t="s">
        <v>501</v>
      </c>
      <c r="F19" s="3" t="s">
        <v>502</v>
      </c>
      <c r="G19" s="6">
        <v>29</v>
      </c>
    </row>
    <row r="20" spans="1:8" x14ac:dyDescent="0.25">
      <c r="A20" s="2">
        <v>18</v>
      </c>
      <c r="B20" s="2">
        <v>16</v>
      </c>
      <c r="C20" s="2" t="s">
        <v>503</v>
      </c>
      <c r="D20" s="2" t="s">
        <v>15</v>
      </c>
      <c r="E20" s="3" t="s">
        <v>504</v>
      </c>
      <c r="F20" s="3" t="s">
        <v>505</v>
      </c>
      <c r="G20" s="6">
        <v>26</v>
      </c>
    </row>
    <row r="21" spans="1:8" x14ac:dyDescent="0.25">
      <c r="A21" s="2">
        <v>19</v>
      </c>
      <c r="B21" s="2">
        <v>8</v>
      </c>
      <c r="C21" s="2" t="s">
        <v>24</v>
      </c>
      <c r="D21" s="2" t="s">
        <v>332</v>
      </c>
      <c r="E21" s="3" t="s">
        <v>506</v>
      </c>
      <c r="F21" s="3" t="s">
        <v>507</v>
      </c>
      <c r="G21" s="6">
        <v>26</v>
      </c>
    </row>
    <row r="22" spans="1:8" x14ac:dyDescent="0.25">
      <c r="A22" s="2">
        <v>20</v>
      </c>
      <c r="B22" s="2">
        <v>18</v>
      </c>
      <c r="C22" s="2" t="s">
        <v>380</v>
      </c>
      <c r="D22" s="2" t="s">
        <v>208</v>
      </c>
      <c r="E22" s="3" t="s">
        <v>508</v>
      </c>
      <c r="F22" s="3" t="s">
        <v>509</v>
      </c>
      <c r="G22" s="6">
        <v>19</v>
      </c>
    </row>
    <row r="25" spans="1:8" x14ac:dyDescent="0.25">
      <c r="A25" s="29" t="s">
        <v>463</v>
      </c>
      <c r="B25" s="29"/>
      <c r="C25" s="29"/>
      <c r="D25" s="29"/>
      <c r="E25" s="29"/>
      <c r="F25" s="29"/>
      <c r="G25" s="29"/>
      <c r="H25" s="29"/>
    </row>
    <row r="26" spans="1:8" x14ac:dyDescent="0.25">
      <c r="A26" s="2" t="s">
        <v>1</v>
      </c>
      <c r="B26" s="2" t="s">
        <v>2</v>
      </c>
      <c r="C26" s="2" t="s">
        <v>3</v>
      </c>
      <c r="D26" s="2" t="s">
        <v>4</v>
      </c>
      <c r="E26" s="3" t="s">
        <v>5</v>
      </c>
      <c r="F26" s="3" t="s">
        <v>6</v>
      </c>
      <c r="G26" s="3" t="s">
        <v>7</v>
      </c>
      <c r="H26" s="2" t="s">
        <v>8</v>
      </c>
    </row>
    <row r="27" spans="1:8" x14ac:dyDescent="0.25">
      <c r="A27" s="11">
        <v>1</v>
      </c>
      <c r="B27" s="11">
        <v>5</v>
      </c>
      <c r="C27" s="11" t="s">
        <v>696</v>
      </c>
      <c r="D27" s="11" t="s">
        <v>23</v>
      </c>
      <c r="E27" s="23" t="s">
        <v>510</v>
      </c>
      <c r="F27" s="23" t="s">
        <v>511</v>
      </c>
      <c r="G27" s="23" t="s">
        <v>512</v>
      </c>
      <c r="H27" s="11">
        <v>15</v>
      </c>
    </row>
    <row r="28" spans="1:8" x14ac:dyDescent="0.25">
      <c r="A28" s="11">
        <v>2</v>
      </c>
      <c r="B28" s="11">
        <v>7</v>
      </c>
      <c r="C28" s="11" t="s">
        <v>16</v>
      </c>
      <c r="D28" s="11" t="s">
        <v>23</v>
      </c>
      <c r="E28" s="23" t="s">
        <v>513</v>
      </c>
      <c r="F28" s="23" t="s">
        <v>514</v>
      </c>
      <c r="G28" s="23" t="s">
        <v>515</v>
      </c>
      <c r="H28" s="11">
        <v>17</v>
      </c>
    </row>
    <row r="29" spans="1:8" x14ac:dyDescent="0.25">
      <c r="A29" s="16">
        <v>3</v>
      </c>
      <c r="B29" s="16">
        <v>77</v>
      </c>
      <c r="C29" s="16" t="s">
        <v>162</v>
      </c>
      <c r="D29" s="16" t="s">
        <v>10</v>
      </c>
      <c r="E29" s="18" t="s">
        <v>516</v>
      </c>
      <c r="F29" s="18" t="s">
        <v>517</v>
      </c>
      <c r="G29" s="18" t="s">
        <v>518</v>
      </c>
      <c r="H29" s="16">
        <v>20</v>
      </c>
    </row>
    <row r="30" spans="1:8" x14ac:dyDescent="0.25">
      <c r="A30" s="2">
        <v>4</v>
      </c>
      <c r="B30" s="2">
        <v>44</v>
      </c>
      <c r="C30" s="2" t="s">
        <v>11</v>
      </c>
      <c r="D30" s="2" t="s">
        <v>10</v>
      </c>
      <c r="E30" s="3" t="s">
        <v>519</v>
      </c>
      <c r="F30" s="3" t="s">
        <v>520</v>
      </c>
      <c r="G30" s="3" t="s">
        <v>521</v>
      </c>
      <c r="H30" s="2">
        <v>17</v>
      </c>
    </row>
    <row r="31" spans="1:8" x14ac:dyDescent="0.25">
      <c r="A31" s="2">
        <v>5</v>
      </c>
      <c r="B31" s="2">
        <v>33</v>
      </c>
      <c r="C31" s="2" t="s">
        <v>211</v>
      </c>
      <c r="D31" s="2" t="s">
        <v>300</v>
      </c>
      <c r="E31" s="3" t="s">
        <v>522</v>
      </c>
      <c r="F31" s="3" t="s">
        <v>523</v>
      </c>
      <c r="G31" s="3" t="s">
        <v>524</v>
      </c>
      <c r="H31" s="2">
        <v>12</v>
      </c>
    </row>
    <row r="32" spans="1:8" x14ac:dyDescent="0.25">
      <c r="A32" s="2">
        <v>6</v>
      </c>
      <c r="B32" s="2">
        <v>3</v>
      </c>
      <c r="C32" s="2" t="s">
        <v>34</v>
      </c>
      <c r="D32" s="2" t="s">
        <v>300</v>
      </c>
      <c r="E32" s="3" t="s">
        <v>525</v>
      </c>
      <c r="F32" s="3" t="s">
        <v>526</v>
      </c>
      <c r="G32" s="3" t="s">
        <v>527</v>
      </c>
      <c r="H32" s="2">
        <v>12</v>
      </c>
    </row>
    <row r="33" spans="1:8" x14ac:dyDescent="0.25">
      <c r="A33" s="2">
        <v>7</v>
      </c>
      <c r="B33" s="2">
        <v>27</v>
      </c>
      <c r="C33" s="2" t="s">
        <v>33</v>
      </c>
      <c r="D33" s="2" t="s">
        <v>340</v>
      </c>
      <c r="E33" s="3" t="s">
        <v>528</v>
      </c>
      <c r="F33" s="3" t="s">
        <v>529</v>
      </c>
      <c r="G33" s="3" t="s">
        <v>530</v>
      </c>
      <c r="H33" s="2">
        <v>15</v>
      </c>
    </row>
    <row r="34" spans="1:8" x14ac:dyDescent="0.25">
      <c r="A34" s="2">
        <v>8</v>
      </c>
      <c r="B34" s="2">
        <v>11</v>
      </c>
      <c r="C34" s="2" t="s">
        <v>21</v>
      </c>
      <c r="D34" s="2" t="s">
        <v>32</v>
      </c>
      <c r="E34" s="3" t="s">
        <v>531</v>
      </c>
      <c r="F34" s="3" t="s">
        <v>532</v>
      </c>
      <c r="G34" s="3" t="s">
        <v>533</v>
      </c>
      <c r="H34" s="2">
        <v>13</v>
      </c>
    </row>
    <row r="35" spans="1:8" x14ac:dyDescent="0.25">
      <c r="A35" s="2">
        <v>9</v>
      </c>
      <c r="B35" s="2">
        <v>55</v>
      </c>
      <c r="C35" s="2" t="s">
        <v>204</v>
      </c>
      <c r="D35" s="2" t="s">
        <v>340</v>
      </c>
      <c r="E35" s="3" t="s">
        <v>534</v>
      </c>
      <c r="F35" s="3" t="s">
        <v>535</v>
      </c>
      <c r="G35" s="3" t="s">
        <v>536</v>
      </c>
      <c r="H35" s="2">
        <v>18</v>
      </c>
    </row>
    <row r="36" spans="1:8" x14ac:dyDescent="0.25">
      <c r="A36" s="2">
        <v>10</v>
      </c>
      <c r="B36" s="2">
        <v>8</v>
      </c>
      <c r="C36" s="2" t="s">
        <v>24</v>
      </c>
      <c r="D36" s="2" t="s">
        <v>332</v>
      </c>
      <c r="E36" s="3" t="s">
        <v>537</v>
      </c>
      <c r="F36" s="3" t="s">
        <v>538</v>
      </c>
      <c r="G36" s="3" t="s">
        <v>539</v>
      </c>
      <c r="H36" s="2">
        <v>19</v>
      </c>
    </row>
    <row r="37" spans="1:8" x14ac:dyDescent="0.25">
      <c r="A37" s="2">
        <v>11</v>
      </c>
      <c r="B37" s="2">
        <v>20</v>
      </c>
      <c r="C37" s="2" t="s">
        <v>339</v>
      </c>
      <c r="D37" s="2" t="s">
        <v>332</v>
      </c>
      <c r="E37" s="3" t="s">
        <v>540</v>
      </c>
      <c r="F37" s="3" t="s">
        <v>541</v>
      </c>
      <c r="G37" s="3"/>
      <c r="H37" s="2">
        <v>13</v>
      </c>
    </row>
    <row r="38" spans="1:8" x14ac:dyDescent="0.25">
      <c r="A38" s="2">
        <v>12</v>
      </c>
      <c r="B38" s="2">
        <v>31</v>
      </c>
      <c r="C38" s="2" t="s">
        <v>397</v>
      </c>
      <c r="D38" s="2" t="s">
        <v>32</v>
      </c>
      <c r="E38" s="3" t="s">
        <v>542</v>
      </c>
      <c r="F38" s="3" t="s">
        <v>543</v>
      </c>
      <c r="G38" s="3"/>
      <c r="H38" s="2">
        <v>9</v>
      </c>
    </row>
    <row r="39" spans="1:8" x14ac:dyDescent="0.25">
      <c r="A39" s="33">
        <v>13</v>
      </c>
      <c r="B39" s="33">
        <v>14</v>
      </c>
      <c r="C39" s="33" t="s">
        <v>22</v>
      </c>
      <c r="D39" s="33" t="s">
        <v>482</v>
      </c>
      <c r="E39" s="34" t="s">
        <v>544</v>
      </c>
      <c r="F39" s="34" t="s">
        <v>545</v>
      </c>
      <c r="G39" s="34"/>
      <c r="H39" s="33">
        <v>11</v>
      </c>
    </row>
    <row r="40" spans="1:8" x14ac:dyDescent="0.25">
      <c r="A40" s="2">
        <v>14</v>
      </c>
      <c r="B40" s="2">
        <v>2</v>
      </c>
      <c r="C40" s="2" t="s">
        <v>404</v>
      </c>
      <c r="D40" s="2" t="s">
        <v>482</v>
      </c>
      <c r="E40" s="3" t="s">
        <v>546</v>
      </c>
      <c r="F40" s="3" t="s">
        <v>547</v>
      </c>
      <c r="G40" s="3"/>
      <c r="H40" s="2">
        <v>11</v>
      </c>
    </row>
    <row r="41" spans="1:8" x14ac:dyDescent="0.25">
      <c r="A41" s="2">
        <v>15</v>
      </c>
      <c r="B41" s="2">
        <v>28</v>
      </c>
      <c r="C41" s="2" t="s">
        <v>495</v>
      </c>
      <c r="D41" s="2" t="s">
        <v>488</v>
      </c>
      <c r="E41" s="3" t="s">
        <v>548</v>
      </c>
      <c r="F41" s="3" t="s">
        <v>549</v>
      </c>
      <c r="G41" s="3"/>
      <c r="H41" s="2">
        <v>15</v>
      </c>
    </row>
    <row r="42" spans="1:8" x14ac:dyDescent="0.25">
      <c r="A42" s="2">
        <v>16</v>
      </c>
      <c r="B42" s="2">
        <v>35</v>
      </c>
      <c r="C42" s="2" t="s">
        <v>498</v>
      </c>
      <c r="D42" s="2" t="s">
        <v>208</v>
      </c>
      <c r="E42" s="3" t="s">
        <v>550</v>
      </c>
      <c r="F42" s="3"/>
      <c r="G42" s="3"/>
      <c r="H42" s="2">
        <v>7</v>
      </c>
    </row>
    <row r="43" spans="1:8" x14ac:dyDescent="0.25">
      <c r="A43" s="2">
        <v>17</v>
      </c>
      <c r="B43" s="2">
        <v>10</v>
      </c>
      <c r="C43" s="2" t="s">
        <v>487</v>
      </c>
      <c r="D43" s="2" t="s">
        <v>488</v>
      </c>
      <c r="E43" s="3" t="s">
        <v>551</v>
      </c>
      <c r="F43" s="3"/>
      <c r="G43" s="3"/>
      <c r="H43" s="2">
        <v>9</v>
      </c>
    </row>
    <row r="44" spans="1:8" x14ac:dyDescent="0.25">
      <c r="A44" s="2">
        <v>18</v>
      </c>
      <c r="B44" s="2">
        <v>18</v>
      </c>
      <c r="C44" s="2" t="s">
        <v>380</v>
      </c>
      <c r="D44" s="2" t="s">
        <v>208</v>
      </c>
      <c r="E44" s="3" t="s">
        <v>552</v>
      </c>
      <c r="F44" s="3"/>
      <c r="G44" s="3"/>
      <c r="H44" s="2">
        <v>7</v>
      </c>
    </row>
    <row r="45" spans="1:8" x14ac:dyDescent="0.25">
      <c r="A45" s="2">
        <v>19</v>
      </c>
      <c r="B45" s="2">
        <v>16</v>
      </c>
      <c r="C45" s="2" t="s">
        <v>503</v>
      </c>
      <c r="D45" s="2" t="s">
        <v>15</v>
      </c>
      <c r="E45" s="3" t="s">
        <v>553</v>
      </c>
      <c r="F45" s="3"/>
      <c r="G45" s="3"/>
      <c r="H45" s="2">
        <v>9</v>
      </c>
    </row>
    <row r="46" spans="1:8" x14ac:dyDescent="0.25">
      <c r="A46" s="2">
        <v>20</v>
      </c>
      <c r="B46" s="2">
        <v>9</v>
      </c>
      <c r="C46" s="2" t="s">
        <v>221</v>
      </c>
      <c r="D46" s="2" t="s">
        <v>15</v>
      </c>
      <c r="E46" s="3" t="s">
        <v>554</v>
      </c>
      <c r="F46" s="2"/>
      <c r="G46" s="2"/>
      <c r="H46" s="2">
        <v>9</v>
      </c>
    </row>
    <row r="47" spans="1:8" x14ac:dyDescent="0.25">
      <c r="A47" s="1" t="s">
        <v>555</v>
      </c>
    </row>
    <row r="48" spans="1:8" x14ac:dyDescent="0.25">
      <c r="A48" s="1" t="s">
        <v>556</v>
      </c>
    </row>
    <row r="51" spans="1:7" x14ac:dyDescent="0.25">
      <c r="A51" s="29" t="s">
        <v>464</v>
      </c>
      <c r="B51" s="29"/>
      <c r="C51" s="29"/>
      <c r="D51" s="29"/>
      <c r="E51" s="29"/>
      <c r="F51" s="29"/>
      <c r="G51" s="29"/>
    </row>
    <row r="52" spans="1:7" x14ac:dyDescent="0.25">
      <c r="A52" s="2" t="s">
        <v>1</v>
      </c>
      <c r="B52" s="2" t="s">
        <v>2</v>
      </c>
      <c r="C52" s="2" t="s">
        <v>3</v>
      </c>
      <c r="D52" s="2" t="s">
        <v>4</v>
      </c>
      <c r="E52" s="2" t="s">
        <v>8</v>
      </c>
      <c r="F52" s="2" t="s">
        <v>98</v>
      </c>
      <c r="G52" s="2" t="s">
        <v>99</v>
      </c>
    </row>
    <row r="53" spans="1:7" x14ac:dyDescent="0.25">
      <c r="A53" s="13">
        <v>1</v>
      </c>
      <c r="B53" s="13">
        <v>3</v>
      </c>
      <c r="C53" s="13" t="s">
        <v>34</v>
      </c>
      <c r="D53" s="13" t="s">
        <v>300</v>
      </c>
      <c r="E53" s="13">
        <v>56</v>
      </c>
      <c r="F53" s="25" t="s">
        <v>557</v>
      </c>
      <c r="G53" s="13">
        <v>25</v>
      </c>
    </row>
    <row r="54" spans="1:7" x14ac:dyDescent="0.25">
      <c r="A54" s="16">
        <v>2</v>
      </c>
      <c r="B54" s="16">
        <v>77</v>
      </c>
      <c r="C54" s="16" t="s">
        <v>162</v>
      </c>
      <c r="D54" s="16" t="s">
        <v>10</v>
      </c>
      <c r="E54" s="16">
        <v>56</v>
      </c>
      <c r="F54" s="16" t="s">
        <v>558</v>
      </c>
      <c r="G54" s="16">
        <v>18</v>
      </c>
    </row>
    <row r="55" spans="1:7" x14ac:dyDescent="0.25">
      <c r="A55" s="11">
        <v>3</v>
      </c>
      <c r="B55" s="11">
        <v>7</v>
      </c>
      <c r="C55" s="11" t="s">
        <v>16</v>
      </c>
      <c r="D55" s="11" t="s">
        <v>23</v>
      </c>
      <c r="E55" s="11">
        <v>56</v>
      </c>
      <c r="F55" s="11" t="s">
        <v>559</v>
      </c>
      <c r="G55" s="11">
        <v>15</v>
      </c>
    </row>
    <row r="56" spans="1:7" x14ac:dyDescent="0.25">
      <c r="A56" s="2">
        <v>4</v>
      </c>
      <c r="B56" s="2">
        <v>44</v>
      </c>
      <c r="C56" s="2" t="s">
        <v>11</v>
      </c>
      <c r="D56" s="2" t="s">
        <v>10</v>
      </c>
      <c r="E56" s="2">
        <v>56</v>
      </c>
      <c r="F56" s="2" t="s">
        <v>560</v>
      </c>
      <c r="G56" s="2">
        <v>12</v>
      </c>
    </row>
    <row r="57" spans="1:7" x14ac:dyDescent="0.25">
      <c r="A57" s="2">
        <v>5</v>
      </c>
      <c r="B57" s="2">
        <v>33</v>
      </c>
      <c r="C57" s="2" t="s">
        <v>211</v>
      </c>
      <c r="D57" s="2" t="s">
        <v>300</v>
      </c>
      <c r="E57" s="2">
        <v>56</v>
      </c>
      <c r="F57" s="2" t="s">
        <v>561</v>
      </c>
      <c r="G57" s="2">
        <v>10</v>
      </c>
    </row>
    <row r="58" spans="1:7" x14ac:dyDescent="0.25">
      <c r="A58" s="2">
        <v>6</v>
      </c>
      <c r="B58" s="2">
        <v>27</v>
      </c>
      <c r="C58" s="2" t="s">
        <v>33</v>
      </c>
      <c r="D58" s="2" t="s">
        <v>340</v>
      </c>
      <c r="E58" s="2">
        <v>56</v>
      </c>
      <c r="F58" s="2" t="s">
        <v>562</v>
      </c>
      <c r="G58" s="2">
        <v>8</v>
      </c>
    </row>
    <row r="59" spans="1:7" x14ac:dyDescent="0.25">
      <c r="A59" s="33">
        <v>7</v>
      </c>
      <c r="B59" s="33">
        <v>14</v>
      </c>
      <c r="C59" s="33" t="s">
        <v>22</v>
      </c>
      <c r="D59" s="33" t="s">
        <v>482</v>
      </c>
      <c r="E59" s="33">
        <v>56</v>
      </c>
      <c r="F59" s="33" t="s">
        <v>563</v>
      </c>
      <c r="G59" s="33">
        <v>6</v>
      </c>
    </row>
    <row r="60" spans="1:7" x14ac:dyDescent="0.25">
      <c r="A60" s="2">
        <v>8</v>
      </c>
      <c r="B60" s="2">
        <v>5</v>
      </c>
      <c r="C60" s="2" t="s">
        <v>26</v>
      </c>
      <c r="D60" s="2" t="s">
        <v>23</v>
      </c>
      <c r="E60" s="2">
        <v>56</v>
      </c>
      <c r="F60" s="2" t="s">
        <v>564</v>
      </c>
      <c r="G60" s="2">
        <v>4</v>
      </c>
    </row>
    <row r="61" spans="1:7" x14ac:dyDescent="0.25">
      <c r="A61" s="2">
        <v>9</v>
      </c>
      <c r="B61" s="2">
        <v>55</v>
      </c>
      <c r="C61" s="2" t="s">
        <v>204</v>
      </c>
      <c r="D61" s="2" t="s">
        <v>340</v>
      </c>
      <c r="E61" s="2">
        <v>56</v>
      </c>
      <c r="F61" s="2" t="s">
        <v>565</v>
      </c>
      <c r="G61" s="2">
        <v>2</v>
      </c>
    </row>
    <row r="62" spans="1:7" x14ac:dyDescent="0.25">
      <c r="A62" s="2">
        <v>10</v>
      </c>
      <c r="B62" s="2">
        <v>20</v>
      </c>
      <c r="C62" s="2" t="s">
        <v>339</v>
      </c>
      <c r="D62" s="2" t="s">
        <v>332</v>
      </c>
      <c r="E62" s="2">
        <v>56</v>
      </c>
      <c r="F62" s="2" t="s">
        <v>566</v>
      </c>
      <c r="G62" s="2">
        <v>1</v>
      </c>
    </row>
    <row r="63" spans="1:7" x14ac:dyDescent="0.25">
      <c r="A63" s="2">
        <v>11</v>
      </c>
      <c r="B63" s="2">
        <v>31</v>
      </c>
      <c r="C63" s="2" t="s">
        <v>397</v>
      </c>
      <c r="D63" s="2" t="s">
        <v>32</v>
      </c>
      <c r="E63" s="2">
        <v>56</v>
      </c>
      <c r="F63" s="2" t="s">
        <v>567</v>
      </c>
      <c r="G63" s="2">
        <v>0</v>
      </c>
    </row>
    <row r="64" spans="1:7" x14ac:dyDescent="0.25">
      <c r="A64" s="2">
        <v>12</v>
      </c>
      <c r="B64" s="2">
        <v>11</v>
      </c>
      <c r="C64" s="2" t="s">
        <v>21</v>
      </c>
      <c r="D64" s="2" t="s">
        <v>32</v>
      </c>
      <c r="E64" s="2">
        <v>56</v>
      </c>
      <c r="F64" s="2" t="s">
        <v>568</v>
      </c>
      <c r="G64" s="2">
        <v>0</v>
      </c>
    </row>
    <row r="65" spans="1:7" x14ac:dyDescent="0.25">
      <c r="A65" s="2">
        <v>13</v>
      </c>
      <c r="B65" s="2">
        <v>2</v>
      </c>
      <c r="C65" s="2" t="s">
        <v>404</v>
      </c>
      <c r="D65" s="2" t="s">
        <v>482</v>
      </c>
      <c r="E65" s="2">
        <v>56</v>
      </c>
      <c r="F65" s="2" t="s">
        <v>569</v>
      </c>
      <c r="G65" s="2">
        <v>0</v>
      </c>
    </row>
    <row r="66" spans="1:7" x14ac:dyDescent="0.25">
      <c r="A66" s="2">
        <v>14</v>
      </c>
      <c r="B66" s="2">
        <v>18</v>
      </c>
      <c r="C66" s="2" t="s">
        <v>380</v>
      </c>
      <c r="D66" s="2" t="s">
        <v>208</v>
      </c>
      <c r="E66" s="2">
        <v>56</v>
      </c>
      <c r="F66" s="2" t="s">
        <v>570</v>
      </c>
      <c r="G66" s="2">
        <v>0</v>
      </c>
    </row>
    <row r="67" spans="1:7" x14ac:dyDescent="0.25">
      <c r="A67" s="2">
        <v>15</v>
      </c>
      <c r="B67" s="2">
        <v>35</v>
      </c>
      <c r="C67" s="2" t="s">
        <v>498</v>
      </c>
      <c r="D67" s="2" t="s">
        <v>208</v>
      </c>
      <c r="E67" s="2">
        <v>56</v>
      </c>
      <c r="F67" s="2" t="s">
        <v>571</v>
      </c>
      <c r="G67" s="2">
        <v>0</v>
      </c>
    </row>
    <row r="68" spans="1:7" x14ac:dyDescent="0.25">
      <c r="A68" s="2">
        <v>16</v>
      </c>
      <c r="B68" s="2">
        <v>9</v>
      </c>
      <c r="C68" s="2" t="s">
        <v>221</v>
      </c>
      <c r="D68" s="2" t="s">
        <v>15</v>
      </c>
      <c r="E68" s="2">
        <v>56</v>
      </c>
      <c r="F68" s="2" t="s">
        <v>572</v>
      </c>
      <c r="G68" s="2">
        <v>0</v>
      </c>
    </row>
    <row r="69" spans="1:7" x14ac:dyDescent="0.25">
      <c r="A69" s="2">
        <v>17</v>
      </c>
      <c r="B69" s="2">
        <v>8</v>
      </c>
      <c r="C69" s="2" t="s">
        <v>24</v>
      </c>
      <c r="D69" s="2" t="s">
        <v>332</v>
      </c>
      <c r="E69" s="2">
        <v>56</v>
      </c>
      <c r="F69" s="2" t="s">
        <v>573</v>
      </c>
      <c r="G69" s="2">
        <v>0</v>
      </c>
    </row>
    <row r="70" spans="1:7" x14ac:dyDescent="0.25">
      <c r="A70" s="2">
        <v>18</v>
      </c>
      <c r="B70" s="2">
        <v>10</v>
      </c>
      <c r="C70" s="2" t="s">
        <v>487</v>
      </c>
      <c r="D70" s="2" t="s">
        <v>488</v>
      </c>
      <c r="E70" s="2">
        <v>56</v>
      </c>
      <c r="F70" s="2" t="s">
        <v>574</v>
      </c>
      <c r="G70" s="2">
        <v>0</v>
      </c>
    </row>
    <row r="71" spans="1:7" x14ac:dyDescent="0.25">
      <c r="A71" s="2">
        <v>19</v>
      </c>
      <c r="B71" s="2">
        <v>16</v>
      </c>
      <c r="C71" s="2" t="s">
        <v>503</v>
      </c>
      <c r="D71" s="2" t="s">
        <v>15</v>
      </c>
      <c r="E71" s="2">
        <v>56</v>
      </c>
      <c r="F71" s="2" t="s">
        <v>575</v>
      </c>
      <c r="G71" s="2">
        <v>0</v>
      </c>
    </row>
    <row r="72" spans="1:7" x14ac:dyDescent="0.25">
      <c r="A72" s="2">
        <v>20</v>
      </c>
      <c r="B72" s="2">
        <v>28</v>
      </c>
      <c r="C72" s="2" t="s">
        <v>495</v>
      </c>
      <c r="D72" s="2" t="s">
        <v>488</v>
      </c>
      <c r="E72" s="2">
        <v>51</v>
      </c>
      <c r="F72" s="2" t="s">
        <v>25</v>
      </c>
      <c r="G72" s="2">
        <v>0</v>
      </c>
    </row>
    <row r="73" spans="1:7" x14ac:dyDescent="0.25">
      <c r="A73" s="1" t="s">
        <v>576</v>
      </c>
    </row>
  </sheetData>
  <mergeCells count="3">
    <mergeCell ref="A1:G1"/>
    <mergeCell ref="A25:H25"/>
    <mergeCell ref="A51:G5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sqref="A1:G1"/>
    </sheetView>
  </sheetViews>
  <sheetFormatPr defaultRowHeight="18.75" x14ac:dyDescent="0.25"/>
  <cols>
    <col min="1" max="1" width="9" style="1"/>
    <col min="2" max="2" width="4.25" style="1" bestFit="1" customWidth="1"/>
    <col min="3" max="3" width="27" style="1" bestFit="1" customWidth="1"/>
    <col min="4" max="4" width="35.5" style="1" bestFit="1" customWidth="1"/>
    <col min="5" max="5" width="11.875" style="1" bestFit="1" customWidth="1"/>
    <col min="6" max="6" width="17.5" style="1" bestFit="1" customWidth="1"/>
    <col min="7" max="7" width="11.875" style="1" bestFit="1" customWidth="1"/>
    <col min="8" max="16384" width="9" style="1"/>
  </cols>
  <sheetData>
    <row r="1" spans="1:7" x14ac:dyDescent="0.25">
      <c r="A1" s="29" t="s">
        <v>577</v>
      </c>
      <c r="B1" s="29"/>
      <c r="C1" s="29"/>
      <c r="D1" s="29"/>
      <c r="E1" s="29"/>
      <c r="F1" s="29"/>
      <c r="G1" s="29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190</v>
      </c>
      <c r="F2" s="2" t="s">
        <v>191</v>
      </c>
      <c r="G2" s="2" t="s">
        <v>8</v>
      </c>
    </row>
    <row r="3" spans="1:7" x14ac:dyDescent="0.25">
      <c r="A3" s="16">
        <v>1</v>
      </c>
      <c r="B3" s="16">
        <v>77</v>
      </c>
      <c r="C3" s="16" t="s">
        <v>162</v>
      </c>
      <c r="D3" s="16" t="s">
        <v>10</v>
      </c>
      <c r="E3" s="18" t="s">
        <v>578</v>
      </c>
      <c r="F3" s="18"/>
      <c r="G3" s="19">
        <v>37</v>
      </c>
    </row>
    <row r="4" spans="1:7" x14ac:dyDescent="0.25">
      <c r="A4" s="11">
        <v>2</v>
      </c>
      <c r="B4" s="11">
        <v>5</v>
      </c>
      <c r="C4" s="11" t="s">
        <v>26</v>
      </c>
      <c r="D4" s="11" t="s">
        <v>23</v>
      </c>
      <c r="E4" s="23" t="s">
        <v>579</v>
      </c>
      <c r="F4" s="23" t="s">
        <v>580</v>
      </c>
      <c r="G4" s="24">
        <v>33</v>
      </c>
    </row>
    <row r="5" spans="1:7" x14ac:dyDescent="0.25">
      <c r="A5" s="13">
        <v>3</v>
      </c>
      <c r="B5" s="13">
        <v>33</v>
      </c>
      <c r="C5" s="13" t="s">
        <v>211</v>
      </c>
      <c r="D5" s="13" t="s">
        <v>581</v>
      </c>
      <c r="E5" s="25" t="s">
        <v>582</v>
      </c>
      <c r="F5" s="25" t="s">
        <v>583</v>
      </c>
      <c r="G5" s="28">
        <v>29</v>
      </c>
    </row>
    <row r="6" spans="1:7" x14ac:dyDescent="0.25">
      <c r="A6" s="2">
        <v>4</v>
      </c>
      <c r="B6" s="2">
        <v>44</v>
      </c>
      <c r="C6" s="2" t="s">
        <v>11</v>
      </c>
      <c r="D6" s="2" t="s">
        <v>10</v>
      </c>
      <c r="E6" s="3" t="s">
        <v>584</v>
      </c>
      <c r="F6" s="3" t="s">
        <v>585</v>
      </c>
      <c r="G6" s="6">
        <v>32</v>
      </c>
    </row>
    <row r="7" spans="1:7" x14ac:dyDescent="0.25">
      <c r="A7" s="2">
        <v>5</v>
      </c>
      <c r="B7" s="2">
        <v>27</v>
      </c>
      <c r="C7" s="2" t="s">
        <v>33</v>
      </c>
      <c r="D7" s="2" t="s">
        <v>340</v>
      </c>
      <c r="E7" s="3" t="s">
        <v>586</v>
      </c>
      <c r="F7" s="3" t="s">
        <v>587</v>
      </c>
      <c r="G7" s="6">
        <v>31</v>
      </c>
    </row>
    <row r="8" spans="1:7" x14ac:dyDescent="0.25">
      <c r="A8" s="2">
        <v>6</v>
      </c>
      <c r="B8" s="2">
        <v>55</v>
      </c>
      <c r="C8" s="2" t="s">
        <v>204</v>
      </c>
      <c r="D8" s="2" t="s">
        <v>482</v>
      </c>
      <c r="E8" s="3" t="s">
        <v>588</v>
      </c>
      <c r="F8" s="3" t="s">
        <v>589</v>
      </c>
      <c r="G8" s="6">
        <v>36</v>
      </c>
    </row>
    <row r="9" spans="1:7" x14ac:dyDescent="0.25">
      <c r="A9" s="2">
        <v>7</v>
      </c>
      <c r="B9" s="2">
        <v>16</v>
      </c>
      <c r="C9" s="2" t="s">
        <v>503</v>
      </c>
      <c r="D9" s="2" t="s">
        <v>23</v>
      </c>
      <c r="E9" s="3" t="s">
        <v>590</v>
      </c>
      <c r="F9" s="3" t="s">
        <v>591</v>
      </c>
      <c r="G9" s="6">
        <v>13</v>
      </c>
    </row>
    <row r="10" spans="1:7" x14ac:dyDescent="0.25">
      <c r="A10" s="2">
        <v>8</v>
      </c>
      <c r="B10" s="2">
        <v>4</v>
      </c>
      <c r="C10" s="2" t="s">
        <v>592</v>
      </c>
      <c r="D10" s="2" t="s">
        <v>482</v>
      </c>
      <c r="E10" s="3" t="s">
        <v>593</v>
      </c>
      <c r="F10" s="3" t="s">
        <v>594</v>
      </c>
      <c r="G10" s="6">
        <v>38</v>
      </c>
    </row>
    <row r="11" spans="1:7" x14ac:dyDescent="0.25">
      <c r="A11" s="2">
        <v>9</v>
      </c>
      <c r="B11" s="2">
        <v>3</v>
      </c>
      <c r="C11" s="2" t="s">
        <v>34</v>
      </c>
      <c r="D11" s="2" t="s">
        <v>340</v>
      </c>
      <c r="E11" s="3" t="s">
        <v>595</v>
      </c>
      <c r="F11" s="3" t="s">
        <v>596</v>
      </c>
      <c r="G11" s="6">
        <v>32</v>
      </c>
    </row>
    <row r="12" spans="1:7" x14ac:dyDescent="0.25">
      <c r="A12" s="2">
        <v>10</v>
      </c>
      <c r="B12" s="2">
        <v>10</v>
      </c>
      <c r="C12" s="2" t="s">
        <v>487</v>
      </c>
      <c r="D12" s="2" t="s">
        <v>581</v>
      </c>
      <c r="E12" s="3" t="s">
        <v>597</v>
      </c>
      <c r="F12" s="3" t="s">
        <v>598</v>
      </c>
      <c r="G12" s="6">
        <v>32</v>
      </c>
    </row>
    <row r="13" spans="1:7" x14ac:dyDescent="0.25">
      <c r="A13" s="2">
        <v>11</v>
      </c>
      <c r="B13" s="2">
        <v>7</v>
      </c>
      <c r="C13" s="2" t="s">
        <v>16</v>
      </c>
      <c r="D13" s="2" t="s">
        <v>599</v>
      </c>
      <c r="E13" s="3" t="s">
        <v>600</v>
      </c>
      <c r="F13" s="3" t="s">
        <v>601</v>
      </c>
      <c r="G13" s="6">
        <v>33</v>
      </c>
    </row>
    <row r="14" spans="1:7" x14ac:dyDescent="0.25">
      <c r="A14" s="2">
        <v>12</v>
      </c>
      <c r="B14" s="2">
        <v>23</v>
      </c>
      <c r="C14" s="2" t="s">
        <v>602</v>
      </c>
      <c r="D14" s="2" t="s">
        <v>488</v>
      </c>
      <c r="E14" s="3" t="s">
        <v>603</v>
      </c>
      <c r="F14" s="3" t="s">
        <v>604</v>
      </c>
      <c r="G14" s="6">
        <v>37</v>
      </c>
    </row>
    <row r="15" spans="1:7" x14ac:dyDescent="0.25">
      <c r="A15" s="2">
        <v>13</v>
      </c>
      <c r="B15" s="2">
        <v>26</v>
      </c>
      <c r="C15" s="2" t="s">
        <v>201</v>
      </c>
      <c r="D15" s="2" t="s">
        <v>488</v>
      </c>
      <c r="E15" s="3" t="s">
        <v>605</v>
      </c>
      <c r="F15" s="3" t="s">
        <v>606</v>
      </c>
      <c r="G15" s="6">
        <v>20</v>
      </c>
    </row>
    <row r="16" spans="1:7" x14ac:dyDescent="0.25">
      <c r="A16" s="2">
        <v>14</v>
      </c>
      <c r="B16" s="2">
        <v>18</v>
      </c>
      <c r="C16" s="2" t="s">
        <v>380</v>
      </c>
      <c r="D16" s="2" t="s">
        <v>607</v>
      </c>
      <c r="E16" s="3" t="s">
        <v>608</v>
      </c>
      <c r="F16" s="3" t="s">
        <v>609</v>
      </c>
      <c r="G16" s="6">
        <v>37</v>
      </c>
    </row>
    <row r="17" spans="1:8" x14ac:dyDescent="0.25">
      <c r="A17" s="2">
        <v>15</v>
      </c>
      <c r="B17" s="2">
        <v>11</v>
      </c>
      <c r="C17" s="2" t="s">
        <v>21</v>
      </c>
      <c r="D17" s="2" t="s">
        <v>607</v>
      </c>
      <c r="E17" s="3" t="s">
        <v>610</v>
      </c>
      <c r="F17" s="3" t="s">
        <v>611</v>
      </c>
      <c r="G17" s="6">
        <v>35</v>
      </c>
    </row>
    <row r="18" spans="1:8" x14ac:dyDescent="0.25">
      <c r="A18" s="2">
        <v>16</v>
      </c>
      <c r="B18" s="2">
        <v>20</v>
      </c>
      <c r="C18" s="2" t="s">
        <v>339</v>
      </c>
      <c r="D18" s="2" t="s">
        <v>332</v>
      </c>
      <c r="E18" s="3" t="s">
        <v>130</v>
      </c>
      <c r="F18" s="3" t="s">
        <v>612</v>
      </c>
      <c r="G18" s="6">
        <v>34</v>
      </c>
    </row>
    <row r="19" spans="1:8" x14ac:dyDescent="0.25">
      <c r="A19" s="2">
        <v>17</v>
      </c>
      <c r="B19" s="2">
        <v>8</v>
      </c>
      <c r="C19" s="2" t="s">
        <v>24</v>
      </c>
      <c r="D19" s="2" t="s">
        <v>332</v>
      </c>
      <c r="E19" s="3" t="s">
        <v>613</v>
      </c>
      <c r="F19" s="3" t="s">
        <v>614</v>
      </c>
      <c r="G19" s="6">
        <v>32</v>
      </c>
    </row>
    <row r="20" spans="1:8" x14ac:dyDescent="0.25">
      <c r="A20" s="2">
        <v>18</v>
      </c>
      <c r="B20" s="2">
        <v>99</v>
      </c>
      <c r="C20" s="2" t="s">
        <v>407</v>
      </c>
      <c r="D20" s="2" t="s">
        <v>599</v>
      </c>
      <c r="E20" s="3" t="s">
        <v>615</v>
      </c>
      <c r="F20" s="3" t="s">
        <v>616</v>
      </c>
      <c r="G20" s="6">
        <v>40</v>
      </c>
    </row>
    <row r="21" spans="1:8" x14ac:dyDescent="0.25">
      <c r="A21" s="2">
        <v>19</v>
      </c>
      <c r="B21" s="2">
        <v>88</v>
      </c>
      <c r="C21" s="2" t="s">
        <v>617</v>
      </c>
      <c r="D21" s="2" t="s">
        <v>208</v>
      </c>
      <c r="E21" s="3" t="s">
        <v>618</v>
      </c>
      <c r="F21" s="3" t="s">
        <v>619</v>
      </c>
      <c r="G21" s="6">
        <v>38</v>
      </c>
    </row>
    <row r="22" spans="1:8" x14ac:dyDescent="0.25">
      <c r="A22" s="2">
        <v>20</v>
      </c>
      <c r="B22" s="2">
        <v>63</v>
      </c>
      <c r="C22" s="2" t="s">
        <v>620</v>
      </c>
      <c r="D22" s="2" t="s">
        <v>208</v>
      </c>
      <c r="E22" s="3" t="s">
        <v>621</v>
      </c>
      <c r="F22" s="3" t="s">
        <v>622</v>
      </c>
      <c r="G22" s="6">
        <v>35</v>
      </c>
    </row>
    <row r="25" spans="1:8" x14ac:dyDescent="0.25">
      <c r="A25" s="29" t="s">
        <v>623</v>
      </c>
      <c r="B25" s="29"/>
      <c r="C25" s="29"/>
      <c r="D25" s="29"/>
      <c r="E25" s="29"/>
      <c r="F25" s="29"/>
      <c r="G25" s="29"/>
      <c r="H25" s="29"/>
    </row>
    <row r="26" spans="1:8" x14ac:dyDescent="0.25">
      <c r="A26" s="2" t="s">
        <v>1</v>
      </c>
      <c r="B26" s="2" t="s">
        <v>2</v>
      </c>
      <c r="C26" s="2" t="s">
        <v>3</v>
      </c>
      <c r="D26" s="2" t="s">
        <v>4</v>
      </c>
      <c r="E26" s="3" t="s">
        <v>5</v>
      </c>
      <c r="F26" s="3" t="s">
        <v>6</v>
      </c>
      <c r="G26" s="3" t="s">
        <v>7</v>
      </c>
      <c r="H26" s="2" t="s">
        <v>8</v>
      </c>
    </row>
    <row r="27" spans="1:8" x14ac:dyDescent="0.25">
      <c r="A27" s="16">
        <v>1</v>
      </c>
      <c r="B27" s="16">
        <v>77</v>
      </c>
      <c r="C27" s="16" t="s">
        <v>694</v>
      </c>
      <c r="D27" s="16" t="s">
        <v>10</v>
      </c>
      <c r="E27" s="18" t="s">
        <v>624</v>
      </c>
      <c r="F27" s="18" t="s">
        <v>625</v>
      </c>
      <c r="G27" s="18" t="s">
        <v>626</v>
      </c>
      <c r="H27" s="16">
        <v>16</v>
      </c>
    </row>
    <row r="28" spans="1:8" x14ac:dyDescent="0.25">
      <c r="A28" s="16">
        <v>2</v>
      </c>
      <c r="B28" s="16">
        <v>44</v>
      </c>
      <c r="C28" s="16" t="s">
        <v>11</v>
      </c>
      <c r="D28" s="16" t="s">
        <v>10</v>
      </c>
      <c r="E28" s="18" t="s">
        <v>627</v>
      </c>
      <c r="F28" s="18" t="s">
        <v>628</v>
      </c>
      <c r="G28" s="18" t="s">
        <v>629</v>
      </c>
      <c r="H28" s="16">
        <v>16</v>
      </c>
    </row>
    <row r="29" spans="1:8" x14ac:dyDescent="0.25">
      <c r="A29" s="11">
        <v>3</v>
      </c>
      <c r="B29" s="11">
        <v>5</v>
      </c>
      <c r="C29" s="11" t="s">
        <v>26</v>
      </c>
      <c r="D29" s="11" t="s">
        <v>23</v>
      </c>
      <c r="E29" s="23" t="s">
        <v>630</v>
      </c>
      <c r="F29" s="23" t="s">
        <v>631</v>
      </c>
      <c r="G29" s="23" t="s">
        <v>632</v>
      </c>
      <c r="H29" s="11">
        <v>17</v>
      </c>
    </row>
    <row r="30" spans="1:8" x14ac:dyDescent="0.25">
      <c r="A30" s="2">
        <v>4</v>
      </c>
      <c r="B30" s="2">
        <v>16</v>
      </c>
      <c r="C30" s="2" t="s">
        <v>503</v>
      </c>
      <c r="D30" s="2" t="s">
        <v>23</v>
      </c>
      <c r="E30" s="3" t="s">
        <v>633</v>
      </c>
      <c r="F30" s="3" t="s">
        <v>634</v>
      </c>
      <c r="G30" s="3" t="s">
        <v>419</v>
      </c>
      <c r="H30" s="2">
        <v>16</v>
      </c>
    </row>
    <row r="31" spans="1:8" x14ac:dyDescent="0.25">
      <c r="A31" s="2">
        <v>5</v>
      </c>
      <c r="B31" s="2">
        <v>33</v>
      </c>
      <c r="C31" s="2" t="s">
        <v>211</v>
      </c>
      <c r="D31" s="2" t="s">
        <v>581</v>
      </c>
      <c r="E31" s="3" t="s">
        <v>635</v>
      </c>
      <c r="F31" s="3" t="s">
        <v>636</v>
      </c>
      <c r="G31" s="3" t="s">
        <v>637</v>
      </c>
      <c r="H31" s="2">
        <v>14</v>
      </c>
    </row>
    <row r="32" spans="1:8" x14ac:dyDescent="0.25">
      <c r="A32" s="2">
        <v>6</v>
      </c>
      <c r="B32" s="2">
        <v>10</v>
      </c>
      <c r="C32" s="2" t="s">
        <v>487</v>
      </c>
      <c r="D32" s="2" t="s">
        <v>581</v>
      </c>
      <c r="E32" s="3" t="s">
        <v>638</v>
      </c>
      <c r="F32" s="3" t="s">
        <v>639</v>
      </c>
      <c r="G32" s="3" t="s">
        <v>640</v>
      </c>
      <c r="H32" s="2">
        <v>14</v>
      </c>
    </row>
    <row r="33" spans="1:8" x14ac:dyDescent="0.25">
      <c r="A33" s="2">
        <v>7</v>
      </c>
      <c r="B33" s="2">
        <v>3</v>
      </c>
      <c r="C33" s="2" t="s">
        <v>34</v>
      </c>
      <c r="D33" s="2" t="s">
        <v>340</v>
      </c>
      <c r="E33" s="3" t="s">
        <v>641</v>
      </c>
      <c r="F33" s="3" t="s">
        <v>642</v>
      </c>
      <c r="G33" s="3" t="s">
        <v>643</v>
      </c>
      <c r="H33" s="2">
        <v>18</v>
      </c>
    </row>
    <row r="34" spans="1:8" x14ac:dyDescent="0.25">
      <c r="A34" s="2">
        <v>8</v>
      </c>
      <c r="B34" s="2">
        <v>27</v>
      </c>
      <c r="C34" s="2" t="s">
        <v>33</v>
      </c>
      <c r="D34" s="2" t="s">
        <v>340</v>
      </c>
      <c r="E34" s="3" t="s">
        <v>644</v>
      </c>
      <c r="F34" s="3" t="s">
        <v>645</v>
      </c>
      <c r="G34" s="3" t="s">
        <v>646</v>
      </c>
      <c r="H34" s="2">
        <v>15</v>
      </c>
    </row>
    <row r="35" spans="1:8" x14ac:dyDescent="0.25">
      <c r="A35" s="2">
        <v>9</v>
      </c>
      <c r="B35" s="2">
        <v>20</v>
      </c>
      <c r="C35" s="2" t="s">
        <v>339</v>
      </c>
      <c r="D35" s="2" t="s">
        <v>332</v>
      </c>
      <c r="E35" s="3" t="s">
        <v>647</v>
      </c>
      <c r="F35" s="3" t="s">
        <v>648</v>
      </c>
      <c r="G35" s="3" t="s">
        <v>25</v>
      </c>
      <c r="H35" s="2">
        <v>16</v>
      </c>
    </row>
    <row r="36" spans="1:8" x14ac:dyDescent="0.25">
      <c r="A36" s="2">
        <v>10</v>
      </c>
      <c r="B36" s="2">
        <v>8</v>
      </c>
      <c r="C36" s="2" t="s">
        <v>24</v>
      </c>
      <c r="D36" s="2" t="s">
        <v>332</v>
      </c>
      <c r="E36" s="3" t="s">
        <v>649</v>
      </c>
      <c r="F36" s="3" t="s">
        <v>650</v>
      </c>
      <c r="G36" s="3" t="s">
        <v>25</v>
      </c>
      <c r="H36" s="2">
        <v>15</v>
      </c>
    </row>
    <row r="37" spans="1:8" x14ac:dyDescent="0.25">
      <c r="A37" s="2">
        <v>11</v>
      </c>
      <c r="B37" s="2">
        <v>26</v>
      </c>
      <c r="C37" s="2" t="s">
        <v>201</v>
      </c>
      <c r="D37" s="2" t="s">
        <v>488</v>
      </c>
      <c r="E37" s="3" t="s">
        <v>651</v>
      </c>
      <c r="F37" s="3" t="s">
        <v>652</v>
      </c>
      <c r="G37" s="3"/>
      <c r="H37" s="2">
        <v>12</v>
      </c>
    </row>
    <row r="38" spans="1:8" x14ac:dyDescent="0.25">
      <c r="A38" s="2">
        <v>12</v>
      </c>
      <c r="B38" s="2">
        <v>11</v>
      </c>
      <c r="C38" s="2" t="s">
        <v>21</v>
      </c>
      <c r="D38" s="2" t="s">
        <v>607</v>
      </c>
      <c r="E38" s="3" t="s">
        <v>653</v>
      </c>
      <c r="F38" s="3" t="s">
        <v>654</v>
      </c>
      <c r="G38" s="3"/>
      <c r="H38" s="2">
        <v>12</v>
      </c>
    </row>
    <row r="39" spans="1:8" x14ac:dyDescent="0.25">
      <c r="A39" s="2">
        <v>13</v>
      </c>
      <c r="B39" s="2">
        <v>7</v>
      </c>
      <c r="C39" s="2" t="s">
        <v>16</v>
      </c>
      <c r="D39" s="2" t="s">
        <v>599</v>
      </c>
      <c r="E39" s="3" t="s">
        <v>655</v>
      </c>
      <c r="F39" s="3" t="s">
        <v>656</v>
      </c>
      <c r="G39" s="3"/>
      <c r="H39" s="2">
        <v>12</v>
      </c>
    </row>
    <row r="40" spans="1:8" x14ac:dyDescent="0.25">
      <c r="A40" s="2">
        <v>14</v>
      </c>
      <c r="B40" s="2">
        <v>55</v>
      </c>
      <c r="C40" s="2" t="s">
        <v>204</v>
      </c>
      <c r="D40" s="2" t="s">
        <v>482</v>
      </c>
      <c r="E40" s="3" t="s">
        <v>657</v>
      </c>
      <c r="F40" s="3" t="s">
        <v>658</v>
      </c>
      <c r="G40" s="3"/>
      <c r="H40" s="2">
        <v>12</v>
      </c>
    </row>
    <row r="41" spans="1:8" x14ac:dyDescent="0.25">
      <c r="A41" s="2">
        <v>15</v>
      </c>
      <c r="B41" s="2">
        <v>4</v>
      </c>
      <c r="C41" s="2" t="s">
        <v>592</v>
      </c>
      <c r="D41" s="2" t="s">
        <v>482</v>
      </c>
      <c r="E41" s="3" t="s">
        <v>659</v>
      </c>
      <c r="F41" s="3" t="s">
        <v>660</v>
      </c>
      <c r="G41" s="3"/>
      <c r="H41" s="2">
        <v>12</v>
      </c>
    </row>
    <row r="42" spans="1:8" x14ac:dyDescent="0.25">
      <c r="A42" s="2">
        <v>16</v>
      </c>
      <c r="B42" s="2">
        <v>18</v>
      </c>
      <c r="C42" s="2" t="s">
        <v>380</v>
      </c>
      <c r="D42" s="2" t="s">
        <v>607</v>
      </c>
      <c r="E42" s="3" t="s">
        <v>661</v>
      </c>
      <c r="F42" s="3"/>
      <c r="G42" s="3"/>
      <c r="H42" s="2">
        <v>6</v>
      </c>
    </row>
    <row r="43" spans="1:8" x14ac:dyDescent="0.25">
      <c r="A43" s="2">
        <v>17</v>
      </c>
      <c r="B43" s="2">
        <v>63</v>
      </c>
      <c r="C43" s="2" t="s">
        <v>620</v>
      </c>
      <c r="D43" s="2" t="s">
        <v>208</v>
      </c>
      <c r="E43" s="3" t="s">
        <v>662</v>
      </c>
      <c r="F43" s="3"/>
      <c r="G43" s="3"/>
      <c r="H43" s="2">
        <v>9</v>
      </c>
    </row>
    <row r="44" spans="1:8" x14ac:dyDescent="0.25">
      <c r="A44" s="2">
        <v>18</v>
      </c>
      <c r="B44" s="2">
        <v>88</v>
      </c>
      <c r="C44" s="2" t="s">
        <v>617</v>
      </c>
      <c r="D44" s="2" t="s">
        <v>208</v>
      </c>
      <c r="E44" s="3" t="s">
        <v>663</v>
      </c>
      <c r="F44" s="3"/>
      <c r="G44" s="3"/>
      <c r="H44" s="2">
        <v>9</v>
      </c>
    </row>
    <row r="45" spans="1:8" x14ac:dyDescent="0.25">
      <c r="A45" s="7" t="s">
        <v>119</v>
      </c>
      <c r="B45" s="7">
        <v>99</v>
      </c>
      <c r="C45" s="7" t="s">
        <v>407</v>
      </c>
      <c r="D45" s="7" t="s">
        <v>599</v>
      </c>
      <c r="E45" s="8" t="s">
        <v>25</v>
      </c>
      <c r="F45" s="8"/>
      <c r="G45" s="8"/>
      <c r="H45" s="7">
        <v>2</v>
      </c>
    </row>
    <row r="46" spans="1:8" x14ac:dyDescent="0.25">
      <c r="A46" s="4" t="s">
        <v>664</v>
      </c>
      <c r="B46" s="4"/>
      <c r="C46" s="4"/>
      <c r="D46" s="4"/>
      <c r="E46" s="5"/>
      <c r="F46" s="4"/>
      <c r="G46" s="4"/>
      <c r="H46" s="4"/>
    </row>
    <row r="47" spans="1:8" x14ac:dyDescent="0.25">
      <c r="A47" s="1" t="s">
        <v>665</v>
      </c>
    </row>
    <row r="50" spans="1:7" x14ac:dyDescent="0.25">
      <c r="A50" s="29" t="s">
        <v>666</v>
      </c>
      <c r="B50" s="29"/>
      <c r="C50" s="29"/>
      <c r="D50" s="29"/>
      <c r="E50" s="29"/>
      <c r="F50" s="29"/>
      <c r="G50" s="29"/>
    </row>
    <row r="51" spans="1:7" x14ac:dyDescent="0.25">
      <c r="A51" s="2" t="s">
        <v>1</v>
      </c>
      <c r="B51" s="2" t="s">
        <v>2</v>
      </c>
      <c r="C51" s="2" t="s">
        <v>3</v>
      </c>
      <c r="D51" s="2" t="s">
        <v>4</v>
      </c>
      <c r="E51" s="2" t="s">
        <v>8</v>
      </c>
      <c r="F51" s="2" t="s">
        <v>98</v>
      </c>
      <c r="G51" s="2" t="s">
        <v>99</v>
      </c>
    </row>
    <row r="52" spans="1:7" x14ac:dyDescent="0.25">
      <c r="A52" s="16">
        <v>1</v>
      </c>
      <c r="B52" s="16">
        <v>44</v>
      </c>
      <c r="C52" s="16" t="s">
        <v>11</v>
      </c>
      <c r="D52" s="16" t="s">
        <v>10</v>
      </c>
      <c r="E52" s="16">
        <v>56</v>
      </c>
      <c r="F52" s="18" t="s">
        <v>667</v>
      </c>
      <c r="G52" s="16">
        <v>25</v>
      </c>
    </row>
    <row r="53" spans="1:7" x14ac:dyDescent="0.25">
      <c r="A53" s="16">
        <v>2</v>
      </c>
      <c r="B53" s="16">
        <v>77</v>
      </c>
      <c r="C53" s="16" t="s">
        <v>162</v>
      </c>
      <c r="D53" s="16" t="s">
        <v>10</v>
      </c>
      <c r="E53" s="16">
        <v>56</v>
      </c>
      <c r="F53" s="16" t="s">
        <v>668</v>
      </c>
      <c r="G53" s="16">
        <v>18</v>
      </c>
    </row>
    <row r="54" spans="1:7" x14ac:dyDescent="0.25">
      <c r="A54" s="11">
        <v>3</v>
      </c>
      <c r="B54" s="11">
        <v>5</v>
      </c>
      <c r="C54" s="11" t="s">
        <v>26</v>
      </c>
      <c r="D54" s="11" t="s">
        <v>23</v>
      </c>
      <c r="E54" s="11">
        <v>56</v>
      </c>
      <c r="F54" s="11" t="s">
        <v>669</v>
      </c>
      <c r="G54" s="11">
        <v>15</v>
      </c>
    </row>
    <row r="55" spans="1:7" x14ac:dyDescent="0.25">
      <c r="A55" s="2">
        <v>4</v>
      </c>
      <c r="B55" s="2">
        <v>33</v>
      </c>
      <c r="C55" s="2" t="s">
        <v>211</v>
      </c>
      <c r="D55" s="2" t="s">
        <v>581</v>
      </c>
      <c r="E55" s="2">
        <v>56</v>
      </c>
      <c r="F55" s="2" t="s">
        <v>670</v>
      </c>
      <c r="G55" s="2">
        <v>12</v>
      </c>
    </row>
    <row r="56" spans="1:7" x14ac:dyDescent="0.25">
      <c r="A56" s="2">
        <v>5</v>
      </c>
      <c r="B56" s="2">
        <v>16</v>
      </c>
      <c r="C56" s="2" t="s">
        <v>503</v>
      </c>
      <c r="D56" s="2" t="s">
        <v>23</v>
      </c>
      <c r="E56" s="2">
        <v>56</v>
      </c>
      <c r="F56" s="2" t="s">
        <v>671</v>
      </c>
      <c r="G56" s="2">
        <v>10</v>
      </c>
    </row>
    <row r="57" spans="1:7" x14ac:dyDescent="0.25">
      <c r="A57" s="2">
        <v>6</v>
      </c>
      <c r="B57" s="2">
        <v>10</v>
      </c>
      <c r="C57" s="2" t="s">
        <v>487</v>
      </c>
      <c r="D57" s="2" t="s">
        <v>581</v>
      </c>
      <c r="E57" s="2">
        <v>56</v>
      </c>
      <c r="F57" s="2" t="s">
        <v>672</v>
      </c>
      <c r="G57" s="2">
        <v>9</v>
      </c>
    </row>
    <row r="58" spans="1:7" x14ac:dyDescent="0.25">
      <c r="A58" s="2">
        <v>7</v>
      </c>
      <c r="B58" s="2">
        <v>3</v>
      </c>
      <c r="C58" s="2" t="s">
        <v>34</v>
      </c>
      <c r="D58" s="2" t="s">
        <v>340</v>
      </c>
      <c r="E58" s="2">
        <v>55</v>
      </c>
      <c r="F58" s="2" t="s">
        <v>116</v>
      </c>
      <c r="G58" s="2">
        <v>6</v>
      </c>
    </row>
    <row r="59" spans="1:7" x14ac:dyDescent="0.25">
      <c r="A59" s="2">
        <v>8</v>
      </c>
      <c r="B59" s="2">
        <v>11</v>
      </c>
      <c r="C59" s="2" t="s">
        <v>21</v>
      </c>
      <c r="D59" s="2" t="s">
        <v>607</v>
      </c>
      <c r="E59" s="2">
        <v>55</v>
      </c>
      <c r="F59" s="2" t="s">
        <v>116</v>
      </c>
      <c r="G59" s="2">
        <v>4</v>
      </c>
    </row>
    <row r="60" spans="1:7" x14ac:dyDescent="0.25">
      <c r="A60" s="2">
        <v>9</v>
      </c>
      <c r="B60" s="2">
        <v>7</v>
      </c>
      <c r="C60" s="2" t="s">
        <v>16</v>
      </c>
      <c r="D60" s="2" t="s">
        <v>599</v>
      </c>
      <c r="E60" s="2">
        <v>55</v>
      </c>
      <c r="F60" s="2" t="s">
        <v>116</v>
      </c>
      <c r="G60" s="2">
        <v>2</v>
      </c>
    </row>
    <row r="61" spans="1:7" x14ac:dyDescent="0.25">
      <c r="A61" s="2">
        <v>10</v>
      </c>
      <c r="B61" s="2">
        <v>23</v>
      </c>
      <c r="C61" s="2" t="s">
        <v>602</v>
      </c>
      <c r="D61" s="2" t="s">
        <v>488</v>
      </c>
      <c r="E61" s="2">
        <v>55</v>
      </c>
      <c r="F61" s="2" t="s">
        <v>116</v>
      </c>
      <c r="G61" s="2">
        <v>1</v>
      </c>
    </row>
    <row r="62" spans="1:7" x14ac:dyDescent="0.25">
      <c r="A62" s="2">
        <v>11</v>
      </c>
      <c r="B62" s="2">
        <v>8</v>
      </c>
      <c r="C62" s="2" t="s">
        <v>24</v>
      </c>
      <c r="D62" s="2" t="s">
        <v>332</v>
      </c>
      <c r="E62" s="2">
        <v>55</v>
      </c>
      <c r="F62" s="2" t="s">
        <v>116</v>
      </c>
      <c r="G62" s="2">
        <v>0</v>
      </c>
    </row>
    <row r="63" spans="1:7" x14ac:dyDescent="0.25">
      <c r="A63" s="2">
        <v>12</v>
      </c>
      <c r="B63" s="2">
        <v>18</v>
      </c>
      <c r="C63" s="2" t="s">
        <v>380</v>
      </c>
      <c r="D63" s="2" t="s">
        <v>607</v>
      </c>
      <c r="E63" s="2">
        <v>55</v>
      </c>
      <c r="F63" s="2" t="s">
        <v>116</v>
      </c>
      <c r="G63" s="2">
        <v>0</v>
      </c>
    </row>
    <row r="64" spans="1:7" x14ac:dyDescent="0.25">
      <c r="A64" s="2">
        <v>13</v>
      </c>
      <c r="B64" s="2">
        <v>20</v>
      </c>
      <c r="C64" s="2" t="s">
        <v>339</v>
      </c>
      <c r="D64" s="2" t="s">
        <v>332</v>
      </c>
      <c r="E64" s="2">
        <v>55</v>
      </c>
      <c r="F64" s="2" t="s">
        <v>116</v>
      </c>
      <c r="G64" s="2">
        <v>0</v>
      </c>
    </row>
    <row r="65" spans="1:7" x14ac:dyDescent="0.25">
      <c r="A65" s="2">
        <v>14</v>
      </c>
      <c r="B65" s="2">
        <v>55</v>
      </c>
      <c r="C65" s="2" t="s">
        <v>204</v>
      </c>
      <c r="D65" s="2" t="s">
        <v>482</v>
      </c>
      <c r="E65" s="2">
        <v>55</v>
      </c>
      <c r="F65" s="2" t="s">
        <v>116</v>
      </c>
      <c r="G65" s="2">
        <v>0</v>
      </c>
    </row>
    <row r="66" spans="1:7" x14ac:dyDescent="0.25">
      <c r="A66" s="2">
        <v>15</v>
      </c>
      <c r="B66" s="2">
        <v>99</v>
      </c>
      <c r="C66" s="2" t="s">
        <v>407</v>
      </c>
      <c r="D66" s="2" t="s">
        <v>599</v>
      </c>
      <c r="E66" s="2">
        <v>55</v>
      </c>
      <c r="F66" s="2" t="s">
        <v>116</v>
      </c>
      <c r="G66" s="2">
        <v>0</v>
      </c>
    </row>
    <row r="67" spans="1:7" x14ac:dyDescent="0.25">
      <c r="A67" s="2">
        <v>16</v>
      </c>
      <c r="B67" s="2">
        <v>63</v>
      </c>
      <c r="C67" s="2" t="s">
        <v>620</v>
      </c>
      <c r="D67" s="2" t="s">
        <v>208</v>
      </c>
      <c r="E67" s="2">
        <v>54</v>
      </c>
      <c r="F67" s="2" t="s">
        <v>117</v>
      </c>
      <c r="G67" s="2">
        <v>0</v>
      </c>
    </row>
    <row r="68" spans="1:7" x14ac:dyDescent="0.25">
      <c r="A68" s="2">
        <v>17</v>
      </c>
      <c r="B68" s="2">
        <v>88</v>
      </c>
      <c r="C68" s="2" t="s">
        <v>617</v>
      </c>
      <c r="D68" s="2" t="s">
        <v>208</v>
      </c>
      <c r="E68" s="2">
        <v>54</v>
      </c>
      <c r="F68" s="2" t="s">
        <v>117</v>
      </c>
      <c r="G68" s="2">
        <v>0</v>
      </c>
    </row>
    <row r="69" spans="1:7" x14ac:dyDescent="0.25">
      <c r="A69" s="2">
        <v>18</v>
      </c>
      <c r="B69" s="2">
        <v>4</v>
      </c>
      <c r="C69" s="2" t="s">
        <v>592</v>
      </c>
      <c r="D69" s="2" t="s">
        <v>482</v>
      </c>
      <c r="E69" s="2">
        <v>50</v>
      </c>
      <c r="F69" s="2" t="s">
        <v>25</v>
      </c>
      <c r="G69" s="2">
        <v>0</v>
      </c>
    </row>
    <row r="70" spans="1:7" x14ac:dyDescent="0.25">
      <c r="A70" s="2" t="s">
        <v>119</v>
      </c>
      <c r="B70" s="2">
        <v>26</v>
      </c>
      <c r="C70" s="2" t="s">
        <v>201</v>
      </c>
      <c r="D70" s="2" t="s">
        <v>488</v>
      </c>
      <c r="E70" s="2">
        <v>41</v>
      </c>
      <c r="F70" s="2" t="s">
        <v>25</v>
      </c>
      <c r="G70" s="2">
        <v>0</v>
      </c>
    </row>
    <row r="71" spans="1:7" x14ac:dyDescent="0.25">
      <c r="A71" s="2" t="s">
        <v>119</v>
      </c>
      <c r="B71" s="2">
        <v>27</v>
      </c>
      <c r="C71" s="2" t="s">
        <v>33</v>
      </c>
      <c r="D71" s="2" t="s">
        <v>340</v>
      </c>
      <c r="E71" s="2">
        <v>16</v>
      </c>
      <c r="F71" s="2" t="s">
        <v>25</v>
      </c>
      <c r="G71" s="2">
        <v>0</v>
      </c>
    </row>
    <row r="72" spans="1:7" x14ac:dyDescent="0.25">
      <c r="A72" s="1" t="s">
        <v>673</v>
      </c>
    </row>
  </sheetData>
  <mergeCells count="3">
    <mergeCell ref="A1:G1"/>
    <mergeCell ref="A25:H25"/>
    <mergeCell ref="A50:G50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8.75" x14ac:dyDescent="0.25"/>
  <cols>
    <col min="1" max="1" width="21.625" style="1" bestFit="1" customWidth="1"/>
    <col min="2" max="2" width="8" style="1" bestFit="1" customWidth="1"/>
    <col min="3" max="3" width="25.75" style="1" bestFit="1" customWidth="1"/>
    <col min="4" max="4" width="9" style="1"/>
    <col min="5" max="5" width="24.25" style="1" bestFit="1" customWidth="1"/>
    <col min="6" max="6" width="8" style="1" bestFit="1" customWidth="1"/>
    <col min="7" max="7" width="25.75" style="1" bestFit="1" customWidth="1"/>
    <col min="8" max="8" width="9" style="1"/>
    <col min="9" max="9" width="20.25" style="1" bestFit="1" customWidth="1"/>
    <col min="10" max="10" width="8" style="1" bestFit="1" customWidth="1"/>
    <col min="11" max="11" width="25.75" style="1" bestFit="1" customWidth="1"/>
    <col min="12" max="16384" width="9" style="1"/>
  </cols>
  <sheetData>
    <row r="1" spans="1:11" x14ac:dyDescent="0.25">
      <c r="A1" s="2" t="s">
        <v>678</v>
      </c>
      <c r="B1" s="2" t="s">
        <v>674</v>
      </c>
      <c r="C1" s="2" t="s">
        <v>675</v>
      </c>
      <c r="E1" s="2" t="s">
        <v>679</v>
      </c>
      <c r="F1" s="2" t="s">
        <v>674</v>
      </c>
      <c r="G1" s="2" t="s">
        <v>680</v>
      </c>
      <c r="I1" s="2" t="s">
        <v>681</v>
      </c>
      <c r="J1" s="2" t="s">
        <v>674</v>
      </c>
      <c r="K1" s="2" t="s">
        <v>675</v>
      </c>
    </row>
    <row r="2" spans="1:11" x14ac:dyDescent="0.25">
      <c r="A2" s="15" t="s">
        <v>690</v>
      </c>
      <c r="B2" s="2">
        <f>1+1+1+1+1</f>
        <v>5</v>
      </c>
      <c r="C2" s="9">
        <f>B2/7</f>
        <v>0.7142857142857143</v>
      </c>
      <c r="E2" s="16" t="s">
        <v>11</v>
      </c>
      <c r="F2" s="2">
        <f>1+1+1</f>
        <v>3</v>
      </c>
      <c r="G2" s="9">
        <f>F2/7</f>
        <v>0.42857142857142855</v>
      </c>
      <c r="I2" s="15" t="s">
        <v>690</v>
      </c>
      <c r="J2" s="2">
        <f>1+1+1+1+1</f>
        <v>5</v>
      </c>
      <c r="K2" s="9">
        <f>J2/7</f>
        <v>0.7142857142857143</v>
      </c>
    </row>
    <row r="3" spans="1:11" x14ac:dyDescent="0.25">
      <c r="A3" s="11" t="s">
        <v>691</v>
      </c>
      <c r="B3" s="2">
        <f>1</f>
        <v>1</v>
      </c>
      <c r="C3" s="9">
        <f t="shared" ref="C3:C4" si="0">B3/7</f>
        <v>0.14285714285714285</v>
      </c>
      <c r="E3" s="16" t="s">
        <v>9</v>
      </c>
      <c r="F3" s="2">
        <f>1+1</f>
        <v>2</v>
      </c>
      <c r="G3" s="9">
        <f t="shared" ref="G3:G5" si="1">F3/7</f>
        <v>0.2857142857142857</v>
      </c>
      <c r="I3" s="11" t="s">
        <v>691</v>
      </c>
      <c r="J3" s="2">
        <f>1</f>
        <v>1</v>
      </c>
      <c r="K3" s="9">
        <f t="shared" ref="K3:K4" si="2">J3/7</f>
        <v>0.14285714285714285</v>
      </c>
    </row>
    <row r="4" spans="1:11" x14ac:dyDescent="0.25">
      <c r="A4" s="13" t="s">
        <v>692</v>
      </c>
      <c r="B4" s="2">
        <f>1</f>
        <v>1</v>
      </c>
      <c r="C4" s="9">
        <f t="shared" si="0"/>
        <v>0.14285714285714285</v>
      </c>
      <c r="E4" s="11" t="s">
        <v>22</v>
      </c>
      <c r="F4" s="2">
        <f>1</f>
        <v>1</v>
      </c>
      <c r="G4" s="9">
        <f t="shared" si="1"/>
        <v>0.14285714285714285</v>
      </c>
      <c r="I4" s="12" t="s">
        <v>693</v>
      </c>
      <c r="J4" s="2">
        <f>1</f>
        <v>1</v>
      </c>
      <c r="K4" s="9">
        <f t="shared" si="2"/>
        <v>0.14285714285714285</v>
      </c>
    </row>
    <row r="5" spans="1:11" x14ac:dyDescent="0.25">
      <c r="A5" s="2"/>
      <c r="B5" s="2"/>
      <c r="C5" s="9"/>
      <c r="E5" s="13" t="s">
        <v>34</v>
      </c>
      <c r="F5" s="2">
        <f>1</f>
        <v>1</v>
      </c>
      <c r="G5" s="9">
        <f t="shared" si="1"/>
        <v>0.14285714285714285</v>
      </c>
      <c r="I5" s="2"/>
      <c r="J5" s="2"/>
      <c r="K5" s="9"/>
    </row>
    <row r="6" spans="1:11" x14ac:dyDescent="0.25">
      <c r="A6" s="2"/>
      <c r="B6" s="2"/>
      <c r="C6" s="9"/>
      <c r="E6" s="2"/>
      <c r="F6" s="2"/>
      <c r="G6" s="9"/>
      <c r="I6" s="2"/>
      <c r="J6" s="2"/>
      <c r="K6" s="9"/>
    </row>
    <row r="7" spans="1:11" x14ac:dyDescent="0.25">
      <c r="A7" s="2"/>
      <c r="B7" s="2"/>
      <c r="C7" s="9"/>
      <c r="E7" s="2"/>
      <c r="F7" s="2"/>
      <c r="G7" s="9"/>
      <c r="I7" s="2"/>
      <c r="J7" s="2"/>
      <c r="K7" s="9"/>
    </row>
    <row r="8" spans="1:11" x14ac:dyDescent="0.25">
      <c r="A8" s="2"/>
      <c r="B8" s="2"/>
      <c r="C8" s="9"/>
      <c r="E8" s="2"/>
      <c r="F8" s="2"/>
      <c r="G8" s="9"/>
      <c r="I8" s="2"/>
      <c r="J8" s="2"/>
      <c r="K8" s="9"/>
    </row>
    <row r="10" spans="1:11" x14ac:dyDescent="0.25">
      <c r="A10" s="2" t="s">
        <v>677</v>
      </c>
      <c r="B10" s="2" t="s">
        <v>674</v>
      </c>
      <c r="C10" s="2" t="s">
        <v>676</v>
      </c>
      <c r="E10" s="2" t="s">
        <v>682</v>
      </c>
      <c r="F10" s="2" t="s">
        <v>674</v>
      </c>
      <c r="G10" s="2" t="s">
        <v>683</v>
      </c>
      <c r="I10" s="2" t="s">
        <v>684</v>
      </c>
      <c r="J10" s="2" t="s">
        <v>674</v>
      </c>
      <c r="K10" s="2" t="s">
        <v>685</v>
      </c>
    </row>
    <row r="11" spans="1:11" x14ac:dyDescent="0.25">
      <c r="A11" s="15" t="s">
        <v>690</v>
      </c>
      <c r="B11" s="2">
        <f>1+1+1+1+1+1</f>
        <v>6</v>
      </c>
      <c r="C11" s="9">
        <f t="shared" ref="C11:C12" si="3">B11/7</f>
        <v>0.8571428571428571</v>
      </c>
      <c r="E11" s="16" t="s">
        <v>11</v>
      </c>
      <c r="F11" s="2">
        <f>1+1+1</f>
        <v>3</v>
      </c>
      <c r="G11" s="9">
        <f t="shared" ref="G11:G14" si="4">F11/7</f>
        <v>0.42857142857142855</v>
      </c>
      <c r="I11" s="15" t="s">
        <v>690</v>
      </c>
      <c r="J11" s="2">
        <f>1+1+1+1+1+1</f>
        <v>6</v>
      </c>
      <c r="K11" s="9">
        <f t="shared" ref="K11:K17" si="5">J11/7</f>
        <v>0.8571428571428571</v>
      </c>
    </row>
    <row r="12" spans="1:11" x14ac:dyDescent="0.25">
      <c r="A12" s="11" t="s">
        <v>691</v>
      </c>
      <c r="B12" s="2">
        <f>1</f>
        <v>1</v>
      </c>
      <c r="C12" s="9">
        <f t="shared" si="3"/>
        <v>0.14285714285714285</v>
      </c>
      <c r="E12" s="16" t="s">
        <v>9</v>
      </c>
      <c r="F12" s="2">
        <f>1+1</f>
        <v>2</v>
      </c>
      <c r="G12" s="9">
        <f t="shared" si="4"/>
        <v>0.2857142857142857</v>
      </c>
      <c r="I12" s="11" t="s">
        <v>691</v>
      </c>
      <c r="J12" s="2">
        <f>1</f>
        <v>1</v>
      </c>
      <c r="K12" s="9">
        <f t="shared" si="5"/>
        <v>0.14285714285714285</v>
      </c>
    </row>
    <row r="13" spans="1:11" x14ac:dyDescent="0.25">
      <c r="A13" s="2"/>
      <c r="B13" s="2"/>
      <c r="C13" s="9"/>
      <c r="E13" s="16" t="s">
        <v>695</v>
      </c>
      <c r="F13" s="2">
        <v>1</v>
      </c>
      <c r="G13" s="9">
        <f t="shared" si="4"/>
        <v>0.14285714285714285</v>
      </c>
      <c r="I13" s="2"/>
      <c r="J13" s="2"/>
      <c r="K13" s="9">
        <f t="shared" si="5"/>
        <v>0</v>
      </c>
    </row>
    <row r="14" spans="1:11" x14ac:dyDescent="0.25">
      <c r="A14" s="2"/>
      <c r="B14" s="2"/>
      <c r="C14" s="9"/>
      <c r="E14" s="11" t="s">
        <v>697</v>
      </c>
      <c r="F14" s="2">
        <v>1</v>
      </c>
      <c r="G14" s="9">
        <f t="shared" si="4"/>
        <v>0.14285714285714285</v>
      </c>
      <c r="I14" s="2"/>
      <c r="J14" s="2"/>
      <c r="K14" s="9">
        <f t="shared" si="5"/>
        <v>0</v>
      </c>
    </row>
    <row r="15" spans="1:11" x14ac:dyDescent="0.25">
      <c r="A15" s="2"/>
      <c r="B15" s="2"/>
      <c r="C15" s="9"/>
      <c r="E15" s="2"/>
      <c r="F15" s="2"/>
      <c r="G15" s="9"/>
      <c r="I15" s="2"/>
      <c r="J15" s="2"/>
      <c r="K15" s="9">
        <f t="shared" si="5"/>
        <v>0</v>
      </c>
    </row>
    <row r="16" spans="1:11" x14ac:dyDescent="0.25">
      <c r="A16" s="2"/>
      <c r="B16" s="2"/>
      <c r="C16" s="9"/>
      <c r="E16" s="2"/>
      <c r="F16" s="2"/>
      <c r="G16" s="9"/>
      <c r="I16" s="2"/>
      <c r="J16" s="2"/>
      <c r="K16" s="9">
        <f t="shared" si="5"/>
        <v>0</v>
      </c>
    </row>
    <row r="17" spans="1:11" x14ac:dyDescent="0.25">
      <c r="A17" s="2"/>
      <c r="B17" s="2"/>
      <c r="C17" s="9"/>
      <c r="E17" s="2"/>
      <c r="F17" s="2"/>
      <c r="G17" s="9"/>
      <c r="I17" s="2"/>
      <c r="J17" s="2"/>
      <c r="K17" s="9">
        <f t="shared" si="5"/>
        <v>0</v>
      </c>
    </row>
    <row r="19" spans="1:11" x14ac:dyDescent="0.25">
      <c r="A19" s="2" t="s">
        <v>686</v>
      </c>
      <c r="B19" s="2" t="s">
        <v>674</v>
      </c>
      <c r="C19" s="2" t="s">
        <v>687</v>
      </c>
      <c r="E19" s="2" t="s">
        <v>689</v>
      </c>
      <c r="F19" s="2" t="s">
        <v>674</v>
      </c>
      <c r="G19" s="2" t="s">
        <v>687</v>
      </c>
      <c r="I19" s="2" t="s">
        <v>688</v>
      </c>
      <c r="J19" s="2" t="s">
        <v>674</v>
      </c>
      <c r="K19" s="2" t="s">
        <v>687</v>
      </c>
    </row>
    <row r="20" spans="1:11" x14ac:dyDescent="0.25">
      <c r="A20" s="15" t="s">
        <v>690</v>
      </c>
      <c r="B20" s="2">
        <f>1+1+2+1+1+1+2</f>
        <v>9</v>
      </c>
      <c r="C20" s="9">
        <f>B20/(7*2)</f>
        <v>0.6428571428571429</v>
      </c>
      <c r="E20" s="16" t="s">
        <v>11</v>
      </c>
      <c r="F20" s="2">
        <f>1+1+1+1+1</f>
        <v>5</v>
      </c>
      <c r="G20" s="9">
        <f t="shared" ref="G20" si="6">F20/7</f>
        <v>0.7142857142857143</v>
      </c>
      <c r="I20" s="15" t="s">
        <v>690</v>
      </c>
      <c r="J20" s="2">
        <f>B20+2</f>
        <v>11</v>
      </c>
      <c r="K20" s="9">
        <f>J20/(7*3)</f>
        <v>0.52380952380952384</v>
      </c>
    </row>
    <row r="21" spans="1:11" x14ac:dyDescent="0.25">
      <c r="A21" s="11" t="s">
        <v>691</v>
      </c>
      <c r="B21" s="2">
        <f>1+1+1+1+1+1</f>
        <v>6</v>
      </c>
      <c r="C21" s="9">
        <f t="shared" ref="C21:C24" si="7">B21/(7*2)</f>
        <v>0.42857142857142855</v>
      </c>
      <c r="E21" s="11" t="s">
        <v>697</v>
      </c>
      <c r="F21" s="2">
        <f>1+1+1+1</f>
        <v>4</v>
      </c>
      <c r="G21" s="9">
        <f>F21/7</f>
        <v>0.5714285714285714</v>
      </c>
      <c r="I21" s="11" t="s">
        <v>691</v>
      </c>
      <c r="J21" s="2">
        <f>B21</f>
        <v>6</v>
      </c>
      <c r="K21" s="9">
        <f t="shared" ref="K21:K22" si="8">J21/(7*3)</f>
        <v>0.2857142857142857</v>
      </c>
    </row>
    <row r="22" spans="1:11" x14ac:dyDescent="0.25">
      <c r="A22" s="13" t="s">
        <v>692</v>
      </c>
      <c r="B22" s="2">
        <f>1+1+1</f>
        <v>3</v>
      </c>
      <c r="C22" s="9">
        <f t="shared" si="7"/>
        <v>0.21428571428571427</v>
      </c>
      <c r="E22" s="16" t="s">
        <v>9</v>
      </c>
      <c r="F22" s="2">
        <v>3</v>
      </c>
      <c r="G22" s="9">
        <f t="shared" ref="G22" si="9">F22/7</f>
        <v>0.42857142857142855</v>
      </c>
      <c r="I22" s="12" t="s">
        <v>693</v>
      </c>
      <c r="J22" s="2">
        <f>1+1+1+1</f>
        <v>4</v>
      </c>
      <c r="K22" s="9">
        <f t="shared" si="8"/>
        <v>0.19047619047619047</v>
      </c>
    </row>
    <row r="23" spans="1:11" x14ac:dyDescent="0.25">
      <c r="A23" s="10" t="s">
        <v>699</v>
      </c>
      <c r="B23" s="2">
        <f>2</f>
        <v>2</v>
      </c>
      <c r="C23" s="9">
        <f t="shared" si="7"/>
        <v>0.14285714285714285</v>
      </c>
      <c r="E23" s="16" t="s">
        <v>695</v>
      </c>
      <c r="F23" s="2">
        <v>2</v>
      </c>
      <c r="G23" s="9">
        <f t="shared" ref="G23:G29" si="10">F23/7</f>
        <v>0.2857142857142857</v>
      </c>
      <c r="I23" s="2"/>
      <c r="J23" s="2"/>
      <c r="K23" s="9"/>
    </row>
    <row r="24" spans="1:11" x14ac:dyDescent="0.25">
      <c r="A24" s="17" t="s">
        <v>700</v>
      </c>
      <c r="B24" s="2">
        <f>1</f>
        <v>1</v>
      </c>
      <c r="C24" s="9">
        <f t="shared" si="7"/>
        <v>7.1428571428571425E-2</v>
      </c>
      <c r="E24" s="11" t="s">
        <v>16</v>
      </c>
      <c r="F24" s="2">
        <v>2</v>
      </c>
      <c r="G24" s="9">
        <f t="shared" si="10"/>
        <v>0.2857142857142857</v>
      </c>
      <c r="I24" s="2"/>
      <c r="J24" s="2"/>
      <c r="K24" s="9"/>
    </row>
    <row r="25" spans="1:11" x14ac:dyDescent="0.25">
      <c r="A25" s="2"/>
      <c r="B25" s="2"/>
      <c r="C25" s="9"/>
      <c r="E25" s="11" t="s">
        <v>22</v>
      </c>
      <c r="F25" s="2">
        <v>1</v>
      </c>
      <c r="G25" s="9">
        <f t="shared" si="10"/>
        <v>0.14285714285714285</v>
      </c>
      <c r="I25" s="2"/>
      <c r="J25" s="2"/>
      <c r="K25" s="9"/>
    </row>
    <row r="26" spans="1:11" x14ac:dyDescent="0.25">
      <c r="A26" s="2"/>
      <c r="B26" s="2"/>
      <c r="C26" s="9"/>
      <c r="E26" s="13" t="s">
        <v>34</v>
      </c>
      <c r="F26" s="2">
        <v>1</v>
      </c>
      <c r="G26" s="9">
        <f t="shared" si="10"/>
        <v>0.14285714285714285</v>
      </c>
      <c r="I26" s="2"/>
      <c r="J26" s="2"/>
      <c r="K26" s="9"/>
    </row>
    <row r="27" spans="1:11" x14ac:dyDescent="0.25">
      <c r="E27" s="14" t="s">
        <v>703</v>
      </c>
      <c r="F27" s="2">
        <v>1</v>
      </c>
      <c r="G27" s="9">
        <f t="shared" si="10"/>
        <v>0.14285714285714285</v>
      </c>
    </row>
    <row r="28" spans="1:11" x14ac:dyDescent="0.25">
      <c r="E28" s="13" t="s">
        <v>702</v>
      </c>
      <c r="F28" s="2">
        <v>1</v>
      </c>
      <c r="G28" s="9">
        <f t="shared" si="10"/>
        <v>0.14285714285714285</v>
      </c>
    </row>
    <row r="29" spans="1:11" x14ac:dyDescent="0.25">
      <c r="E29" s="13" t="s">
        <v>211</v>
      </c>
      <c r="F29" s="2">
        <v>1</v>
      </c>
      <c r="G29" s="9">
        <f t="shared" si="10"/>
        <v>0.14285714285714285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A2" sqref="A2:G2"/>
    </sheetView>
  </sheetViews>
  <sheetFormatPr defaultRowHeight="18.75" x14ac:dyDescent="0.25"/>
  <cols>
    <col min="1" max="1" width="14.625" style="1" bestFit="1" customWidth="1"/>
    <col min="2" max="2" width="11.875" style="1" bestFit="1" customWidth="1"/>
    <col min="3" max="3" width="13.125" style="1" bestFit="1" customWidth="1"/>
    <col min="4" max="5" width="10.5" style="1" bestFit="1" customWidth="1"/>
    <col min="6" max="6" width="20.25" style="1" bestFit="1" customWidth="1"/>
    <col min="7" max="7" width="6.75" style="1" bestFit="1" customWidth="1"/>
    <col min="8" max="16384" width="9" style="1"/>
  </cols>
  <sheetData>
    <row r="2" spans="1:7" x14ac:dyDescent="0.25">
      <c r="A2" s="50" t="s">
        <v>728</v>
      </c>
      <c r="B2" s="50"/>
      <c r="C2" s="50"/>
      <c r="D2" s="50"/>
      <c r="E2" s="50"/>
      <c r="F2" s="50"/>
      <c r="G2" s="50"/>
    </row>
    <row r="3" spans="1:7" x14ac:dyDescent="0.25">
      <c r="A3" s="49"/>
      <c r="B3" s="49"/>
      <c r="C3" s="49"/>
      <c r="D3" s="49"/>
      <c r="E3" s="49"/>
      <c r="F3" s="49"/>
      <c r="G3" s="49"/>
    </row>
    <row r="4" spans="1:7" x14ac:dyDescent="0.25">
      <c r="A4" s="47" t="s">
        <v>704</v>
      </c>
      <c r="B4" s="47"/>
      <c r="C4" s="47"/>
      <c r="D4" s="47"/>
      <c r="E4" s="47"/>
      <c r="F4" s="47"/>
      <c r="G4" s="48"/>
    </row>
    <row r="5" spans="1:7" x14ac:dyDescent="0.25">
      <c r="A5" s="39" t="s">
        <v>705</v>
      </c>
      <c r="B5" s="39" t="s">
        <v>708</v>
      </c>
      <c r="C5" s="39" t="s">
        <v>706</v>
      </c>
      <c r="D5" s="39" t="s">
        <v>707</v>
      </c>
      <c r="E5" s="39" t="s">
        <v>709</v>
      </c>
      <c r="F5" s="39" t="s">
        <v>710</v>
      </c>
      <c r="G5" s="39" t="s">
        <v>725</v>
      </c>
    </row>
    <row r="6" spans="1:7" x14ac:dyDescent="0.25">
      <c r="A6" s="40">
        <v>2012</v>
      </c>
      <c r="B6" s="40">
        <v>9</v>
      </c>
      <c r="C6" s="40" t="s">
        <v>711</v>
      </c>
      <c r="D6" s="40" t="s">
        <v>714</v>
      </c>
      <c r="E6" s="40">
        <v>5</v>
      </c>
      <c r="F6" s="40" t="s">
        <v>713</v>
      </c>
      <c r="G6" s="40">
        <v>17</v>
      </c>
    </row>
    <row r="7" spans="1:7" x14ac:dyDescent="0.25">
      <c r="A7" s="40">
        <v>2013</v>
      </c>
      <c r="B7" s="40">
        <v>3</v>
      </c>
      <c r="C7" s="40" t="s">
        <v>711</v>
      </c>
      <c r="D7" s="40" t="s">
        <v>714</v>
      </c>
      <c r="E7" s="40">
        <v>3</v>
      </c>
      <c r="F7" s="40" t="s">
        <v>718</v>
      </c>
      <c r="G7" s="40">
        <v>12</v>
      </c>
    </row>
    <row r="8" spans="1:7" x14ac:dyDescent="0.25">
      <c r="A8" s="41">
        <v>2015</v>
      </c>
      <c r="B8" s="41">
        <v>18</v>
      </c>
      <c r="C8" s="41" t="s">
        <v>712</v>
      </c>
      <c r="D8" s="41" t="s">
        <v>715</v>
      </c>
      <c r="E8" s="41">
        <v>14</v>
      </c>
      <c r="F8" s="41" t="s">
        <v>719</v>
      </c>
      <c r="G8" s="41">
        <v>8</v>
      </c>
    </row>
    <row r="9" spans="1:7" x14ac:dyDescent="0.25">
      <c r="A9" s="41">
        <v>2016</v>
      </c>
      <c r="B9" s="41">
        <v>12</v>
      </c>
      <c r="C9" s="41" t="s">
        <v>712</v>
      </c>
      <c r="D9" s="41" t="s">
        <v>715</v>
      </c>
      <c r="E9" s="41">
        <v>14</v>
      </c>
      <c r="F9" s="41" t="s">
        <v>720</v>
      </c>
      <c r="G9" s="41">
        <v>11</v>
      </c>
    </row>
    <row r="10" spans="1:7" x14ac:dyDescent="0.25">
      <c r="A10" s="37">
        <v>2017</v>
      </c>
      <c r="B10" s="37">
        <v>13</v>
      </c>
      <c r="C10" s="37" t="s">
        <v>712</v>
      </c>
      <c r="D10" s="37" t="s">
        <v>716</v>
      </c>
      <c r="E10" s="37">
        <v>14</v>
      </c>
      <c r="F10" s="37" t="s">
        <v>721</v>
      </c>
      <c r="G10" s="37">
        <v>11</v>
      </c>
    </row>
    <row r="11" spans="1:7" x14ac:dyDescent="0.25">
      <c r="A11" s="37">
        <v>2018</v>
      </c>
      <c r="B11" s="37">
        <v>13</v>
      </c>
      <c r="C11" s="37" t="s">
        <v>712</v>
      </c>
      <c r="D11" s="37" t="s">
        <v>717</v>
      </c>
      <c r="E11" s="37">
        <v>14</v>
      </c>
      <c r="F11" s="37" t="s">
        <v>722</v>
      </c>
      <c r="G11" s="37">
        <v>11</v>
      </c>
    </row>
    <row r="12" spans="1:7" x14ac:dyDescent="0.25">
      <c r="A12" s="46"/>
      <c r="B12" s="46"/>
      <c r="C12" s="46"/>
      <c r="D12" s="46"/>
      <c r="E12" s="46"/>
      <c r="F12" s="46" t="s">
        <v>727</v>
      </c>
      <c r="G12" s="46">
        <f>SUM(G6:G11)</f>
        <v>70</v>
      </c>
    </row>
    <row r="13" spans="1:7" x14ac:dyDescent="0.25">
      <c r="A13" s="45"/>
      <c r="B13" s="45"/>
      <c r="C13" s="45"/>
      <c r="D13" s="45"/>
      <c r="E13" s="45"/>
      <c r="F13" s="45"/>
      <c r="G13" s="45"/>
    </row>
    <row r="28" spans="1:8" x14ac:dyDescent="0.25">
      <c r="A28" s="38" t="s">
        <v>726</v>
      </c>
      <c r="B28" s="38"/>
      <c r="C28" s="38"/>
      <c r="D28" s="38"/>
      <c r="E28" s="38"/>
      <c r="F28" s="38"/>
      <c r="G28" s="42"/>
      <c r="H28" s="2"/>
    </row>
    <row r="29" spans="1:8" x14ac:dyDescent="0.25">
      <c r="A29" s="39" t="s">
        <v>705</v>
      </c>
      <c r="B29" s="39" t="s">
        <v>708</v>
      </c>
      <c r="C29" s="39" t="s">
        <v>706</v>
      </c>
      <c r="D29" s="39" t="s">
        <v>707</v>
      </c>
      <c r="E29" s="39" t="s">
        <v>709</v>
      </c>
      <c r="F29" s="39" t="s">
        <v>710</v>
      </c>
      <c r="G29" s="39" t="s">
        <v>725</v>
      </c>
      <c r="H29" s="39" t="s">
        <v>723</v>
      </c>
    </row>
    <row r="30" spans="1:8" x14ac:dyDescent="0.25">
      <c r="A30" s="40">
        <v>2012</v>
      </c>
      <c r="B30" s="40">
        <v>9</v>
      </c>
      <c r="C30" s="40" t="s">
        <v>711</v>
      </c>
      <c r="D30" s="40" t="s">
        <v>714</v>
      </c>
      <c r="E30" s="40">
        <v>5</v>
      </c>
      <c r="F30" s="40" t="s">
        <v>713</v>
      </c>
      <c r="G30" s="40">
        <v>56</v>
      </c>
      <c r="H30" s="40">
        <v>2</v>
      </c>
    </row>
    <row r="31" spans="1:8" x14ac:dyDescent="0.25">
      <c r="A31" s="40">
        <v>2013</v>
      </c>
      <c r="B31" s="40">
        <v>1</v>
      </c>
      <c r="C31" s="40" t="s">
        <v>711</v>
      </c>
      <c r="D31" s="40" t="s">
        <v>714</v>
      </c>
      <c r="E31" s="40">
        <v>3</v>
      </c>
      <c r="F31" s="40" t="s">
        <v>718</v>
      </c>
      <c r="G31" s="40">
        <v>56</v>
      </c>
      <c r="H31" s="40">
        <v>25</v>
      </c>
    </row>
    <row r="32" spans="1:8" x14ac:dyDescent="0.25">
      <c r="A32" s="41">
        <v>2015</v>
      </c>
      <c r="B32" s="41">
        <v>12</v>
      </c>
      <c r="C32" s="41" t="s">
        <v>712</v>
      </c>
      <c r="D32" s="41" t="s">
        <v>715</v>
      </c>
      <c r="E32" s="41">
        <v>14</v>
      </c>
      <c r="F32" s="41" t="s">
        <v>719</v>
      </c>
      <c r="G32" s="41">
        <v>55</v>
      </c>
      <c r="H32" s="41">
        <v>0</v>
      </c>
    </row>
    <row r="33" spans="1:8" x14ac:dyDescent="0.25">
      <c r="A33" s="41">
        <v>2016</v>
      </c>
      <c r="B33" s="41">
        <v>12</v>
      </c>
      <c r="C33" s="41" t="s">
        <v>712</v>
      </c>
      <c r="D33" s="41" t="s">
        <v>715</v>
      </c>
      <c r="E33" s="41">
        <v>14</v>
      </c>
      <c r="F33" s="41" t="s">
        <v>720</v>
      </c>
      <c r="G33" s="41">
        <v>56</v>
      </c>
      <c r="H33" s="41">
        <v>0</v>
      </c>
    </row>
    <row r="34" spans="1:8" x14ac:dyDescent="0.25">
      <c r="A34" s="37">
        <v>2017</v>
      </c>
      <c r="B34" s="43">
        <v>16</v>
      </c>
      <c r="C34" s="37" t="s">
        <v>712</v>
      </c>
      <c r="D34" s="37" t="s">
        <v>716</v>
      </c>
      <c r="E34" s="37">
        <v>14</v>
      </c>
      <c r="F34" s="37" t="s">
        <v>721</v>
      </c>
      <c r="G34" s="37">
        <v>33</v>
      </c>
      <c r="H34" s="37">
        <v>0</v>
      </c>
    </row>
    <row r="35" spans="1:8" x14ac:dyDescent="0.25">
      <c r="A35" s="37">
        <v>2018</v>
      </c>
      <c r="B35" s="37">
        <v>7</v>
      </c>
      <c r="C35" s="37" t="s">
        <v>712</v>
      </c>
      <c r="D35" s="37" t="s">
        <v>717</v>
      </c>
      <c r="E35" s="37">
        <v>14</v>
      </c>
      <c r="F35" s="37" t="s">
        <v>722</v>
      </c>
      <c r="G35" s="37">
        <v>56</v>
      </c>
      <c r="H35" s="37">
        <v>4</v>
      </c>
    </row>
    <row r="36" spans="1:8" x14ac:dyDescent="0.25">
      <c r="A36" s="44"/>
      <c r="B36" s="44"/>
      <c r="C36" s="44"/>
      <c r="D36" s="44"/>
      <c r="E36" s="44"/>
      <c r="F36" s="44" t="s">
        <v>724</v>
      </c>
      <c r="G36" s="44">
        <f>SUM(G30:G35)</f>
        <v>312</v>
      </c>
      <c r="H36" s="44">
        <f>SUM(H30:H35)</f>
        <v>31</v>
      </c>
    </row>
  </sheetData>
  <mergeCells count="3">
    <mergeCell ref="A4:F4"/>
    <mergeCell ref="A28:F28"/>
    <mergeCell ref="A2:G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2012</vt:lpstr>
      <vt:lpstr>2013</vt:lpstr>
      <vt:lpstr>2015</vt:lpstr>
      <vt:lpstr>2016</vt:lpstr>
      <vt:lpstr>2017</vt:lpstr>
      <vt:lpstr>2018</vt:lpstr>
      <vt:lpstr>2019</vt:lpstr>
      <vt:lpstr>Overall</vt:lpstr>
      <vt:lpstr>Alonso on Shanghai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2019-04-19T06:14:29Z</dcterms:modified>
</cp:coreProperties>
</file>