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资产负债表" sheetId="1" r:id="rId1"/>
    <sheet name="利润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8" i="2"/>
  <c r="Q24"/>
  <c r="Q23"/>
  <c r="Q22"/>
  <c r="Q18"/>
  <c r="Q17"/>
  <c r="Q16"/>
  <c r="P13"/>
  <c r="P19" s="1"/>
  <c r="P26" s="1"/>
  <c r="P30" s="1"/>
  <c r="O13"/>
  <c r="O19" s="1"/>
  <c r="O26" s="1"/>
  <c r="O30" s="1"/>
  <c r="N13"/>
  <c r="N19" s="1"/>
  <c r="N26" s="1"/>
  <c r="N30" s="1"/>
  <c r="M13"/>
  <c r="M19" s="1"/>
  <c r="M26" s="1"/>
  <c r="M30" s="1"/>
  <c r="L13"/>
  <c r="L19" s="1"/>
  <c r="L26" s="1"/>
  <c r="L30" s="1"/>
  <c r="K13"/>
  <c r="K19" s="1"/>
  <c r="K26" s="1"/>
  <c r="K30" s="1"/>
  <c r="J13"/>
  <c r="J19" s="1"/>
  <c r="J26" s="1"/>
  <c r="J30" s="1"/>
  <c r="I13"/>
  <c r="I19" s="1"/>
  <c r="I26" s="1"/>
  <c r="I30" s="1"/>
  <c r="H13"/>
  <c r="H19" s="1"/>
  <c r="H26" s="1"/>
  <c r="H30" s="1"/>
  <c r="G13"/>
  <c r="G19" s="1"/>
  <c r="G26" s="1"/>
  <c r="G30" s="1"/>
  <c r="F13"/>
  <c r="F19" s="1"/>
  <c r="F26" s="1"/>
  <c r="F30" s="1"/>
  <c r="E13"/>
  <c r="E19" s="1"/>
  <c r="E26" s="1"/>
  <c r="E30" s="1"/>
  <c r="Q12"/>
  <c r="Q11"/>
  <c r="Q9"/>
  <c r="E39" i="1"/>
  <c r="K47"/>
  <c r="L47"/>
  <c r="F45"/>
  <c r="F39"/>
  <c r="K25"/>
  <c r="K37" s="1"/>
  <c r="K49" s="1"/>
  <c r="E24"/>
  <c r="E49" s="1"/>
  <c r="F24"/>
  <c r="L25"/>
  <c r="Q13" i="2" l="1"/>
  <c r="Q19" s="1"/>
  <c r="Q26" s="1"/>
  <c r="Q30" s="1"/>
  <c r="Q20"/>
  <c r="L49" i="1"/>
  <c r="L37"/>
  <c r="F49"/>
  <c r="M49" s="1"/>
</calcChain>
</file>

<file path=xl/comments1.xml><?xml version="1.0" encoding="utf-8"?>
<comments xmlns="http://schemas.openxmlformats.org/spreadsheetml/2006/main">
  <authors>
    <author>作者</author>
  </authors>
  <commentList>
    <comment ref="L13" authorId="0">
      <text>
        <r>
          <rPr>
            <sz val="9"/>
            <color indexed="81"/>
            <rFont val="宋体"/>
            <family val="3"/>
            <charset val="134"/>
          </rPr>
          <t>ye:
原2012年约克免去蓝星货款1,326,256.26由资本公积直接冲减未分配利润，未交所得税。现2013年审计时先全部冲回，以免多缴所得税。再从免去的应付款中扣减一部分金额为486,256.26转入资本公积，从2013年的所得税清算弥补亏损扣减后，再冲回未分配利润。故现在账面上蓝星的豁免款还有840,000元，从以后的年度中再扣减。</t>
        </r>
      </text>
    </comment>
    <comment ref="K1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4月审计：2017年应付辞退职工福利应转入费用成本冲减额未分配利润。在4月份账面调整，报表中冲减更正</t>
        </r>
      </text>
    </comment>
    <comment ref="K45" authorId="0">
      <text>
        <r>
          <rPr>
            <sz val="9"/>
            <color indexed="81"/>
            <rFont val="宋体"/>
            <family val="3"/>
            <charset val="134"/>
          </rPr>
          <t xml:space="preserve">Ye:
2011年：
-1,545,473.34（2012年年初数）
+1,326,256.26（约克冲销上海欠约克的蓝星货款）
=-219,217.08（扣除以上蓝星货款冲销项之后的2012年实际年初数）
2012年：
-219,217.08（2012年实际年初数）+44,595.11（2012年末累计利润）
=-174,621.97（2013年年初数）
2013年：
-174,621.97（2013年年初数）+728,969.54(2013年末累计利润）
=554,347.57（历年累计未分配利润）
2014年：
554,347.57（2014年年初数)-1,326,256.26(2012年约克冲销蓝星的货款冲减未分配利润时，当年未交所得税。在2013审计所得税清算中要求补税，故先全部冲回退回到应付款中，以免多缴税）=-771,,908.69（2013年审计报告中，2013年末资产负债表中未分配利润数）+486,256.26(根据2013审计报告先从1,326,356.26中放一部分入资本公积，冲减已交所得税；清算后再转入未分配利润）=-285,652.43-27,818.87（补交2012年企业所得税）-340,534.21(12月末利润)=-654,005.51(历年累计未分配利润）
2015年：
-654,005.51(2014年累计未分配利润)-1,971,718.85（12月末利润）+44,036.99(8月税务局退还2013年汇算清缴多交所得税）=-2,581,687.37（历年累计未分配利润）
2016年：
-2,581,687.37（2015年末累计未分配利润）-216,003.08(12月末利润）=-2,797,690.45（历年累计未分配利润）
2017年：
-2,797,690.45（历年累计未分配利润）+420,477.07(12月末利润）=-2,377,213.38（历年累计未分配利润)-33,658.24(4月审计：2017年应付辞退职工福利应转入费用成本
冲减额未分配利润。在4月份账面调整，报表中冲减更正)=-2,410,871.62(2017年末利润）
</t>
        </r>
      </text>
    </comment>
    <comment ref="L45" authorId="0">
      <text>
        <r>
          <rPr>
            <sz val="9"/>
            <color indexed="81"/>
            <rFont val="宋体"/>
            <family val="3"/>
            <charset val="134"/>
          </rPr>
          <t>ye
-2,377,213.38(2017年累计未分配利润)+154666.66(4月末利润）=-2,256,204.96（历年累计未分配利润）</t>
        </r>
      </text>
    </comment>
  </commentList>
</comments>
</file>

<file path=xl/sharedStrings.xml><?xml version="1.0" encoding="utf-8"?>
<sst xmlns="http://schemas.openxmlformats.org/spreadsheetml/2006/main" count="265" uniqueCount="254">
  <si>
    <t>资产负债表</t>
  </si>
  <si>
    <t>Balance Sheet</t>
  </si>
  <si>
    <r>
      <t>截止日期</t>
    </r>
    <r>
      <rPr>
        <sz val="10"/>
        <rFont val="Times New Roman"/>
        <family val="1"/>
        <charset val="134"/>
      </rPr>
      <t>: 2018-4-30</t>
    </r>
    <phoneticPr fontId="14" type="noConversion"/>
  </si>
  <si>
    <t xml:space="preserve"> </t>
  </si>
  <si>
    <r>
      <rPr>
        <sz val="10"/>
        <rFont val="宋体"/>
        <family val="3"/>
        <charset val="134"/>
      </rPr>
      <t>币</t>
    </r>
    <r>
      <rPr>
        <sz val="10"/>
        <rFont val="Times New Roman"/>
        <family val="1"/>
        <charset val="134"/>
      </rPr>
      <t xml:space="preserve">           </t>
    </r>
    <r>
      <rPr>
        <sz val="10"/>
        <rFont val="宋体"/>
        <family val="3"/>
        <charset val="134"/>
      </rPr>
      <t>别：人民币元</t>
    </r>
  </si>
  <si>
    <t>Closing date: APR of 30.2018</t>
    <phoneticPr fontId="14" type="noConversion"/>
  </si>
  <si>
    <t>CURRENCY: RENMINBI</t>
  </si>
  <si>
    <t>资        产</t>
  </si>
  <si>
    <t>ASSETS</t>
  </si>
  <si>
    <r>
      <rPr>
        <b/>
        <sz val="8.5"/>
        <rFont val="宋体"/>
        <family val="3"/>
        <charset val="134"/>
      </rPr>
      <t>注释</t>
    </r>
    <r>
      <rPr>
        <b/>
        <sz val="8.5"/>
        <rFont val="Times New Roman"/>
        <family val="1"/>
        <charset val="134"/>
      </rPr>
      <t>Notes</t>
    </r>
  </si>
  <si>
    <t>行   次   LINE NO.</t>
  </si>
  <si>
    <t>年初数           AT BEG OF YEAR</t>
  </si>
  <si>
    <t xml:space="preserve">期末数            CURRENT PERIOD </t>
  </si>
  <si>
    <t>负债和所有者权益</t>
  </si>
  <si>
    <t>LIABILITIES AND           INVESTOR'S EQUITY</t>
  </si>
  <si>
    <t>期末数            CURRENT PERIOD</t>
  </si>
  <si>
    <t>流动资产：</t>
  </si>
  <si>
    <t>Current assets</t>
  </si>
  <si>
    <t xml:space="preserve">  </t>
  </si>
  <si>
    <t xml:space="preserve">流动负债：              </t>
  </si>
  <si>
    <t>Current liabilities:</t>
  </si>
  <si>
    <t xml:space="preserve">    货币资金</t>
  </si>
  <si>
    <t>Cash at bank</t>
  </si>
  <si>
    <t xml:space="preserve">    短期借款</t>
  </si>
  <si>
    <t>Short term loans</t>
  </si>
  <si>
    <t xml:space="preserve">    短期投资</t>
  </si>
  <si>
    <t>Short-term investment</t>
  </si>
  <si>
    <t xml:space="preserve">    应付票据              </t>
  </si>
  <si>
    <t>Notes payable</t>
  </si>
  <si>
    <t xml:space="preserve">    应收票据</t>
  </si>
  <si>
    <t>Notes receivable</t>
  </si>
  <si>
    <t xml:space="preserve">    应付账款              </t>
  </si>
  <si>
    <t>Accounts payable</t>
  </si>
  <si>
    <t xml:space="preserve">    应收股利</t>
  </si>
  <si>
    <t>Stock interest receivable</t>
  </si>
  <si>
    <t xml:space="preserve">    预收账款              </t>
  </si>
  <si>
    <t>Receipt in advance</t>
  </si>
  <si>
    <t xml:space="preserve">    应收利息</t>
  </si>
  <si>
    <t>Interest receivable</t>
  </si>
  <si>
    <t xml:space="preserve">    应付工资              </t>
  </si>
  <si>
    <t>Accrued payroll</t>
  </si>
  <si>
    <t xml:space="preserve">    应收账款</t>
  </si>
  <si>
    <t>Accounts receivable</t>
    <phoneticPr fontId="14" type="noConversion"/>
  </si>
  <si>
    <t xml:space="preserve">    应付福利费            </t>
  </si>
  <si>
    <t>Accrued welfare fund</t>
  </si>
  <si>
    <t xml:space="preserve">    其他应收款</t>
  </si>
  <si>
    <t>Other receivables</t>
  </si>
  <si>
    <t xml:space="preserve">    应付股利              </t>
  </si>
  <si>
    <t>Dividend payable</t>
  </si>
  <si>
    <t xml:space="preserve">    预付账款</t>
  </si>
  <si>
    <t>Prepayment</t>
  </si>
  <si>
    <t xml:space="preserve">    应交税金              </t>
  </si>
  <si>
    <t>Taxes payable</t>
  </si>
  <si>
    <t>Allowance receivable</t>
  </si>
  <si>
    <t xml:space="preserve">    其他应交款            </t>
  </si>
  <si>
    <t>Other creditors</t>
  </si>
  <si>
    <t xml:space="preserve">    存货</t>
  </si>
  <si>
    <t>Trade stock</t>
  </si>
  <si>
    <t xml:space="preserve">    其他应付款</t>
  </si>
  <si>
    <t>Other payables</t>
  </si>
  <si>
    <t xml:space="preserve">    待摊费用</t>
  </si>
  <si>
    <t xml:space="preserve">Deferred and prepaid expenses </t>
  </si>
  <si>
    <t xml:space="preserve">    预提费用              </t>
  </si>
  <si>
    <t>Provision expenses</t>
  </si>
  <si>
    <r>
      <rPr>
        <sz val="9"/>
        <rFont val="Times New Roman"/>
        <family val="1"/>
        <charset val="134"/>
      </rPr>
      <t xml:space="preserve">        </t>
    </r>
    <r>
      <rPr>
        <sz val="9"/>
        <rFont val="宋体"/>
        <family val="3"/>
        <charset val="134"/>
      </rPr>
      <t>一年内到期的长期债权投资</t>
    </r>
  </si>
  <si>
    <t>Matured long time investments within a year</t>
  </si>
  <si>
    <t xml:space="preserve">    其他流动资产</t>
  </si>
  <si>
    <t>Other current assets</t>
  </si>
  <si>
    <t>流动资产合计:</t>
  </si>
  <si>
    <t>Total current assets:</t>
  </si>
  <si>
    <t xml:space="preserve">    其他流动负债          </t>
  </si>
  <si>
    <t>Other current liabilities</t>
  </si>
  <si>
    <t>长期投资：</t>
  </si>
  <si>
    <t>Long-term investment</t>
  </si>
  <si>
    <t xml:space="preserve">    流动负债合计:</t>
  </si>
  <si>
    <t>Total current liabilities:</t>
  </si>
  <si>
    <t xml:space="preserve">    长期股权投资</t>
  </si>
  <si>
    <t>Long-term ownership investment</t>
  </si>
  <si>
    <t xml:space="preserve">    长期债权投资</t>
  </si>
  <si>
    <t>Long-term creditor investment</t>
  </si>
  <si>
    <t>长期负债：</t>
  </si>
  <si>
    <t>Long-term liabilities:</t>
  </si>
  <si>
    <t xml:space="preserve">    委托贷款</t>
  </si>
  <si>
    <t>Consigned Loan</t>
  </si>
  <si>
    <t xml:space="preserve">    长期借款</t>
  </si>
  <si>
    <t>Long-term loans</t>
  </si>
  <si>
    <t xml:space="preserve">    长期投资合计:</t>
  </si>
  <si>
    <t>Total long-term investment:</t>
  </si>
  <si>
    <t xml:space="preserve">    应付债券 </t>
  </si>
  <si>
    <t>Bonds payable</t>
  </si>
  <si>
    <t>固定资产：</t>
  </si>
  <si>
    <t>Fixed Assets:</t>
  </si>
  <si>
    <t xml:space="preserve">    长期应付款</t>
  </si>
  <si>
    <t>Long-term payables</t>
  </si>
  <si>
    <t xml:space="preserve">    固定资产原价</t>
  </si>
  <si>
    <t>Fixed assets-cost</t>
  </si>
  <si>
    <t xml:space="preserve">    专项应付款</t>
  </si>
  <si>
    <t>Specify payable item</t>
  </si>
  <si>
    <t xml:space="preserve">    减：累计折旧</t>
  </si>
  <si>
    <t>Less: Accumulated depreciation</t>
  </si>
  <si>
    <t xml:space="preserve">    其他长期负债 </t>
  </si>
  <si>
    <t>Other long-term liabilities</t>
  </si>
  <si>
    <t xml:space="preserve">    固定资产净值</t>
  </si>
  <si>
    <t>Fixed assets-net value</t>
  </si>
  <si>
    <t xml:space="preserve">    长期负债合计:</t>
  </si>
  <si>
    <t>Long-term liabilities total:</t>
  </si>
  <si>
    <t xml:space="preserve">    减：固定资产减值准备</t>
  </si>
  <si>
    <t>Less: Provision for fixed assets devaluation</t>
  </si>
  <si>
    <t xml:space="preserve">    固定资产净额</t>
  </si>
  <si>
    <t>Net amount of fixed assets</t>
  </si>
  <si>
    <t>递延税项：</t>
  </si>
  <si>
    <t>Deferred tax:</t>
  </si>
  <si>
    <t xml:space="preserve">    工程物资</t>
  </si>
  <si>
    <t>Project materials</t>
  </si>
  <si>
    <t xml:space="preserve">    递延税款贷项</t>
  </si>
  <si>
    <t>Credit side of deferred tax</t>
  </si>
  <si>
    <t xml:space="preserve">    在建工程</t>
  </si>
  <si>
    <t>Project in progress</t>
  </si>
  <si>
    <t xml:space="preserve">    总负债合计:</t>
  </si>
  <si>
    <t>Grand Total liabilities:</t>
  </si>
  <si>
    <t xml:space="preserve">    固定资产清理</t>
  </si>
  <si>
    <t>Disposal of fixed assets</t>
  </si>
  <si>
    <t xml:space="preserve">    固定资产合计:</t>
  </si>
  <si>
    <t>Total Fixed Assets:</t>
  </si>
  <si>
    <t>股东权益（或股东权益）：</t>
  </si>
  <si>
    <t>Investor's equity</t>
  </si>
  <si>
    <t>无形资产及其他资产：</t>
  </si>
  <si>
    <t>Intangible assets and other assets:</t>
  </si>
  <si>
    <t xml:space="preserve">    实收资本（或股本）</t>
  </si>
  <si>
    <t>Paid-up capital</t>
  </si>
  <si>
    <t xml:space="preserve">    无形资产</t>
  </si>
  <si>
    <t>Intangible assets</t>
  </si>
  <si>
    <t xml:space="preserve">    减：已归还投资</t>
  </si>
  <si>
    <t>Less: Investment returned</t>
  </si>
  <si>
    <t xml:space="preserve">    未确认融资费用</t>
  </si>
  <si>
    <t>Unconfirmed financing expenses</t>
  </si>
  <si>
    <t xml:space="preserve">    实收资本（或股本）净额</t>
  </si>
  <si>
    <t>Net pay-up capital</t>
  </si>
  <si>
    <t xml:space="preserve">    长期待摊费用（开办费）</t>
  </si>
  <si>
    <t>Long-term deferred and prepaid expenses</t>
  </si>
  <si>
    <t xml:space="preserve">    资本公积 </t>
  </si>
  <si>
    <t>Capital fund</t>
  </si>
  <si>
    <t xml:space="preserve">    其他长期资产</t>
  </si>
  <si>
    <t>Other long term assets</t>
  </si>
  <si>
    <t xml:space="preserve">    盈余公积</t>
  </si>
  <si>
    <t>Surplus fund</t>
  </si>
  <si>
    <t xml:space="preserve"> 无形资产及其他资产合计:</t>
  </si>
  <si>
    <t>Total intangible assets and other assets:</t>
  </si>
  <si>
    <t xml:space="preserve">    历年累计未分配利润：</t>
  </si>
  <si>
    <t>Accumulated Undistributed profit</t>
  </si>
  <si>
    <t xml:space="preserve">    本年累计利润</t>
  </si>
  <si>
    <t>Ytd profit</t>
  </si>
  <si>
    <t>Deferred Tax:</t>
  </si>
  <si>
    <r>
      <rPr>
        <b/>
        <sz val="9"/>
        <rFont val="宋体"/>
        <family val="3"/>
        <charset val="134"/>
      </rPr>
      <t>所有者权益（股东权益）合计</t>
    </r>
    <r>
      <rPr>
        <b/>
        <sz val="9"/>
        <rFont val="Times New Roman"/>
        <family val="1"/>
        <charset val="134"/>
      </rPr>
      <t>:</t>
    </r>
  </si>
  <si>
    <t>Total shareholders' equity:</t>
  </si>
  <si>
    <t xml:space="preserve">    递延税款借项</t>
  </si>
  <si>
    <t xml:space="preserve">Debit side of deferred tax </t>
  </si>
  <si>
    <t xml:space="preserve">    资产总计:</t>
  </si>
  <si>
    <t>TOTAL ASSETS:</t>
  </si>
  <si>
    <t>负债和所有者权益
（或股东权益）总计:</t>
  </si>
  <si>
    <t>TOTAL LIABILITIES AND     SHAREHOLDERS' EQUITY:</t>
  </si>
  <si>
    <t>核准：</t>
  </si>
  <si>
    <t>复核</t>
  </si>
  <si>
    <t>制表:叶敏</t>
  </si>
  <si>
    <t>注：表格中的背景颜色应一概忽略，该标记是便于财务核算上使用。</t>
  </si>
  <si>
    <t>币别：人民币元</t>
  </si>
  <si>
    <t>.</t>
  </si>
  <si>
    <t>Currency: Renminbi</t>
  </si>
  <si>
    <t>项目</t>
  </si>
  <si>
    <t>ITEMS</t>
  </si>
  <si>
    <t>一、主营业务收入</t>
  </si>
  <si>
    <t>1. Income from core business</t>
  </si>
  <si>
    <t>其中：出口销售收入</t>
  </si>
  <si>
    <t>Including:Export sales</t>
  </si>
  <si>
    <t>2</t>
  </si>
  <si>
    <t>减：主营业务成本</t>
  </si>
  <si>
    <t>Less: Costs of core business</t>
  </si>
  <si>
    <t>19</t>
  </si>
  <si>
    <t>3</t>
  </si>
  <si>
    <t>减：主营业务税金及附加</t>
  </si>
  <si>
    <t>Less: Tax and associate charges</t>
  </si>
  <si>
    <t>4</t>
  </si>
  <si>
    <t>Gross profit from core business:</t>
  </si>
  <si>
    <t>5</t>
  </si>
  <si>
    <t>Gross profit % from core business:</t>
  </si>
  <si>
    <t>5/1</t>
  </si>
  <si>
    <t>2. Income from other businesses</t>
  </si>
  <si>
    <t>20</t>
  </si>
  <si>
    <t>6</t>
  </si>
  <si>
    <t>减：营业费用</t>
  </si>
  <si>
    <t>Less: Sales related expenses</t>
  </si>
  <si>
    <t>21</t>
  </si>
  <si>
    <t>7</t>
  </si>
  <si>
    <t>减：管理费用</t>
  </si>
  <si>
    <t>Less: Genrl and admnstrtive expnses</t>
  </si>
  <si>
    <t>22</t>
  </si>
  <si>
    <t>8</t>
  </si>
  <si>
    <t>减：财务费用</t>
  </si>
  <si>
    <t>less: Financial charges</t>
  </si>
  <si>
    <t>23</t>
  </si>
  <si>
    <t>9</t>
  </si>
  <si>
    <t>三、营业利润</t>
  </si>
  <si>
    <t>3. Operating profit</t>
  </si>
  <si>
    <t>10</t>
  </si>
  <si>
    <t xml:space="preserve">    % of operating profit</t>
  </si>
  <si>
    <t>10/1</t>
  </si>
  <si>
    <t>加：投资收益</t>
  </si>
  <si>
    <t>add: Income from investments</t>
  </si>
  <si>
    <t>11</t>
  </si>
  <si>
    <t>加：补贴收入</t>
  </si>
  <si>
    <t>add: Allowance income</t>
  </si>
  <si>
    <t>12</t>
  </si>
  <si>
    <t>加：营业外收入</t>
  </si>
  <si>
    <t>add: Non-operating income</t>
  </si>
  <si>
    <t>13</t>
  </si>
  <si>
    <t>减：营业外支出</t>
  </si>
  <si>
    <t>Less: Non-operating expenses</t>
  </si>
  <si>
    <t>27</t>
  </si>
  <si>
    <t>14</t>
  </si>
  <si>
    <t>加：以前年度损益调整</t>
  </si>
  <si>
    <t xml:space="preserve">Add: adjstmnt of lss &amp; gain for prvs yrs </t>
  </si>
  <si>
    <t>15</t>
  </si>
  <si>
    <t>四、利润总额</t>
  </si>
  <si>
    <t>4. Total profit</t>
  </si>
  <si>
    <t>16</t>
  </si>
  <si>
    <t>减：所得税</t>
  </si>
  <si>
    <t>Less: Profit tax</t>
  </si>
  <si>
    <t>17</t>
  </si>
  <si>
    <t>18</t>
  </si>
  <si>
    <t>五、净利润</t>
  </si>
  <si>
    <t xml:space="preserve">5. Net profit </t>
  </si>
  <si>
    <t xml:space="preserve">    Net profit ratio</t>
  </si>
  <si>
    <t>19/1</t>
  </si>
  <si>
    <r>
      <t>期间</t>
    </r>
    <r>
      <rPr>
        <sz val="10"/>
        <rFont val="Times New Roman"/>
        <family val="1"/>
        <charset val="134"/>
      </rPr>
      <t>: 2018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  <charset val="134"/>
      </rPr>
      <t>4</t>
    </r>
    <r>
      <rPr>
        <sz val="10"/>
        <rFont val="宋体"/>
        <family val="3"/>
        <charset val="134"/>
      </rPr>
      <t>月</t>
    </r>
    <phoneticPr fontId="14" type="noConversion"/>
  </si>
  <si>
    <t>Period: APR of 30, 2018</t>
    <phoneticPr fontId="14" type="noConversion"/>
  </si>
  <si>
    <r>
      <rPr>
        <b/>
        <sz val="8.5"/>
        <rFont val="宋体"/>
        <family val="3"/>
        <charset val="134"/>
      </rPr>
      <t>注释</t>
    </r>
    <r>
      <rPr>
        <b/>
        <sz val="8.5"/>
        <rFont val="Times New Roman"/>
        <family val="1"/>
        <charset val="134"/>
      </rPr>
      <t xml:space="preserve"> Notes</t>
    </r>
  </si>
  <si>
    <r>
      <rPr>
        <b/>
        <sz val="9"/>
        <rFont val="Times New Roman"/>
        <family val="1"/>
        <charset val="134"/>
      </rPr>
      <t>1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Jan</t>
    </r>
  </si>
  <si>
    <r>
      <rPr>
        <b/>
        <sz val="9"/>
        <rFont val="Times New Roman"/>
        <family val="1"/>
        <charset val="134"/>
      </rPr>
      <t>2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Feb</t>
    </r>
  </si>
  <si>
    <r>
      <rPr>
        <b/>
        <sz val="9"/>
        <rFont val="Times New Roman"/>
        <family val="1"/>
        <charset val="134"/>
      </rPr>
      <t>3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Mar</t>
    </r>
  </si>
  <si>
    <r>
      <rPr>
        <b/>
        <sz val="9"/>
        <rFont val="Times New Roman"/>
        <family val="1"/>
        <charset val="134"/>
      </rPr>
      <t>4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 Apr</t>
    </r>
  </si>
  <si>
    <r>
      <rPr>
        <b/>
        <sz val="9"/>
        <rFont val="Times New Roman"/>
        <family val="1"/>
        <charset val="134"/>
      </rPr>
      <t>5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May</t>
    </r>
  </si>
  <si>
    <r>
      <rPr>
        <b/>
        <sz val="9"/>
        <rFont val="Times New Roman"/>
        <family val="1"/>
        <charset val="134"/>
      </rPr>
      <t>6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Jun</t>
    </r>
  </si>
  <si>
    <r>
      <rPr>
        <b/>
        <sz val="9"/>
        <rFont val="Times New Roman"/>
        <family val="1"/>
        <charset val="134"/>
      </rPr>
      <t>7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Jul</t>
    </r>
  </si>
  <si>
    <r>
      <t>8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Aug</t>
    </r>
    <phoneticPr fontId="14" type="noConversion"/>
  </si>
  <si>
    <r>
      <t>9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Sep</t>
    </r>
    <phoneticPr fontId="14" type="noConversion"/>
  </si>
  <si>
    <r>
      <rPr>
        <b/>
        <sz val="9"/>
        <rFont val="Times New Roman"/>
        <family val="1"/>
        <charset val="134"/>
      </rPr>
      <t>10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Oct</t>
    </r>
  </si>
  <si>
    <r>
      <rPr>
        <b/>
        <sz val="9"/>
        <rFont val="Times New Roman"/>
        <family val="1"/>
        <charset val="134"/>
      </rPr>
      <t>11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Nov</t>
    </r>
  </si>
  <si>
    <r>
      <rPr>
        <b/>
        <sz val="9"/>
        <rFont val="Times New Roman"/>
        <family val="1"/>
        <charset val="134"/>
      </rPr>
      <t>12</t>
    </r>
    <r>
      <rPr>
        <b/>
        <sz val="9"/>
        <rFont val="宋体"/>
        <family val="3"/>
        <charset val="134"/>
      </rPr>
      <t>月</t>
    </r>
    <r>
      <rPr>
        <b/>
        <sz val="9"/>
        <rFont val="Times New Roman"/>
        <family val="1"/>
        <charset val="134"/>
      </rPr>
      <t xml:space="preserve">                Dec</t>
    </r>
  </si>
  <si>
    <r>
      <rPr>
        <b/>
        <sz val="9"/>
        <rFont val="华文细黑"/>
        <family val="3"/>
        <charset val="134"/>
      </rPr>
      <t xml:space="preserve">本年累计数  </t>
    </r>
    <r>
      <rPr>
        <b/>
        <sz val="8"/>
        <rFont val="华文细黑"/>
        <family val="3"/>
        <charset val="134"/>
      </rPr>
      <t>CURRENT YEAR CUMULATIVE</t>
    </r>
  </si>
  <si>
    <r>
      <rPr>
        <sz val="9"/>
        <rFont val="宋体"/>
        <family val="3"/>
        <charset val="134"/>
      </rPr>
      <t>主营业务毛利润</t>
    </r>
    <r>
      <rPr>
        <sz val="9"/>
        <rFont val="Times New Roman"/>
        <family val="1"/>
        <charset val="134"/>
      </rPr>
      <t>:</t>
    </r>
  </si>
  <si>
    <r>
      <rPr>
        <sz val="9"/>
        <rFont val="宋体"/>
        <family val="3"/>
        <charset val="134"/>
      </rPr>
      <t>主营业务毛利率</t>
    </r>
    <r>
      <rPr>
        <sz val="9"/>
        <rFont val="Times New Roman"/>
        <family val="1"/>
        <charset val="134"/>
      </rPr>
      <t>:</t>
    </r>
  </si>
  <si>
    <r>
      <rPr>
        <sz val="9"/>
        <rFont val="宋体"/>
        <family val="3"/>
        <charset val="134"/>
      </rPr>
      <t>二</t>
    </r>
    <r>
      <rPr>
        <sz val="9"/>
        <rFont val="Times New Roman"/>
        <family val="1"/>
        <charset val="134"/>
      </rPr>
      <t xml:space="preserve">. </t>
    </r>
    <r>
      <rPr>
        <sz val="9"/>
        <rFont val="宋体"/>
        <family val="3"/>
        <charset val="134"/>
      </rPr>
      <t>其他业务收入</t>
    </r>
  </si>
  <si>
    <r>
      <rPr>
        <sz val="9"/>
        <rFont val="Times New Roman"/>
        <family val="1"/>
        <charset val="134"/>
      </rPr>
      <t xml:space="preserve">       </t>
    </r>
    <r>
      <rPr>
        <sz val="9"/>
        <rFont val="宋体"/>
        <family val="3"/>
        <charset val="134"/>
      </rPr>
      <t>营业利率</t>
    </r>
  </si>
  <si>
    <r>
      <rPr>
        <sz val="9"/>
        <rFont val="Times New Roman"/>
        <family val="1"/>
        <charset val="134"/>
      </rPr>
      <t xml:space="preserve">       </t>
    </r>
    <r>
      <rPr>
        <sz val="9"/>
        <rFont val="宋体"/>
        <family val="3"/>
        <charset val="134"/>
      </rPr>
      <t>净利率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</si>
</sst>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[$-809]dd\ mmmm\ yyyy;@"/>
    <numFmt numFmtId="177" formatCode="#,##0.00_ "/>
    <numFmt numFmtId="178" formatCode="#,##0.00;\-#,##0.00;&quot;&quot;"/>
    <numFmt numFmtId="179" formatCode="#,##0.00_ ;[Red]\-#,##0.00\ "/>
    <numFmt numFmtId="180" formatCode="#,##0.00_);[Red]\(#,##0.00\)"/>
    <numFmt numFmtId="181" formatCode="0.00_ ;[Red]\-0.00\ "/>
  </numFmts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6"/>
      <name val="华文行楷"/>
      <family val="3"/>
      <charset val="134"/>
    </font>
    <font>
      <sz val="12"/>
      <name val="华文细黑"/>
      <family val="3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sz val="10"/>
      <name val="华文细黑"/>
      <family val="3"/>
      <charset val="134"/>
    </font>
    <font>
      <sz val="14"/>
      <name val="Impact"/>
      <family val="2"/>
      <charset val="134"/>
    </font>
    <font>
      <i/>
      <sz val="10"/>
      <name val="Arial"/>
      <family val="2"/>
      <charset val="134"/>
    </font>
    <font>
      <sz val="10"/>
      <name val="华文宋体"/>
      <family val="3"/>
      <charset val="134"/>
    </font>
    <font>
      <sz val="14"/>
      <color indexed="10"/>
      <name val="华文细黑"/>
      <family val="3"/>
      <charset val="134"/>
    </font>
    <font>
      <sz val="10"/>
      <name val="Times New Roman"/>
      <family val="1"/>
      <charset val="134"/>
    </font>
    <font>
      <sz val="9"/>
      <name val="宋体"/>
      <family val="3"/>
      <charset val="134"/>
    </font>
    <font>
      <sz val="8"/>
      <name val="Times New Roman"/>
      <family val="1"/>
      <charset val="134"/>
    </font>
    <font>
      <b/>
      <sz val="12"/>
      <name val="Arial"/>
      <family val="2"/>
      <charset val="134"/>
    </font>
    <font>
      <b/>
      <sz val="8.5"/>
      <name val="宋体"/>
      <family val="3"/>
      <charset val="134"/>
    </font>
    <font>
      <b/>
      <sz val="8.5"/>
      <name val="Times New Roman"/>
      <family val="1"/>
      <charset val="134"/>
    </font>
    <font>
      <sz val="11"/>
      <name val="华文细黑"/>
      <family val="3"/>
      <charset val="134"/>
    </font>
    <font>
      <sz val="9"/>
      <name val="华文细黑"/>
      <family val="3"/>
      <charset val="134"/>
    </font>
    <font>
      <sz val="9"/>
      <name val="Times New Roman"/>
      <family val="1"/>
      <charset val="134"/>
    </font>
    <font>
      <b/>
      <sz val="9"/>
      <name val="宋体"/>
      <family val="3"/>
      <charset val="134"/>
    </font>
    <font>
      <b/>
      <sz val="10"/>
      <name val="Arial"/>
      <family val="2"/>
      <charset val="134"/>
    </font>
    <font>
      <sz val="8.5"/>
      <name val="华文细黑"/>
      <family val="3"/>
      <charset val="134"/>
    </font>
    <font>
      <sz val="9"/>
      <color theme="1"/>
      <name val="宋体"/>
      <family val="3"/>
      <charset val="134"/>
    </font>
    <font>
      <b/>
      <sz val="9"/>
      <name val="Times New Roman"/>
      <family val="1"/>
      <charset val="134"/>
    </font>
    <font>
      <sz val="8"/>
      <name val="宋体"/>
      <family val="3"/>
      <charset val="134"/>
    </font>
    <font>
      <sz val="8.5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9"/>
      <name val="华文细黑"/>
      <family val="3"/>
      <charset val="134"/>
    </font>
    <font>
      <b/>
      <sz val="8"/>
      <name val="华文细黑"/>
      <family val="3"/>
      <charset val="134"/>
    </font>
    <font>
      <i/>
      <sz val="9"/>
      <name val="宋体"/>
      <family val="3"/>
      <charset val="134"/>
    </font>
    <font>
      <i/>
      <sz val="9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176" fontId="3" fillId="0" borderId="0" xfId="0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6" fontId="6" fillId="0" borderId="0" xfId="0" applyNumberFormat="1" applyFont="1" applyAlignment="1">
      <alignment horizontal="center" vertical="center"/>
    </xf>
    <xf numFmtId="177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center" vertical="center"/>
    </xf>
    <xf numFmtId="177" fontId="8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left" vertical="center"/>
    </xf>
    <xf numFmtId="177" fontId="11" fillId="0" borderId="0" xfId="0" applyNumberFormat="1" applyFont="1" applyBorder="1" applyAlignment="1">
      <alignment horizontal="left"/>
    </xf>
    <xf numFmtId="177" fontId="5" fillId="0" borderId="0" xfId="0" applyNumberFormat="1" applyFont="1" applyBorder="1" applyAlignment="1">
      <alignment horizontal="left"/>
    </xf>
    <xf numFmtId="177" fontId="11" fillId="0" borderId="0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12" fillId="0" borderId="0" xfId="0" applyNumberFormat="1" applyFont="1">
      <alignment vertical="center"/>
    </xf>
    <xf numFmtId="176" fontId="11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77" fontId="6" fillId="0" borderId="0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77" fontId="15" fillId="0" borderId="1" xfId="0" applyNumberFormat="1" applyFont="1" applyBorder="1" applyAlignment="1">
      <alignment horizontal="left" vertical="center"/>
    </xf>
    <xf numFmtId="176" fontId="0" fillId="0" borderId="2" xfId="0" quotePrefix="1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176" fontId="14" fillId="0" borderId="3" xfId="0" quotePrefix="1" applyNumberFormat="1" applyFont="1" applyBorder="1" applyAlignment="1">
      <alignment horizontal="center" vertical="center" wrapText="1"/>
    </xf>
    <xf numFmtId="176" fontId="14" fillId="0" borderId="3" xfId="0" quotePrefix="1" applyNumberFormat="1" applyFont="1" applyBorder="1" applyAlignment="1">
      <alignment horizontal="center" vertical="center"/>
    </xf>
    <xf numFmtId="176" fontId="16" fillId="0" borderId="3" xfId="0" quotePrefix="1" applyNumberFormat="1" applyFont="1" applyBorder="1" applyAlignment="1">
      <alignment horizontal="left" vertical="center" wrapText="1"/>
    </xf>
    <xf numFmtId="176" fontId="14" fillId="0" borderId="4" xfId="0" quotePrefix="1" applyNumberFormat="1" applyFont="1" applyBorder="1" applyAlignment="1">
      <alignment horizontal="center" vertical="center" wrapText="1"/>
    </xf>
    <xf numFmtId="177" fontId="19" fillId="0" borderId="0" xfId="0" applyNumberFormat="1" applyFont="1" applyAlignment="1">
      <alignment vertical="center"/>
    </xf>
    <xf numFmtId="176" fontId="14" fillId="0" borderId="5" xfId="0" quotePrefix="1" applyNumberFormat="1" applyFon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/>
    </xf>
    <xf numFmtId="176" fontId="14" fillId="0" borderId="6" xfId="0" applyNumberFormat="1" applyFont="1" applyBorder="1" applyAlignment="1">
      <alignment horizontal="center" vertical="center"/>
    </xf>
    <xf numFmtId="0" fontId="14" fillId="0" borderId="6" xfId="0" quotePrefix="1" applyNumberFormat="1" applyFont="1" applyBorder="1" applyAlignment="1">
      <alignment horizontal="center" vertical="center"/>
    </xf>
    <xf numFmtId="176" fontId="14" fillId="0" borderId="6" xfId="0" applyNumberFormat="1" applyFont="1" applyBorder="1" applyAlignment="1">
      <alignment horizontal="right" vertical="center"/>
    </xf>
    <xf numFmtId="176" fontId="14" fillId="0" borderId="6" xfId="0" quotePrefix="1" applyNumberFormat="1" applyFont="1" applyBorder="1" applyAlignment="1">
      <alignment horizontal="left" vertical="center"/>
    </xf>
    <xf numFmtId="176" fontId="5" fillId="2" borderId="6" xfId="0" applyNumberFormat="1" applyFont="1" applyFill="1" applyBorder="1" applyAlignment="1">
      <alignment wrapText="1"/>
    </xf>
    <xf numFmtId="0" fontId="14" fillId="2" borderId="6" xfId="0" applyNumberFormat="1" applyFont="1" applyFill="1" applyBorder="1" applyAlignment="1">
      <alignment horizontal="center" wrapText="1"/>
    </xf>
    <xf numFmtId="176" fontId="14" fillId="2" borderId="6" xfId="0" applyNumberFormat="1" applyFont="1" applyFill="1" applyBorder="1" applyAlignment="1">
      <alignment wrapText="1"/>
    </xf>
    <xf numFmtId="176" fontId="14" fillId="0" borderId="7" xfId="0" applyNumberFormat="1" applyFont="1" applyBorder="1" applyAlignment="1">
      <alignment horizontal="right" vertical="center"/>
    </xf>
    <xf numFmtId="176" fontId="14" fillId="0" borderId="8" xfId="0" applyNumberFormat="1" applyFont="1" applyBorder="1" applyAlignment="1">
      <alignment horizontal="right" vertical="center"/>
    </xf>
    <xf numFmtId="177" fontId="20" fillId="0" borderId="0" xfId="0" applyNumberFormat="1" applyFont="1">
      <alignment vertical="center"/>
    </xf>
    <xf numFmtId="176" fontId="14" fillId="0" borderId="5" xfId="0" applyNumberFormat="1" applyFont="1" applyBorder="1" applyAlignment="1">
      <alignment horizontal="left" vertical="center"/>
    </xf>
    <xf numFmtId="0" fontId="14" fillId="0" borderId="6" xfId="0" applyNumberFormat="1" applyFont="1" applyBorder="1" applyAlignment="1">
      <alignment horizontal="center" vertical="center"/>
    </xf>
    <xf numFmtId="178" fontId="14" fillId="0" borderId="6" xfId="0" applyNumberFormat="1" applyFont="1" applyFill="1" applyBorder="1" applyAlignment="1">
      <alignment horizontal="right" vertical="center"/>
    </xf>
    <xf numFmtId="178" fontId="14" fillId="3" borderId="7" xfId="0" applyNumberFormat="1" applyFont="1" applyFill="1" applyBorder="1" applyAlignment="1">
      <alignment horizontal="right" vertical="center"/>
    </xf>
    <xf numFmtId="178" fontId="14" fillId="0" borderId="8" xfId="0" applyNumberFormat="1" applyFont="1" applyBorder="1" applyAlignment="1">
      <alignment horizontal="right" vertical="center"/>
    </xf>
    <xf numFmtId="178" fontId="14" fillId="4" borderId="8" xfId="0" applyNumberFormat="1" applyFont="1" applyFill="1" applyBorder="1" applyAlignment="1">
      <alignment horizontal="right" vertical="center"/>
    </xf>
    <xf numFmtId="178" fontId="14" fillId="5" borderId="8" xfId="0" applyNumberFormat="1" applyFont="1" applyFill="1" applyBorder="1" applyAlignment="1">
      <alignment horizontal="right" vertical="center"/>
    </xf>
    <xf numFmtId="178" fontId="14" fillId="3" borderId="6" xfId="0" applyNumberFormat="1" applyFont="1" applyFill="1" applyBorder="1" applyAlignment="1">
      <alignment horizontal="right" vertical="center"/>
    </xf>
    <xf numFmtId="178" fontId="14" fillId="5" borderId="6" xfId="0" applyNumberFormat="1" applyFont="1" applyFill="1" applyBorder="1" applyAlignment="1">
      <alignment horizontal="right" vertical="center"/>
    </xf>
    <xf numFmtId="178" fontId="14" fillId="0" borderId="7" xfId="0" applyNumberFormat="1" applyFont="1" applyBorder="1" applyAlignment="1">
      <alignment horizontal="right" vertical="center"/>
    </xf>
    <xf numFmtId="178" fontId="14" fillId="4" borderId="6" xfId="0" applyNumberFormat="1" applyFont="1" applyFill="1" applyBorder="1" applyAlignment="1">
      <alignment horizontal="right" vertical="center"/>
    </xf>
    <xf numFmtId="179" fontId="14" fillId="0" borderId="9" xfId="0" applyNumberFormat="1" applyFont="1" applyBorder="1" applyAlignment="1">
      <alignment horizontal="right" vertical="center"/>
    </xf>
    <xf numFmtId="176" fontId="21" fillId="0" borderId="5" xfId="0" applyNumberFormat="1" applyFon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 wrapText="1"/>
    </xf>
    <xf numFmtId="176" fontId="14" fillId="0" borderId="6" xfId="0" applyNumberFormat="1" applyFont="1" applyBorder="1" applyAlignment="1">
      <alignment horizontal="left" vertical="center"/>
    </xf>
    <xf numFmtId="178" fontId="14" fillId="0" borderId="6" xfId="0" applyNumberFormat="1" applyFont="1" applyBorder="1" applyAlignment="1">
      <alignment horizontal="right" vertical="center"/>
    </xf>
    <xf numFmtId="0" fontId="14" fillId="2" borderId="6" xfId="0" applyNumberFormat="1" applyFont="1" applyFill="1" applyBorder="1" applyAlignment="1">
      <alignment wrapText="1"/>
    </xf>
    <xf numFmtId="176" fontId="22" fillId="0" borderId="5" xfId="0" applyNumberFormat="1" applyFont="1" applyBorder="1" applyAlignment="1">
      <alignment horizontal="right" vertical="center"/>
    </xf>
    <xf numFmtId="176" fontId="23" fillId="2" borderId="6" xfId="0" applyNumberFormat="1" applyFont="1" applyFill="1" applyBorder="1" applyAlignment="1">
      <alignment horizontal="right" wrapText="1"/>
    </xf>
    <xf numFmtId="178" fontId="22" fillId="0" borderId="6" xfId="0" applyNumberFormat="1" applyFont="1" applyBorder="1" applyAlignment="1">
      <alignment horizontal="right" vertical="center"/>
    </xf>
    <xf numFmtId="176" fontId="5" fillId="2" borderId="6" xfId="0" applyNumberFormat="1" applyFont="1" applyFill="1" applyBorder="1" applyAlignment="1">
      <alignment horizontal="left" wrapText="1"/>
    </xf>
    <xf numFmtId="176" fontId="22" fillId="0" borderId="6" xfId="0" quotePrefix="1" applyNumberFormat="1" applyFont="1" applyBorder="1" applyAlignment="1">
      <alignment horizontal="right" vertical="center"/>
    </xf>
    <xf numFmtId="0" fontId="22" fillId="2" borderId="6" xfId="0" applyNumberFormat="1" applyFont="1" applyFill="1" applyBorder="1" applyAlignment="1">
      <alignment horizontal="center" wrapText="1"/>
    </xf>
    <xf numFmtId="178" fontId="22" fillId="0" borderId="8" xfId="0" applyNumberFormat="1" applyFont="1" applyBorder="1" applyAlignment="1">
      <alignment horizontal="right" vertical="center"/>
    </xf>
    <xf numFmtId="0" fontId="14" fillId="0" borderId="10" xfId="0" applyNumberFormat="1" applyFont="1" applyBorder="1" applyAlignment="1">
      <alignment horizontal="center" vertical="center"/>
    </xf>
    <xf numFmtId="0" fontId="14" fillId="2" borderId="10" xfId="0" applyNumberFormat="1" applyFont="1" applyFill="1" applyBorder="1" applyAlignment="1">
      <alignment horizontal="center" wrapText="1"/>
    </xf>
    <xf numFmtId="176" fontId="14" fillId="0" borderId="6" xfId="0" quotePrefix="1" applyNumberFormat="1" applyFont="1" applyBorder="1">
      <alignment vertical="center"/>
    </xf>
    <xf numFmtId="176" fontId="22" fillId="0" borderId="5" xfId="0" quotePrefix="1" applyNumberFormat="1" applyFont="1" applyBorder="1" applyAlignment="1">
      <alignment horizontal="right" vertical="center"/>
    </xf>
    <xf numFmtId="176" fontId="23" fillId="0" borderId="6" xfId="0" applyNumberFormat="1" applyFont="1" applyBorder="1" applyAlignment="1">
      <alignment horizontal="right" vertical="center"/>
    </xf>
    <xf numFmtId="176" fontId="5" fillId="0" borderId="6" xfId="0" applyNumberFormat="1" applyFont="1" applyBorder="1">
      <alignment vertical="center"/>
    </xf>
    <xf numFmtId="178" fontId="14" fillId="6" borderId="6" xfId="0" applyNumberFormat="1" applyFont="1" applyFill="1" applyBorder="1" applyAlignment="1">
      <alignment horizontal="right" vertical="center"/>
    </xf>
    <xf numFmtId="176" fontId="14" fillId="0" borderId="6" xfId="0" quotePrefix="1" applyNumberFormat="1" applyFont="1" applyBorder="1" applyAlignment="1">
      <alignment horizontal="right" vertical="center"/>
    </xf>
    <xf numFmtId="176" fontId="5" fillId="0" borderId="6" xfId="0" applyNumberFormat="1" applyFont="1" applyBorder="1" applyAlignment="1">
      <alignment horizontal="right" vertical="center"/>
    </xf>
    <xf numFmtId="176" fontId="14" fillId="0" borderId="6" xfId="0" applyNumberFormat="1" applyFont="1" applyBorder="1">
      <alignment vertical="center"/>
    </xf>
    <xf numFmtId="180" fontId="24" fillId="0" borderId="0" xfId="1" applyNumberFormat="1" applyFont="1" applyAlignment="1"/>
    <xf numFmtId="180" fontId="24" fillId="0" borderId="0" xfId="0" applyNumberFormat="1" applyFont="1">
      <alignment vertical="center"/>
    </xf>
    <xf numFmtId="178" fontId="14" fillId="0" borderId="9" xfId="0" applyNumberFormat="1" applyFont="1" applyBorder="1" applyAlignment="1">
      <alignment horizontal="right" vertical="center"/>
    </xf>
    <xf numFmtId="178" fontId="25" fillId="0" borderId="7" xfId="0" applyNumberFormat="1" applyFont="1" applyBorder="1" applyAlignment="1">
      <alignment horizontal="right" vertical="center"/>
    </xf>
    <xf numFmtId="178" fontId="25" fillId="0" borderId="8" xfId="0" applyNumberFormat="1" applyFont="1" applyBorder="1" applyAlignment="1">
      <alignment horizontal="right" vertical="center"/>
    </xf>
    <xf numFmtId="176" fontId="23" fillId="0" borderId="6" xfId="0" applyNumberFormat="1" applyFont="1" applyBorder="1" applyAlignment="1">
      <alignment horizontal="right" vertical="center" wrapText="1"/>
    </xf>
    <xf numFmtId="176" fontId="14" fillId="0" borderId="6" xfId="0" quotePrefix="1" applyNumberFormat="1" applyFont="1" applyFill="1" applyBorder="1" applyAlignment="1">
      <alignment horizontal="left" vertical="center"/>
    </xf>
    <xf numFmtId="176" fontId="5" fillId="0" borderId="6" xfId="0" applyNumberFormat="1" applyFont="1" applyFill="1" applyBorder="1" applyAlignment="1">
      <alignment wrapText="1"/>
    </xf>
    <xf numFmtId="0" fontId="14" fillId="0" borderId="6" xfId="0" applyNumberFormat="1" applyFont="1" applyFill="1" applyBorder="1" applyAlignment="1">
      <alignment horizontal="center" wrapText="1"/>
    </xf>
    <xf numFmtId="0" fontId="14" fillId="0" borderId="6" xfId="0" applyNumberFormat="1" applyFont="1" applyFill="1" applyBorder="1" applyAlignment="1">
      <alignment horizontal="center" vertical="center"/>
    </xf>
    <xf numFmtId="179" fontId="25" fillId="0" borderId="7" xfId="0" applyNumberFormat="1" applyFont="1" applyFill="1" applyBorder="1" applyAlignment="1">
      <alignment horizontal="right" vertical="center"/>
    </xf>
    <xf numFmtId="179" fontId="25" fillId="0" borderId="9" xfId="0" applyNumberFormat="1" applyFont="1" applyFill="1" applyBorder="1" applyAlignment="1">
      <alignment horizontal="right" vertical="center"/>
    </xf>
    <xf numFmtId="176" fontId="14" fillId="0" borderId="5" xfId="0" applyNumberFormat="1" applyFont="1" applyBorder="1" applyAlignment="1">
      <alignment horizontal="center" vertical="center"/>
    </xf>
    <xf numFmtId="177" fontId="25" fillId="0" borderId="7" xfId="0" applyNumberFormat="1" applyFont="1" applyBorder="1" applyAlignment="1">
      <alignment horizontal="right" vertical="center"/>
    </xf>
    <xf numFmtId="178" fontId="25" fillId="0" borderId="8" xfId="0" applyNumberFormat="1" applyFont="1" applyFill="1" applyBorder="1" applyAlignment="1">
      <alignment horizontal="right" vertical="center"/>
    </xf>
    <xf numFmtId="176" fontId="22" fillId="0" borderId="6" xfId="0" applyNumberFormat="1" applyFont="1" applyBorder="1" applyAlignment="1">
      <alignment horizontal="right" vertical="center"/>
    </xf>
    <xf numFmtId="176" fontId="22" fillId="2" borderId="6" xfId="0" applyNumberFormat="1" applyFont="1" applyFill="1" applyBorder="1" applyAlignment="1">
      <alignment horizontal="center" wrapText="1"/>
    </xf>
    <xf numFmtId="178" fontId="22" fillId="0" borderId="7" xfId="0" applyNumberFormat="1" applyFont="1" applyBorder="1" applyAlignment="1">
      <alignment horizontal="right" vertical="center"/>
    </xf>
    <xf numFmtId="178" fontId="22" fillId="0" borderId="8" xfId="0" applyNumberFormat="1" applyFont="1" applyFill="1" applyBorder="1" applyAlignment="1">
      <alignment horizontal="right" vertical="center"/>
    </xf>
    <xf numFmtId="176" fontId="22" fillId="0" borderId="11" xfId="0" quotePrefix="1" applyNumberFormat="1" applyFont="1" applyBorder="1" applyAlignment="1">
      <alignment horizontal="right" vertical="center"/>
    </xf>
    <xf numFmtId="176" fontId="23" fillId="0" borderId="12" xfId="0" applyNumberFormat="1" applyFont="1" applyBorder="1" applyAlignment="1">
      <alignment horizontal="right" vertical="center"/>
    </xf>
    <xf numFmtId="176" fontId="14" fillId="0" borderId="12" xfId="0" applyNumberFormat="1" applyFont="1" applyBorder="1" applyAlignment="1">
      <alignment horizontal="center" vertical="center"/>
    </xf>
    <xf numFmtId="0" fontId="14" fillId="0" borderId="12" xfId="0" applyNumberFormat="1" applyFont="1" applyBorder="1" applyAlignment="1">
      <alignment horizontal="center" vertical="center"/>
    </xf>
    <xf numFmtId="178" fontId="22" fillId="0" borderId="12" xfId="0" applyNumberFormat="1" applyFont="1" applyBorder="1" applyAlignment="1">
      <alignment horizontal="right" vertical="center"/>
    </xf>
    <xf numFmtId="176" fontId="14" fillId="0" borderId="12" xfId="0" quotePrefix="1" applyNumberFormat="1" applyFont="1" applyBorder="1" applyAlignment="1">
      <alignment horizontal="right" vertical="center" wrapText="1"/>
    </xf>
    <xf numFmtId="176" fontId="5" fillId="0" borderId="12" xfId="0" quotePrefix="1" applyNumberFormat="1" applyFont="1" applyBorder="1" applyAlignment="1">
      <alignment horizontal="right" vertical="center" wrapText="1"/>
    </xf>
    <xf numFmtId="176" fontId="27" fillId="0" borderId="12" xfId="0" applyNumberFormat="1" applyFont="1" applyBorder="1" applyAlignment="1">
      <alignment horizontal="center" vertical="center" wrapText="1"/>
    </xf>
    <xf numFmtId="0" fontId="14" fillId="2" borderId="12" xfId="0" applyNumberFormat="1" applyFont="1" applyFill="1" applyBorder="1" applyAlignment="1">
      <alignment horizontal="center" wrapText="1"/>
    </xf>
    <xf numFmtId="178" fontId="22" fillId="0" borderId="13" xfId="0" applyNumberFormat="1" applyFont="1" applyBorder="1" applyAlignment="1">
      <alignment horizontal="right" vertical="center"/>
    </xf>
    <xf numFmtId="178" fontId="22" fillId="0" borderId="14" xfId="0" applyNumberFormat="1" applyFont="1" applyBorder="1" applyAlignment="1">
      <alignment horizontal="right" vertical="center"/>
    </xf>
    <xf numFmtId="177" fontId="14" fillId="0" borderId="0" xfId="0" applyNumberFormat="1" applyFont="1">
      <alignment vertical="center"/>
    </xf>
    <xf numFmtId="177" fontId="5" fillId="0" borderId="0" xfId="0" applyNumberFormat="1" applyFont="1" applyAlignment="1">
      <alignment horizontal="left" vertical="center"/>
    </xf>
    <xf numFmtId="177" fontId="14" fillId="0" borderId="0" xfId="0" applyNumberFormat="1" applyFont="1" applyAlignment="1">
      <alignment horizontal="center" vertical="center"/>
    </xf>
    <xf numFmtId="180" fontId="14" fillId="0" borderId="0" xfId="0" applyNumberFormat="1" applyFont="1" applyFill="1" applyBorder="1">
      <alignment vertical="center"/>
    </xf>
    <xf numFmtId="180" fontId="5" fillId="0" borderId="0" xfId="0" applyNumberFormat="1" applyFont="1" applyFill="1" applyBorder="1" applyAlignment="1">
      <alignment horizontal="left" vertical="center"/>
    </xf>
    <xf numFmtId="180" fontId="14" fillId="0" borderId="0" xfId="0" applyNumberFormat="1" applyFont="1" applyFill="1" applyBorder="1" applyAlignment="1">
      <alignment horizontal="center" vertical="center"/>
    </xf>
    <xf numFmtId="180" fontId="14" fillId="0" borderId="0" xfId="1" applyNumberFormat="1" applyFont="1" applyAlignment="1"/>
    <xf numFmtId="180" fontId="14" fillId="0" borderId="0" xfId="0" applyNumberFormat="1" applyFont="1">
      <alignment vertical="center"/>
    </xf>
    <xf numFmtId="180" fontId="14" fillId="0" borderId="0" xfId="0" applyNumberFormat="1" applyFont="1" applyAlignment="1">
      <alignment horizontal="center"/>
    </xf>
    <xf numFmtId="180" fontId="5" fillId="0" borderId="0" xfId="0" applyNumberFormat="1" applyFont="1" applyAlignment="1">
      <alignment horizontal="center"/>
    </xf>
    <xf numFmtId="180" fontId="28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180" fontId="4" fillId="0" borderId="0" xfId="1" applyNumberFormat="1" applyFont="1" applyAlignment="1"/>
    <xf numFmtId="181" fontId="4" fillId="0" borderId="0" xfId="1" applyNumberFormat="1" applyFont="1" applyAlignment="1"/>
    <xf numFmtId="181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81" fontId="8" fillId="0" borderId="0" xfId="0" applyNumberFormat="1" applyFont="1">
      <alignment vertical="center"/>
    </xf>
    <xf numFmtId="177" fontId="9" fillId="0" borderId="0" xfId="0" applyNumberFormat="1" applyFont="1" applyAlignment="1">
      <alignment vertical="center"/>
    </xf>
    <xf numFmtId="177" fontId="9" fillId="0" borderId="0" xfId="0" applyNumberFormat="1" applyFont="1" applyAlignment="1">
      <alignment horizontal="left" vertical="center"/>
    </xf>
    <xf numFmtId="177" fontId="6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7" fontId="6" fillId="0" borderId="0" xfId="0" applyNumberFormat="1" applyFont="1" applyBorder="1" applyAlignment="1">
      <alignment horizontal="left"/>
    </xf>
    <xf numFmtId="177" fontId="13" fillId="0" borderId="0" xfId="0" applyNumberFormat="1" applyFont="1" applyBorder="1" applyAlignment="1">
      <alignment horizontal="left"/>
    </xf>
    <xf numFmtId="181" fontId="12" fillId="0" borderId="0" xfId="0" applyNumberFormat="1" applyFont="1">
      <alignment vertical="center"/>
    </xf>
    <xf numFmtId="181" fontId="8" fillId="0" borderId="0" xfId="0" applyNumberFormat="1" applyFont="1" applyBorder="1">
      <alignment vertical="center"/>
    </xf>
    <xf numFmtId="181" fontId="8" fillId="0" borderId="1" xfId="0" applyNumberFormat="1" applyFont="1" applyBorder="1">
      <alignment vertical="center"/>
    </xf>
    <xf numFmtId="181" fontId="13" fillId="0" borderId="0" xfId="0" applyNumberFormat="1" applyFont="1" applyBorder="1" applyAlignment="1">
      <alignment horizontal="left" vertical="center"/>
    </xf>
    <xf numFmtId="180" fontId="22" fillId="0" borderId="15" xfId="0" applyNumberFormat="1" applyFont="1" applyBorder="1" applyAlignment="1">
      <alignment horizontal="center" vertical="center" wrapText="1"/>
    </xf>
    <xf numFmtId="180" fontId="23" fillId="0" borderId="16" xfId="0" applyNumberFormat="1" applyFont="1" applyBorder="1" applyAlignment="1">
      <alignment horizontal="center" vertical="center" wrapText="1"/>
    </xf>
    <xf numFmtId="49" fontId="17" fillId="0" borderId="16" xfId="0" applyNumberFormat="1" applyFont="1" applyBorder="1" applyAlignment="1">
      <alignment horizontal="center" vertical="center" wrapText="1"/>
    </xf>
    <xf numFmtId="49" fontId="26" fillId="0" borderId="16" xfId="1" applyNumberFormat="1" applyFont="1" applyBorder="1" applyAlignment="1">
      <alignment horizontal="center" vertical="center" wrapText="1"/>
    </xf>
    <xf numFmtId="181" fontId="26" fillId="0" borderId="16" xfId="1" applyNumberFormat="1" applyFont="1" applyBorder="1" applyAlignment="1">
      <alignment horizontal="center" vertical="center" wrapText="1"/>
    </xf>
    <xf numFmtId="181" fontId="32" fillId="0" borderId="17" xfId="0" applyNumberFormat="1" applyFont="1" applyBorder="1" applyAlignment="1">
      <alignment horizontal="center" vertical="center" wrapText="1"/>
    </xf>
    <xf numFmtId="180" fontId="14" fillId="0" borderId="18" xfId="0" applyNumberFormat="1" applyFont="1" applyBorder="1">
      <alignment vertical="center"/>
    </xf>
    <xf numFmtId="180" fontId="5" fillId="0" borderId="19" xfId="0" applyNumberFormat="1" applyFont="1" applyBorder="1">
      <alignment vertical="center"/>
    </xf>
    <xf numFmtId="49" fontId="28" fillId="0" borderId="19" xfId="0" applyNumberFormat="1" applyFont="1" applyBorder="1" applyAlignment="1">
      <alignment horizontal="center" vertical="center"/>
    </xf>
    <xf numFmtId="179" fontId="21" fillId="0" borderId="20" xfId="1" applyNumberFormat="1" applyFont="1" applyBorder="1" applyAlignment="1"/>
    <xf numFmtId="179" fontId="21" fillId="0" borderId="21" xfId="1" applyNumberFormat="1" applyFont="1" applyBorder="1" applyAlignment="1"/>
    <xf numFmtId="0" fontId="21" fillId="0" borderId="21" xfId="1" applyNumberFormat="1" applyFont="1" applyBorder="1" applyAlignment="1"/>
    <xf numFmtId="179" fontId="21" fillId="0" borderId="22" xfId="1" applyNumberFormat="1" applyFont="1" applyBorder="1" applyAlignment="1"/>
    <xf numFmtId="180" fontId="34" fillId="0" borderId="5" xfId="0" applyNumberFormat="1" applyFont="1" applyBorder="1" applyAlignment="1">
      <alignment horizontal="right"/>
    </xf>
    <xf numFmtId="180" fontId="10" fillId="0" borderId="6" xfId="0" applyNumberFormat="1" applyFont="1" applyBorder="1" applyAlignment="1">
      <alignment horizontal="right"/>
    </xf>
    <xf numFmtId="49" fontId="28" fillId="0" borderId="6" xfId="0" applyNumberFormat="1" applyFont="1" applyBorder="1" applyAlignment="1">
      <alignment horizontal="center"/>
    </xf>
    <xf numFmtId="179" fontId="35" fillId="0" borderId="21" xfId="1" applyNumberFormat="1" applyFont="1" applyBorder="1" applyAlignment="1"/>
    <xf numFmtId="181" fontId="35" fillId="0" borderId="21" xfId="1" applyNumberFormat="1" applyFont="1" applyBorder="1" applyAlignment="1"/>
    <xf numFmtId="181" fontId="21" fillId="0" borderId="23" xfId="0" applyNumberFormat="1" applyFont="1" applyBorder="1">
      <alignment vertical="center"/>
    </xf>
    <xf numFmtId="180" fontId="14" fillId="0" borderId="5" xfId="0" applyNumberFormat="1" applyFont="1" applyBorder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28" fillId="0" borderId="6" xfId="0" applyNumberFormat="1" applyFont="1" applyBorder="1" applyAlignment="1">
      <alignment horizontal="center" vertical="center"/>
    </xf>
    <xf numFmtId="179" fontId="21" fillId="0" borderId="23" xfId="1" applyNumberFormat="1" applyFont="1" applyBorder="1" applyAlignment="1"/>
    <xf numFmtId="180" fontId="14" fillId="0" borderId="11" xfId="0" applyNumberFormat="1" applyFont="1" applyBorder="1">
      <alignment vertical="center"/>
    </xf>
    <xf numFmtId="49" fontId="5" fillId="0" borderId="12" xfId="0" applyNumberFormat="1" applyFont="1" applyBorder="1" applyAlignment="1">
      <alignment horizontal="left" vertical="center"/>
    </xf>
    <xf numFmtId="49" fontId="27" fillId="0" borderId="12" xfId="0" applyNumberFormat="1" applyFont="1" applyBorder="1" applyAlignment="1">
      <alignment horizontal="center" vertical="center"/>
    </xf>
    <xf numFmtId="179" fontId="21" fillId="0" borderId="12" xfId="1" applyNumberFormat="1" applyFont="1" applyBorder="1" applyAlignment="1"/>
    <xf numFmtId="181" fontId="21" fillId="0" borderId="24" xfId="1" applyNumberFormat="1" applyFont="1" applyBorder="1" applyAlignment="1"/>
    <xf numFmtId="181" fontId="21" fillId="0" borderId="25" xfId="1" applyNumberFormat="1" applyFont="1" applyBorder="1" applyAlignment="1"/>
    <xf numFmtId="179" fontId="21" fillId="0" borderId="26" xfId="1" applyNumberFormat="1" applyFont="1" applyBorder="1" applyAlignment="1"/>
    <xf numFmtId="179" fontId="21" fillId="0" borderId="27" xfId="1" applyNumberFormat="1" applyFont="1" applyBorder="1" applyAlignment="1"/>
    <xf numFmtId="180" fontId="14" fillId="0" borderId="28" xfId="0" applyNumberFormat="1" applyFont="1" applyBorder="1" applyAlignment="1">
      <alignment horizontal="left" vertical="center"/>
    </xf>
    <xf numFmtId="180" fontId="5" fillId="0" borderId="29" xfId="0" applyNumberFormat="1" applyFont="1" applyBorder="1" applyAlignment="1">
      <alignment horizontal="left" vertical="center"/>
    </xf>
    <xf numFmtId="49" fontId="28" fillId="0" borderId="29" xfId="0" applyNumberFormat="1" applyFont="1" applyBorder="1" applyAlignment="1">
      <alignment horizontal="center" vertical="center"/>
    </xf>
    <xf numFmtId="179" fontId="21" fillId="0" borderId="29" xfId="0" applyNumberFormat="1" applyFont="1" applyBorder="1">
      <alignment vertical="center"/>
    </xf>
    <xf numFmtId="181" fontId="21" fillId="0" borderId="29" xfId="2" applyNumberFormat="1" applyFont="1" applyBorder="1">
      <alignment vertical="center"/>
    </xf>
    <xf numFmtId="0" fontId="21" fillId="0" borderId="29" xfId="0" applyNumberFormat="1" applyFont="1" applyBorder="1">
      <alignment vertical="center"/>
    </xf>
    <xf numFmtId="179" fontId="21" fillId="0" borderId="30" xfId="1" applyNumberFormat="1" applyFont="1" applyBorder="1" applyAlignment="1"/>
    <xf numFmtId="180" fontId="5" fillId="0" borderId="29" xfId="0" applyNumberFormat="1" applyFont="1" applyFill="1" applyBorder="1" applyAlignment="1">
      <alignment horizontal="left" vertical="center"/>
    </xf>
    <xf numFmtId="179" fontId="21" fillId="0" borderId="29" xfId="2" applyNumberFormat="1" applyFont="1" applyBorder="1">
      <alignment vertical="center"/>
    </xf>
    <xf numFmtId="181" fontId="21" fillId="0" borderId="30" xfId="2" applyNumberFormat="1" applyFont="1" applyBorder="1">
      <alignment vertical="center"/>
    </xf>
    <xf numFmtId="179" fontId="21" fillId="0" borderId="0" xfId="1" applyNumberFormat="1" applyFont="1" applyBorder="1" applyAlignment="1"/>
    <xf numFmtId="180" fontId="14" fillId="0" borderId="2" xfId="0" applyNumberFormat="1" applyFont="1" applyBorder="1">
      <alignment vertical="center"/>
    </xf>
    <xf numFmtId="180" fontId="5" fillId="0" borderId="3" xfId="0" applyNumberFormat="1" applyFont="1" applyBorder="1">
      <alignment vertical="center"/>
    </xf>
    <xf numFmtId="49" fontId="28" fillId="0" borderId="3" xfId="0" applyNumberFormat="1" applyFont="1" applyBorder="1" applyAlignment="1">
      <alignment horizontal="center" vertical="center"/>
    </xf>
    <xf numFmtId="179" fontId="21" fillId="0" borderId="31" xfId="1" applyNumberFormat="1" applyFont="1" applyBorder="1" applyAlignment="1"/>
    <xf numFmtId="181" fontId="21" fillId="0" borderId="31" xfId="1" applyNumberFormat="1" applyFont="1" applyBorder="1" applyAlignment="1"/>
    <xf numFmtId="179" fontId="21" fillId="0" borderId="32" xfId="1" applyNumberFormat="1" applyFont="1" applyBorder="1" applyAlignment="1"/>
    <xf numFmtId="180" fontId="5" fillId="0" borderId="6" xfId="0" applyNumberFormat="1" applyFont="1" applyBorder="1">
      <alignment vertical="center"/>
    </xf>
    <xf numFmtId="176" fontId="5" fillId="0" borderId="12" xfId="0" applyNumberFormat="1" applyFont="1" applyBorder="1">
      <alignment vertical="center"/>
    </xf>
    <xf numFmtId="49" fontId="28" fillId="0" borderId="12" xfId="0" applyNumberFormat="1" applyFont="1" applyBorder="1" applyAlignment="1">
      <alignment horizontal="center" vertical="center"/>
    </xf>
    <xf numFmtId="179" fontId="21" fillId="0" borderId="24" xfId="1" applyNumberFormat="1" applyFont="1" applyBorder="1" applyAlignment="1"/>
    <xf numFmtId="179" fontId="21" fillId="0" borderId="24" xfId="1" applyNumberFormat="1" applyFont="1" applyFill="1" applyBorder="1" applyAlignment="1"/>
    <xf numFmtId="180" fontId="14" fillId="0" borderId="28" xfId="0" applyNumberFormat="1" applyFont="1" applyBorder="1">
      <alignment vertical="center"/>
    </xf>
    <xf numFmtId="180" fontId="5" fillId="0" borderId="29" xfId="0" applyNumberFormat="1" applyFont="1" applyBorder="1">
      <alignment vertical="center"/>
    </xf>
    <xf numFmtId="181" fontId="21" fillId="0" borderId="0" xfId="0" applyNumberFormat="1" applyFont="1" applyBorder="1" applyAlignment="1">
      <alignment horizontal="right" vertical="center"/>
    </xf>
    <xf numFmtId="180" fontId="21" fillId="0" borderId="33" xfId="0" applyNumberFormat="1" applyFont="1" applyBorder="1">
      <alignment vertical="center"/>
    </xf>
    <xf numFmtId="180" fontId="5" fillId="0" borderId="29" xfId="0" applyNumberFormat="1" applyFont="1" applyFill="1" applyBorder="1">
      <alignment vertical="center"/>
    </xf>
    <xf numFmtId="49" fontId="28" fillId="0" borderId="34" xfId="0" applyNumberFormat="1" applyFont="1" applyBorder="1" applyAlignment="1">
      <alignment horizontal="center" vertical="center"/>
    </xf>
    <xf numFmtId="9" fontId="21" fillId="0" borderId="34" xfId="2" applyFont="1" applyBorder="1">
      <alignment vertical="center"/>
    </xf>
    <xf numFmtId="179" fontId="21" fillId="0" borderId="34" xfId="2" applyNumberFormat="1" applyFont="1" applyBorder="1">
      <alignment vertical="center"/>
    </xf>
    <xf numFmtId="181" fontId="21" fillId="0" borderId="34" xfId="2" applyNumberFormat="1" applyFont="1" applyBorder="1">
      <alignment vertical="center"/>
    </xf>
    <xf numFmtId="9" fontId="21" fillId="0" borderId="35" xfId="2" applyFont="1" applyBorder="1">
      <alignment vertical="center"/>
    </xf>
    <xf numFmtId="179" fontId="21" fillId="0" borderId="19" xfId="1" applyNumberFormat="1" applyFont="1" applyBorder="1" applyAlignment="1"/>
    <xf numFmtId="181" fontId="21" fillId="0" borderId="20" xfId="1" applyNumberFormat="1" applyFont="1" applyBorder="1" applyAlignment="1"/>
    <xf numFmtId="179" fontId="21" fillId="0" borderId="6" xfId="1" applyNumberFormat="1" applyFont="1" applyBorder="1" applyAlignment="1"/>
    <xf numFmtId="181" fontId="21" fillId="0" borderId="21" xfId="1" applyNumberFormat="1" applyFont="1" applyBorder="1" applyAlignment="1"/>
    <xf numFmtId="181" fontId="21" fillId="0" borderId="6" xfId="1" applyNumberFormat="1" applyFont="1" applyBorder="1" applyAlignment="1"/>
    <xf numFmtId="180" fontId="5" fillId="0" borderId="12" xfId="0" applyNumberFormat="1" applyFont="1" applyBorder="1">
      <alignment vertical="center"/>
    </xf>
    <xf numFmtId="181" fontId="21" fillId="0" borderId="12" xfId="1" applyNumberFormat="1" applyFont="1" applyBorder="1" applyAlignment="1"/>
    <xf numFmtId="181" fontId="21" fillId="0" borderId="36" xfId="0" applyNumberFormat="1" applyFont="1" applyBorder="1">
      <alignment vertical="center"/>
    </xf>
    <xf numFmtId="179" fontId="21" fillId="0" borderId="3" xfId="0" applyNumberFormat="1" applyFont="1" applyBorder="1">
      <alignment vertical="center"/>
    </xf>
    <xf numFmtId="181" fontId="21" fillId="0" borderId="3" xfId="0" applyNumberFormat="1" applyFont="1" applyBorder="1">
      <alignment vertical="center"/>
    </xf>
    <xf numFmtId="181" fontId="21" fillId="0" borderId="31" xfId="0" applyNumberFormat="1" applyFont="1" applyBorder="1">
      <alignment vertical="center"/>
    </xf>
    <xf numFmtId="181" fontId="21" fillId="0" borderId="4" xfId="0" applyNumberFormat="1" applyFont="1" applyBorder="1">
      <alignment vertical="center"/>
    </xf>
    <xf numFmtId="179" fontId="21" fillId="0" borderId="37" xfId="1" applyNumberFormat="1" applyFont="1" applyBorder="1" applyAlignment="1"/>
    <xf numFmtId="179" fontId="21" fillId="0" borderId="29" xfId="1" applyNumberFormat="1" applyFont="1" applyBorder="1" applyAlignment="1"/>
    <xf numFmtId="180" fontId="21" fillId="0" borderId="28" xfId="0" applyNumberFormat="1" applyFont="1" applyBorder="1">
      <alignment vertical="center"/>
    </xf>
    <xf numFmtId="180" fontId="28" fillId="0" borderId="0" xfId="0" applyNumberFormat="1" applyFont="1" applyBorder="1">
      <alignment vertical="center"/>
    </xf>
    <xf numFmtId="49" fontId="28" fillId="0" borderId="0" xfId="0" applyNumberFormat="1" applyFont="1" applyBorder="1" applyAlignment="1">
      <alignment horizontal="center" vertical="center"/>
    </xf>
    <xf numFmtId="180" fontId="21" fillId="0" borderId="0" xfId="0" applyNumberFormat="1" applyFont="1" applyBorder="1">
      <alignment vertical="center"/>
    </xf>
    <xf numFmtId="181" fontId="21" fillId="0" borderId="0" xfId="0" applyNumberFormat="1" applyFont="1" applyBorder="1">
      <alignment vertical="center"/>
    </xf>
    <xf numFmtId="180" fontId="28" fillId="0" borderId="0" xfId="0" applyNumberFormat="1" applyFont="1" applyFill="1" applyBorder="1">
      <alignment vertical="center"/>
    </xf>
    <xf numFmtId="49" fontId="28" fillId="0" borderId="0" xfId="0" applyNumberFormat="1" applyFont="1" applyFill="1" applyBorder="1" applyAlignment="1">
      <alignment horizontal="center" vertical="center"/>
    </xf>
    <xf numFmtId="180" fontId="24" fillId="0" borderId="0" xfId="0" applyNumberFormat="1" applyFont="1" applyAlignment="1">
      <alignment horizontal="center"/>
    </xf>
    <xf numFmtId="181" fontId="24" fillId="0" borderId="0" xfId="0" applyNumberFormat="1" applyFont="1" applyAlignment="1">
      <alignment horizontal="center"/>
    </xf>
    <xf numFmtId="181" fontId="24" fillId="0" borderId="0" xfId="0" applyNumberFormat="1" applyFont="1">
      <alignment vertical="center"/>
    </xf>
    <xf numFmtId="180" fontId="0" fillId="0" borderId="0" xfId="0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G55" sqref="G55"/>
    </sheetView>
  </sheetViews>
  <sheetFormatPr defaultColWidth="9" defaultRowHeight="18"/>
  <cols>
    <col min="1" max="1" width="21.125" style="3" customWidth="1"/>
    <col min="2" max="2" width="33.625" style="111" customWidth="1"/>
    <col min="3" max="3" width="13" style="2" customWidth="1"/>
    <col min="4" max="4" width="5.875" style="3" customWidth="1"/>
    <col min="5" max="6" width="13.625" style="3" customWidth="1"/>
    <col min="7" max="7" width="22.625" style="3" customWidth="1"/>
    <col min="8" max="8" width="25.625" style="4" customWidth="1"/>
    <col min="9" max="9" width="13" style="2" customWidth="1"/>
    <col min="10" max="10" width="13.125" style="3" customWidth="1"/>
    <col min="11" max="12" width="13.625" style="3" customWidth="1"/>
    <col min="13" max="13" width="15.625" style="3" customWidth="1"/>
    <col min="14" max="14" width="13.125" style="3" customWidth="1"/>
    <col min="15" max="16384" width="9" style="3"/>
  </cols>
  <sheetData>
    <row r="1" spans="1:12">
      <c r="A1" s="1"/>
      <c r="B1" s="1"/>
    </row>
    <row r="2" spans="1:12" s="8" customFormat="1" ht="14.25">
      <c r="A2" s="1"/>
      <c r="B2" s="1"/>
      <c r="C2" s="5"/>
      <c r="D2" s="6"/>
      <c r="E2" s="7"/>
      <c r="H2" s="4"/>
      <c r="I2" s="9"/>
    </row>
    <row r="3" spans="1:12" s="8" customFormat="1">
      <c r="A3" s="10"/>
      <c r="B3" s="10"/>
      <c r="C3" s="11"/>
      <c r="D3" s="6"/>
      <c r="E3" s="7"/>
      <c r="H3" s="4"/>
      <c r="I3" s="9"/>
    </row>
    <row r="4" spans="1:12" s="8" customFormat="1" ht="14.25">
      <c r="A4" s="6"/>
      <c r="B4" s="12"/>
      <c r="C4" s="11"/>
      <c r="D4" s="6"/>
      <c r="E4" s="7"/>
      <c r="H4" s="4"/>
      <c r="I4" s="9"/>
    </row>
    <row r="5" spans="1:12" s="8" customFormat="1" ht="21">
      <c r="A5" s="13" t="s">
        <v>0</v>
      </c>
      <c r="B5" s="14"/>
      <c r="C5" s="15"/>
      <c r="D5" s="15"/>
      <c r="E5" s="15"/>
      <c r="F5" s="15"/>
      <c r="G5" s="15"/>
      <c r="H5" s="16"/>
      <c r="I5" s="15"/>
      <c r="J5" s="15"/>
      <c r="K5" s="17"/>
    </row>
    <row r="6" spans="1:12" s="8" customFormat="1" ht="14.25">
      <c r="A6" s="14" t="s">
        <v>1</v>
      </c>
      <c r="B6" s="14"/>
      <c r="C6" s="15"/>
      <c r="D6" s="15"/>
      <c r="E6" s="18"/>
      <c r="F6" s="15"/>
      <c r="G6" s="15"/>
      <c r="H6" s="16"/>
      <c r="I6" s="15"/>
      <c r="J6" s="15"/>
    </row>
    <row r="7" spans="1:12">
      <c r="A7" s="19" t="s">
        <v>2</v>
      </c>
      <c r="B7" s="20" t="s">
        <v>3</v>
      </c>
      <c r="C7" s="21"/>
      <c r="D7" s="21"/>
      <c r="E7" s="21"/>
      <c r="F7" s="21"/>
      <c r="G7" s="21"/>
      <c r="H7" s="22"/>
      <c r="I7" s="21"/>
      <c r="J7" s="21"/>
      <c r="K7" s="23" t="s">
        <v>4</v>
      </c>
      <c r="L7" s="23"/>
    </row>
    <row r="8" spans="1:12" ht="18.75" thickBot="1">
      <c r="A8" s="24" t="s">
        <v>5</v>
      </c>
      <c r="B8" s="20"/>
      <c r="C8" s="21"/>
      <c r="D8" s="21"/>
      <c r="E8" s="21"/>
      <c r="F8" s="21"/>
      <c r="G8" s="21"/>
      <c r="H8" s="22"/>
      <c r="I8" s="21"/>
      <c r="J8" s="21"/>
      <c r="K8" s="25" t="s">
        <v>6</v>
      </c>
      <c r="L8" s="25"/>
    </row>
    <row r="9" spans="1:12" s="33" customFormat="1" ht="33.75">
      <c r="A9" s="26" t="s">
        <v>7</v>
      </c>
      <c r="B9" s="27" t="s">
        <v>8</v>
      </c>
      <c r="C9" s="28" t="s">
        <v>9</v>
      </c>
      <c r="D9" s="29" t="s">
        <v>10</v>
      </c>
      <c r="E9" s="29" t="s">
        <v>11</v>
      </c>
      <c r="F9" s="29" t="s">
        <v>12</v>
      </c>
      <c r="G9" s="30" t="s">
        <v>13</v>
      </c>
      <c r="H9" s="31" t="s">
        <v>14</v>
      </c>
      <c r="I9" s="28" t="s">
        <v>9</v>
      </c>
      <c r="J9" s="29" t="s">
        <v>10</v>
      </c>
      <c r="K9" s="29" t="s">
        <v>11</v>
      </c>
      <c r="L9" s="32" t="s">
        <v>15</v>
      </c>
    </row>
    <row r="10" spans="1:12" s="45" customFormat="1" ht="12.75">
      <c r="A10" s="34" t="s">
        <v>16</v>
      </c>
      <c r="B10" s="35" t="s">
        <v>17</v>
      </c>
      <c r="C10" s="36"/>
      <c r="D10" s="37" t="s">
        <v>18</v>
      </c>
      <c r="E10" s="38"/>
      <c r="F10" s="38"/>
      <c r="G10" s="39" t="s">
        <v>19</v>
      </c>
      <c r="H10" s="40" t="s">
        <v>20</v>
      </c>
      <c r="I10" s="41"/>
      <c r="J10" s="42"/>
      <c r="K10" s="43"/>
      <c r="L10" s="44"/>
    </row>
    <row r="11" spans="1:12" s="45" customFormat="1" ht="12.75">
      <c r="A11" s="46" t="s">
        <v>21</v>
      </c>
      <c r="B11" s="35" t="s">
        <v>22</v>
      </c>
      <c r="C11" s="47">
        <v>1</v>
      </c>
      <c r="D11" s="47">
        <v>1</v>
      </c>
      <c r="E11" s="48"/>
      <c r="F11" s="48"/>
      <c r="G11" s="39" t="s">
        <v>23</v>
      </c>
      <c r="H11" s="40" t="s">
        <v>24</v>
      </c>
      <c r="I11" s="41">
        <v>10</v>
      </c>
      <c r="J11" s="47">
        <v>68</v>
      </c>
      <c r="K11" s="49"/>
      <c r="L11" s="50"/>
    </row>
    <row r="12" spans="1:12" s="45" customFormat="1" ht="12.75">
      <c r="A12" s="34" t="s">
        <v>25</v>
      </c>
      <c r="B12" s="35" t="s">
        <v>26</v>
      </c>
      <c r="C12" s="36"/>
      <c r="D12" s="47">
        <v>2</v>
      </c>
      <c r="E12" s="48"/>
      <c r="F12" s="48"/>
      <c r="G12" s="39" t="s">
        <v>27</v>
      </c>
      <c r="H12" s="35" t="s">
        <v>28</v>
      </c>
      <c r="I12" s="47"/>
      <c r="J12" s="47">
        <v>69</v>
      </c>
      <c r="K12" s="49"/>
      <c r="L12" s="50"/>
    </row>
    <row r="13" spans="1:12" s="45" customFormat="1" ht="12.75">
      <c r="A13" s="34" t="s">
        <v>29</v>
      </c>
      <c r="B13" s="35" t="s">
        <v>30</v>
      </c>
      <c r="C13" s="36"/>
      <c r="D13" s="47">
        <v>3</v>
      </c>
      <c r="E13" s="48"/>
      <c r="F13" s="48"/>
      <c r="G13" s="39" t="s">
        <v>31</v>
      </c>
      <c r="H13" s="35" t="s">
        <v>32</v>
      </c>
      <c r="I13" s="47">
        <v>11</v>
      </c>
      <c r="J13" s="47">
        <v>70</v>
      </c>
      <c r="K13" s="49"/>
      <c r="L13" s="51"/>
    </row>
    <row r="14" spans="1:12" s="45" customFormat="1" ht="12.75">
      <c r="A14" s="34" t="s">
        <v>33</v>
      </c>
      <c r="B14" s="35" t="s">
        <v>34</v>
      </c>
      <c r="C14" s="36"/>
      <c r="D14" s="47">
        <v>4</v>
      </c>
      <c r="E14" s="48"/>
      <c r="F14" s="48"/>
      <c r="G14" s="39" t="s">
        <v>35</v>
      </c>
      <c r="H14" s="35" t="s">
        <v>36</v>
      </c>
      <c r="I14" s="47">
        <v>12</v>
      </c>
      <c r="J14" s="47">
        <v>71</v>
      </c>
      <c r="K14" s="49"/>
      <c r="L14" s="52"/>
    </row>
    <row r="15" spans="1:12" s="45" customFormat="1" ht="12.75">
      <c r="A15" s="34" t="s">
        <v>37</v>
      </c>
      <c r="B15" s="35" t="s">
        <v>38</v>
      </c>
      <c r="C15" s="36"/>
      <c r="D15" s="47">
        <v>5</v>
      </c>
      <c r="E15" s="53"/>
      <c r="F15" s="48"/>
      <c r="G15" s="39" t="s">
        <v>39</v>
      </c>
      <c r="H15" s="35" t="s">
        <v>40</v>
      </c>
      <c r="I15" s="47">
        <v>13</v>
      </c>
      <c r="J15" s="47">
        <v>72</v>
      </c>
      <c r="K15" s="49"/>
      <c r="L15" s="50"/>
    </row>
    <row r="16" spans="1:12" s="45" customFormat="1" ht="12.75">
      <c r="A16" s="34" t="s">
        <v>41</v>
      </c>
      <c r="B16" s="35" t="s">
        <v>42</v>
      </c>
      <c r="C16" s="47">
        <v>2</v>
      </c>
      <c r="D16" s="47">
        <v>6</v>
      </c>
      <c r="E16" s="53"/>
      <c r="F16" s="54"/>
      <c r="G16" s="39" t="s">
        <v>43</v>
      </c>
      <c r="H16" s="35" t="s">
        <v>44</v>
      </c>
      <c r="I16" s="47"/>
      <c r="J16" s="47">
        <v>73</v>
      </c>
      <c r="K16" s="49"/>
      <c r="L16" s="50"/>
    </row>
    <row r="17" spans="1:12" s="45" customFormat="1" ht="12.75">
      <c r="A17" s="34" t="s">
        <v>45</v>
      </c>
      <c r="B17" s="35" t="s">
        <v>46</v>
      </c>
      <c r="C17" s="47">
        <v>3</v>
      </c>
      <c r="D17" s="47">
        <v>7</v>
      </c>
      <c r="E17" s="53"/>
      <c r="F17" s="48"/>
      <c r="G17" s="39" t="s">
        <v>47</v>
      </c>
      <c r="H17" s="35" t="s">
        <v>48</v>
      </c>
      <c r="I17" s="47"/>
      <c r="J17" s="47">
        <v>74</v>
      </c>
      <c r="K17" s="55"/>
      <c r="L17" s="50"/>
    </row>
    <row r="18" spans="1:12" s="45" customFormat="1" ht="12.75">
      <c r="A18" s="34" t="s">
        <v>49</v>
      </c>
      <c r="B18" s="35" t="s">
        <v>50</v>
      </c>
      <c r="C18" s="47">
        <v>4</v>
      </c>
      <c r="D18" s="47">
        <v>8</v>
      </c>
      <c r="E18" s="53"/>
      <c r="F18" s="56"/>
      <c r="G18" s="39" t="s">
        <v>51</v>
      </c>
      <c r="H18" s="35" t="s">
        <v>52</v>
      </c>
      <c r="I18" s="47">
        <v>14</v>
      </c>
      <c r="J18" s="47">
        <v>76</v>
      </c>
      <c r="K18" s="55"/>
      <c r="L18" s="57"/>
    </row>
    <row r="19" spans="1:12" s="45" customFormat="1" ht="12.75">
      <c r="A19" s="46"/>
      <c r="B19" s="35" t="s">
        <v>53</v>
      </c>
      <c r="C19" s="47">
        <v>5</v>
      </c>
      <c r="D19" s="47">
        <v>9</v>
      </c>
      <c r="E19" s="48"/>
      <c r="F19" s="48"/>
      <c r="G19" s="39" t="s">
        <v>54</v>
      </c>
      <c r="H19" s="35" t="s">
        <v>55</v>
      </c>
      <c r="I19" s="47">
        <v>15</v>
      </c>
      <c r="J19" s="47">
        <v>80</v>
      </c>
      <c r="K19" s="55"/>
      <c r="L19" s="50"/>
    </row>
    <row r="20" spans="1:12" s="45" customFormat="1" ht="12.75">
      <c r="A20" s="34" t="s">
        <v>56</v>
      </c>
      <c r="B20" s="35" t="s">
        <v>57</v>
      </c>
      <c r="C20" s="47">
        <v>6</v>
      </c>
      <c r="D20" s="47">
        <v>10</v>
      </c>
      <c r="E20" s="48"/>
      <c r="F20" s="48"/>
      <c r="G20" s="39" t="s">
        <v>58</v>
      </c>
      <c r="H20" s="35" t="s">
        <v>59</v>
      </c>
      <c r="I20" s="47">
        <v>16</v>
      </c>
      <c r="J20" s="47">
        <v>81</v>
      </c>
      <c r="K20" s="55"/>
      <c r="L20" s="57"/>
    </row>
    <row r="21" spans="1:12" s="45" customFormat="1" ht="12.75">
      <c r="A21" s="34" t="s">
        <v>60</v>
      </c>
      <c r="B21" s="35" t="s">
        <v>61</v>
      </c>
      <c r="C21" s="47"/>
      <c r="D21" s="47">
        <v>11</v>
      </c>
      <c r="E21" s="48"/>
      <c r="F21" s="48"/>
      <c r="G21" s="39" t="s">
        <v>62</v>
      </c>
      <c r="H21" s="35" t="s">
        <v>63</v>
      </c>
      <c r="I21" s="47"/>
      <c r="J21" s="47">
        <v>82</v>
      </c>
      <c r="K21" s="55"/>
      <c r="L21" s="50"/>
    </row>
    <row r="22" spans="1:12" s="45" customFormat="1" ht="12.75">
      <c r="A22" s="58" t="s">
        <v>64</v>
      </c>
      <c r="B22" s="59" t="s">
        <v>65</v>
      </c>
      <c r="C22" s="47"/>
      <c r="D22" s="47">
        <v>21</v>
      </c>
      <c r="E22" s="38"/>
      <c r="F22" s="38"/>
      <c r="G22" s="60"/>
      <c r="H22" s="35"/>
      <c r="I22" s="47"/>
      <c r="J22" s="47"/>
      <c r="K22" s="55"/>
      <c r="L22" s="50"/>
    </row>
    <row r="23" spans="1:12" s="45" customFormat="1" ht="12.75">
      <c r="A23" s="34" t="s">
        <v>66</v>
      </c>
      <c r="B23" s="35" t="s">
        <v>67</v>
      </c>
      <c r="C23" s="47"/>
      <c r="D23" s="47">
        <v>24</v>
      </c>
      <c r="E23" s="61"/>
      <c r="F23" s="61"/>
      <c r="G23" s="60"/>
      <c r="H23" s="40"/>
      <c r="I23" s="41"/>
      <c r="J23" s="62"/>
      <c r="K23" s="43"/>
      <c r="L23" s="44"/>
    </row>
    <row r="24" spans="1:12" s="45" customFormat="1" ht="12.75">
      <c r="A24" s="63" t="s">
        <v>68</v>
      </c>
      <c r="B24" s="64" t="s">
        <v>69</v>
      </c>
      <c r="C24" s="47"/>
      <c r="D24" s="47">
        <v>31</v>
      </c>
      <c r="E24" s="65">
        <f>E11+E13+E16+E17+E18+E20</f>
        <v>0</v>
      </c>
      <c r="F24" s="65">
        <f>SUM(F11:F23)</f>
        <v>0</v>
      </c>
      <c r="G24" s="39" t="s">
        <v>70</v>
      </c>
      <c r="H24" s="40" t="s">
        <v>71</v>
      </c>
      <c r="I24" s="41"/>
      <c r="J24" s="41">
        <v>90</v>
      </c>
      <c r="K24" s="55"/>
      <c r="L24" s="50"/>
    </row>
    <row r="25" spans="1:12" s="45" customFormat="1" ht="12.75">
      <c r="A25" s="34" t="s">
        <v>72</v>
      </c>
      <c r="B25" s="66" t="s">
        <v>73</v>
      </c>
      <c r="C25" s="47"/>
      <c r="D25" s="47" t="s">
        <v>18</v>
      </c>
      <c r="E25" s="38"/>
      <c r="F25" s="38"/>
      <c r="G25" s="67" t="s">
        <v>74</v>
      </c>
      <c r="H25" s="64" t="s">
        <v>75</v>
      </c>
      <c r="I25" s="68"/>
      <c r="J25" s="68">
        <v>100</v>
      </c>
      <c r="K25" s="65">
        <f>SUM(K11:K23)</f>
        <v>0</v>
      </c>
      <c r="L25" s="69">
        <f>SUM(L11:L23)</f>
        <v>0</v>
      </c>
    </row>
    <row r="26" spans="1:12" s="45" customFormat="1" ht="12.75">
      <c r="A26" s="34" t="s">
        <v>76</v>
      </c>
      <c r="B26" s="35" t="s">
        <v>77</v>
      </c>
      <c r="C26" s="47"/>
      <c r="D26" s="47">
        <v>32</v>
      </c>
      <c r="E26" s="61"/>
      <c r="F26" s="61"/>
      <c r="G26" s="60"/>
      <c r="H26" s="35"/>
      <c r="I26" s="47"/>
      <c r="J26" s="47"/>
      <c r="K26" s="43"/>
      <c r="L26" s="44"/>
    </row>
    <row r="27" spans="1:12" s="45" customFormat="1" ht="12.75">
      <c r="A27" s="34" t="s">
        <v>78</v>
      </c>
      <c r="B27" s="35" t="s">
        <v>79</v>
      </c>
      <c r="C27" s="47"/>
      <c r="D27" s="47">
        <v>34</v>
      </c>
      <c r="E27" s="61"/>
      <c r="F27" s="61"/>
      <c r="G27" s="39" t="s">
        <v>80</v>
      </c>
      <c r="H27" s="35" t="s">
        <v>81</v>
      </c>
      <c r="I27" s="70"/>
      <c r="J27" s="71"/>
      <c r="K27" s="43"/>
      <c r="L27" s="44"/>
    </row>
    <row r="28" spans="1:12" s="45" customFormat="1" ht="12.75">
      <c r="A28" s="34" t="s">
        <v>82</v>
      </c>
      <c r="B28" s="35" t="s">
        <v>83</v>
      </c>
      <c r="C28" s="47"/>
      <c r="D28" s="47">
        <v>35</v>
      </c>
      <c r="E28" s="61"/>
      <c r="F28" s="61"/>
      <c r="G28" s="72" t="s">
        <v>84</v>
      </c>
      <c r="H28" s="35" t="s">
        <v>85</v>
      </c>
      <c r="I28" s="70"/>
      <c r="J28" s="47">
        <v>101</v>
      </c>
      <c r="K28" s="55"/>
      <c r="L28" s="50"/>
    </row>
    <row r="29" spans="1:12" s="45" customFormat="1" ht="12.75">
      <c r="A29" s="73" t="s">
        <v>86</v>
      </c>
      <c r="B29" s="74" t="s">
        <v>87</v>
      </c>
      <c r="C29" s="47"/>
      <c r="D29" s="47">
        <v>36</v>
      </c>
      <c r="E29" s="61"/>
      <c r="F29" s="61"/>
      <c r="G29" s="39" t="s">
        <v>88</v>
      </c>
      <c r="H29" s="35" t="s">
        <v>89</v>
      </c>
      <c r="I29" s="47"/>
      <c r="J29" s="47">
        <v>102</v>
      </c>
      <c r="K29" s="55"/>
      <c r="L29" s="50"/>
    </row>
    <row r="30" spans="1:12" s="45" customFormat="1" ht="12.75">
      <c r="A30" s="34" t="s">
        <v>90</v>
      </c>
      <c r="B30" s="66" t="s">
        <v>91</v>
      </c>
      <c r="C30" s="47"/>
      <c r="D30" s="47" t="s">
        <v>18</v>
      </c>
      <c r="E30" s="38"/>
      <c r="F30" s="38"/>
      <c r="G30" s="39" t="s">
        <v>92</v>
      </c>
      <c r="H30" s="35" t="s">
        <v>93</v>
      </c>
      <c r="I30" s="47"/>
      <c r="J30" s="47">
        <v>103</v>
      </c>
      <c r="K30" s="55"/>
      <c r="L30" s="50"/>
    </row>
    <row r="31" spans="1:12" s="45" customFormat="1" ht="12.75">
      <c r="A31" s="34" t="s">
        <v>94</v>
      </c>
      <c r="B31" s="66" t="s">
        <v>95</v>
      </c>
      <c r="C31" s="47">
        <v>7</v>
      </c>
      <c r="D31" s="47">
        <v>38</v>
      </c>
      <c r="E31" s="61"/>
      <c r="F31" s="61"/>
      <c r="G31" s="39" t="s">
        <v>96</v>
      </c>
      <c r="H31" s="35" t="s">
        <v>97</v>
      </c>
      <c r="I31" s="47"/>
      <c r="J31" s="47">
        <v>106</v>
      </c>
      <c r="K31" s="55"/>
      <c r="L31" s="50"/>
    </row>
    <row r="32" spans="1:12" s="45" customFormat="1" ht="12.75">
      <c r="A32" s="34" t="s">
        <v>98</v>
      </c>
      <c r="B32" s="66" t="s">
        <v>99</v>
      </c>
      <c r="C32" s="47">
        <v>8</v>
      </c>
      <c r="D32" s="47">
        <v>39</v>
      </c>
      <c r="E32" s="61"/>
      <c r="F32" s="48"/>
      <c r="G32" s="72" t="s">
        <v>100</v>
      </c>
      <c r="H32" s="75" t="s">
        <v>101</v>
      </c>
      <c r="I32" s="47"/>
      <c r="J32" s="47">
        <v>108</v>
      </c>
      <c r="K32" s="43"/>
      <c r="L32" s="44"/>
    </row>
    <row r="33" spans="1:15" s="45" customFormat="1" ht="16.5" customHeight="1">
      <c r="A33" s="34" t="s">
        <v>102</v>
      </c>
      <c r="B33" s="66" t="s">
        <v>103</v>
      </c>
      <c r="C33" s="47">
        <v>9</v>
      </c>
      <c r="D33" s="47">
        <v>40</v>
      </c>
      <c r="E33" s="61"/>
      <c r="F33" s="76"/>
      <c r="G33" s="77" t="s">
        <v>104</v>
      </c>
      <c r="H33" s="78" t="s">
        <v>105</v>
      </c>
      <c r="I33" s="47"/>
      <c r="J33" s="47">
        <v>110</v>
      </c>
      <c r="K33" s="55"/>
      <c r="L33" s="50"/>
    </row>
    <row r="34" spans="1:15" s="45" customFormat="1" ht="16.5" customHeight="1">
      <c r="A34" s="46" t="s">
        <v>106</v>
      </c>
      <c r="B34" s="35" t="s">
        <v>107</v>
      </c>
      <c r="C34" s="47"/>
      <c r="D34" s="47">
        <v>41</v>
      </c>
      <c r="E34" s="61"/>
      <c r="F34" s="61"/>
      <c r="G34" s="60"/>
      <c r="H34" s="35"/>
      <c r="I34" s="47"/>
      <c r="J34" s="47"/>
      <c r="K34" s="43"/>
      <c r="L34" s="44"/>
    </row>
    <row r="35" spans="1:15" s="45" customFormat="1" ht="16.5" customHeight="1">
      <c r="A35" s="34" t="s">
        <v>108</v>
      </c>
      <c r="B35" s="35" t="s">
        <v>109</v>
      </c>
      <c r="C35" s="47"/>
      <c r="D35" s="47">
        <v>42</v>
      </c>
      <c r="E35" s="61"/>
      <c r="F35" s="61"/>
      <c r="G35" s="39" t="s">
        <v>110</v>
      </c>
      <c r="H35" s="35" t="s">
        <v>111</v>
      </c>
      <c r="I35" s="47"/>
      <c r="J35" s="47"/>
      <c r="K35" s="43"/>
      <c r="L35" s="44"/>
    </row>
    <row r="36" spans="1:15" ht="16.5" customHeight="1">
      <c r="A36" s="34" t="s">
        <v>112</v>
      </c>
      <c r="B36" s="35" t="s">
        <v>113</v>
      </c>
      <c r="C36" s="47"/>
      <c r="D36" s="47">
        <v>43</v>
      </c>
      <c r="E36" s="61"/>
      <c r="F36" s="61"/>
      <c r="G36" s="39" t="s">
        <v>114</v>
      </c>
      <c r="H36" s="35" t="s">
        <v>115</v>
      </c>
      <c r="I36" s="47"/>
      <c r="J36" s="47">
        <v>111</v>
      </c>
      <c r="K36" s="55"/>
      <c r="L36" s="50"/>
    </row>
    <row r="37" spans="1:15" ht="16.5" customHeight="1">
      <c r="A37" s="34" t="s">
        <v>116</v>
      </c>
      <c r="B37" s="66" t="s">
        <v>117</v>
      </c>
      <c r="C37" s="47">
        <v>26</v>
      </c>
      <c r="D37" s="47">
        <v>44</v>
      </c>
      <c r="E37" s="61"/>
      <c r="F37" s="61"/>
      <c r="G37" s="67" t="s">
        <v>118</v>
      </c>
      <c r="H37" s="74" t="s">
        <v>119</v>
      </c>
      <c r="I37" s="47"/>
      <c r="J37" s="47">
        <v>113</v>
      </c>
      <c r="K37" s="69">
        <f>K25+K33</f>
        <v>0</v>
      </c>
      <c r="L37" s="69">
        <f>L25+L33</f>
        <v>0</v>
      </c>
    </row>
    <row r="38" spans="1:15" s="81" customFormat="1" ht="16.5" customHeight="1">
      <c r="A38" s="34" t="s">
        <v>120</v>
      </c>
      <c r="B38" s="66" t="s">
        <v>121</v>
      </c>
      <c r="C38" s="47"/>
      <c r="D38" s="47">
        <v>45</v>
      </c>
      <c r="E38" s="61"/>
      <c r="F38" s="61"/>
      <c r="G38" s="79"/>
      <c r="H38" s="75"/>
      <c r="I38" s="47"/>
      <c r="J38" s="47"/>
      <c r="K38" s="43"/>
      <c r="L38" s="44"/>
      <c r="M38" s="80"/>
      <c r="N38" s="80"/>
      <c r="O38" s="80"/>
    </row>
    <row r="39" spans="1:15" ht="16.5" customHeight="1">
      <c r="A39" s="73" t="s">
        <v>122</v>
      </c>
      <c r="B39" s="64" t="s">
        <v>123</v>
      </c>
      <c r="C39" s="47"/>
      <c r="D39" s="47">
        <v>50</v>
      </c>
      <c r="E39" s="65">
        <f>SUM(E31:E38)</f>
        <v>0</v>
      </c>
      <c r="F39" s="65">
        <f>F33+F37</f>
        <v>0</v>
      </c>
      <c r="G39" s="39" t="s">
        <v>124</v>
      </c>
      <c r="H39" s="35" t="s">
        <v>125</v>
      </c>
      <c r="I39" s="47"/>
      <c r="J39" s="47"/>
      <c r="K39" s="43"/>
      <c r="L39" s="44"/>
    </row>
    <row r="40" spans="1:15" ht="16.5" customHeight="1">
      <c r="A40" s="34" t="s">
        <v>126</v>
      </c>
      <c r="B40" s="35" t="s">
        <v>127</v>
      </c>
      <c r="C40" s="47"/>
      <c r="D40" s="47" t="s">
        <v>18</v>
      </c>
      <c r="E40" s="38"/>
      <c r="F40" s="38"/>
      <c r="G40" s="39" t="s">
        <v>128</v>
      </c>
      <c r="H40" s="75" t="s">
        <v>129</v>
      </c>
      <c r="I40" s="47">
        <v>17</v>
      </c>
      <c r="J40" s="47">
        <v>115</v>
      </c>
      <c r="K40" s="55"/>
      <c r="L40" s="82"/>
    </row>
    <row r="41" spans="1:15" ht="16.5" customHeight="1">
      <c r="A41" s="34" t="s">
        <v>130</v>
      </c>
      <c r="B41" s="66" t="s">
        <v>131</v>
      </c>
      <c r="C41" s="47">
        <v>9</v>
      </c>
      <c r="D41" s="47">
        <v>51</v>
      </c>
      <c r="E41" s="61"/>
      <c r="F41" s="61"/>
      <c r="G41" s="39" t="s">
        <v>132</v>
      </c>
      <c r="H41" s="75" t="s">
        <v>133</v>
      </c>
      <c r="I41" s="47"/>
      <c r="J41" s="47">
        <v>116</v>
      </c>
      <c r="K41" s="55"/>
      <c r="L41" s="50"/>
    </row>
    <row r="42" spans="1:15" ht="16.5" customHeight="1">
      <c r="A42" s="34" t="s">
        <v>134</v>
      </c>
      <c r="B42" s="35" t="s">
        <v>135</v>
      </c>
      <c r="C42" s="47"/>
      <c r="D42" s="47">
        <v>52</v>
      </c>
      <c r="E42" s="61"/>
      <c r="F42" s="61"/>
      <c r="G42" s="60" t="s">
        <v>136</v>
      </c>
      <c r="H42" s="75" t="s">
        <v>137</v>
      </c>
      <c r="I42" s="47"/>
      <c r="J42" s="47">
        <v>117</v>
      </c>
      <c r="K42" s="55"/>
      <c r="L42" s="50"/>
    </row>
    <row r="43" spans="1:15" ht="16.5" customHeight="1">
      <c r="A43" s="34" t="s">
        <v>138</v>
      </c>
      <c r="B43" s="35" t="s">
        <v>139</v>
      </c>
      <c r="C43" s="47">
        <v>28</v>
      </c>
      <c r="D43" s="47">
        <v>53</v>
      </c>
      <c r="E43" s="61"/>
      <c r="F43" s="61"/>
      <c r="G43" s="39" t="s">
        <v>140</v>
      </c>
      <c r="H43" s="40" t="s">
        <v>141</v>
      </c>
      <c r="I43" s="41"/>
      <c r="J43" s="47">
        <v>118</v>
      </c>
      <c r="K43" s="55"/>
      <c r="L43" s="50"/>
    </row>
    <row r="44" spans="1:15" ht="16.5" customHeight="1">
      <c r="A44" s="34" t="s">
        <v>142</v>
      </c>
      <c r="B44" s="35" t="s">
        <v>143</v>
      </c>
      <c r="C44" s="47"/>
      <c r="D44" s="47">
        <v>54</v>
      </c>
      <c r="E44" s="61"/>
      <c r="F44" s="61"/>
      <c r="G44" s="39" t="s">
        <v>144</v>
      </c>
      <c r="H44" s="40" t="s">
        <v>145</v>
      </c>
      <c r="I44" s="41"/>
      <c r="J44" s="47">
        <v>119</v>
      </c>
      <c r="K44" s="83"/>
      <c r="L44" s="84"/>
    </row>
    <row r="45" spans="1:15" ht="18" customHeight="1">
      <c r="A45" s="63" t="s">
        <v>146</v>
      </c>
      <c r="B45" s="85" t="s">
        <v>147</v>
      </c>
      <c r="C45" s="47"/>
      <c r="D45" s="47">
        <v>60</v>
      </c>
      <c r="E45" s="65">
        <v>0</v>
      </c>
      <c r="F45" s="65">
        <f>SUM(F43:F44)</f>
        <v>0</v>
      </c>
      <c r="G45" s="86" t="s">
        <v>148</v>
      </c>
      <c r="H45" s="87" t="s">
        <v>149</v>
      </c>
      <c r="I45" s="88">
        <v>24</v>
      </c>
      <c r="J45" s="89">
        <v>121</v>
      </c>
      <c r="K45" s="90"/>
      <c r="L45" s="91"/>
    </row>
    <row r="46" spans="1:15" ht="16.5" customHeight="1">
      <c r="A46" s="92"/>
      <c r="B46" s="35"/>
      <c r="C46" s="36"/>
      <c r="D46" s="47"/>
      <c r="E46" s="38"/>
      <c r="F46" s="38"/>
      <c r="G46" s="60" t="s">
        <v>150</v>
      </c>
      <c r="H46" s="40" t="s">
        <v>151</v>
      </c>
      <c r="I46" s="41"/>
      <c r="J46" s="47"/>
      <c r="K46" s="93"/>
      <c r="L46" s="94"/>
    </row>
    <row r="47" spans="1:15" ht="16.5" customHeight="1">
      <c r="A47" s="34" t="s">
        <v>110</v>
      </c>
      <c r="B47" s="35" t="s">
        <v>152</v>
      </c>
      <c r="C47" s="36"/>
      <c r="D47" s="47" t="s">
        <v>18</v>
      </c>
      <c r="E47" s="38"/>
      <c r="F47" s="38"/>
      <c r="G47" s="95" t="s">
        <v>153</v>
      </c>
      <c r="H47" s="64" t="s">
        <v>154</v>
      </c>
      <c r="I47" s="96"/>
      <c r="J47" s="41">
        <v>124</v>
      </c>
      <c r="K47" s="97">
        <f>K40+K45</f>
        <v>0</v>
      </c>
      <c r="L47" s="98">
        <f>L40+L45</f>
        <v>0</v>
      </c>
    </row>
    <row r="48" spans="1:15" ht="16.5" customHeight="1">
      <c r="A48" s="34" t="s">
        <v>155</v>
      </c>
      <c r="B48" s="35" t="s">
        <v>156</v>
      </c>
      <c r="C48" s="36"/>
      <c r="D48" s="47">
        <v>61</v>
      </c>
      <c r="E48" s="61"/>
      <c r="F48" s="61"/>
      <c r="G48" s="60"/>
      <c r="H48" s="35"/>
      <c r="I48" s="36"/>
      <c r="J48" s="47"/>
      <c r="K48" s="43"/>
      <c r="L48" s="44"/>
    </row>
    <row r="49" spans="1:13" ht="26.25" thickBot="1">
      <c r="A49" s="99" t="s">
        <v>157</v>
      </c>
      <c r="B49" s="100" t="s">
        <v>158</v>
      </c>
      <c r="C49" s="101"/>
      <c r="D49" s="102">
        <v>67</v>
      </c>
      <c r="E49" s="103">
        <f>E24+E39+E45</f>
        <v>0</v>
      </c>
      <c r="F49" s="103">
        <f>F24+F39+F45</f>
        <v>0</v>
      </c>
      <c r="G49" s="104" t="s">
        <v>159</v>
      </c>
      <c r="H49" s="105" t="s">
        <v>160</v>
      </c>
      <c r="I49" s="106"/>
      <c r="J49" s="107">
        <v>135</v>
      </c>
      <c r="K49" s="108">
        <f>K37+K47</f>
        <v>0</v>
      </c>
      <c r="L49" s="109">
        <f>L25+L47</f>
        <v>0</v>
      </c>
      <c r="M49" s="3">
        <f>F49-L49</f>
        <v>0</v>
      </c>
    </row>
    <row r="50" spans="1:13">
      <c r="A50" s="110"/>
      <c r="C50" s="112"/>
      <c r="D50" s="110"/>
      <c r="E50" s="110"/>
      <c r="F50" s="110"/>
      <c r="G50" s="110"/>
      <c r="I50" s="112"/>
      <c r="J50" s="110"/>
      <c r="K50" s="110"/>
      <c r="L50" s="110"/>
    </row>
    <row r="51" spans="1:13" s="81" customFormat="1" ht="12.75">
      <c r="A51" s="113" t="s">
        <v>161</v>
      </c>
      <c r="B51" s="114"/>
      <c r="C51" s="115"/>
      <c r="D51" s="116"/>
      <c r="E51" s="117"/>
      <c r="F51" s="116" t="s">
        <v>162</v>
      </c>
      <c r="G51" s="118"/>
      <c r="H51" s="119"/>
      <c r="I51" s="118"/>
      <c r="J51" s="118"/>
      <c r="K51" s="120" t="s">
        <v>163</v>
      </c>
      <c r="L51" s="117"/>
    </row>
    <row r="53" spans="1:13">
      <c r="A53" s="121" t="s">
        <v>164</v>
      </c>
      <c r="B53" s="121"/>
      <c r="C53" s="121"/>
    </row>
  </sheetData>
  <mergeCells count="4">
    <mergeCell ref="A1:B2"/>
    <mergeCell ref="A3:B3"/>
    <mergeCell ref="K7:L7"/>
    <mergeCell ref="K8:L8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4"/>
  <sheetViews>
    <sheetView tabSelected="1" workbookViewId="0">
      <selection activeCell="S13" sqref="S13"/>
    </sheetView>
  </sheetViews>
  <sheetFormatPr defaultColWidth="9" defaultRowHeight="18"/>
  <cols>
    <col min="1" max="1" width="17.25" style="226" customWidth="1"/>
    <col min="2" max="2" width="28.625" style="120" customWidth="1"/>
    <col min="3" max="3" width="7" style="120" customWidth="1"/>
    <col min="4" max="4" width="7" style="123" customWidth="1"/>
    <col min="5" max="6" width="7" style="124" customWidth="1"/>
    <col min="7" max="7" width="9.75" style="124" customWidth="1"/>
    <col min="8" max="8" width="10.125" style="124" customWidth="1"/>
    <col min="9" max="9" width="10.375" style="124" customWidth="1"/>
    <col min="10" max="10" width="9.75" style="125" customWidth="1"/>
    <col min="11" max="13" width="9.875" style="125" hidden="1" customWidth="1"/>
    <col min="14" max="15" width="9.125" style="125" hidden="1" customWidth="1"/>
    <col min="16" max="16" width="9.375" style="125" customWidth="1"/>
    <col min="17" max="17" width="13.625" style="126" customWidth="1"/>
    <col min="18" max="16384" width="9" style="127"/>
  </cols>
  <sheetData>
    <row r="1" spans="1:19" ht="14.25" customHeight="1">
      <c r="A1" s="122"/>
      <c r="B1" s="122"/>
      <c r="C1" s="122"/>
    </row>
    <row r="2" spans="1:19" s="8" customFormat="1" ht="14.25" customHeight="1">
      <c r="A2" s="122"/>
      <c r="B2" s="122"/>
      <c r="C2" s="122"/>
      <c r="D2" s="7"/>
      <c r="J2" s="128"/>
      <c r="K2" s="128"/>
      <c r="L2" s="128"/>
      <c r="M2" s="128"/>
      <c r="N2" s="128"/>
      <c r="O2" s="128"/>
      <c r="P2" s="128"/>
      <c r="Q2" s="128"/>
    </row>
    <row r="3" spans="1:19" s="8" customFormat="1">
      <c r="A3" s="129"/>
      <c r="B3" s="129"/>
      <c r="C3" s="130"/>
      <c r="D3" s="7"/>
      <c r="J3" s="128"/>
      <c r="K3" s="128"/>
      <c r="L3" s="128"/>
      <c r="M3" s="128"/>
      <c r="N3" s="128"/>
      <c r="O3" s="128"/>
      <c r="P3" s="128"/>
      <c r="Q3" s="128"/>
    </row>
    <row r="4" spans="1:19" s="8" customFormat="1" ht="14.25">
      <c r="A4" s="131"/>
      <c r="B4" s="132"/>
      <c r="C4" s="132"/>
      <c r="D4" s="7"/>
      <c r="J4" s="128"/>
      <c r="K4" s="128"/>
      <c r="L4" s="128"/>
      <c r="M4" s="128"/>
      <c r="N4" s="128"/>
      <c r="O4" s="128"/>
      <c r="P4" s="128"/>
      <c r="Q4" s="128"/>
    </row>
    <row r="5" spans="1:19" s="8" customFormat="1" ht="21">
      <c r="A5" s="133" t="s">
        <v>233</v>
      </c>
      <c r="B5" s="134"/>
      <c r="C5" s="134"/>
      <c r="D5" s="15"/>
      <c r="E5" s="15"/>
      <c r="F5" s="15"/>
      <c r="G5" s="15"/>
      <c r="J5" s="128"/>
      <c r="K5" s="128"/>
      <c r="L5" s="128"/>
      <c r="M5" s="128"/>
      <c r="N5" s="128"/>
      <c r="O5" s="128"/>
      <c r="P5" s="128"/>
      <c r="Q5" s="135"/>
    </row>
    <row r="6" spans="1:19" s="8" customFormat="1" ht="14.25">
      <c r="A6" s="134" t="s">
        <v>234</v>
      </c>
      <c r="B6" s="15"/>
      <c r="C6" s="15"/>
      <c r="D6" s="15"/>
      <c r="E6" s="15"/>
      <c r="F6" s="15"/>
      <c r="G6" s="15"/>
      <c r="J6" s="128"/>
      <c r="K6" s="136"/>
      <c r="L6" s="136"/>
      <c r="M6" s="136"/>
      <c r="N6" s="128"/>
      <c r="O6" s="128"/>
      <c r="P6" s="128"/>
      <c r="Q6" s="128" t="s">
        <v>165</v>
      </c>
    </row>
    <row r="7" spans="1:19" s="8" customFormat="1" ht="15" thickBot="1">
      <c r="A7" s="15" t="s">
        <v>166</v>
      </c>
      <c r="B7" s="15"/>
      <c r="C7" s="15"/>
      <c r="D7" s="15"/>
      <c r="E7" s="15"/>
      <c r="F7" s="15"/>
      <c r="G7" s="15"/>
      <c r="J7" s="128"/>
      <c r="K7" s="137"/>
      <c r="L7" s="137"/>
      <c r="M7" s="137"/>
      <c r="N7" s="128"/>
      <c r="O7" s="128"/>
      <c r="P7" s="128"/>
      <c r="Q7" s="138" t="s">
        <v>167</v>
      </c>
    </row>
    <row r="8" spans="1:19" s="81" customFormat="1" ht="60.75" customHeight="1">
      <c r="A8" s="139" t="s">
        <v>168</v>
      </c>
      <c r="B8" s="140" t="s">
        <v>169</v>
      </c>
      <c r="C8" s="28" t="s">
        <v>235</v>
      </c>
      <c r="D8" s="141" t="s">
        <v>10</v>
      </c>
      <c r="E8" s="142" t="s">
        <v>236</v>
      </c>
      <c r="F8" s="142" t="s">
        <v>237</v>
      </c>
      <c r="G8" s="142" t="s">
        <v>238</v>
      </c>
      <c r="H8" s="142" t="s">
        <v>239</v>
      </c>
      <c r="I8" s="142" t="s">
        <v>240</v>
      </c>
      <c r="J8" s="143" t="s">
        <v>241</v>
      </c>
      <c r="K8" s="143" t="s">
        <v>242</v>
      </c>
      <c r="L8" s="143" t="s">
        <v>243</v>
      </c>
      <c r="M8" s="143" t="s">
        <v>244</v>
      </c>
      <c r="N8" s="143" t="s">
        <v>245</v>
      </c>
      <c r="O8" s="143" t="s">
        <v>246</v>
      </c>
      <c r="P8" s="143" t="s">
        <v>247</v>
      </c>
      <c r="Q8" s="144" t="s">
        <v>248</v>
      </c>
    </row>
    <row r="9" spans="1:19" s="81" customFormat="1" ht="20.100000000000001" customHeight="1">
      <c r="A9" s="145" t="s">
        <v>170</v>
      </c>
      <c r="B9" s="146" t="s">
        <v>171</v>
      </c>
      <c r="C9" s="147">
        <v>18</v>
      </c>
      <c r="D9" s="147"/>
      <c r="E9" s="148"/>
      <c r="F9" s="148"/>
      <c r="G9" s="148"/>
      <c r="H9" s="148"/>
      <c r="I9" s="148"/>
      <c r="J9" s="148"/>
      <c r="K9" s="149"/>
      <c r="L9" s="149"/>
      <c r="M9" s="149"/>
      <c r="N9" s="149"/>
      <c r="O9" s="150"/>
      <c r="P9" s="149"/>
      <c r="Q9" s="151">
        <f>SUM(E9:P9)</f>
        <v>0</v>
      </c>
    </row>
    <row r="10" spans="1:19" s="81" customFormat="1" ht="20.100000000000001" customHeight="1">
      <c r="A10" s="152" t="s">
        <v>172</v>
      </c>
      <c r="B10" s="153" t="s">
        <v>173</v>
      </c>
      <c r="C10" s="154"/>
      <c r="D10" s="154" t="s">
        <v>174</v>
      </c>
      <c r="E10" s="155"/>
      <c r="F10" s="155"/>
      <c r="G10" s="155"/>
      <c r="H10" s="155"/>
      <c r="I10" s="155"/>
      <c r="J10" s="156"/>
      <c r="K10" s="156"/>
      <c r="L10" s="156"/>
      <c r="M10" s="156"/>
      <c r="N10" s="156"/>
      <c r="O10" s="156"/>
      <c r="P10" s="156"/>
      <c r="Q10" s="157"/>
    </row>
    <row r="11" spans="1:19" s="81" customFormat="1" ht="20.100000000000001" customHeight="1">
      <c r="A11" s="158" t="s">
        <v>175</v>
      </c>
      <c r="B11" s="159" t="s">
        <v>176</v>
      </c>
      <c r="C11" s="160" t="s">
        <v>177</v>
      </c>
      <c r="D11" s="160" t="s">
        <v>178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61">
        <f>SUM(E11:P11)</f>
        <v>0</v>
      </c>
    </row>
    <row r="12" spans="1:19" s="81" customFormat="1" ht="20.100000000000001" customHeight="1" thickBot="1">
      <c r="A12" s="162" t="s">
        <v>179</v>
      </c>
      <c r="B12" s="163" t="s">
        <v>180</v>
      </c>
      <c r="C12" s="164"/>
      <c r="D12" s="164" t="s">
        <v>181</v>
      </c>
      <c r="E12" s="165"/>
      <c r="F12" s="165"/>
      <c r="G12" s="165"/>
      <c r="H12" s="165"/>
      <c r="I12" s="165"/>
      <c r="J12" s="166"/>
      <c r="K12" s="167"/>
      <c r="L12" s="167"/>
      <c r="M12" s="167"/>
      <c r="N12" s="167"/>
      <c r="O12" s="167"/>
      <c r="P12" s="168"/>
      <c r="Q12" s="169">
        <f>SUM(E12:P12)</f>
        <v>0</v>
      </c>
    </row>
    <row r="13" spans="1:19" s="81" customFormat="1" ht="20.100000000000001" customHeight="1" thickBot="1">
      <c r="A13" s="170" t="s">
        <v>249</v>
      </c>
      <c r="B13" s="171" t="s">
        <v>182</v>
      </c>
      <c r="C13" s="172"/>
      <c r="D13" s="172" t="s">
        <v>183</v>
      </c>
      <c r="E13" s="173">
        <f>E9-E11-E12</f>
        <v>0</v>
      </c>
      <c r="F13" s="173">
        <f>F9-F11-F12</f>
        <v>0</v>
      </c>
      <c r="G13" s="173">
        <f t="shared" ref="G13:P13" si="0">G9-G11-G12</f>
        <v>0</v>
      </c>
      <c r="H13" s="173">
        <f t="shared" si="0"/>
        <v>0</v>
      </c>
      <c r="I13" s="173">
        <f t="shared" si="0"/>
        <v>0</v>
      </c>
      <c r="J13" s="173">
        <f t="shared" si="0"/>
        <v>0</v>
      </c>
      <c r="K13" s="173">
        <f t="shared" si="0"/>
        <v>0</v>
      </c>
      <c r="L13" s="173">
        <f t="shared" si="0"/>
        <v>0</v>
      </c>
      <c r="M13" s="173">
        <f t="shared" si="0"/>
        <v>0</v>
      </c>
      <c r="N13" s="174">
        <f t="shared" si="0"/>
        <v>0</v>
      </c>
      <c r="O13" s="175">
        <f t="shared" si="0"/>
        <v>0</v>
      </c>
      <c r="P13" s="173">
        <f t="shared" si="0"/>
        <v>0</v>
      </c>
      <c r="Q13" s="176">
        <f>Q9-Q11-Q12</f>
        <v>0</v>
      </c>
    </row>
    <row r="14" spans="1:19" s="81" customFormat="1" ht="20.100000000000001" customHeight="1" thickBot="1">
      <c r="A14" s="170" t="s">
        <v>250</v>
      </c>
      <c r="B14" s="177" t="s">
        <v>184</v>
      </c>
      <c r="C14" s="172"/>
      <c r="D14" s="172" t="s">
        <v>185</v>
      </c>
      <c r="E14" s="178"/>
      <c r="F14" s="178"/>
      <c r="G14" s="178"/>
      <c r="H14" s="178"/>
      <c r="I14" s="178"/>
      <c r="J14" s="174"/>
      <c r="K14" s="174"/>
      <c r="L14" s="174"/>
      <c r="M14" s="174"/>
      <c r="N14" s="174"/>
      <c r="O14" s="174"/>
      <c r="P14" s="173"/>
      <c r="Q14" s="179"/>
      <c r="S14" s="180"/>
    </row>
    <row r="15" spans="1:19" s="81" customFormat="1" ht="20.100000000000001" customHeight="1">
      <c r="A15" s="181" t="s">
        <v>251</v>
      </c>
      <c r="B15" s="182" t="s">
        <v>186</v>
      </c>
      <c r="C15" s="183" t="s">
        <v>187</v>
      </c>
      <c r="D15" s="183" t="s">
        <v>188</v>
      </c>
      <c r="E15" s="184"/>
      <c r="F15" s="184"/>
      <c r="G15" s="184"/>
      <c r="H15" s="184"/>
      <c r="I15" s="184"/>
      <c r="J15" s="185"/>
      <c r="K15" s="185"/>
      <c r="L15" s="185"/>
      <c r="M15" s="185"/>
      <c r="N15" s="185"/>
      <c r="O15" s="185"/>
      <c r="P15" s="185"/>
      <c r="Q15" s="157"/>
    </row>
    <row r="16" spans="1:19" s="81" customFormat="1" ht="20.100000000000001" customHeight="1">
      <c r="A16" s="158" t="s">
        <v>189</v>
      </c>
      <c r="B16" s="35" t="s">
        <v>190</v>
      </c>
      <c r="C16" s="160" t="s">
        <v>191</v>
      </c>
      <c r="D16" s="160" t="s">
        <v>192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86">
        <f>SUM(E16:P16)</f>
        <v>0</v>
      </c>
      <c r="S16" s="180"/>
    </row>
    <row r="17" spans="1:18" s="81" customFormat="1" ht="20.100000000000001" customHeight="1">
      <c r="A17" s="158" t="s">
        <v>193</v>
      </c>
      <c r="B17" s="187" t="s">
        <v>194</v>
      </c>
      <c r="C17" s="160" t="s">
        <v>195</v>
      </c>
      <c r="D17" s="160" t="s">
        <v>196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61">
        <f>SUM(E17:P17)</f>
        <v>0</v>
      </c>
    </row>
    <row r="18" spans="1:18" s="81" customFormat="1" ht="20.100000000000001" customHeight="1" thickBot="1">
      <c r="A18" s="162" t="s">
        <v>197</v>
      </c>
      <c r="B18" s="188" t="s">
        <v>198</v>
      </c>
      <c r="C18" s="189" t="s">
        <v>199</v>
      </c>
      <c r="D18" s="189" t="s">
        <v>200</v>
      </c>
      <c r="E18" s="190"/>
      <c r="F18" s="190"/>
      <c r="G18" s="190"/>
      <c r="H18" s="190"/>
      <c r="I18" s="191"/>
      <c r="J18" s="149"/>
      <c r="K18" s="168"/>
      <c r="L18" s="168"/>
      <c r="M18" s="168"/>
      <c r="N18" s="168"/>
      <c r="O18" s="168"/>
      <c r="P18" s="149"/>
      <c r="Q18" s="169">
        <f>SUM(E18:P18)</f>
        <v>0</v>
      </c>
    </row>
    <row r="19" spans="1:18" s="81" customFormat="1" ht="20.100000000000001" customHeight="1" thickBot="1">
      <c r="A19" s="192" t="s">
        <v>201</v>
      </c>
      <c r="B19" s="193" t="s">
        <v>202</v>
      </c>
      <c r="C19" s="172"/>
      <c r="D19" s="172" t="s">
        <v>203</v>
      </c>
      <c r="E19" s="173">
        <f>E13-E16-E17-E18</f>
        <v>0</v>
      </c>
      <c r="F19" s="173">
        <f>F13-F16-F17-F18</f>
        <v>0</v>
      </c>
      <c r="G19" s="173">
        <f t="shared" ref="G19:N19" si="1">G13-G16-G17-G18</f>
        <v>0</v>
      </c>
      <c r="H19" s="173">
        <f t="shared" si="1"/>
        <v>0</v>
      </c>
      <c r="I19" s="173">
        <f t="shared" si="1"/>
        <v>0</v>
      </c>
      <c r="J19" s="173">
        <f t="shared" si="1"/>
        <v>0</v>
      </c>
      <c r="K19" s="173">
        <f>K13-K16-K17-K18</f>
        <v>0</v>
      </c>
      <c r="L19" s="173">
        <f t="shared" si="1"/>
        <v>0</v>
      </c>
      <c r="M19" s="173">
        <f t="shared" si="1"/>
        <v>0</v>
      </c>
      <c r="N19" s="173">
        <f t="shared" si="1"/>
        <v>0</v>
      </c>
      <c r="O19" s="173">
        <f>O13-O16-O17-O18</f>
        <v>0</v>
      </c>
      <c r="P19" s="173">
        <f>P13-P16-P17-P18</f>
        <v>0</v>
      </c>
      <c r="Q19" s="176">
        <f>Q13-Q16-Q17-Q18</f>
        <v>0</v>
      </c>
      <c r="R19" s="194"/>
    </row>
    <row r="20" spans="1:18" s="81" customFormat="1" ht="20.100000000000001" customHeight="1" thickBot="1">
      <c r="A20" s="195" t="s">
        <v>252</v>
      </c>
      <c r="B20" s="196" t="s">
        <v>204</v>
      </c>
      <c r="C20" s="197"/>
      <c r="D20" s="197" t="s">
        <v>205</v>
      </c>
      <c r="E20" s="198"/>
      <c r="F20" s="198"/>
      <c r="G20" s="199"/>
      <c r="H20" s="199"/>
      <c r="I20" s="199"/>
      <c r="J20" s="200"/>
      <c r="K20" s="200"/>
      <c r="L20" s="200"/>
      <c r="M20" s="200"/>
      <c r="N20" s="200"/>
      <c r="O20" s="200"/>
      <c r="P20" s="200"/>
      <c r="Q20" s="201" t="e">
        <f>Q19/Q9</f>
        <v>#DIV/0!</v>
      </c>
    </row>
    <row r="21" spans="1:18" s="81" customFormat="1" ht="20.100000000000001" customHeight="1" thickTop="1">
      <c r="A21" s="145" t="s">
        <v>206</v>
      </c>
      <c r="B21" s="146" t="s">
        <v>207</v>
      </c>
      <c r="C21" s="147"/>
      <c r="D21" s="147" t="s">
        <v>208</v>
      </c>
      <c r="E21" s="202"/>
      <c r="F21" s="202"/>
      <c r="G21" s="202"/>
      <c r="H21" s="202"/>
      <c r="I21" s="202"/>
      <c r="J21" s="203"/>
      <c r="K21" s="203"/>
      <c r="L21" s="203"/>
      <c r="M21" s="203"/>
      <c r="N21" s="203"/>
      <c r="O21" s="203"/>
      <c r="P21" s="203"/>
      <c r="Q21" s="157"/>
    </row>
    <row r="22" spans="1:18" s="81" customFormat="1" ht="20.100000000000001" customHeight="1">
      <c r="A22" s="158" t="s">
        <v>209</v>
      </c>
      <c r="B22" s="187" t="s">
        <v>210</v>
      </c>
      <c r="C22" s="160"/>
      <c r="D22" s="160" t="s">
        <v>211</v>
      </c>
      <c r="E22" s="204"/>
      <c r="F22" s="204"/>
      <c r="G22" s="204"/>
      <c r="H22" s="204"/>
      <c r="I22" s="204"/>
      <c r="J22" s="205"/>
      <c r="K22" s="203"/>
      <c r="L22" s="203"/>
      <c r="M22" s="203"/>
      <c r="N22" s="203"/>
      <c r="O22" s="203"/>
      <c r="P22" s="203"/>
      <c r="Q22" s="157">
        <f>SUM(E22:P22)</f>
        <v>0</v>
      </c>
    </row>
    <row r="23" spans="1:18" s="81" customFormat="1" ht="20.100000000000001" customHeight="1">
      <c r="A23" s="158" t="s">
        <v>212</v>
      </c>
      <c r="B23" s="187" t="s">
        <v>213</v>
      </c>
      <c r="C23" s="160"/>
      <c r="D23" s="160" t="s">
        <v>214</v>
      </c>
      <c r="E23" s="204"/>
      <c r="F23" s="204"/>
      <c r="G23" s="204"/>
      <c r="H23" s="204"/>
      <c r="I23" s="204"/>
      <c r="J23" s="206"/>
      <c r="K23" s="206"/>
      <c r="L23" s="206"/>
      <c r="M23" s="206"/>
      <c r="N23" s="203"/>
      <c r="O23" s="204"/>
      <c r="P23" s="206"/>
      <c r="Q23" s="186">
        <f>SUM(E23:P23)</f>
        <v>0</v>
      </c>
    </row>
    <row r="24" spans="1:18" s="81" customFormat="1" ht="20.100000000000001" customHeight="1">
      <c r="A24" s="158" t="s">
        <v>215</v>
      </c>
      <c r="B24" s="187" t="s">
        <v>216</v>
      </c>
      <c r="C24" s="160" t="s">
        <v>217</v>
      </c>
      <c r="D24" s="160" t="s">
        <v>218</v>
      </c>
      <c r="E24" s="204"/>
      <c r="F24" s="204"/>
      <c r="G24" s="204"/>
      <c r="H24" s="204"/>
      <c r="I24" s="204"/>
      <c r="J24" s="206"/>
      <c r="K24" s="206"/>
      <c r="L24" s="206"/>
      <c r="M24" s="206"/>
      <c r="N24" s="203"/>
      <c r="O24" s="204"/>
      <c r="P24" s="206"/>
      <c r="Q24" s="186">
        <f>SUM(E24:P24)</f>
        <v>0</v>
      </c>
    </row>
    <row r="25" spans="1:18" s="81" customFormat="1" ht="20.100000000000001" customHeight="1" thickBot="1">
      <c r="A25" s="162" t="s">
        <v>219</v>
      </c>
      <c r="B25" s="207" t="s">
        <v>220</v>
      </c>
      <c r="C25" s="189"/>
      <c r="D25" s="189" t="s">
        <v>221</v>
      </c>
      <c r="E25" s="165"/>
      <c r="F25" s="165"/>
      <c r="G25" s="165"/>
      <c r="H25" s="165"/>
      <c r="I25" s="165"/>
      <c r="J25" s="166"/>
      <c r="K25" s="167"/>
      <c r="L25" s="167"/>
      <c r="M25" s="167"/>
      <c r="N25" s="208"/>
      <c r="O25" s="208"/>
      <c r="P25" s="167"/>
      <c r="Q25" s="209"/>
    </row>
    <row r="26" spans="1:18" s="81" customFormat="1" ht="20.100000000000001" customHeight="1" thickBot="1">
      <c r="A26" s="192" t="s">
        <v>222</v>
      </c>
      <c r="B26" s="193" t="s">
        <v>223</v>
      </c>
      <c r="C26" s="172"/>
      <c r="D26" s="172" t="s">
        <v>224</v>
      </c>
      <c r="E26" s="173">
        <f>E19+E23-E24</f>
        <v>0</v>
      </c>
      <c r="F26" s="173">
        <f>F19+F23-F24</f>
        <v>0</v>
      </c>
      <c r="G26" s="173">
        <f t="shared" ref="G26:P26" si="2">G19+G23-G24</f>
        <v>0</v>
      </c>
      <c r="H26" s="173">
        <f t="shared" si="2"/>
        <v>0</v>
      </c>
      <c r="I26" s="173">
        <f t="shared" si="2"/>
        <v>0</v>
      </c>
      <c r="J26" s="173">
        <f t="shared" si="2"/>
        <v>0</v>
      </c>
      <c r="K26" s="173">
        <f>K19+K23-K24</f>
        <v>0</v>
      </c>
      <c r="L26" s="173">
        <f>L19+L23-L24</f>
        <v>0</v>
      </c>
      <c r="M26" s="173">
        <f>M19+M23-M24</f>
        <v>0</v>
      </c>
      <c r="N26" s="173">
        <f t="shared" si="2"/>
        <v>0</v>
      </c>
      <c r="O26" s="173">
        <f t="shared" si="2"/>
        <v>0</v>
      </c>
      <c r="P26" s="173">
        <f t="shared" si="2"/>
        <v>0</v>
      </c>
      <c r="Q26" s="176">
        <f>Q19+Q22+Q23-Q24+Q25</f>
        <v>0</v>
      </c>
    </row>
    <row r="27" spans="1:18" s="81" customFormat="1" ht="20.100000000000001" customHeight="1">
      <c r="A27" s="181"/>
      <c r="B27" s="182"/>
      <c r="C27" s="183"/>
      <c r="D27" s="183"/>
      <c r="E27" s="210"/>
      <c r="F27" s="210"/>
      <c r="G27" s="210"/>
      <c r="H27" s="210"/>
      <c r="I27" s="210"/>
      <c r="J27" s="211"/>
      <c r="K27" s="211"/>
      <c r="L27" s="211"/>
      <c r="M27" s="211"/>
      <c r="N27" s="212"/>
      <c r="O27" s="212"/>
      <c r="P27" s="212"/>
      <c r="Q27" s="213"/>
    </row>
    <row r="28" spans="1:18" s="81" customFormat="1" ht="20.100000000000001" customHeight="1">
      <c r="A28" s="158" t="s">
        <v>225</v>
      </c>
      <c r="B28" s="187" t="s">
        <v>226</v>
      </c>
      <c r="C28" s="160"/>
      <c r="D28" s="160" t="s">
        <v>227</v>
      </c>
      <c r="E28" s="204"/>
      <c r="F28" s="204"/>
      <c r="G28" s="204"/>
      <c r="H28" s="204"/>
      <c r="I28" s="204"/>
      <c r="J28" s="205"/>
      <c r="K28" s="203"/>
      <c r="L28" s="203"/>
      <c r="M28" s="203"/>
      <c r="N28" s="204"/>
      <c r="O28" s="203"/>
      <c r="P28" s="204"/>
      <c r="Q28" s="186">
        <f>SUM(C28:P28)</f>
        <v>0</v>
      </c>
    </row>
    <row r="29" spans="1:18" s="81" customFormat="1" ht="20.100000000000001" customHeight="1" thickBot="1">
      <c r="A29" s="162"/>
      <c r="B29" s="207"/>
      <c r="C29" s="189"/>
      <c r="D29" s="189" t="s">
        <v>228</v>
      </c>
      <c r="E29" s="165"/>
      <c r="F29" s="165"/>
      <c r="G29" s="165"/>
      <c r="H29" s="165"/>
      <c r="I29" s="165"/>
      <c r="J29" s="166"/>
      <c r="K29" s="167"/>
      <c r="L29" s="167"/>
      <c r="M29" s="167"/>
      <c r="N29" s="167"/>
      <c r="O29" s="167"/>
      <c r="P29" s="167"/>
      <c r="Q29" s="209"/>
    </row>
    <row r="30" spans="1:18" s="81" customFormat="1" ht="20.100000000000001" customHeight="1" thickBot="1">
      <c r="A30" s="192" t="s">
        <v>229</v>
      </c>
      <c r="B30" s="193" t="s">
        <v>230</v>
      </c>
      <c r="C30" s="172"/>
      <c r="D30" s="172" t="s">
        <v>177</v>
      </c>
      <c r="E30" s="173">
        <f>E26-E28</f>
        <v>0</v>
      </c>
      <c r="F30" s="173">
        <f>F26-F28</f>
        <v>0</v>
      </c>
      <c r="G30" s="173">
        <f t="shared" ref="G30:P30" si="3">G26-G28</f>
        <v>0</v>
      </c>
      <c r="H30" s="173">
        <f t="shared" si="3"/>
        <v>0</v>
      </c>
      <c r="I30" s="173">
        <f t="shared" si="3"/>
        <v>0</v>
      </c>
      <c r="J30" s="173">
        <f t="shared" si="3"/>
        <v>0</v>
      </c>
      <c r="K30" s="214">
        <f t="shared" si="3"/>
        <v>0</v>
      </c>
      <c r="L30" s="214">
        <f t="shared" si="3"/>
        <v>0</v>
      </c>
      <c r="M30" s="214">
        <f t="shared" si="3"/>
        <v>0</v>
      </c>
      <c r="N30" s="215">
        <f t="shared" si="3"/>
        <v>0</v>
      </c>
      <c r="O30" s="215">
        <f t="shared" si="3"/>
        <v>0</v>
      </c>
      <c r="P30" s="214">
        <f t="shared" si="3"/>
        <v>0</v>
      </c>
      <c r="Q30" s="176">
        <f>Q26-Q28</f>
        <v>0</v>
      </c>
    </row>
    <row r="31" spans="1:18" s="81" customFormat="1" ht="20.100000000000001" customHeight="1" thickBot="1">
      <c r="A31" s="216" t="s">
        <v>253</v>
      </c>
      <c r="B31" s="196" t="s">
        <v>231</v>
      </c>
      <c r="C31" s="172"/>
      <c r="D31" s="172" t="s">
        <v>232</v>
      </c>
      <c r="E31" s="178"/>
      <c r="F31" s="178"/>
      <c r="G31" s="178"/>
      <c r="H31" s="178"/>
      <c r="I31" s="178"/>
      <c r="J31" s="174"/>
      <c r="K31" s="174"/>
      <c r="L31" s="174"/>
      <c r="M31" s="174"/>
      <c r="N31" s="174"/>
      <c r="O31" s="174"/>
      <c r="P31" s="174"/>
      <c r="Q31" s="179"/>
    </row>
    <row r="32" spans="1:18" s="81" customFormat="1" ht="20.100000000000001" customHeight="1">
      <c r="A32" s="217"/>
      <c r="B32" s="217"/>
      <c r="C32" s="217"/>
      <c r="D32" s="218"/>
      <c r="E32" s="219"/>
      <c r="F32" s="219"/>
      <c r="G32" s="219"/>
      <c r="H32" s="219"/>
      <c r="I32" s="219"/>
      <c r="J32" s="220"/>
      <c r="K32" s="220"/>
      <c r="L32" s="220"/>
      <c r="M32" s="220"/>
      <c r="N32" s="220"/>
      <c r="O32" s="220"/>
      <c r="P32" s="220"/>
      <c r="Q32" s="220"/>
    </row>
    <row r="33" spans="1:17" s="81" customFormat="1" ht="23.25" customHeight="1">
      <c r="A33" s="217"/>
      <c r="B33" s="217"/>
      <c r="C33" s="217"/>
      <c r="D33" s="218"/>
      <c r="E33" s="219"/>
      <c r="F33" s="219"/>
      <c r="G33" s="219"/>
      <c r="H33" s="219"/>
      <c r="I33" s="219"/>
      <c r="J33" s="220"/>
      <c r="K33" s="220"/>
      <c r="L33" s="220"/>
      <c r="M33" s="220"/>
      <c r="N33" s="220"/>
      <c r="O33" s="220"/>
      <c r="P33" s="220"/>
      <c r="Q33" s="220"/>
    </row>
    <row r="34" spans="1:17" s="81" customFormat="1" ht="13.5" customHeight="1">
      <c r="A34" s="113" t="s">
        <v>161</v>
      </c>
      <c r="B34" s="221"/>
      <c r="C34" s="221"/>
      <c r="D34" s="222"/>
      <c r="E34" s="80"/>
      <c r="G34" s="80"/>
      <c r="H34" s="223"/>
      <c r="I34" s="223"/>
      <c r="J34" s="224"/>
      <c r="K34" s="224"/>
      <c r="L34" s="224"/>
      <c r="M34" s="224"/>
      <c r="N34" s="224"/>
      <c r="O34" s="224"/>
      <c r="P34" s="224"/>
      <c r="Q34" s="2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2018-05-07T05:43:44Z</dcterms:modified>
</cp:coreProperties>
</file>