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Power Unit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B32" i="1" l="1"/>
  <c r="AC16" i="1"/>
  <c r="AC20" i="1"/>
  <c r="AC10" i="1"/>
  <c r="AC12" i="1"/>
  <c r="AC4" i="1"/>
  <c r="AC14" i="1"/>
  <c r="AC6" i="1"/>
  <c r="AC2" i="1"/>
  <c r="AC26" i="1" l="1"/>
  <c r="AC8" i="1"/>
  <c r="AC18" i="1"/>
  <c r="AB2" i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5" l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0" i="1"/>
  <c r="AC22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40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40" i="1" l="1"/>
  <c r="AE36" i="1"/>
  <c r="AD36" i="1"/>
  <c r="AE18" i="1"/>
  <c r="AD18" i="1"/>
  <c r="AB28" i="5"/>
  <c r="AB30" i="5"/>
  <c r="AB36" i="5"/>
  <c r="AB24" i="5"/>
  <c r="AB12" i="5"/>
  <c r="AB16" i="5"/>
  <c r="AB2" i="5"/>
  <c r="AB32" i="5"/>
  <c r="AB22" i="5"/>
  <c r="AB34" i="5"/>
  <c r="AB6" i="5"/>
  <c r="AB38" i="5"/>
  <c r="AB18" i="5"/>
  <c r="AB20" i="5"/>
  <c r="AB4" i="5"/>
  <c r="AB26" i="5"/>
  <c r="D11" i="9" s="1"/>
  <c r="AB8" i="5"/>
  <c r="D6" i="9" s="1"/>
  <c r="AB10" i="5"/>
  <c r="D5" i="9" s="1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B32" i="2" s="1"/>
  <c r="AA35" i="2"/>
  <c r="AA37" i="2"/>
  <c r="AA39" i="2"/>
  <c r="AA41" i="2"/>
  <c r="AB2" i="2"/>
  <c r="D2" i="7" s="1"/>
  <c r="AE22" i="1"/>
  <c r="AD22" i="1"/>
  <c r="AE44" i="1"/>
  <c r="AD44" i="1"/>
  <c r="AD4" i="1"/>
  <c r="AE4" i="1"/>
  <c r="AD30" i="1"/>
  <c r="AE30" i="1"/>
  <c r="AD42" i="1"/>
  <c r="AE42" i="1"/>
  <c r="AD8" i="1"/>
  <c r="D6" i="6" s="1"/>
  <c r="AE8" i="1"/>
  <c r="AD32" i="1"/>
  <c r="AE32" i="1"/>
  <c r="AD24" i="1"/>
  <c r="AE24" i="1"/>
  <c r="AD16" i="1"/>
  <c r="AE16" i="1"/>
  <c r="AE20" i="1"/>
  <c r="AD20" i="1"/>
  <c r="AE34" i="1"/>
  <c r="AD34" i="1"/>
  <c r="AD38" i="1"/>
  <c r="AE38" i="1"/>
  <c r="AD10" i="1"/>
  <c r="AE10" i="1"/>
  <c r="AD12" i="1"/>
  <c r="AE12" i="1"/>
  <c r="E5" i="6" s="1"/>
  <c r="AD14" i="1"/>
  <c r="AE14" i="1"/>
  <c r="AD26" i="1"/>
  <c r="D8" i="6" s="1"/>
  <c r="AE26" i="1"/>
  <c r="AD6" i="1"/>
  <c r="D3" i="6" s="1"/>
  <c r="AE6" i="1"/>
  <c r="E3" i="6" s="1"/>
  <c r="AD28" i="1"/>
  <c r="AE28" i="1"/>
  <c r="AD2" i="1"/>
  <c r="D2" i="6" s="1"/>
  <c r="AE2" i="1"/>
  <c r="E2" i="6" s="1"/>
  <c r="E8" i="6" l="1"/>
  <c r="D7" i="6"/>
  <c r="D3" i="9"/>
  <c r="D2" i="9"/>
  <c r="D5" i="6"/>
  <c r="D9" i="9"/>
  <c r="E6" i="6"/>
  <c r="E11" i="6"/>
  <c r="D11" i="6"/>
  <c r="D4" i="9"/>
  <c r="E4" i="6"/>
  <c r="D4" i="6"/>
  <c r="D7" i="9"/>
  <c r="D9" i="6"/>
  <c r="E7" i="6"/>
  <c r="D10" i="6"/>
  <c r="D8" i="9"/>
  <c r="D10" i="9"/>
  <c r="E10" i="6"/>
  <c r="E9" i="6"/>
  <c r="AB6" i="2"/>
  <c r="AB18" i="2"/>
  <c r="AB12" i="2"/>
  <c r="AB16" i="2"/>
  <c r="AB30" i="2"/>
  <c r="AB14" i="2"/>
  <c r="AB24" i="2"/>
  <c r="AB8" i="2"/>
  <c r="AB10" i="2"/>
  <c r="AB28" i="2"/>
  <c r="AB38" i="2"/>
  <c r="AB42" i="2"/>
  <c r="AB40" i="2"/>
  <c r="AB20" i="2"/>
  <c r="AB22" i="2"/>
  <c r="D7" i="7" s="1"/>
  <c r="AB34" i="2"/>
  <c r="D9" i="7" s="1"/>
  <c r="AB26" i="2"/>
  <c r="D8" i="7" s="1"/>
  <c r="AB36" i="2"/>
  <c r="D10" i="7" l="1"/>
  <c r="D3" i="7"/>
  <c r="D5" i="7"/>
  <c r="D6" i="7"/>
  <c r="D4" i="7"/>
  <c r="D11" i="7"/>
</calcChain>
</file>

<file path=xl/sharedStrings.xml><?xml version="1.0" encoding="utf-8"?>
<sst xmlns="http://schemas.openxmlformats.org/spreadsheetml/2006/main" count="657" uniqueCount="149">
  <si>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</si>
  <si>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</si>
  <si>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</si>
  <si>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</si>
  <si>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</si>
  <si>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</si>
  <si>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</si>
  <si>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</si>
  <si>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</si>
  <si>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</si>
  <si>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</si>
  <si>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</si>
  <si>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</si>
  <si>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</si>
  <si>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</si>
  <si>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</si>
  <si>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</si>
  <si>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</si>
  <si>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</si>
  <si>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</si>
  <si>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</si>
  <si>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</si>
  <si>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</si>
  <si>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</si>
  <si>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</si>
  <si>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</si>
  <si>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</si>
  <si>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</si>
  <si>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</si>
  <si>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</si>
  <si>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</si>
  <si>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</si>
  <si>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</si>
  <si>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</si>
  <si>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</si>
  <si>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</si>
  <si>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</si>
  <si>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</si>
  <si>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</si>
  <si>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</si>
  <si>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</si>
  <si>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</si>
  <si>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</si>
  <si>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</si>
  <si>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</si>
  <si>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</si>
  <si>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</si>
  <si>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</si>
  <si>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</si>
  <si>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</si>
  <si>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</si>
  <si>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</si>
  <si>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</si>
  <si>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</si>
  <si>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</si>
  <si>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</si>
  <si>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</si>
  <si>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</si>
  <si>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</si>
  <si>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</si>
  <si>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</si>
  <si>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</si>
  <si>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</si>
  <si>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</si>
  <si>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</si>
  <si>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</si>
  <si>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</si>
  <si>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</si>
  <si>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</si>
  <si>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</si>
  <si>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</si>
  <si>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</si>
  <si>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</si>
  <si>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</si>
  <si>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</si>
  <si>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</si>
  <si>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</si>
  <si>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</si>
  <si>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</si>
  <si>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</si>
  <si>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</si>
  <si>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</si>
  <si>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</si>
  <si>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</si>
  <si>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</si>
  <si>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</si>
  <si>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</si>
  <si>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</si>
  <si>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</si>
  <si>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</si>
  <si>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</si>
  <si>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</si>
  <si>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</si>
  <si>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</si>
  <si>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</si>
  <si>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</si>
  <si>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</si>
  <si>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</si>
  <si>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</si>
  <si>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</si>
  <si>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</si>
  <si>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</si>
  <si>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</si>
  <si>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</si>
  <si>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</si>
  <si>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</si>
  <si>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</si>
  <si>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</si>
  <si>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</si>
  <si>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</si>
  <si>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</si>
  <si>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</si>
  <si>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</si>
  <si>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</si>
  <si>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</si>
  <si>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</si>
  <si>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</si>
  <si>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</si>
  <si>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</si>
  <si>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</si>
  <si>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</si>
  <si>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</si>
  <si>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</si>
  <si>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</si>
  <si>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</si>
  <si>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</si>
  <si>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</si>
  <si>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</si>
  <si>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</si>
  <si>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</si>
  <si>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</si>
  <si>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</si>
  <si>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</si>
  <si>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</si>
  <si>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</si>
  <si>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</si>
  <si>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</si>
  <si>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</si>
  <si>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</si>
  <si>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</si>
  <si>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</si>
  <si>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</si>
  <si>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</si>
  <si>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</si>
  <si>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</si>
  <si>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</si>
  <si>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</si>
  <si>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</si>
  <si>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Power 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</si>
</sst>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20.25" style="1" bestFit="1" customWidth="1"/>
    <col min="23" max="23" width="20.25" style="29" bestFit="1" customWidth="1"/>
    <col min="24" max="24" width="20.25" style="1" bestFit="1" customWidth="1"/>
    <col min="25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36</v>
      </c>
      <c r="C1" s="39" t="s">
        <v>7</v>
      </c>
      <c r="D1" s="39" t="s">
        <v>1</v>
      </c>
      <c r="E1" s="39" t="s">
        <v>148</v>
      </c>
      <c r="F1" s="17" t="s">
        <v>2</v>
      </c>
      <c r="G1" s="17" t="s">
        <v>15</v>
      </c>
      <c r="H1" s="17" t="s">
        <v>88</v>
      </c>
      <c r="I1" s="17" t="s">
        <v>5</v>
      </c>
      <c r="J1" s="17" t="s">
        <v>89</v>
      </c>
      <c r="K1" s="17" t="s">
        <v>4</v>
      </c>
      <c r="L1" s="17" t="s">
        <v>3</v>
      </c>
      <c r="M1" s="17" t="s">
        <v>90</v>
      </c>
      <c r="N1" s="17" t="s">
        <v>8</v>
      </c>
      <c r="O1" s="17" t="s">
        <v>56</v>
      </c>
      <c r="P1" s="17" t="s">
        <v>9</v>
      </c>
      <c r="Q1" s="17" t="s">
        <v>10</v>
      </c>
      <c r="R1" s="17" t="s">
        <v>76</v>
      </c>
      <c r="S1" s="17" t="s">
        <v>11</v>
      </c>
      <c r="T1" s="17" t="s">
        <v>91</v>
      </c>
      <c r="U1" s="17" t="s">
        <v>79</v>
      </c>
      <c r="V1" s="17" t="s">
        <v>98</v>
      </c>
      <c r="W1" s="17" t="s">
        <v>77</v>
      </c>
      <c r="X1" s="17" t="s">
        <v>12</v>
      </c>
      <c r="Y1" s="17" t="s">
        <v>13</v>
      </c>
      <c r="Z1" s="17" t="s">
        <v>97</v>
      </c>
      <c r="AA1" s="17" t="s">
        <v>14</v>
      </c>
      <c r="AB1" s="40" t="s">
        <v>46</v>
      </c>
      <c r="AC1" s="41" t="s">
        <v>109</v>
      </c>
      <c r="AD1" s="23" t="s">
        <v>16</v>
      </c>
      <c r="AE1" s="23" t="s">
        <v>70</v>
      </c>
    </row>
    <row r="2" spans="1:31" x14ac:dyDescent="0.25">
      <c r="A2" s="18" t="s">
        <v>27</v>
      </c>
      <c r="B2" s="18">
        <v>1</v>
      </c>
      <c r="C2" s="18" t="s">
        <v>28</v>
      </c>
      <c r="D2" s="18" t="s">
        <v>75</v>
      </c>
      <c r="E2" s="18" t="s">
        <v>106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/>
      <c r="Z2" s="18"/>
      <c r="AA2" s="18"/>
      <c r="AB2" s="18">
        <f>1+1+1+1+1+1+1+1</f>
        <v>8</v>
      </c>
      <c r="AC2" s="18">
        <f>6+8+8+7+8</f>
        <v>37</v>
      </c>
      <c r="AD2" s="18">
        <f>SUM(F3:AA3)+SUM(AB2,AC2)</f>
        <v>491</v>
      </c>
      <c r="AE2" s="18">
        <f>SUM(F3:AA3)</f>
        <v>446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25</v>
      </c>
      <c r="V3" s="19">
        <f>IF(V2=1,25,IF(V2=2,18,IF(V2=3,15,IF(V2=4,12,IF(V2=5,10,IF(V2=6,8,IF(V2=7,6,IF(V2=8,4,IF(V2=9,2,IF(V2=10,1,0))))))))))</f>
        <v>25</v>
      </c>
      <c r="W3" s="19">
        <f>IF(W2=1,25,IF(W2=2,18,IF(W2=3,15,IF(W2=4,12,IF(W2=5,10,IF(W2=6,8,IF(W2=7,6,IF(W2=8,4,IF(W2=9,2,IF(W2=10,1,0))))))))))</f>
        <v>25</v>
      </c>
      <c r="X3" s="19">
        <f>IF(X2=1,25,IF(X2=2,18,IF(X2=3,15,IF(X2=4,12,IF(X2=5,10,IF(X2=6,8,IF(X2=7,6,IF(X2=8,4,IF(X2=9,2,IF(X2=10,1,0))))))))))</f>
        <v>25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29</v>
      </c>
      <c r="B4" s="42">
        <v>11</v>
      </c>
      <c r="C4" s="42" t="s">
        <v>30</v>
      </c>
      <c r="D4" s="42" t="s">
        <v>75</v>
      </c>
      <c r="E4" s="42" t="s">
        <v>106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105</v>
      </c>
      <c r="V4" s="42">
        <v>10</v>
      </c>
      <c r="W4" s="32">
        <v>4</v>
      </c>
      <c r="X4" s="42" t="s">
        <v>105</v>
      </c>
      <c r="Y4" s="42"/>
      <c r="Z4" s="42"/>
      <c r="AA4" s="42"/>
      <c r="AB4" s="42">
        <f>1+1</f>
        <v>2</v>
      </c>
      <c r="AC4" s="42">
        <f>8+7+4</f>
        <v>19</v>
      </c>
      <c r="AD4" s="42">
        <f>SUM(F5:AA5)+SUM(AB4,AC4)</f>
        <v>240</v>
      </c>
      <c r="AE4" s="42">
        <f>SUM(F5:AA5)</f>
        <v>219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1</v>
      </c>
      <c r="W5" s="19">
        <f>IF(W4=1,25,IF(W4=2,18,IF(W4=3,15,IF(W4=4,12,IF(W4=5,10,IF(W4=6,8,IF(W4=7,6,IF(W4=8,4,IF(W4=9,2,IF(W4=10,1,0))))))))))</f>
        <v>12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17</v>
      </c>
      <c r="B6" s="44">
        <v>44</v>
      </c>
      <c r="C6" s="44" t="s">
        <v>18</v>
      </c>
      <c r="D6" s="44" t="s">
        <v>19</v>
      </c>
      <c r="E6" s="44" t="s">
        <v>19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 t="s">
        <v>105</v>
      </c>
      <c r="W6" s="37" t="s">
        <v>145</v>
      </c>
      <c r="X6" s="44">
        <v>2</v>
      </c>
      <c r="Y6" s="44"/>
      <c r="Z6" s="44"/>
      <c r="AA6" s="44"/>
      <c r="AB6" s="44">
        <f>1+1+1+1</f>
        <v>4</v>
      </c>
      <c r="AC6" s="44">
        <f>2+2+4+7</f>
        <v>15</v>
      </c>
      <c r="AD6" s="44">
        <f>SUM(F7:AA7)+SUM(AB6,AC6)</f>
        <v>220</v>
      </c>
      <c r="AE6" s="44">
        <f>SUM(F7:AA7)</f>
        <v>201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10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18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31</v>
      </c>
      <c r="B8" s="30">
        <v>14</v>
      </c>
      <c r="C8" s="43" t="s">
        <v>26</v>
      </c>
      <c r="D8" s="43" t="s">
        <v>103</v>
      </c>
      <c r="E8" s="43" t="s">
        <v>19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>
        <v>6</v>
      </c>
      <c r="W8" s="30" t="s">
        <v>141</v>
      </c>
      <c r="X8" s="43" t="s">
        <v>147</v>
      </c>
      <c r="Y8" s="43"/>
      <c r="Z8" s="43"/>
      <c r="AA8" s="43"/>
      <c r="AB8" s="43">
        <f>1</f>
        <v>1</v>
      </c>
      <c r="AC8" s="43">
        <f>3+4+1</f>
        <v>8</v>
      </c>
      <c r="AD8" s="43">
        <f>SUM(F9:AA9)+SUM(AB8,AC8)</f>
        <v>183</v>
      </c>
      <c r="AE8" s="43">
        <f>SUM(F9:AA9)</f>
        <v>174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4</v>
      </c>
      <c r="V9" s="19">
        <f>IF(V8=1,25,IF(V8=2,18,IF(V8=3,15,IF(V8=4,12,IF(V8=5,10,IF(V8=6,8,IF(V8=7,6,IF(V8=8,4,IF(V8=9,2,IF(V8=10,1,0))))))))))</f>
        <v>8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25</v>
      </c>
      <c r="B10" s="45">
        <v>55</v>
      </c>
      <c r="C10" s="45" t="s">
        <v>26</v>
      </c>
      <c r="D10" s="45" t="s">
        <v>24</v>
      </c>
      <c r="E10" s="45" t="s">
        <v>24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122</v>
      </c>
      <c r="R10" s="45">
        <v>5</v>
      </c>
      <c r="S10" s="45">
        <v>3</v>
      </c>
      <c r="T10" s="34">
        <v>1</v>
      </c>
      <c r="U10" s="45">
        <v>6</v>
      </c>
      <c r="V10" s="45" t="s">
        <v>139</v>
      </c>
      <c r="W10" s="34">
        <v>3</v>
      </c>
      <c r="X10" s="45">
        <v>4</v>
      </c>
      <c r="Y10" s="45"/>
      <c r="Z10" s="45"/>
      <c r="AA10" s="45"/>
      <c r="AB10" s="45"/>
      <c r="AC10" s="45">
        <f>4+6+5+3+3</f>
        <v>21</v>
      </c>
      <c r="AD10" s="45">
        <f>SUM(F11:AA11)+SUM(AB10,AC10)</f>
        <v>183</v>
      </c>
      <c r="AE10" s="45">
        <f>SUM(F11:AA11)</f>
        <v>162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8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15</v>
      </c>
      <c r="X11" s="19">
        <f>IF(X10=1,25,IF(X10=2,18,IF(X10=3,15,IF(X10=4,12,IF(X10=5,10,IF(X10=6,8,IF(X10=7,6,IF(X10=8,4,IF(X10=9,2,IF(X10=10,1,0))))))))))</f>
        <v>12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46" t="s">
        <v>42</v>
      </c>
      <c r="B12" s="46">
        <v>4</v>
      </c>
      <c r="C12" s="46" t="s">
        <v>43</v>
      </c>
      <c r="D12" s="46" t="s">
        <v>41</v>
      </c>
      <c r="E12" s="46" t="s">
        <v>19</v>
      </c>
      <c r="F12" s="46">
        <v>17</v>
      </c>
      <c r="G12" s="46">
        <v>17</v>
      </c>
      <c r="H12" s="46">
        <v>6</v>
      </c>
      <c r="I12" s="46">
        <v>9</v>
      </c>
      <c r="J12" s="46">
        <v>17</v>
      </c>
      <c r="K12" s="46">
        <v>9</v>
      </c>
      <c r="L12" s="46">
        <v>17</v>
      </c>
      <c r="M12" s="46">
        <v>13</v>
      </c>
      <c r="N12" s="46">
        <v>4</v>
      </c>
      <c r="O12" s="46">
        <v>2</v>
      </c>
      <c r="P12" s="46">
        <v>2</v>
      </c>
      <c r="Q12" s="46">
        <v>7</v>
      </c>
      <c r="R12" s="46">
        <v>7</v>
      </c>
      <c r="S12" s="46">
        <v>8</v>
      </c>
      <c r="T12" s="36">
        <v>2</v>
      </c>
      <c r="U12" s="46">
        <v>2</v>
      </c>
      <c r="V12" s="46">
        <v>3</v>
      </c>
      <c r="W12" s="36">
        <v>2</v>
      </c>
      <c r="X12" s="46">
        <v>5</v>
      </c>
      <c r="Y12" s="46"/>
      <c r="Z12" s="46"/>
      <c r="AA12" s="46"/>
      <c r="AB12" s="46"/>
      <c r="AC12" s="46">
        <f>3+6+5</f>
        <v>14</v>
      </c>
      <c r="AD12" s="46">
        <f>SUM(F13:AA13)+SUM(AB12,AC12)</f>
        <v>169</v>
      </c>
      <c r="AE12" s="46">
        <f>SUM(F13:AA13)</f>
        <v>155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0</v>
      </c>
      <c r="H13" s="19">
        <f>IF(H12=1,25,IF(H12=2,18,IF(H12=3,15,IF(H12=4,12,IF(H12=5,10,IF(H12=6,8,IF(H12=7,6,IF(H12=8,4,IF(H12=9,2,IF(H12=10,1,0))))))))))</f>
        <v>8</v>
      </c>
      <c r="I13" s="19">
        <f>IF(I12=1,25,IF(I12=2,18,IF(I12=3,15,IF(I12=4,12,IF(I12=5,10,IF(I12=6,8,IF(I12=7,6,IF(I12=8,4,IF(I12=9,2,IF(I12=10,1,0))))))))))</f>
        <v>2</v>
      </c>
      <c r="J13" s="19">
        <f>IF(J12=1,25,IF(J12=2,18,IF(J12=3,15,IF(J12=4,12,IF(J12=5,10,IF(J12=6,8,IF(J12=7,6,IF(J12=8,4,IF(J12=9,2,IF(J12=10,1,0))))))))))</f>
        <v>0</v>
      </c>
      <c r="K13" s="19">
        <f>IF(K12=1,25,IF(K12=2,18,IF(K12=3,15,IF(K12=4,12,IF(K12=5,10,IF(K12=6,8,IF(K12=7,6,IF(K12=8,4,IF(K12=9,2,IF(K12=10,1,0))))))))))</f>
        <v>2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0</v>
      </c>
      <c r="N13" s="19">
        <f>IF(N12=1,25,IF(N12=2,18,IF(N12=3,15,IF(N12=4,12,IF(N12=5,10,IF(N12=6,8,IF(N12=7,6,IF(N12=8,4,IF(N12=9,2,IF(N12=10,1,0))))))))))</f>
        <v>12</v>
      </c>
      <c r="O13" s="19">
        <f>IF(O12=1,25,IF(O12=2,18,IF(O12=3,15,IF(O12=4,12,IF(O12=5,10,IF(O12=6,8,IF(O12=7,6,IF(O12=8,4,IF(O12=9,2,IF(O12=10,1,0))))))))))</f>
        <v>18</v>
      </c>
      <c r="P13" s="19">
        <f>IF(P12=1,25,IF(P12=2,18,IF(P12=3,15,IF(P12=4,12,IF(P12=5,10,IF(P12=6,8,IF(P12=7,6,IF(P12=8,4,IF(P12=9,2,IF(P12=10,1,0))))))))))</f>
        <v>18</v>
      </c>
      <c r="Q13" s="19">
        <f>IF(Q12=1,25,IF(Q12=2,18,IF(Q12=3,15,IF(Q12=4,12,IF(Q12=5,10,IF(Q12=6,8,IF(Q12=7,6,IF(Q12=8,4,IF(Q12=9,2,IF(Q12=10,1,0))))))))))</f>
        <v>6</v>
      </c>
      <c r="R13" s="19">
        <f>IF(R12=1,25,IF(R12=2,18,IF(R12=3,15,IF(R12=4,12,IF(R12=5,10,IF(R12=6,8,IF(R12=7,6,IF(R12=8,4,IF(R12=9,2,IF(R12=10,1,0))))))))))</f>
        <v>6</v>
      </c>
      <c r="S13" s="19">
        <f>IF(S12=1,25,IF(S12=2,18,IF(S12=3,15,IF(S12=4,12,IF(S12=5,10,IF(S12=6,8,IF(S12=7,6,IF(S12=8,4,IF(S12=9,2,IF(S12=10,1,0))))))))))</f>
        <v>4</v>
      </c>
      <c r="T13" s="19">
        <f>IF(T12=1,25,IF(T12=2,18,IF(T12=3,15,IF(T12=4,12,IF(T12=5,10,IF(T12=6,8,IF(T12=7,6,IF(T12=8,4,IF(T12=9,2,IF(T12=10,1,0))))))))))</f>
        <v>18</v>
      </c>
      <c r="U13" s="19">
        <f>IF(U12=1,25,IF(U12=2,18,IF(U12=3,15,IF(U12=4,12,IF(U12=5,10,IF(U12=6,8,IF(U12=7,6,IF(U12=8,4,IF(U12=9,2,IF(U12=10,1,0))))))))))</f>
        <v>18</v>
      </c>
      <c r="V13" s="19">
        <f>IF(V12=1,25,IF(V12=2,18,IF(V12=3,15,IF(V12=4,12,IF(V12=5,10,IF(V12=6,8,IF(V12=7,6,IF(V12=8,4,IF(V12=9,2,IF(V12=10,1,0))))))))))</f>
        <v>15</v>
      </c>
      <c r="W13" s="19">
        <f>IF(W12=1,25,IF(W12=2,18,IF(W12=3,15,IF(W12=4,12,IF(W12=5,10,IF(W12=6,8,IF(W12=7,6,IF(W12=8,4,IF(W12=9,2,IF(W12=10,1,0))))))))))</f>
        <v>18</v>
      </c>
      <c r="X13" s="19">
        <f>IF(X12=1,25,IF(X12=2,18,IF(X12=3,15,IF(X12=4,12,IF(X12=5,10,IF(X12=6,8,IF(X12=7,6,IF(X12=8,4,IF(X12=9,2,IF(X12=10,1,0))))))))))</f>
        <v>10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22</v>
      </c>
      <c r="B14" s="20">
        <v>16</v>
      </c>
      <c r="C14" s="20" t="s">
        <v>23</v>
      </c>
      <c r="D14" s="20" t="s">
        <v>24</v>
      </c>
      <c r="E14" s="20" t="s">
        <v>24</v>
      </c>
      <c r="F14" s="20" t="s">
        <v>104</v>
      </c>
      <c r="G14" s="20">
        <v>7</v>
      </c>
      <c r="H14" s="20" t="s">
        <v>105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127</v>
      </c>
      <c r="S14" s="20">
        <v>4</v>
      </c>
      <c r="T14" s="20">
        <v>4</v>
      </c>
      <c r="U14" s="20">
        <v>4</v>
      </c>
      <c r="V14" s="20">
        <v>5</v>
      </c>
      <c r="W14" s="20" t="s">
        <v>142</v>
      </c>
      <c r="X14" s="20">
        <v>3</v>
      </c>
      <c r="Y14" s="20"/>
      <c r="Z14" s="20"/>
      <c r="AA14" s="20"/>
      <c r="AB14" s="20"/>
      <c r="AC14" s="20">
        <f>7+4+6</f>
        <v>17</v>
      </c>
      <c r="AD14" s="20">
        <f>SUM(F15:AA15)+SUM(AB14,AC14)</f>
        <v>166</v>
      </c>
      <c r="AE14" s="20">
        <f>SUM(F15:AA15)</f>
        <v>149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6</v>
      </c>
      <c r="Q15" s="19">
        <f>IF(Q14=1,25,IF(Q14=2,18,IF(Q14=3,15,IF(Q14=4,12,IF(Q14=5,10,IF(Q14=6,8,IF(Q14=7,6,IF(Q14=8,4,IF(Q14=9,2,IF(Q14=10,1,0))))))))))</f>
        <v>15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12</v>
      </c>
      <c r="T15" s="19">
        <f>IF(T14=1,25,IF(T14=2,18,IF(T14=3,15,IF(T14=4,12,IF(T14=5,10,IF(T14=6,8,IF(T14=7,6,IF(T14=8,4,IF(T14=9,2,IF(T14=10,1,0))))))))))</f>
        <v>12</v>
      </c>
      <c r="U15" s="19">
        <f>IF(U14=1,25,IF(U14=2,18,IF(U14=3,15,IF(U14=4,12,IF(U14=5,10,IF(U14=6,8,IF(U14=7,6,IF(U14=8,4,IF(U14=9,2,IF(U14=10,1,0))))))))))</f>
        <v>12</v>
      </c>
      <c r="V15" s="19">
        <f>IF(V14=1,25,IF(V14=2,18,IF(V14=3,15,IF(V14=4,12,IF(V14=5,10,IF(V14=6,8,IF(V14=7,6,IF(V14=8,4,IF(V14=9,2,IF(V14=10,1,0))))))))))</f>
        <v>10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15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1" t="s">
        <v>50</v>
      </c>
      <c r="B16" s="21">
        <v>63</v>
      </c>
      <c r="C16" s="21" t="s">
        <v>51</v>
      </c>
      <c r="D16" s="21" t="s">
        <v>86</v>
      </c>
      <c r="E16" s="21" t="s">
        <v>19</v>
      </c>
      <c r="F16" s="21">
        <v>7</v>
      </c>
      <c r="G16" s="21">
        <v>4</v>
      </c>
      <c r="H16" s="21" t="s">
        <v>108</v>
      </c>
      <c r="I16" s="21">
        <v>8</v>
      </c>
      <c r="J16" s="21">
        <v>4</v>
      </c>
      <c r="K16" s="21">
        <v>5</v>
      </c>
      <c r="L16" s="21">
        <v>3</v>
      </c>
      <c r="M16" s="21" t="s">
        <v>111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136</v>
      </c>
      <c r="U16" s="21">
        <v>7</v>
      </c>
      <c r="V16" s="21">
        <v>4</v>
      </c>
      <c r="W16" s="21">
        <v>5</v>
      </c>
      <c r="X16" s="21">
        <v>6</v>
      </c>
      <c r="Y16" s="21"/>
      <c r="Z16" s="21"/>
      <c r="AA16" s="21"/>
      <c r="AB16" s="21">
        <f>1</f>
        <v>1</v>
      </c>
      <c r="AC16" s="21">
        <f>5+1+1+5+1</f>
        <v>13</v>
      </c>
      <c r="AD16" s="21">
        <f>SUM(F17:AA17)+SUM(AB16,AC16)</f>
        <v>151</v>
      </c>
      <c r="AE16" s="21">
        <f>SUM(F17:AA17)</f>
        <v>137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6</v>
      </c>
      <c r="G17" s="19">
        <f>IF(G16=1,25,IF(G16=2,18,IF(G16=3,15,IF(G16=4,12,IF(G16=5,10,IF(G16=6,8,IF(G16=7,6,IF(G16=8,4,IF(G16=9,2,IF(G16=10,1,0))))))))))</f>
        <v>12</v>
      </c>
      <c r="H17" s="19">
        <f>IF(H16=1,25,IF(H16=2,18,IF(H16=3,15,IF(H16=4,12,IF(H16=5,10,IF(H16=6,8,IF(H16=7,6,IF(H16=8,4,IF(H16=9,2,IF(H16=10,1,0))))))))))</f>
        <v>0</v>
      </c>
      <c r="I17" s="19">
        <f>IF(I16=1,25,IF(I16=2,18,IF(I16=3,15,IF(I16=4,12,IF(I16=5,10,IF(I16=6,8,IF(I16=7,6,IF(I16=8,4,IF(I16=9,2,IF(I16=10,1,0))))))))))</f>
        <v>4</v>
      </c>
      <c r="J17" s="19">
        <f>IF(J16=1,25,IF(J16=2,18,IF(J16=3,15,IF(J16=4,12,IF(J16=5,10,IF(J16=6,8,IF(J16=7,6,IF(J16=8,4,IF(J16=9,2,IF(J16=10,1,0))))))))))</f>
        <v>12</v>
      </c>
      <c r="K17" s="19">
        <f>IF(K16=1,25,IF(K16=2,18,IF(K16=3,15,IF(K16=4,12,IF(K16=5,10,IF(K16=6,8,IF(K16=7,6,IF(K16=8,4,IF(K16=9,2,IF(K16=10,1,0))))))))))</f>
        <v>10</v>
      </c>
      <c r="L17" s="19">
        <f>IF(L16=1,25,IF(L16=2,18,IF(L16=3,15,IF(L16=4,12,IF(L16=5,10,IF(L16=6,8,IF(L16=7,6,IF(L16=8,4,IF(L16=9,2,IF(L16=10,1,0))))))))))</f>
        <v>15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6</v>
      </c>
      <c r="O17" s="19">
        <f>IF(O16=1,25,IF(O16=2,18,IF(O16=3,15,IF(O16=4,12,IF(O16=5,10,IF(O16=6,8,IF(O16=7,6,IF(O16=8,4,IF(O16=9,2,IF(O16=10,1,0))))))))))</f>
        <v>10</v>
      </c>
      <c r="P17" s="19">
        <f>IF(P16=1,25,IF(P16=2,18,IF(P16=3,15,IF(P16=4,12,IF(P16=5,10,IF(P16=6,8,IF(P16=7,6,IF(P16=8,4,IF(P16=9,2,IF(P16=10,1,0))))))))))</f>
        <v>8</v>
      </c>
      <c r="Q17" s="19">
        <f>IF(Q16=1,25,IF(Q16=2,18,IF(Q16=3,15,IF(Q16=4,12,IF(Q16=5,10,IF(Q16=6,8,IF(Q16=7,6,IF(Q16=8,4,IF(Q16=9,2,IF(Q16=10,1,0))))))))))</f>
        <v>8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10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6</v>
      </c>
      <c r="V17" s="19">
        <f>IF(V16=1,25,IF(V16=2,18,IF(V16=3,15,IF(V16=4,12,IF(V16=5,10,IF(V16=6,8,IF(V16=7,6,IF(V16=8,4,IF(V16=9,2,IF(V16=10,1,0))))))))))</f>
        <v>12</v>
      </c>
      <c r="W17" s="19">
        <f>IF(W16=1,25,IF(W16=2,18,IF(W16=3,15,IF(W16=4,12,IF(W16=5,10,IF(W16=6,8,IF(W16=7,6,IF(W16=8,4,IF(W16=9,2,IF(W16=10,1,0))))))))))</f>
        <v>10</v>
      </c>
      <c r="X17" s="19">
        <f>IF(X16=1,25,IF(X16=2,18,IF(X16=3,15,IF(X16=4,12,IF(X16=5,10,IF(X16=6,8,IF(X16=7,6,IF(X16=8,4,IF(X16=9,2,IF(X16=10,1,0))))))))))</f>
        <v>8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2" t="s">
        <v>99</v>
      </c>
      <c r="B18" s="22">
        <v>81</v>
      </c>
      <c r="C18" s="22" t="s">
        <v>40</v>
      </c>
      <c r="D18" s="22" t="s">
        <v>41</v>
      </c>
      <c r="E18" s="22" t="s">
        <v>19</v>
      </c>
      <c r="F18" s="22" t="s">
        <v>105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123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141</v>
      </c>
      <c r="X18" s="22">
        <v>8</v>
      </c>
      <c r="Y18" s="22"/>
      <c r="Z18" s="22"/>
      <c r="AA18" s="22"/>
      <c r="AB18" s="22"/>
      <c r="AC18" s="22">
        <f>7+8</f>
        <v>15</v>
      </c>
      <c r="AD18" s="22">
        <f>SUM(F19:AA19)+SUM(AB18,AC18)</f>
        <v>87</v>
      </c>
      <c r="AE18" s="22">
        <f>SUM(F19:AA19)</f>
        <v>72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4</v>
      </c>
      <c r="I19" s="19">
        <f>IF(I18=1,25,IF(I18=2,18,IF(I18=3,15,IF(I18=4,12,IF(I18=5,10,IF(I18=6,8,IF(I18=7,6,IF(I18=8,4,IF(I18=9,2,IF(I18=10,1,0))))))))))</f>
        <v>0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1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0</v>
      </c>
      <c r="O19" s="19">
        <f>IF(O18=1,25,IF(O18=2,18,IF(O18=3,15,IF(O18=4,12,IF(O18=5,10,IF(O18=6,8,IF(O18=7,6,IF(O18=8,4,IF(O18=9,2,IF(O18=10,1,0))))))))))</f>
        <v>12</v>
      </c>
      <c r="P19" s="19">
        <f>IF(P18=1,25,IF(P18=2,18,IF(P18=3,15,IF(P18=4,12,IF(P18=5,10,IF(P18=6,8,IF(P18=7,6,IF(P18=8,4,IF(P18=9,2,IF(P18=10,1,0))))))))))</f>
        <v>10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2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6</v>
      </c>
      <c r="U19" s="19">
        <f>IF(U18=1,25,IF(U18=2,18,IF(U18=3,15,IF(U18=4,12,IF(U18=5,10,IF(U18=6,8,IF(U18=7,6,IF(U18=8,4,IF(U18=9,2,IF(U18=10,1,0))))))))))</f>
        <v>15</v>
      </c>
      <c r="V19" s="19">
        <f>IF(V18=1,25,IF(V18=2,18,IF(V18=3,15,IF(V18=4,12,IF(V18=5,10,IF(V18=6,8,IF(V18=7,6,IF(V18=8,4,IF(V18=9,2,IF(V18=10,1,0))))))))))</f>
        <v>18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4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47" t="s">
        <v>47</v>
      </c>
      <c r="B20" s="47">
        <v>10</v>
      </c>
      <c r="C20" s="47" t="s">
        <v>34</v>
      </c>
      <c r="D20" s="47" t="s">
        <v>32</v>
      </c>
      <c r="E20" s="47" t="s">
        <v>33</v>
      </c>
      <c r="F20" s="47">
        <v>9</v>
      </c>
      <c r="G20" s="47">
        <v>9</v>
      </c>
      <c r="H20" s="47" t="s">
        <v>104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10</v>
      </c>
      <c r="O20" s="47" t="s">
        <v>118</v>
      </c>
      <c r="P20" s="47" t="s">
        <v>105</v>
      </c>
      <c r="Q20" s="47">
        <v>11</v>
      </c>
      <c r="R20" s="47">
        <v>3</v>
      </c>
      <c r="S20" s="47">
        <v>16</v>
      </c>
      <c r="T20" s="33">
        <v>6</v>
      </c>
      <c r="U20" s="47">
        <v>10</v>
      </c>
      <c r="V20" s="47">
        <v>12</v>
      </c>
      <c r="W20" s="33">
        <v>6</v>
      </c>
      <c r="X20" s="47">
        <v>11</v>
      </c>
      <c r="Y20" s="47"/>
      <c r="Z20" s="47"/>
      <c r="AA20" s="47"/>
      <c r="AB20" s="47"/>
      <c r="AC20" s="47">
        <f>6+2</f>
        <v>8</v>
      </c>
      <c r="AD20" s="47">
        <f>SUM(F21:AA21)+SUM(AB20,AC20)</f>
        <v>56</v>
      </c>
      <c r="AE20" s="47">
        <f>SUM(F21:AA21)</f>
        <v>48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2</v>
      </c>
      <c r="G21" s="19">
        <f>IF(G20=1,25,IF(G20=2,18,IF(G20=3,15,IF(G20=4,12,IF(G20=5,10,IF(G20=6,8,IF(G20=7,6,IF(G20=8,4,IF(G20=9,2,IF(G20=10,1,0))))))))))</f>
        <v>2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4</v>
      </c>
      <c r="K21" s="19">
        <f>IF(K20=1,25,IF(K20=2,18,IF(K20=3,15,IF(K20=4,12,IF(K20=5,10,IF(K20=6,8,IF(K20=7,6,IF(K20=8,4,IF(K20=9,2,IF(K20=10,1,0))))))))))</f>
        <v>6</v>
      </c>
      <c r="L21" s="19">
        <f>IF(L20=1,25,IF(L20=2,18,IF(L20=3,15,IF(L20=4,12,IF(L20=5,10,IF(L20=6,8,IF(L20=7,6,IF(L20=8,4,IF(L20=9,2,IF(L20=10,1,0))))))))))</f>
        <v>1</v>
      </c>
      <c r="M21" s="19">
        <f>IF(M20=1,25,IF(M20=2,18,IF(M20=3,15,IF(M20=4,12,IF(M20=5,10,IF(M20=6,8,IF(M20=7,6,IF(M20=8,4,IF(M20=9,2,IF(M20=10,1,0))))))))))</f>
        <v>0</v>
      </c>
      <c r="N21" s="19">
        <f>IF(N20=1,25,IF(N20=2,18,IF(N20=3,15,IF(N20=4,12,IF(N20=5,10,IF(N20=6,8,IF(N20=7,6,IF(N20=8,4,IF(N20=9,2,IF(N20=10,1,0))))))))))</f>
        <v>1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15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8</v>
      </c>
      <c r="U21" s="19">
        <f>IF(U20=1,25,IF(U20=2,18,IF(U20=3,15,IF(U20=4,12,IF(U20=5,10,IF(U20=6,8,IF(U20=7,6,IF(U20=8,4,IF(U20=9,2,IF(U20=10,1,0))))))))))</f>
        <v>1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8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6" t="s">
        <v>45</v>
      </c>
      <c r="B22" s="26">
        <v>18</v>
      </c>
      <c r="C22" s="26" t="s">
        <v>44</v>
      </c>
      <c r="D22" s="26" t="s">
        <v>103</v>
      </c>
      <c r="E22" s="26" t="s">
        <v>19</v>
      </c>
      <c r="F22" s="26">
        <v>6</v>
      </c>
      <c r="G22" s="26" t="s">
        <v>105</v>
      </c>
      <c r="H22" s="26">
        <v>4</v>
      </c>
      <c r="I22" s="26">
        <v>7</v>
      </c>
      <c r="J22" s="26">
        <v>12</v>
      </c>
      <c r="K22" s="26" t="s">
        <v>105</v>
      </c>
      <c r="L22" s="26">
        <v>6</v>
      </c>
      <c r="M22" s="26">
        <v>9</v>
      </c>
      <c r="N22" s="26">
        <v>9</v>
      </c>
      <c r="O22" s="26">
        <v>14</v>
      </c>
      <c r="P22" s="26">
        <v>10</v>
      </c>
      <c r="Q22" s="26">
        <v>9</v>
      </c>
      <c r="R22" s="26">
        <v>11</v>
      </c>
      <c r="S22" s="26">
        <v>14</v>
      </c>
      <c r="T22" s="26" t="s">
        <v>132</v>
      </c>
      <c r="U22" s="26" t="s">
        <v>137</v>
      </c>
      <c r="V22" s="26">
        <v>11</v>
      </c>
      <c r="W22" s="26">
        <v>7</v>
      </c>
      <c r="X22" s="26">
        <v>17</v>
      </c>
      <c r="Y22" s="26"/>
      <c r="Z22" s="26"/>
      <c r="AA22" s="26"/>
      <c r="AB22" s="26"/>
      <c r="AC22" s="26">
        <f>1+5</f>
        <v>6</v>
      </c>
      <c r="AD22" s="26">
        <f>SUM(F23:AA23)+SUM(AB22,AC22)</f>
        <v>53</v>
      </c>
      <c r="AE22" s="26">
        <f>SUM(F23:AA23)</f>
        <v>47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8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12</v>
      </c>
      <c r="I23" s="19">
        <f>IF(I22=1,25,IF(I22=2,18,IF(I22=3,15,IF(I22=4,12,IF(I22=5,10,IF(I22=6,8,IF(I22=7,6,IF(I22=8,4,IF(I22=9,2,IF(I22=10,1,0))))))))))</f>
        <v>6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0</v>
      </c>
      <c r="L23" s="19">
        <f>IF(L22=1,25,IF(L22=2,18,IF(L22=3,15,IF(L22=4,12,IF(L22=5,10,IF(L22=6,8,IF(L22=7,6,IF(L22=8,4,IF(L22=9,2,IF(L22=10,1,0))))))))))</f>
        <v>8</v>
      </c>
      <c r="M23" s="19">
        <f>IF(M22=1,25,IF(M22=2,18,IF(M22=3,15,IF(M22=4,12,IF(M22=5,10,IF(M22=6,8,IF(M22=7,6,IF(M22=8,4,IF(M22=9,2,IF(M22=10,1,0))))))))))</f>
        <v>2</v>
      </c>
      <c r="N23" s="19">
        <f>IF(N22=1,25,IF(N22=2,18,IF(N22=3,15,IF(N22=4,12,IF(N22=5,10,IF(N22=6,8,IF(N22=7,6,IF(N22=8,4,IF(N22=9,2,IF(N22=10,1,0))))))))))</f>
        <v>2</v>
      </c>
      <c r="O23" s="19">
        <f>IF(O22=1,25,IF(O22=2,18,IF(O22=3,15,IF(O22=4,12,IF(O22=5,10,IF(O22=6,8,IF(O22=7,6,IF(O22=8,4,IF(O22=9,2,IF(O22=10,1,0))))))))))</f>
        <v>0</v>
      </c>
      <c r="P23" s="19">
        <f>IF(P22=1,25,IF(P22=2,18,IF(P22=3,15,IF(P22=4,12,IF(P22=5,10,IF(P22=6,8,IF(P22=7,6,IF(P22=8,4,IF(P22=9,2,IF(P22=10,1,0))))))))))</f>
        <v>1</v>
      </c>
      <c r="Q23" s="19">
        <f>IF(Q22=1,25,IF(Q22=2,18,IF(Q22=3,15,IF(Q22=4,12,IF(Q22=5,10,IF(Q22=6,8,IF(Q22=7,6,IF(Q22=8,4,IF(Q22=9,2,IF(Q22=10,1,0))))))))))</f>
        <v>2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6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35</v>
      </c>
      <c r="B24" s="23">
        <v>31</v>
      </c>
      <c r="C24" s="23" t="s">
        <v>34</v>
      </c>
      <c r="D24" s="23" t="s">
        <v>32</v>
      </c>
      <c r="E24" s="23" t="s">
        <v>33</v>
      </c>
      <c r="F24" s="23" t="s">
        <v>104</v>
      </c>
      <c r="G24" s="23">
        <v>8</v>
      </c>
      <c r="H24" s="23" t="s">
        <v>104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117</v>
      </c>
      <c r="P24" s="23" t="s">
        <v>105</v>
      </c>
      <c r="Q24" s="23">
        <v>8</v>
      </c>
      <c r="R24" s="23">
        <v>10</v>
      </c>
      <c r="S24" s="23" t="s">
        <v>105</v>
      </c>
      <c r="T24" s="23" t="s">
        <v>131</v>
      </c>
      <c r="U24" s="23">
        <v>9</v>
      </c>
      <c r="V24" s="23">
        <v>7</v>
      </c>
      <c r="W24" s="23" t="s">
        <v>141</v>
      </c>
      <c r="X24" s="23">
        <v>10</v>
      </c>
      <c r="Y24" s="23"/>
      <c r="Z24" s="23"/>
      <c r="AA24" s="23"/>
      <c r="AB24" s="23"/>
      <c r="AC24" s="23">
        <f>2</f>
        <v>2</v>
      </c>
      <c r="AD24" s="23">
        <f>SUM(F25:AA25)+SUM(AB24,AC24)</f>
        <v>45</v>
      </c>
      <c r="AE24" s="23">
        <f>SUM(F25:AA25)</f>
        <v>43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2</v>
      </c>
      <c r="V25" s="19">
        <f>IF(V24=1,25,IF(V24=2,18,IF(V24=3,15,IF(V24=4,12,IF(V24=5,10,IF(V24=6,8,IF(V24=7,6,IF(V24=8,4,IF(V24=9,2,IF(V24=10,1,0))))))))))</f>
        <v>6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1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85</v>
      </c>
      <c r="B26" s="27">
        <v>23</v>
      </c>
      <c r="C26" s="27" t="s">
        <v>87</v>
      </c>
      <c r="D26" s="27" t="s">
        <v>52</v>
      </c>
      <c r="E26" s="27" t="s">
        <v>19</v>
      </c>
      <c r="F26" s="27">
        <v>10</v>
      </c>
      <c r="G26" s="27" t="s">
        <v>107</v>
      </c>
      <c r="H26" s="27" t="s">
        <v>104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137</v>
      </c>
      <c r="V26" s="27">
        <v>13</v>
      </c>
      <c r="W26" s="27">
        <v>9</v>
      </c>
      <c r="X26" s="27">
        <v>9</v>
      </c>
      <c r="Y26" s="27"/>
      <c r="Z26" s="27"/>
      <c r="AA26" s="27"/>
      <c r="AB26" s="27"/>
      <c r="AC26" s="27">
        <f>2</f>
        <v>2</v>
      </c>
      <c r="AD26" s="27">
        <f>SUM(F27:AA27)+SUM(AB26,AC26)</f>
        <v>27</v>
      </c>
      <c r="AE26" s="27">
        <f>SUM(F27:AA27)</f>
        <v>25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2</v>
      </c>
      <c r="X27" s="19">
        <f>IF(X26=1,25,IF(X26=2,18,IF(X26=3,15,IF(X26=4,12,IF(X26=5,10,IF(X26=6,8,IF(X26=7,6,IF(X26=8,4,IF(X26=9,2,IF(X26=10,1,0))))))))))</f>
        <v>2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24" t="s">
        <v>20</v>
      </c>
      <c r="B28" s="24">
        <v>77</v>
      </c>
      <c r="C28" s="24" t="s">
        <v>21</v>
      </c>
      <c r="D28" s="24" t="s">
        <v>102</v>
      </c>
      <c r="E28" s="24" t="s">
        <v>24</v>
      </c>
      <c r="F28" s="24">
        <v>8</v>
      </c>
      <c r="G28" s="24">
        <v>18</v>
      </c>
      <c r="H28" s="24">
        <v>11</v>
      </c>
      <c r="I28" s="24">
        <v>18</v>
      </c>
      <c r="J28" s="24">
        <v>13</v>
      </c>
      <c r="K28" s="24">
        <v>11</v>
      </c>
      <c r="L28" s="24">
        <v>19</v>
      </c>
      <c r="M28" s="24">
        <v>10</v>
      </c>
      <c r="N28" s="24">
        <v>15</v>
      </c>
      <c r="O28" s="24">
        <v>12</v>
      </c>
      <c r="P28" s="24">
        <v>12</v>
      </c>
      <c r="Q28" s="24">
        <v>12</v>
      </c>
      <c r="R28" s="24">
        <v>14</v>
      </c>
      <c r="S28" s="24">
        <v>10</v>
      </c>
      <c r="T28" s="24" t="s">
        <v>133</v>
      </c>
      <c r="U28" s="24" t="s">
        <v>137</v>
      </c>
      <c r="V28" s="24">
        <v>8</v>
      </c>
      <c r="W28" s="24">
        <v>12</v>
      </c>
      <c r="X28" s="24">
        <v>15</v>
      </c>
      <c r="Y28" s="24"/>
      <c r="Z28" s="24"/>
      <c r="AA28" s="24"/>
      <c r="AB28" s="24"/>
      <c r="AC28" s="24"/>
      <c r="AD28" s="24">
        <f>SUM(F29:AA29)+SUM(AB28,AC28)</f>
        <v>10</v>
      </c>
      <c r="AE28" s="24">
        <f>SUM(F29:AA29)</f>
        <v>10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4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0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1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1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4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48" t="s">
        <v>95</v>
      </c>
      <c r="B30" s="48">
        <v>27</v>
      </c>
      <c r="C30" s="48" t="s">
        <v>37</v>
      </c>
      <c r="D30" s="48" t="s">
        <v>38</v>
      </c>
      <c r="E30" s="48" t="s">
        <v>39</v>
      </c>
      <c r="F30" s="48">
        <v>15</v>
      </c>
      <c r="G30" s="48">
        <v>12</v>
      </c>
      <c r="H30" s="48">
        <v>7</v>
      </c>
      <c r="I30" s="48">
        <v>17</v>
      </c>
      <c r="J30" s="48">
        <v>15</v>
      </c>
      <c r="K30" s="48">
        <v>17</v>
      </c>
      <c r="L30" s="48">
        <v>15</v>
      </c>
      <c r="M30" s="48">
        <v>15</v>
      </c>
      <c r="N30" s="48" t="s">
        <v>115</v>
      </c>
      <c r="O30" s="48">
        <v>13</v>
      </c>
      <c r="P30" s="48">
        <v>14</v>
      </c>
      <c r="Q30" s="48">
        <v>18</v>
      </c>
      <c r="R30" s="48">
        <v>12</v>
      </c>
      <c r="S30" s="48">
        <v>17</v>
      </c>
      <c r="T30" s="35">
        <v>13</v>
      </c>
      <c r="U30" s="48">
        <v>14</v>
      </c>
      <c r="V30" s="48">
        <v>16</v>
      </c>
      <c r="W30" s="35">
        <v>11</v>
      </c>
      <c r="X30" s="48">
        <v>13</v>
      </c>
      <c r="Y30" s="48"/>
      <c r="Z30" s="48"/>
      <c r="AA30" s="48"/>
      <c r="AB30" s="48"/>
      <c r="AC30" s="48">
        <f>3</f>
        <v>3</v>
      </c>
      <c r="AD30" s="48">
        <f>SUM(F31:AA31)+SUM(AB30,AC30)</f>
        <v>9</v>
      </c>
      <c r="AE30" s="48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0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6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0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2" t="s">
        <v>49</v>
      </c>
      <c r="B32" s="42">
        <v>22</v>
      </c>
      <c r="C32" s="42" t="s">
        <v>48</v>
      </c>
      <c r="D32" s="42" t="s">
        <v>74</v>
      </c>
      <c r="E32" s="42" t="s">
        <v>106</v>
      </c>
      <c r="F32" s="42">
        <v>11</v>
      </c>
      <c r="G32" s="42">
        <v>11</v>
      </c>
      <c r="H32" s="42">
        <v>10</v>
      </c>
      <c r="I32" s="42">
        <v>10</v>
      </c>
      <c r="J32" s="42">
        <v>11</v>
      </c>
      <c r="K32" s="42">
        <v>15</v>
      </c>
      <c r="L32" s="42">
        <v>12</v>
      </c>
      <c r="M32" s="42">
        <v>14</v>
      </c>
      <c r="N32" s="42">
        <v>19</v>
      </c>
      <c r="O32" s="42">
        <v>16</v>
      </c>
      <c r="P32" s="42">
        <v>15</v>
      </c>
      <c r="Q32" s="42">
        <v>10</v>
      </c>
      <c r="R32" s="32">
        <v>15</v>
      </c>
      <c r="S32" s="32" t="s">
        <v>129</v>
      </c>
      <c r="T32" s="32" t="s">
        <v>105</v>
      </c>
      <c r="U32" s="42">
        <v>12</v>
      </c>
      <c r="V32" s="42">
        <v>15</v>
      </c>
      <c r="W32" s="32">
        <v>8</v>
      </c>
      <c r="X32" s="32">
        <v>12</v>
      </c>
      <c r="Y32" s="42"/>
      <c r="Z32" s="42"/>
      <c r="AA32" s="42"/>
      <c r="AB32" s="42">
        <f>1</f>
        <v>1</v>
      </c>
      <c r="AC32" s="42"/>
      <c r="AD32" s="42">
        <f>SUM(F33:AA33)+SUM(AB32,AC32)</f>
        <v>8</v>
      </c>
      <c r="AE32" s="42">
        <f>SUM(F33:AA33)</f>
        <v>7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1</v>
      </c>
      <c r="I33" s="19">
        <f>IF(I32=1,25,IF(I32=2,18,IF(I32=3,15,IF(I32=4,12,IF(I32=5,10,IF(I32=6,8,IF(I32=7,6,IF(I32=8,4,IF(I32=9,2,IF(I32=10,1,0))))))))))</f>
        <v>1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0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1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4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9" t="s">
        <v>92</v>
      </c>
      <c r="B34" s="49">
        <v>24</v>
      </c>
      <c r="C34" s="49" t="s">
        <v>84</v>
      </c>
      <c r="D34" s="49" t="s">
        <v>102</v>
      </c>
      <c r="E34" s="49" t="s">
        <v>39</v>
      </c>
      <c r="F34" s="49">
        <v>16</v>
      </c>
      <c r="G34" s="49">
        <v>13</v>
      </c>
      <c r="H34" s="49">
        <v>9</v>
      </c>
      <c r="I34" s="49" t="s">
        <v>114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127</v>
      </c>
      <c r="S34" s="49">
        <v>15</v>
      </c>
      <c r="T34" s="31">
        <v>12</v>
      </c>
      <c r="U34" s="49">
        <v>13</v>
      </c>
      <c r="V34" s="49">
        <v>9</v>
      </c>
      <c r="W34" s="31">
        <v>13</v>
      </c>
      <c r="X34" s="49">
        <v>14</v>
      </c>
      <c r="Y34" s="49"/>
      <c r="Z34" s="49"/>
      <c r="AA34" s="49"/>
      <c r="AB34" s="49"/>
      <c r="AC34" s="49"/>
      <c r="AD34" s="49">
        <f>SUM(F35:AA35)+SUM(AB34,AC34)</f>
        <v>6</v>
      </c>
      <c r="AE34" s="49">
        <f>SUM(F35:AA35)</f>
        <v>6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2</v>
      </c>
      <c r="I35" s="19">
        <f>IF(I34=1,25,IF(I34=2,18,IF(I34=3,15,IF(I34=4,12,IF(I34=5,10,IF(I34=6,8,IF(I34=7,6,IF(I34=8,4,IF(I34=9,2,IF(I34=10,1,0))))))))))</f>
        <v>0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2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2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18" t="s">
        <v>120</v>
      </c>
      <c r="B36" s="18">
        <v>3</v>
      </c>
      <c r="C36" s="18" t="s">
        <v>119</v>
      </c>
      <c r="D36" s="18" t="s">
        <v>74</v>
      </c>
      <c r="E36" s="18" t="s">
        <v>106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18">
        <v>13</v>
      </c>
      <c r="Q36" s="18">
        <v>16</v>
      </c>
      <c r="R36" s="52"/>
      <c r="S36" s="52"/>
      <c r="T36" s="52"/>
      <c r="U36" s="52"/>
      <c r="V36" s="52"/>
      <c r="W36" s="28">
        <v>15</v>
      </c>
      <c r="X36" s="18">
        <v>7</v>
      </c>
      <c r="Y36" s="18"/>
      <c r="Z36" s="18"/>
      <c r="AA36" s="18"/>
      <c r="AB36" s="18"/>
      <c r="AC36" s="18"/>
      <c r="AD36" s="18">
        <f>SUM(F37:AA37)+SUM(AB36,AC36)</f>
        <v>6</v>
      </c>
      <c r="AE36" s="18">
        <f>SUM(F37:AA37)</f>
        <v>6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0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0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6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25" t="s">
        <v>93</v>
      </c>
      <c r="B38" s="25">
        <v>20</v>
      </c>
      <c r="C38" s="25" t="s">
        <v>94</v>
      </c>
      <c r="D38" s="25" t="s">
        <v>38</v>
      </c>
      <c r="E38" s="25" t="s">
        <v>39</v>
      </c>
      <c r="F38" s="25">
        <v>13</v>
      </c>
      <c r="G38" s="25">
        <v>10</v>
      </c>
      <c r="H38" s="25" t="s">
        <v>104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117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147</v>
      </c>
      <c r="Y38" s="25"/>
      <c r="Z38" s="25"/>
      <c r="AA38" s="25"/>
      <c r="AB38" s="25"/>
      <c r="AC38" s="25"/>
      <c r="AD38" s="25">
        <f>SUM(F39:AA39)+SUM(AB38,AC38)</f>
        <v>3</v>
      </c>
      <c r="AE38" s="25">
        <f>SUM(F39:AA39)</f>
        <v>3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1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1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1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125</v>
      </c>
      <c r="B40" s="18">
        <v>40</v>
      </c>
      <c r="C40" s="18" t="s">
        <v>126</v>
      </c>
      <c r="D40" s="18" t="s">
        <v>74</v>
      </c>
      <c r="E40" s="18" t="s">
        <v>106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18">
        <v>13</v>
      </c>
      <c r="S40" s="18">
        <v>13</v>
      </c>
      <c r="T40" s="18">
        <v>9</v>
      </c>
      <c r="U40" s="18">
        <v>11</v>
      </c>
      <c r="V40" s="18">
        <v>17</v>
      </c>
      <c r="W40" s="52"/>
      <c r="X40" s="52"/>
      <c r="Y40" s="52"/>
      <c r="Z40" s="52"/>
      <c r="AA40" s="52"/>
      <c r="AB40" s="18"/>
      <c r="AC40" s="18"/>
      <c r="AD40" s="18">
        <f>SUM(F41:AA41)+SUM(AB40,AC40)</f>
        <v>2</v>
      </c>
      <c r="AE40" s="18">
        <f>SUM(F41:AA41)</f>
        <v>2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2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50" t="s">
        <v>100</v>
      </c>
      <c r="B42" s="50">
        <v>2</v>
      </c>
      <c r="C42" s="50" t="s">
        <v>101</v>
      </c>
      <c r="D42" s="50" t="s">
        <v>52</v>
      </c>
      <c r="E42" s="50" t="s">
        <v>19</v>
      </c>
      <c r="F42" s="50">
        <v>12</v>
      </c>
      <c r="G42" s="50">
        <v>16</v>
      </c>
      <c r="H42" s="50" t="s">
        <v>104</v>
      </c>
      <c r="I42" s="50">
        <v>16</v>
      </c>
      <c r="J42" s="50">
        <v>20</v>
      </c>
      <c r="K42" s="50">
        <v>18</v>
      </c>
      <c r="L42" s="50">
        <v>20</v>
      </c>
      <c r="M42" s="50" t="s">
        <v>112</v>
      </c>
      <c r="N42" s="50">
        <v>13</v>
      </c>
      <c r="O42" s="50">
        <v>11</v>
      </c>
      <c r="P42" s="50">
        <v>18</v>
      </c>
      <c r="Q42" s="50">
        <v>17</v>
      </c>
      <c r="R42" s="50" t="s">
        <v>127</v>
      </c>
      <c r="S42" s="50">
        <v>11</v>
      </c>
      <c r="T42" s="38">
        <v>14</v>
      </c>
      <c r="U42" s="50" t="s">
        <v>137</v>
      </c>
      <c r="V42" s="50" t="s">
        <v>138</v>
      </c>
      <c r="W42" s="38">
        <v>10</v>
      </c>
      <c r="X42" s="50">
        <v>16</v>
      </c>
      <c r="Y42" s="50"/>
      <c r="Z42" s="50"/>
      <c r="AA42" s="50"/>
      <c r="AB42" s="50"/>
      <c r="AC42" s="50"/>
      <c r="AD42" s="50">
        <f>SUM(F43:AA43)+SUM(AB42,AC42)</f>
        <v>1</v>
      </c>
      <c r="AE42" s="50">
        <f>SUM(F43:AA43)</f>
        <v>1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1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96</v>
      </c>
      <c r="B44" s="18">
        <v>21</v>
      </c>
      <c r="C44" s="18" t="s">
        <v>28</v>
      </c>
      <c r="D44" s="18" t="s">
        <v>74</v>
      </c>
      <c r="E44" s="18" t="s">
        <v>106</v>
      </c>
      <c r="F44" s="18">
        <v>14</v>
      </c>
      <c r="G44" s="18">
        <v>14</v>
      </c>
      <c r="H44" s="18" t="s">
        <v>104</v>
      </c>
      <c r="I44" s="18" t="s">
        <v>110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72</v>
      </c>
      <c r="B1" s="2" t="s">
        <v>55</v>
      </c>
    </row>
    <row r="2" spans="1:2" x14ac:dyDescent="0.25">
      <c r="A2" s="6" t="s">
        <v>53</v>
      </c>
      <c r="B2" s="6" t="s">
        <v>54</v>
      </c>
    </row>
    <row r="3" spans="1:2" ht="56.25" x14ac:dyDescent="0.25">
      <c r="A3" s="16" t="s">
        <v>57</v>
      </c>
      <c r="B3" s="16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3" width="20.25" style="29" bestFit="1" customWidth="1"/>
    <col min="24" max="24" width="20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36</v>
      </c>
      <c r="C1" s="39" t="s">
        <v>7</v>
      </c>
      <c r="D1" s="39" t="s">
        <v>78</v>
      </c>
      <c r="E1" s="39" t="s">
        <v>148</v>
      </c>
      <c r="F1" s="17" t="s">
        <v>2</v>
      </c>
      <c r="G1" s="17" t="s">
        <v>15</v>
      </c>
      <c r="H1" s="17" t="s">
        <v>88</v>
      </c>
      <c r="I1" s="17" t="s">
        <v>5</v>
      </c>
      <c r="J1" s="17" t="s">
        <v>89</v>
      </c>
      <c r="K1" s="17" t="s">
        <v>4</v>
      </c>
      <c r="L1" s="17" t="s">
        <v>3</v>
      </c>
      <c r="M1" s="17" t="s">
        <v>90</v>
      </c>
      <c r="N1" s="17" t="s">
        <v>8</v>
      </c>
      <c r="O1" s="17" t="s">
        <v>56</v>
      </c>
      <c r="P1" s="17" t="s">
        <v>9</v>
      </c>
      <c r="Q1" s="17" t="s">
        <v>10</v>
      </c>
      <c r="R1" s="17" t="s">
        <v>76</v>
      </c>
      <c r="S1" s="17" t="s">
        <v>11</v>
      </c>
      <c r="T1" s="17" t="s">
        <v>91</v>
      </c>
      <c r="U1" s="17" t="s">
        <v>79</v>
      </c>
      <c r="V1" s="17" t="s">
        <v>98</v>
      </c>
      <c r="W1" s="17" t="s">
        <v>77</v>
      </c>
      <c r="X1" s="17" t="s">
        <v>12</v>
      </c>
      <c r="Y1" s="17" t="s">
        <v>13</v>
      </c>
      <c r="Z1" s="17" t="s">
        <v>97</v>
      </c>
      <c r="AA1" s="17" t="s">
        <v>14</v>
      </c>
      <c r="AB1" s="23" t="s">
        <v>16</v>
      </c>
    </row>
    <row r="2" spans="1:28" x14ac:dyDescent="0.25">
      <c r="A2" s="18" t="s">
        <v>27</v>
      </c>
      <c r="B2" s="18">
        <v>1</v>
      </c>
      <c r="C2" s="18" t="s">
        <v>28</v>
      </c>
      <c r="D2" s="18" t="s">
        <v>75</v>
      </c>
      <c r="E2" s="18" t="s">
        <v>106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/>
      <c r="Z2" s="18"/>
      <c r="AA2" s="18"/>
      <c r="AB2" s="18">
        <f>SUM(F3:AA3)</f>
        <v>180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10</v>
      </c>
      <c r="V3" s="19">
        <f>IF(V2=1,10,IF(V2=2,8,IF(V2=3,6,IF(V2=4,5,IF(V2=5,4,IF(V2=6,3,IF(V2=7,2,IF(V2=8,1,0))))))))</f>
        <v>10</v>
      </c>
      <c r="W3" s="19">
        <f>IF(W2=1,10,IF(W2=2,8,IF(W2=3,6,IF(W2=4,5,IF(W2=5,4,IF(W2=6,3,IF(W2=7,2,IF(W2=8,1,0))))))))</f>
        <v>10</v>
      </c>
      <c r="X3" s="19">
        <f>IF(X2=1,10,IF(X2=2,8,IF(X2=3,6,IF(X2=4,5,IF(X2=5,4,IF(X2=6,3,IF(X2=7,2,IF(X2=8,1,0))))))))</f>
        <v>10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29</v>
      </c>
      <c r="B4" s="42">
        <v>11</v>
      </c>
      <c r="C4" s="42" t="s">
        <v>30</v>
      </c>
      <c r="D4" s="42" t="s">
        <v>75</v>
      </c>
      <c r="E4" s="42" t="s">
        <v>106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140</v>
      </c>
      <c r="V4" s="32">
        <v>10</v>
      </c>
      <c r="W4" s="32">
        <v>4</v>
      </c>
      <c r="X4" s="32" t="s">
        <v>105</v>
      </c>
      <c r="Y4" s="32"/>
      <c r="Z4" s="32"/>
      <c r="AA4" s="42"/>
      <c r="AB4" s="42">
        <f>SUM(F5:AA5)</f>
        <v>90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5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17</v>
      </c>
      <c r="B6" s="44">
        <v>44</v>
      </c>
      <c r="C6" s="44" t="s">
        <v>18</v>
      </c>
      <c r="D6" s="44" t="s">
        <v>19</v>
      </c>
      <c r="E6" s="44" t="s">
        <v>19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 t="s">
        <v>143</v>
      </c>
      <c r="W6" s="37" t="s">
        <v>142</v>
      </c>
      <c r="X6" s="44">
        <v>2</v>
      </c>
      <c r="Y6" s="37"/>
      <c r="Z6" s="37"/>
      <c r="AA6" s="44"/>
      <c r="AB6" s="44">
        <f>SUM(F7:AA7)</f>
        <v>82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4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8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31</v>
      </c>
      <c r="B8" s="30">
        <v>14</v>
      </c>
      <c r="C8" s="43" t="s">
        <v>26</v>
      </c>
      <c r="D8" s="43" t="s">
        <v>103</v>
      </c>
      <c r="E8" s="43" t="s">
        <v>19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>
        <v>6</v>
      </c>
      <c r="W8" s="30" t="s">
        <v>141</v>
      </c>
      <c r="X8" s="30" t="s">
        <v>147</v>
      </c>
      <c r="Y8" s="30"/>
      <c r="Z8" s="30"/>
      <c r="AA8" s="43"/>
      <c r="AB8" s="43">
        <f>SUM(F9:AA9)</f>
        <v>69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1</v>
      </c>
      <c r="V9" s="19">
        <f>IF(V8=1,10,IF(V8=2,8,IF(V8=3,6,IF(V8=4,5,IF(V8=5,4,IF(V8=6,3,IF(V8=7,2,IF(V8=8,1,0))))))))</f>
        <v>3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46" t="s">
        <v>42</v>
      </c>
      <c r="B10" s="46">
        <v>4</v>
      </c>
      <c r="C10" s="46" t="s">
        <v>18</v>
      </c>
      <c r="D10" s="46" t="s">
        <v>41</v>
      </c>
      <c r="E10" s="46" t="s">
        <v>19</v>
      </c>
      <c r="F10" s="46">
        <v>17</v>
      </c>
      <c r="G10" s="46">
        <v>17</v>
      </c>
      <c r="H10" s="46">
        <v>6</v>
      </c>
      <c r="I10" s="46">
        <v>9</v>
      </c>
      <c r="J10" s="3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36">
        <v>3</v>
      </c>
      <c r="W10" s="36">
        <v>2</v>
      </c>
      <c r="X10" s="46">
        <v>5</v>
      </c>
      <c r="Y10" s="36"/>
      <c r="Z10" s="36"/>
      <c r="AA10" s="46"/>
      <c r="AB10" s="46">
        <f>SUM(F11:AA11)</f>
        <v>63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0</v>
      </c>
      <c r="G11" s="19">
        <f>IF(G10=1,10,IF(G10=2,8,IF(G10=3,6,IF(G10=4,5,IF(G10=5,4,IF(G10=6,3,IF(G10=7,2,IF(G10=8,1,0))))))))</f>
        <v>0</v>
      </c>
      <c r="H11" s="19">
        <f>IF(H10=1,10,IF(H10=2,8,IF(H10=3,6,IF(H10=4,5,IF(H10=5,4,IF(H10=6,3,IF(H10=7,2,IF(H10=8,1,0))))))))</f>
        <v>3</v>
      </c>
      <c r="I11" s="19">
        <f>IF(I10=1,10,IF(I10=2,8,IF(I10=3,6,IF(I10=4,5,IF(I10=5,4,IF(I10=6,3,IF(I10=7,2,IF(I10=8,1,0))))))))</f>
        <v>0</v>
      </c>
      <c r="J11" s="19">
        <f>IF(J10=1,10,IF(J10=2,8,IF(J10=3,6,IF(J10=4,5,IF(J10=5,4,IF(J10=6,3,IF(J10=7,2,IF(J10=8,1,0))))))))</f>
        <v>0</v>
      </c>
      <c r="K11" s="19">
        <f>IF(K10=1,10,IF(K10=2,8,IF(K10=3,6,IF(K10=4,5,IF(K10=5,4,IF(K10=6,3,IF(K10=7,2,IF(K10=8,1,0))))))))</f>
        <v>0</v>
      </c>
      <c r="L11" s="19">
        <f>IF(L10=1,10,IF(L10=2,8,IF(L10=3,6,IF(L10=4,5,IF(L10=5,4,IF(L10=6,3,IF(L10=7,2,IF(L10=8,1,0))))))))</f>
        <v>0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5</v>
      </c>
      <c r="O11" s="19">
        <f>IF(O10=1,10,IF(O10=2,8,IF(O10=3,6,IF(O10=4,5,IF(O10=5,4,IF(O10=6,3,IF(O10=7,2,IF(O10=8,1,0))))))))</f>
        <v>8</v>
      </c>
      <c r="P11" s="19">
        <f>IF(P10=1,10,IF(P10=2,8,IF(P10=3,6,IF(P10=4,5,IF(P10=5,4,IF(P10=6,3,IF(P10=7,2,IF(P10=8,1,0))))))))</f>
        <v>8</v>
      </c>
      <c r="Q11" s="19">
        <f>IF(Q10=1,10,IF(Q10=2,8,IF(Q10=3,6,IF(Q10=4,5,IF(Q10=5,4,IF(Q10=6,3,IF(Q10=7,2,IF(Q10=8,1,0))))))))</f>
        <v>2</v>
      </c>
      <c r="R11" s="19">
        <f>IF(R10=1,10,IF(R10=2,8,IF(R10=3,6,IF(R10=4,5,IF(R10=5,4,IF(R10=6,3,IF(R10=7,2,IF(R10=8,1,0))))))))</f>
        <v>2</v>
      </c>
      <c r="S11" s="19">
        <f>IF(S10=1,10,IF(S10=2,8,IF(S10=3,6,IF(S10=4,5,IF(S10=5,4,IF(S10=6,3,IF(S10=7,2,IF(S10=8,1,0))))))))</f>
        <v>1</v>
      </c>
      <c r="T11" s="19">
        <f>IF(T10=1,10,IF(T10=2,8,IF(T10=3,6,IF(T10=4,5,IF(T10=5,4,IF(T10=6,3,IF(T10=7,2,IF(T10=8,1,0))))))))</f>
        <v>8</v>
      </c>
      <c r="U11" s="19">
        <f>IF(U10=1,10,IF(U10=2,8,IF(U10=3,6,IF(U10=4,5,IF(U10=5,4,IF(U10=6,3,IF(U10=7,2,IF(U10=8,1,0))))))))</f>
        <v>8</v>
      </c>
      <c r="V11" s="19">
        <f>IF(V10=1,10,IF(V10=2,8,IF(V10=3,6,IF(V10=4,5,IF(V10=5,4,IF(V10=6,3,IF(V10=7,2,IF(V10=8,1,0))))))))</f>
        <v>6</v>
      </c>
      <c r="W11" s="19">
        <f>IF(W10=1,10,IF(W10=2,8,IF(W10=3,6,IF(W10=4,5,IF(W10=5,4,IF(W10=6,3,IF(W10=7,2,IF(W10=8,1,0))))))))</f>
        <v>8</v>
      </c>
      <c r="X11" s="19">
        <f>IF(X10=1,10,IF(X10=2,8,IF(X10=3,6,IF(X10=4,5,IF(X10=5,4,IF(X10=6,3,IF(X10=7,2,IF(X10=8,1,0))))))))</f>
        <v>4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25</v>
      </c>
      <c r="B12" s="45">
        <v>55</v>
      </c>
      <c r="C12" s="45" t="s">
        <v>26</v>
      </c>
      <c r="D12" s="45" t="s">
        <v>24</v>
      </c>
      <c r="E12" s="45" t="s">
        <v>24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122</v>
      </c>
      <c r="R12" s="45">
        <v>5</v>
      </c>
      <c r="S12" s="45">
        <v>3</v>
      </c>
      <c r="T12" s="45">
        <v>1</v>
      </c>
      <c r="U12" s="34">
        <v>6</v>
      </c>
      <c r="V12" s="34" t="s">
        <v>139</v>
      </c>
      <c r="W12" s="34">
        <v>3</v>
      </c>
      <c r="X12" s="45">
        <v>4</v>
      </c>
      <c r="Y12" s="34"/>
      <c r="Z12" s="34"/>
      <c r="AA12" s="45"/>
      <c r="AB12" s="45">
        <f>SUM(F13:AA13)</f>
        <v>63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1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4</v>
      </c>
      <c r="S13" s="19">
        <f>IF(S12=1,10,IF(S12=2,8,IF(S12=3,6,IF(S12=4,5,IF(S12=5,4,IF(S12=6,3,IF(S12=7,2,IF(S12=8,1,0))))))))</f>
        <v>6</v>
      </c>
      <c r="T13" s="19">
        <f>IF(T12=1,10,IF(T12=2,8,IF(T12=3,6,IF(T12=4,5,IF(T12=5,4,IF(T12=6,3,IF(T12=7,2,IF(T12=8,1,0))))))))</f>
        <v>10</v>
      </c>
      <c r="U13" s="19">
        <f>IF(U12=1,10,IF(U12=2,8,IF(U12=3,6,IF(U12=4,5,IF(U12=5,4,IF(U12=6,3,IF(U12=7,2,IF(U12=8,1,0))))))))</f>
        <v>3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6</v>
      </c>
      <c r="X13" s="19">
        <f>IF(X12=1,10,IF(X12=2,8,IF(X12=3,6,IF(X12=4,5,IF(X12=5,4,IF(X12=6,3,IF(X12=7,2,IF(X12=8,1,0))))))))</f>
        <v>5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0" t="s">
        <v>22</v>
      </c>
      <c r="B14" s="20">
        <v>16</v>
      </c>
      <c r="C14" s="20" t="s">
        <v>23</v>
      </c>
      <c r="D14" s="20" t="s">
        <v>24</v>
      </c>
      <c r="E14" s="20" t="s">
        <v>24</v>
      </c>
      <c r="F14" s="20" t="s">
        <v>105</v>
      </c>
      <c r="G14" s="20">
        <v>7</v>
      </c>
      <c r="H14" s="20" t="s">
        <v>110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134</v>
      </c>
      <c r="S14" s="20">
        <v>4</v>
      </c>
      <c r="T14" s="20">
        <v>4</v>
      </c>
      <c r="U14" s="20">
        <v>4</v>
      </c>
      <c r="V14" s="20">
        <v>5</v>
      </c>
      <c r="W14" s="20" t="s">
        <v>142</v>
      </c>
      <c r="X14" s="20">
        <v>3</v>
      </c>
      <c r="Y14" s="20"/>
      <c r="Z14" s="20"/>
      <c r="AA14" s="20"/>
      <c r="AB14" s="20">
        <f>SUM(F15:AA15)</f>
        <v>59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2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6</v>
      </c>
      <c r="J15" s="19">
        <f>IF(J14=1,10,IF(J14=2,8,IF(J14=3,6,IF(J14=4,5,IF(J14=5,4,IF(J14=6,3,IF(J14=7,2,IF(J14=8,1,0))))))))</f>
        <v>2</v>
      </c>
      <c r="K15" s="19">
        <f>IF(K14=1,10,IF(K14=2,8,IF(K14=3,6,IF(K14=4,5,IF(K14=5,4,IF(K14=6,3,IF(K14=7,2,IF(K14=8,1,0))))))))</f>
        <v>3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5</v>
      </c>
      <c r="N15" s="19">
        <f>IF(N14=1,10,IF(N14=2,8,IF(N14=3,6,IF(N14=4,5,IF(N14=5,4,IF(N14=6,3,IF(N14=7,2,IF(N14=8,1,0))))))))</f>
        <v>8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2</v>
      </c>
      <c r="Q15" s="19">
        <f>IF(Q14=1,10,IF(Q14=2,8,IF(Q14=3,6,IF(Q14=4,5,IF(Q14=5,4,IF(Q14=6,3,IF(Q14=7,2,IF(Q14=8,1,0))))))))</f>
        <v>6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5</v>
      </c>
      <c r="T15" s="19">
        <f>IF(T14=1,10,IF(T14=2,8,IF(T14=3,6,IF(T14=4,5,IF(T14=5,4,IF(T14=6,3,IF(T14=7,2,IF(T14=8,1,0))))))))</f>
        <v>5</v>
      </c>
      <c r="U15" s="19">
        <f>IF(U14=1,10,IF(U14=2,8,IF(U14=3,6,IF(U14=4,5,IF(U14=5,4,IF(U14=6,3,IF(U14=7,2,IF(U14=8,1,0))))))))</f>
        <v>5</v>
      </c>
      <c r="V15" s="19">
        <f>IF(V14=1,10,IF(V14=2,8,IF(V14=3,6,IF(V14=4,5,IF(V14=5,4,IF(V14=6,3,IF(V14=7,2,IF(V14=8,1,0))))))))</f>
        <v>4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6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21" t="s">
        <v>50</v>
      </c>
      <c r="B16" s="21">
        <v>63</v>
      </c>
      <c r="C16" s="21" t="s">
        <v>18</v>
      </c>
      <c r="D16" s="21" t="s">
        <v>19</v>
      </c>
      <c r="E16" s="21" t="s">
        <v>19</v>
      </c>
      <c r="F16" s="21">
        <v>7</v>
      </c>
      <c r="G16" s="21">
        <v>4</v>
      </c>
      <c r="H16" s="21" t="s">
        <v>108</v>
      </c>
      <c r="I16" s="21">
        <v>8</v>
      </c>
      <c r="J16" s="21">
        <v>4</v>
      </c>
      <c r="K16" s="21">
        <v>5</v>
      </c>
      <c r="L16" s="21">
        <v>3</v>
      </c>
      <c r="M16" s="21" t="s">
        <v>111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136</v>
      </c>
      <c r="U16" s="21">
        <v>7</v>
      </c>
      <c r="V16" s="21">
        <v>4</v>
      </c>
      <c r="W16" s="21">
        <v>5</v>
      </c>
      <c r="X16" s="21">
        <v>6</v>
      </c>
      <c r="Y16" s="21"/>
      <c r="Z16" s="21"/>
      <c r="AA16" s="21"/>
      <c r="AB16" s="21">
        <f>SUM(F17:AA17)</f>
        <v>53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2</v>
      </c>
      <c r="G17" s="19">
        <f>IF(G16=1,10,IF(G16=2,8,IF(G16=3,6,IF(G16=4,5,IF(G16=5,4,IF(G16=6,3,IF(G16=7,2,IF(G16=8,1,0))))))))</f>
        <v>5</v>
      </c>
      <c r="H17" s="19">
        <f>IF(H16=1,10,IF(H16=2,8,IF(H16=3,6,IF(H16=4,5,IF(H16=5,4,IF(H16=6,3,IF(H16=7,2,IF(H16=8,1,0))))))))</f>
        <v>0</v>
      </c>
      <c r="I17" s="19">
        <f>IF(I16=1,10,IF(I16=2,8,IF(I16=3,6,IF(I16=4,5,IF(I16=5,4,IF(I16=6,3,IF(I16=7,2,IF(I16=8,1,0))))))))</f>
        <v>1</v>
      </c>
      <c r="J17" s="19">
        <f>IF(J16=1,10,IF(J16=2,8,IF(J16=3,6,IF(J16=4,5,IF(J16=5,4,IF(J16=6,3,IF(J16=7,2,IF(J16=8,1,0))))))))</f>
        <v>5</v>
      </c>
      <c r="K17" s="19">
        <f>IF(K16=1,10,IF(K16=2,8,IF(K16=3,6,IF(K16=4,5,IF(K16=5,4,IF(K16=6,3,IF(K16=7,2,IF(K16=8,1,0))))))))</f>
        <v>4</v>
      </c>
      <c r="L17" s="19">
        <f>IF(L16=1,10,IF(L16=2,8,IF(L16=3,6,IF(L16=4,5,IF(L16=5,4,IF(L16=6,3,IF(L16=7,2,IF(L16=8,1,0))))))))</f>
        <v>6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2</v>
      </c>
      <c r="O17" s="19">
        <f>IF(O16=1,10,IF(O16=2,8,IF(O16=3,6,IF(O16=4,5,IF(O16=5,4,IF(O16=6,3,IF(O16=7,2,IF(O16=8,1,0))))))))</f>
        <v>4</v>
      </c>
      <c r="P17" s="19">
        <f>IF(P16=1,10,IF(P16=2,8,IF(P16=3,6,IF(P16=4,5,IF(P16=5,4,IF(P16=6,3,IF(P16=7,2,IF(P16=8,1,0))))))))</f>
        <v>3</v>
      </c>
      <c r="Q17" s="19">
        <f>IF(Q16=1,10,IF(Q16=2,8,IF(Q16=3,6,IF(Q16=4,5,IF(Q16=5,4,IF(Q16=6,3,IF(Q16=7,2,IF(Q16=8,1,0))))))))</f>
        <v>3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4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2</v>
      </c>
      <c r="V17" s="19">
        <f>IF(V16=1,10,IF(V16=2,8,IF(V16=3,6,IF(V16=4,5,IF(V16=5,4,IF(V16=6,3,IF(V16=7,2,IF(V16=8,1,0))))))))</f>
        <v>5</v>
      </c>
      <c r="W17" s="19">
        <f>IF(W16=1,10,IF(W16=2,8,IF(W16=3,6,IF(W16=4,5,IF(W16=5,4,IF(W16=6,3,IF(W16=7,2,IF(W16=8,1,0))))))))</f>
        <v>4</v>
      </c>
      <c r="X17" s="19">
        <f>IF(X16=1,10,IF(X16=2,8,IF(X16=3,6,IF(X16=4,5,IF(X16=5,4,IF(X16=6,3,IF(X16=7,2,IF(X16=8,1,0))))))))</f>
        <v>3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2" t="s">
        <v>99</v>
      </c>
      <c r="B18" s="22">
        <v>81</v>
      </c>
      <c r="C18" s="22" t="s">
        <v>40</v>
      </c>
      <c r="D18" s="22" t="s">
        <v>41</v>
      </c>
      <c r="E18" s="22" t="s">
        <v>19</v>
      </c>
      <c r="F18" s="22" t="s">
        <v>105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122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141</v>
      </c>
      <c r="X18" s="22">
        <v>8</v>
      </c>
      <c r="Y18" s="22"/>
      <c r="Z18" s="22"/>
      <c r="AA18" s="22"/>
      <c r="AB18" s="22">
        <f>SUM(F19:AA19)</f>
        <v>27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0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1</v>
      </c>
      <c r="I19" s="19">
        <f>IF(I18=1,10,IF(I18=2,8,IF(I18=3,6,IF(I18=4,5,IF(I18=5,4,IF(I18=6,3,IF(I18=7,2,IF(I18=8,1,0))))))))</f>
        <v>0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0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5</v>
      </c>
      <c r="P19" s="19">
        <f>IF(P18=1,10,IF(P18=2,8,IF(P18=3,6,IF(P18=4,5,IF(P18=5,4,IF(P18=6,3,IF(P18=7,2,IF(P18=8,1,0))))))))</f>
        <v>4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2</v>
      </c>
      <c r="U19" s="19">
        <f>IF(U18=1,10,IF(U18=2,8,IF(U18=3,6,IF(U18=4,5,IF(U18=5,4,IF(U18=6,3,IF(U18=7,2,IF(U18=8,1,0))))))))</f>
        <v>6</v>
      </c>
      <c r="V19" s="19">
        <f>IF(V18=1,10,IF(V18=2,8,IF(V18=3,6,IF(V18=4,5,IF(V18=5,4,IF(V18=6,3,IF(V18=7,2,IF(V18=8,1,0))))))))</f>
        <v>8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1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6" t="s">
        <v>45</v>
      </c>
      <c r="B20" s="26">
        <v>18</v>
      </c>
      <c r="C20" s="26" t="s">
        <v>44</v>
      </c>
      <c r="D20" s="26" t="s">
        <v>103</v>
      </c>
      <c r="E20" s="26" t="s">
        <v>19</v>
      </c>
      <c r="F20" s="26">
        <v>6</v>
      </c>
      <c r="G20" s="26" t="s">
        <v>107</v>
      </c>
      <c r="H20" s="26">
        <v>4</v>
      </c>
      <c r="I20" s="26">
        <v>7</v>
      </c>
      <c r="J20" s="26">
        <v>12</v>
      </c>
      <c r="K20" s="26" t="s">
        <v>105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132</v>
      </c>
      <c r="U20" s="26" t="s">
        <v>137</v>
      </c>
      <c r="V20" s="26">
        <v>11</v>
      </c>
      <c r="W20" s="26">
        <v>7</v>
      </c>
      <c r="X20" s="26">
        <v>17</v>
      </c>
      <c r="Y20" s="26"/>
      <c r="Z20" s="26"/>
      <c r="AA20" s="26"/>
      <c r="AB20" s="26">
        <f>SUM(F21:AA21)</f>
        <v>15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3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5</v>
      </c>
      <c r="I21" s="19">
        <f>IF(I20=1,10,IF(I20=2,8,IF(I20=3,6,IF(I20=4,5,IF(I20=5,4,IF(I20=6,3,IF(I20=7,2,IF(I20=8,1,0))))))))</f>
        <v>2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3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2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47</v>
      </c>
      <c r="B22" s="47">
        <v>10</v>
      </c>
      <c r="C22" s="47" t="s">
        <v>34</v>
      </c>
      <c r="D22" s="47" t="s">
        <v>32</v>
      </c>
      <c r="E22" s="47" t="s">
        <v>33</v>
      </c>
      <c r="F22" s="33">
        <v>9</v>
      </c>
      <c r="G22" s="47">
        <v>9</v>
      </c>
      <c r="H22" s="47" t="s">
        <v>104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117</v>
      </c>
      <c r="P22" s="47" t="s">
        <v>105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>
        <v>12</v>
      </c>
      <c r="W22" s="33">
        <v>6</v>
      </c>
      <c r="X22" s="47">
        <v>11</v>
      </c>
      <c r="Y22" s="33"/>
      <c r="Z22" s="33"/>
      <c r="AA22" s="47"/>
      <c r="AB22" s="47">
        <f>SUM(F23:AA23)</f>
        <v>15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3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35</v>
      </c>
      <c r="B24" s="23">
        <v>31</v>
      </c>
      <c r="C24" s="23" t="s">
        <v>34</v>
      </c>
      <c r="D24" s="23" t="s">
        <v>32</v>
      </c>
      <c r="E24" s="23" t="s">
        <v>33</v>
      </c>
      <c r="F24" s="23" t="s">
        <v>105</v>
      </c>
      <c r="G24" s="23">
        <v>8</v>
      </c>
      <c r="H24" s="23" t="s">
        <v>108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117</v>
      </c>
      <c r="P24" s="23" t="s">
        <v>105</v>
      </c>
      <c r="Q24" s="23">
        <v>8</v>
      </c>
      <c r="R24" s="23">
        <v>10</v>
      </c>
      <c r="S24" s="23" t="s">
        <v>105</v>
      </c>
      <c r="T24" s="23" t="s">
        <v>135</v>
      </c>
      <c r="U24" s="23">
        <v>9</v>
      </c>
      <c r="V24" s="23">
        <v>7</v>
      </c>
      <c r="W24" s="23" t="s">
        <v>144</v>
      </c>
      <c r="X24" s="23">
        <v>10</v>
      </c>
      <c r="Y24" s="23"/>
      <c r="Z24" s="23"/>
      <c r="AA24" s="23"/>
      <c r="AB24" s="23">
        <f>SUM(F25:AA25)</f>
        <v>12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2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85</v>
      </c>
      <c r="B26" s="27">
        <v>23</v>
      </c>
      <c r="C26" s="27" t="s">
        <v>87</v>
      </c>
      <c r="D26" s="27" t="s">
        <v>52</v>
      </c>
      <c r="E26" s="27" t="s">
        <v>19</v>
      </c>
      <c r="F26" s="27">
        <v>10</v>
      </c>
      <c r="G26" s="27" t="s">
        <v>107</v>
      </c>
      <c r="H26" s="27" t="s">
        <v>104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137</v>
      </c>
      <c r="V26" s="27">
        <v>13</v>
      </c>
      <c r="W26" s="27">
        <v>9</v>
      </c>
      <c r="X26" s="27">
        <v>9</v>
      </c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95</v>
      </c>
      <c r="B28" s="48">
        <v>27</v>
      </c>
      <c r="C28" s="48" t="s">
        <v>37</v>
      </c>
      <c r="D28" s="48" t="s">
        <v>38</v>
      </c>
      <c r="E28" s="48" t="s">
        <v>24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115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>
        <v>16</v>
      </c>
      <c r="W28" s="35">
        <v>11</v>
      </c>
      <c r="X28" s="35">
        <v>13</v>
      </c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20</v>
      </c>
      <c r="B30" s="24">
        <v>77</v>
      </c>
      <c r="C30" s="24" t="s">
        <v>21</v>
      </c>
      <c r="D30" s="24" t="s">
        <v>102</v>
      </c>
      <c r="E30" s="24" t="s">
        <v>24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131</v>
      </c>
      <c r="U30" s="24" t="s">
        <v>137</v>
      </c>
      <c r="V30" s="24">
        <v>8</v>
      </c>
      <c r="W30" s="24">
        <v>12</v>
      </c>
      <c r="X30" s="24">
        <v>15</v>
      </c>
      <c r="Y30" s="24"/>
      <c r="Z30" s="24"/>
      <c r="AA30" s="24"/>
      <c r="AB30" s="24">
        <f>SUM(F31:AA31)</f>
        <v>2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1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18" t="s">
        <v>121</v>
      </c>
      <c r="B32" s="18">
        <v>3</v>
      </c>
      <c r="C32" s="18" t="s">
        <v>119</v>
      </c>
      <c r="D32" s="18" t="s">
        <v>74</v>
      </c>
      <c r="E32" s="18" t="s">
        <v>106</v>
      </c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18">
        <v>13</v>
      </c>
      <c r="Q32" s="18">
        <v>16</v>
      </c>
      <c r="R32" s="52"/>
      <c r="S32" s="52"/>
      <c r="T32" s="52"/>
      <c r="U32" s="52"/>
      <c r="V32" s="52"/>
      <c r="W32" s="18">
        <v>15</v>
      </c>
      <c r="X32" s="18">
        <v>7</v>
      </c>
      <c r="Y32" s="18"/>
      <c r="Z32" s="18"/>
      <c r="AA32" s="18"/>
      <c r="AB32" s="18">
        <f>SUM(F33:AA33)</f>
        <v>2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2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42" t="s">
        <v>49</v>
      </c>
      <c r="B34" s="42">
        <v>22</v>
      </c>
      <c r="C34" s="42" t="s">
        <v>48</v>
      </c>
      <c r="D34" s="42" t="s">
        <v>74</v>
      </c>
      <c r="E34" s="42" t="s">
        <v>106</v>
      </c>
      <c r="F34" s="42">
        <v>11</v>
      </c>
      <c r="G34" s="42">
        <v>11</v>
      </c>
      <c r="H34" s="42">
        <v>10</v>
      </c>
      <c r="I34" s="3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32">
        <v>10</v>
      </c>
      <c r="R34" s="32">
        <v>15</v>
      </c>
      <c r="S34" s="42" t="s">
        <v>130</v>
      </c>
      <c r="T34" s="42" t="s">
        <v>131</v>
      </c>
      <c r="U34" s="32">
        <v>12</v>
      </c>
      <c r="V34" s="32">
        <v>15</v>
      </c>
      <c r="W34" s="32">
        <v>8</v>
      </c>
      <c r="X34" s="42">
        <v>12</v>
      </c>
      <c r="Y34" s="32"/>
      <c r="Z34" s="32"/>
      <c r="AA34" s="42"/>
      <c r="AB34" s="42">
        <f>SUM(F35:AA35)</f>
        <v>1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1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50" t="s">
        <v>100</v>
      </c>
      <c r="B36" s="50">
        <v>2</v>
      </c>
      <c r="C36" s="50" t="s">
        <v>101</v>
      </c>
      <c r="D36" s="50" t="s">
        <v>52</v>
      </c>
      <c r="E36" s="50" t="s">
        <v>19</v>
      </c>
      <c r="F36" s="50">
        <v>12</v>
      </c>
      <c r="G36" s="50">
        <v>16</v>
      </c>
      <c r="H36" s="50" t="s">
        <v>104</v>
      </c>
      <c r="I36" s="50">
        <v>16</v>
      </c>
      <c r="J36" s="50">
        <v>20</v>
      </c>
      <c r="K36" s="50">
        <v>18</v>
      </c>
      <c r="L36" s="50">
        <v>20</v>
      </c>
      <c r="M36" s="50" t="s">
        <v>116</v>
      </c>
      <c r="N36" s="50">
        <v>13</v>
      </c>
      <c r="O36" s="50">
        <v>11</v>
      </c>
      <c r="P36" s="50">
        <v>18</v>
      </c>
      <c r="Q36" s="50">
        <v>17</v>
      </c>
      <c r="R36" s="50" t="s">
        <v>128</v>
      </c>
      <c r="S36" s="50">
        <v>11</v>
      </c>
      <c r="T36" s="50">
        <v>14</v>
      </c>
      <c r="U36" s="38" t="s">
        <v>137</v>
      </c>
      <c r="V36" s="38" t="s">
        <v>138</v>
      </c>
      <c r="W36" s="38">
        <v>10</v>
      </c>
      <c r="X36" s="50">
        <v>16</v>
      </c>
      <c r="Y36" s="38"/>
      <c r="Z36" s="38"/>
      <c r="AA36" s="38"/>
      <c r="AB36" s="3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25" t="s">
        <v>93</v>
      </c>
      <c r="B38" s="25">
        <v>20</v>
      </c>
      <c r="C38" s="25" t="s">
        <v>94</v>
      </c>
      <c r="D38" s="25" t="s">
        <v>38</v>
      </c>
      <c r="E38" s="25" t="s">
        <v>24</v>
      </c>
      <c r="F38" s="25">
        <v>13</v>
      </c>
      <c r="G38" s="25">
        <v>10</v>
      </c>
      <c r="H38" s="25" t="s">
        <v>104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117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147</v>
      </c>
      <c r="Y38" s="25"/>
      <c r="Z38" s="25"/>
      <c r="AA38" s="25"/>
      <c r="AB38" s="25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49" t="s">
        <v>92</v>
      </c>
      <c r="B40" s="49">
        <v>24</v>
      </c>
      <c r="C40" s="49" t="s">
        <v>84</v>
      </c>
      <c r="D40" s="49" t="s">
        <v>102</v>
      </c>
      <c r="E40" s="49" t="s">
        <v>24</v>
      </c>
      <c r="F40" s="49">
        <v>16</v>
      </c>
      <c r="G40" s="49">
        <v>13</v>
      </c>
      <c r="H40" s="49">
        <v>9</v>
      </c>
      <c r="I40" s="49" t="s">
        <v>110</v>
      </c>
      <c r="J40" s="49">
        <v>16</v>
      </c>
      <c r="K40" s="49">
        <v>13</v>
      </c>
      <c r="L40" s="49">
        <v>9</v>
      </c>
      <c r="M40" s="49">
        <v>16</v>
      </c>
      <c r="N40" s="49">
        <v>12</v>
      </c>
      <c r="O40" s="49">
        <v>15</v>
      </c>
      <c r="P40" s="49">
        <v>16</v>
      </c>
      <c r="Q40" s="49">
        <v>13</v>
      </c>
      <c r="R40" s="49" t="s">
        <v>127</v>
      </c>
      <c r="S40" s="49">
        <v>15</v>
      </c>
      <c r="T40" s="49">
        <v>12</v>
      </c>
      <c r="U40" s="31">
        <v>13</v>
      </c>
      <c r="V40" s="31">
        <v>9</v>
      </c>
      <c r="W40" s="31">
        <v>13</v>
      </c>
      <c r="X40" s="49">
        <v>14</v>
      </c>
      <c r="Y40" s="31"/>
      <c r="Z40" s="31"/>
      <c r="AA40" s="31"/>
      <c r="AB40" s="31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96</v>
      </c>
      <c r="B42" s="18">
        <v>21</v>
      </c>
      <c r="C42" s="18" t="s">
        <v>28</v>
      </c>
      <c r="D42" s="18" t="s">
        <v>74</v>
      </c>
      <c r="E42" s="18" t="s">
        <v>106</v>
      </c>
      <c r="F42" s="18">
        <v>14</v>
      </c>
      <c r="G42" s="18">
        <v>14</v>
      </c>
      <c r="H42" s="18" t="s">
        <v>104</v>
      </c>
      <c r="I42" s="18" t="s">
        <v>110</v>
      </c>
      <c r="J42" s="18">
        <v>18</v>
      </c>
      <c r="K42" s="18">
        <v>12</v>
      </c>
      <c r="L42" s="28">
        <v>14</v>
      </c>
      <c r="M42" s="18">
        <v>18</v>
      </c>
      <c r="N42" s="18">
        <v>17</v>
      </c>
      <c r="O42" s="18">
        <v>17</v>
      </c>
      <c r="P42" s="52"/>
      <c r="Q42" s="52"/>
      <c r="R42" s="53"/>
      <c r="S42" s="52"/>
      <c r="T42" s="52"/>
      <c r="U42" s="52"/>
      <c r="V42" s="52"/>
      <c r="W42" s="52"/>
      <c r="X42" s="52"/>
      <c r="Y42" s="52"/>
      <c r="Z42" s="52"/>
      <c r="AA42" s="52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125</v>
      </c>
      <c r="B44" s="18">
        <v>40</v>
      </c>
      <c r="C44" s="18" t="s">
        <v>126</v>
      </c>
      <c r="D44" s="18" t="s">
        <v>74</v>
      </c>
      <c r="E44" s="18" t="s">
        <v>106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20.25" style="1" bestFit="1" customWidth="1"/>
    <col min="23" max="23" width="20.25" style="29" bestFit="1" customWidth="1"/>
    <col min="24" max="24" width="20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36</v>
      </c>
      <c r="C1" s="39" t="s">
        <v>7</v>
      </c>
      <c r="D1" s="39" t="s">
        <v>1</v>
      </c>
      <c r="E1" s="39" t="s">
        <v>148</v>
      </c>
      <c r="F1" s="17" t="s">
        <v>2</v>
      </c>
      <c r="G1" s="17" t="s">
        <v>15</v>
      </c>
      <c r="H1" s="17" t="s">
        <v>88</v>
      </c>
      <c r="I1" s="17" t="s">
        <v>5</v>
      </c>
      <c r="J1" s="17" t="s">
        <v>89</v>
      </c>
      <c r="K1" s="17" t="s">
        <v>4</v>
      </c>
      <c r="L1" s="17" t="s">
        <v>3</v>
      </c>
      <c r="M1" s="17" t="s">
        <v>90</v>
      </c>
      <c r="N1" s="17" t="s">
        <v>8</v>
      </c>
      <c r="O1" s="17" t="s">
        <v>56</v>
      </c>
      <c r="P1" s="17" t="s">
        <v>9</v>
      </c>
      <c r="Q1" s="17" t="s">
        <v>10</v>
      </c>
      <c r="R1" s="17" t="s">
        <v>76</v>
      </c>
      <c r="S1" s="17" t="s">
        <v>11</v>
      </c>
      <c r="T1" s="17" t="s">
        <v>91</v>
      </c>
      <c r="U1" s="17" t="s">
        <v>79</v>
      </c>
      <c r="V1" s="17" t="s">
        <v>98</v>
      </c>
      <c r="W1" s="17" t="s">
        <v>77</v>
      </c>
      <c r="X1" s="17" t="s">
        <v>12</v>
      </c>
      <c r="Y1" s="17" t="s">
        <v>13</v>
      </c>
      <c r="Z1" s="17" t="s">
        <v>97</v>
      </c>
      <c r="AA1" s="17" t="s">
        <v>14</v>
      </c>
      <c r="AB1" s="23" t="s">
        <v>16</v>
      </c>
    </row>
    <row r="2" spans="1:28" x14ac:dyDescent="0.25">
      <c r="A2" s="18" t="s">
        <v>27</v>
      </c>
      <c r="B2" s="18">
        <v>1</v>
      </c>
      <c r="C2" s="18" t="s">
        <v>28</v>
      </c>
      <c r="D2" s="18" t="s">
        <v>75</v>
      </c>
      <c r="E2" s="18" t="s">
        <v>106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/>
      <c r="Z2" s="18"/>
      <c r="AA2" s="18"/>
      <c r="AB2" s="18">
        <f>SUM(F3:AA3)</f>
        <v>174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10</v>
      </c>
      <c r="V3" s="19">
        <f>IF(V2=1,10,IF(V2=2,6,IF(V2=3,4,IF(V2=4,3,IF(V2=5,2,IF(V2=6,1,0))))))</f>
        <v>10</v>
      </c>
      <c r="W3" s="19">
        <f>IF(W2=1,10,IF(W2=2,6,IF(W2=3,4,IF(W2=4,3,IF(W2=5,2,IF(W2=6,1,0))))))</f>
        <v>10</v>
      </c>
      <c r="X3" s="19">
        <f>IF(X2=1,10,IF(X2=2,6,IF(X2=3,4,IF(X2=4,3,IF(X2=5,2,IF(X2=6,1,0))))))</f>
        <v>10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29</v>
      </c>
      <c r="B4" s="42">
        <v>11</v>
      </c>
      <c r="C4" s="42" t="s">
        <v>30</v>
      </c>
      <c r="D4" s="42" t="s">
        <v>75</v>
      </c>
      <c r="E4" s="42" t="s">
        <v>106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105</v>
      </c>
      <c r="V4" s="42">
        <v>10</v>
      </c>
      <c r="W4" s="32">
        <v>4</v>
      </c>
      <c r="X4" s="32" t="s">
        <v>105</v>
      </c>
      <c r="Y4" s="32"/>
      <c r="Z4" s="32"/>
      <c r="AA4" s="42"/>
      <c r="AB4" s="42">
        <f>SUM(F5:AA5)</f>
        <v>65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3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4" t="s">
        <v>17</v>
      </c>
      <c r="B6" s="44">
        <v>44</v>
      </c>
      <c r="C6" s="44" t="s">
        <v>18</v>
      </c>
      <c r="D6" s="44" t="s">
        <v>19</v>
      </c>
      <c r="E6" s="44" t="s">
        <v>19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 t="s">
        <v>143</v>
      </c>
      <c r="W6" s="37" t="s">
        <v>142</v>
      </c>
      <c r="X6" s="44">
        <v>2</v>
      </c>
      <c r="Y6" s="37"/>
      <c r="Z6" s="37"/>
      <c r="AA6" s="44"/>
      <c r="AB6" s="44">
        <f>SUM(F7:AA7)</f>
        <v>49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2</v>
      </c>
      <c r="G7" s="19">
        <f>IF(G6=1,10,IF(G6=2,6,IF(G6=3,4,IF(G6=4,3,IF(G6=5,2,IF(G6=6,1,0))))))</f>
        <v>2</v>
      </c>
      <c r="H7" s="19">
        <f>IF(H6=1,10,IF(H6=2,6,IF(H6=3,4,IF(H6=4,3,IF(H6=5,2,IF(H6=6,1,0))))))</f>
        <v>6</v>
      </c>
      <c r="I7" s="19">
        <f>IF(I6=1,10,IF(I6=2,6,IF(I6=3,4,IF(I6=4,3,IF(I6=5,2,IF(I6=6,1,0))))))</f>
        <v>1</v>
      </c>
      <c r="J7" s="19">
        <f>IF(J6=1,10,IF(J6=2,6,IF(J6=3,4,IF(J6=4,3,IF(J6=5,2,IF(J6=6,1,0))))))</f>
        <v>1</v>
      </c>
      <c r="K7" s="19">
        <f>IF(K6=1,10,IF(K6=2,6,IF(K6=3,4,IF(K6=4,3,IF(K6=5,2,IF(K6=6,1,0))))))</f>
        <v>3</v>
      </c>
      <c r="L7" s="19">
        <f>IF(L6=1,10,IF(L6=2,6,IF(L6=3,4,IF(L6=4,3,IF(L6=5,2,IF(L6=6,1,0))))))</f>
        <v>6</v>
      </c>
      <c r="M7" s="19">
        <f>IF(M6=1,10,IF(M6=2,6,IF(M6=3,4,IF(M6=4,3,IF(M6=5,2,IF(M6=6,1,0))))))</f>
        <v>4</v>
      </c>
      <c r="N7" s="19">
        <f>IF(N6=1,10,IF(N6=2,6,IF(N6=3,4,IF(N6=4,3,IF(N6=5,2,IF(N6=6,1,0))))))</f>
        <v>0</v>
      </c>
      <c r="O7" s="19">
        <f>IF(O6=1,10,IF(O6=2,6,IF(O6=3,4,IF(O6=4,3,IF(O6=5,2,IF(O6=6,1,0))))))</f>
        <v>4</v>
      </c>
      <c r="P7" s="19">
        <f>IF(P6=1,10,IF(P6=2,6,IF(P6=3,4,IF(P6=4,3,IF(P6=5,2,IF(P6=6,1,0))))))</f>
        <v>3</v>
      </c>
      <c r="Q7" s="19">
        <f>IF(Q6=1,10,IF(Q6=2,6,IF(Q6=3,4,IF(Q6=4,3,IF(Q6=5,2,IF(Q6=6,1,0))))))</f>
        <v>3</v>
      </c>
      <c r="R7" s="19">
        <f>IF(R6=1,10,IF(R6=2,6,IF(R6=3,4,IF(R6=4,3,IF(R6=5,2,IF(R6=6,1,0))))))</f>
        <v>1</v>
      </c>
      <c r="S7" s="19">
        <f>IF(S6=1,10,IF(S6=2,6,IF(S6=3,4,IF(S6=4,3,IF(S6=5,2,IF(S6=6,1,0))))))</f>
        <v>1</v>
      </c>
      <c r="T7" s="19">
        <f>IF(T6=1,10,IF(T6=2,6,IF(T6=3,4,IF(T6=4,3,IF(T6=5,2,IF(T6=6,1,0))))))</f>
        <v>4</v>
      </c>
      <c r="U7" s="19">
        <f>IF(U6=1,10,IF(U6=2,6,IF(U6=3,4,IF(U6=4,3,IF(U6=5,2,IF(U6=6,1,0))))))</f>
        <v>2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6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3" t="s">
        <v>31</v>
      </c>
      <c r="B8" s="30">
        <v>14</v>
      </c>
      <c r="C8" s="43" t="s">
        <v>26</v>
      </c>
      <c r="D8" s="43" t="s">
        <v>103</v>
      </c>
      <c r="E8" s="43" t="s">
        <v>19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>
        <v>6</v>
      </c>
      <c r="W8" s="30" t="s">
        <v>144</v>
      </c>
      <c r="X8" s="43" t="s">
        <v>147</v>
      </c>
      <c r="Y8" s="30"/>
      <c r="Z8" s="30"/>
      <c r="AA8" s="43"/>
      <c r="AB8" s="43">
        <f>SUM(F9:AA9)</f>
        <v>42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4</v>
      </c>
      <c r="G9" s="19">
        <f>IF(G8=1,10,IF(G8=2,6,IF(G8=3,4,IF(G8=4,3,IF(G8=5,2,IF(G8=6,1,0))))))</f>
        <v>4</v>
      </c>
      <c r="H9" s="19">
        <f>IF(H8=1,10,IF(H8=2,6,IF(H8=3,4,IF(H8=4,3,IF(H8=5,2,IF(H8=6,1,0))))))</f>
        <v>4</v>
      </c>
      <c r="I9" s="19">
        <f>IF(I8=1,10,IF(I8=2,6,IF(I8=3,4,IF(I8=4,3,IF(I8=5,2,IF(I8=6,1,0))))))</f>
        <v>3</v>
      </c>
      <c r="J9" s="19">
        <f>IF(J8=1,10,IF(J8=2,6,IF(J8=3,4,IF(J8=4,3,IF(J8=5,2,IF(J8=6,1,0))))))</f>
        <v>4</v>
      </c>
      <c r="K9" s="19">
        <f>IF(K8=1,10,IF(K8=2,6,IF(K8=3,4,IF(K8=4,3,IF(K8=5,2,IF(K8=6,1,0))))))</f>
        <v>6</v>
      </c>
      <c r="L9" s="19">
        <f>IF(L8=1,10,IF(L8=2,6,IF(L8=3,4,IF(L8=4,3,IF(L8=5,2,IF(L8=6,1,0))))))</f>
        <v>0</v>
      </c>
      <c r="M9" s="19">
        <f>IF(M8=1,10,IF(M8=2,6,IF(M8=3,4,IF(M8=4,3,IF(M8=5,2,IF(M8=6,1,0))))))</f>
        <v>6</v>
      </c>
      <c r="N9" s="19">
        <f>IF(N8=1,10,IF(N8=2,6,IF(N8=3,4,IF(N8=4,3,IF(N8=5,2,IF(N8=6,1,0))))))</f>
        <v>2</v>
      </c>
      <c r="O9" s="19">
        <f>IF(O8=1,10,IF(O8=2,6,IF(O8=3,4,IF(O8=4,3,IF(O8=5,2,IF(O8=6,1,0))))))</f>
        <v>0</v>
      </c>
      <c r="P9" s="19">
        <f>IF(P8=1,10,IF(P8=2,6,IF(P8=3,4,IF(P8=4,3,IF(P8=5,2,IF(P8=6,1,0))))))</f>
        <v>0</v>
      </c>
      <c r="Q9" s="19">
        <f>IF(Q8=1,10,IF(Q8=2,6,IF(Q8=3,4,IF(Q8=4,3,IF(Q8=5,2,IF(Q8=6,1,0))))))</f>
        <v>2</v>
      </c>
      <c r="R9" s="19">
        <f>IF(R8=1,10,IF(R8=2,6,IF(R8=3,4,IF(R8=4,3,IF(R8=5,2,IF(R8=6,1,0))))))</f>
        <v>6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1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6" t="s">
        <v>42</v>
      </c>
      <c r="B10" s="46">
        <v>4</v>
      </c>
      <c r="C10" s="46" t="s">
        <v>18</v>
      </c>
      <c r="D10" s="46" t="s">
        <v>41</v>
      </c>
      <c r="E10" s="46" t="s">
        <v>19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46">
        <v>3</v>
      </c>
      <c r="W10" s="36">
        <v>2</v>
      </c>
      <c r="X10" s="46">
        <v>5</v>
      </c>
      <c r="Y10" s="36"/>
      <c r="Z10" s="36"/>
      <c r="AA10" s="46"/>
      <c r="AB10" s="46">
        <f>SUM(F11:AA11)</f>
        <v>40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1</v>
      </c>
      <c r="I11" s="19">
        <f>IF(I10=1,10,IF(I10=2,6,IF(I10=3,4,IF(I10=4,3,IF(I10=5,2,IF(I10=6,1,0))))))</f>
        <v>0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0</v>
      </c>
      <c r="N11" s="19">
        <f>IF(N10=1,10,IF(N10=2,6,IF(N10=3,4,IF(N10=4,3,IF(N10=5,2,IF(N10=6,1,0))))))</f>
        <v>3</v>
      </c>
      <c r="O11" s="19">
        <f>IF(O10=1,10,IF(O10=2,6,IF(O10=3,4,IF(O10=4,3,IF(O10=5,2,IF(O10=6,1,0))))))</f>
        <v>6</v>
      </c>
      <c r="P11" s="19">
        <f>IF(P10=1,10,IF(P10=2,6,IF(P10=3,4,IF(P10=4,3,IF(P10=5,2,IF(P10=6,1,0))))))</f>
        <v>6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6</v>
      </c>
      <c r="U11" s="19">
        <f>IF(U10=1,10,IF(U10=2,6,IF(U10=3,4,IF(U10=4,3,IF(U10=5,2,IF(U10=6,1,0))))))</f>
        <v>6</v>
      </c>
      <c r="V11" s="19">
        <f>IF(V10=1,10,IF(V10=2,6,IF(V10=3,4,IF(V10=4,3,IF(V10=5,2,IF(V10=6,1,0))))))</f>
        <v>4</v>
      </c>
      <c r="W11" s="19">
        <f>IF(W10=1,10,IF(W10=2,6,IF(W10=3,4,IF(W10=4,3,IF(W10=5,2,IF(W10=6,1,0))))))</f>
        <v>6</v>
      </c>
      <c r="X11" s="19">
        <f>IF(X10=1,10,IF(X10=2,6,IF(X10=3,4,IF(X10=4,3,IF(X10=5,2,IF(X10=6,1,0))))))</f>
        <v>2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5" t="s">
        <v>25</v>
      </c>
      <c r="B12" s="45">
        <v>55</v>
      </c>
      <c r="C12" s="45" t="s">
        <v>26</v>
      </c>
      <c r="D12" s="45" t="s">
        <v>24</v>
      </c>
      <c r="E12" s="45" t="s">
        <v>24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122</v>
      </c>
      <c r="R12" s="45">
        <v>5</v>
      </c>
      <c r="S12" s="45">
        <v>3</v>
      </c>
      <c r="T12" s="45">
        <v>1</v>
      </c>
      <c r="U12" s="34">
        <v>6</v>
      </c>
      <c r="V12" s="45" t="s">
        <v>139</v>
      </c>
      <c r="W12" s="34">
        <v>3</v>
      </c>
      <c r="X12" s="45">
        <v>4</v>
      </c>
      <c r="Y12" s="34"/>
      <c r="Z12" s="34"/>
      <c r="AA12" s="45"/>
      <c r="AB12" s="45">
        <f>SUM(F13:AA13)</f>
        <v>37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3</v>
      </c>
      <c r="G13" s="19">
        <f>IF(G12=1,10,IF(G12=2,6,IF(G12=3,4,IF(G12=4,3,IF(G12=5,2,IF(G12=6,1,0))))))</f>
        <v>1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2</v>
      </c>
      <c r="J13" s="19">
        <f>IF(J12=1,10,IF(J12=2,6,IF(J12=3,4,IF(J12=4,3,IF(J12=5,2,IF(J12=6,1,0))))))</f>
        <v>2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2</v>
      </c>
      <c r="M13" s="19">
        <f>IF(M12=1,10,IF(M12=2,6,IF(M12=3,4,IF(M12=4,3,IF(M12=5,2,IF(M12=6,1,0))))))</f>
        <v>2</v>
      </c>
      <c r="N13" s="19">
        <f>IF(N12=1,10,IF(N12=2,6,IF(N12=3,4,IF(N12=4,3,IF(N12=5,2,IF(N12=6,1,0))))))</f>
        <v>1</v>
      </c>
      <c r="O13" s="19">
        <f>IF(O12=1,10,IF(O12=2,6,IF(O12=3,4,IF(O12=4,3,IF(O12=5,2,IF(O12=6,1,0))))))</f>
        <v>0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2</v>
      </c>
      <c r="S13" s="19">
        <f>IF(S12=1,10,IF(S12=2,6,IF(S12=3,4,IF(S12=4,3,IF(S12=5,2,IF(S12=6,1,0))))))</f>
        <v>4</v>
      </c>
      <c r="T13" s="19">
        <f>IF(T12=1,10,IF(T12=2,6,IF(T12=3,4,IF(T12=4,3,IF(T12=5,2,IF(T12=6,1,0))))))</f>
        <v>10</v>
      </c>
      <c r="U13" s="19">
        <f>IF(U12=1,10,IF(U12=2,6,IF(U12=3,4,IF(U12=4,3,IF(U12=5,2,IF(U12=6,1,0))))))</f>
        <v>1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4</v>
      </c>
      <c r="X13" s="19">
        <f>IF(X12=1,10,IF(X12=2,6,IF(X12=3,4,IF(X12=4,3,IF(X12=5,2,IF(X12=6,1,0))))))</f>
        <v>3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22</v>
      </c>
      <c r="B14" s="20">
        <v>16</v>
      </c>
      <c r="C14" s="20" t="s">
        <v>23</v>
      </c>
      <c r="D14" s="20" t="s">
        <v>24</v>
      </c>
      <c r="E14" s="20" t="s">
        <v>24</v>
      </c>
      <c r="F14" s="20" t="s">
        <v>105</v>
      </c>
      <c r="G14" s="20">
        <v>7</v>
      </c>
      <c r="H14" s="20" t="s">
        <v>104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134</v>
      </c>
      <c r="S14" s="20">
        <v>4</v>
      </c>
      <c r="T14" s="20">
        <v>4</v>
      </c>
      <c r="U14" s="20">
        <v>4</v>
      </c>
      <c r="V14" s="20">
        <v>5</v>
      </c>
      <c r="W14" s="20" t="s">
        <v>142</v>
      </c>
      <c r="X14" s="20">
        <v>3</v>
      </c>
      <c r="Y14" s="20"/>
      <c r="Z14" s="20"/>
      <c r="AA14" s="20"/>
      <c r="AB14" s="20">
        <f>SUM(F15:AA15)</f>
        <v>33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4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3</v>
      </c>
      <c r="T15" s="19">
        <f>IF(T14=1,10,IF(T14=2,6,IF(T14=3,4,IF(T14=4,3,IF(T14=5,2,IF(T14=6,1,0))))))</f>
        <v>3</v>
      </c>
      <c r="U15" s="19">
        <f>IF(U14=1,10,IF(U14=2,6,IF(U14=3,4,IF(U14=4,3,IF(U14=5,2,IF(U14=6,1,0))))))</f>
        <v>3</v>
      </c>
      <c r="V15" s="19">
        <f>IF(V14=1,10,IF(V14=2,6,IF(V14=3,4,IF(V14=4,3,IF(V14=5,2,IF(V14=6,1,0))))))</f>
        <v>2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4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50</v>
      </c>
      <c r="B16" s="21">
        <v>63</v>
      </c>
      <c r="C16" s="21" t="s">
        <v>18</v>
      </c>
      <c r="D16" s="21" t="s">
        <v>19</v>
      </c>
      <c r="E16" s="21" t="s">
        <v>19</v>
      </c>
      <c r="F16" s="21">
        <v>7</v>
      </c>
      <c r="G16" s="21">
        <v>4</v>
      </c>
      <c r="H16" s="21" t="s">
        <v>108</v>
      </c>
      <c r="I16" s="21">
        <v>8</v>
      </c>
      <c r="J16" s="21">
        <v>4</v>
      </c>
      <c r="K16" s="21">
        <v>5</v>
      </c>
      <c r="L16" s="21">
        <v>3</v>
      </c>
      <c r="M16" s="21" t="s">
        <v>111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136</v>
      </c>
      <c r="U16" s="21">
        <v>7</v>
      </c>
      <c r="V16" s="21">
        <v>4</v>
      </c>
      <c r="W16" s="21">
        <v>5</v>
      </c>
      <c r="X16" s="21">
        <v>6</v>
      </c>
      <c r="Y16" s="21"/>
      <c r="Z16" s="21"/>
      <c r="AA16" s="21"/>
      <c r="AB16" s="21">
        <f>SUM(F17:AA17)</f>
        <v>24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3</v>
      </c>
      <c r="W17" s="19">
        <f>IF(W16=1,10,IF(W16=2,6,IF(W16=3,4,IF(W16=4,3,IF(W16=5,2,IF(W16=6,1,0))))))</f>
        <v>2</v>
      </c>
      <c r="X17" s="19">
        <f>IF(X16=1,10,IF(X16=2,6,IF(X16=3,4,IF(X16=4,3,IF(X16=5,2,IF(X16=6,1,0))))))</f>
        <v>1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2" t="s">
        <v>99</v>
      </c>
      <c r="B18" s="22">
        <v>81</v>
      </c>
      <c r="C18" s="22" t="s">
        <v>40</v>
      </c>
      <c r="D18" s="22" t="s">
        <v>41</v>
      </c>
      <c r="E18" s="22" t="s">
        <v>19</v>
      </c>
      <c r="F18" s="22" t="s">
        <v>105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124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146</v>
      </c>
      <c r="X18" s="22">
        <v>8</v>
      </c>
      <c r="Y18" s="22"/>
      <c r="Z18" s="22"/>
      <c r="AA18" s="22"/>
      <c r="AB18" s="22">
        <f>SUM(F19:AA19)</f>
        <v>15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0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0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0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3</v>
      </c>
      <c r="P19" s="19">
        <f>IF(P18=1,10,IF(P18=2,6,IF(P18=3,4,IF(P18=4,3,IF(P18=5,2,IF(P18=6,1,0))))))</f>
        <v>2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4</v>
      </c>
      <c r="V19" s="19">
        <f>IF(V18=1,10,IF(V18=2,6,IF(V18=3,4,IF(V18=4,3,IF(V18=5,2,IF(V18=6,1,0))))))</f>
        <v>6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47" t="s">
        <v>47</v>
      </c>
      <c r="B20" s="47">
        <v>10</v>
      </c>
      <c r="C20" s="47" t="s">
        <v>34</v>
      </c>
      <c r="D20" s="47" t="s">
        <v>32</v>
      </c>
      <c r="E20" s="47" t="s">
        <v>33</v>
      </c>
      <c r="F20" s="33">
        <v>9</v>
      </c>
      <c r="G20" s="47">
        <v>9</v>
      </c>
      <c r="H20" s="47" t="s">
        <v>104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13</v>
      </c>
      <c r="O20" s="47" t="s">
        <v>117</v>
      </c>
      <c r="P20" s="47" t="s">
        <v>105</v>
      </c>
      <c r="Q20" s="47">
        <v>11</v>
      </c>
      <c r="R20" s="47">
        <v>3</v>
      </c>
      <c r="S20" s="47">
        <v>16</v>
      </c>
      <c r="T20" s="47">
        <v>6</v>
      </c>
      <c r="U20" s="33">
        <v>10</v>
      </c>
      <c r="V20" s="47">
        <v>12</v>
      </c>
      <c r="W20" s="33">
        <v>6</v>
      </c>
      <c r="X20" s="47">
        <v>11</v>
      </c>
      <c r="Y20" s="33"/>
      <c r="Z20" s="33"/>
      <c r="AA20" s="47"/>
      <c r="AB20" s="47">
        <f>SUM(F21:AA21)</f>
        <v>6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4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1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1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26" t="s">
        <v>45</v>
      </c>
      <c r="B22" s="26">
        <v>18</v>
      </c>
      <c r="C22" s="26" t="s">
        <v>44</v>
      </c>
      <c r="D22" s="26" t="s">
        <v>103</v>
      </c>
      <c r="E22" s="26" t="s">
        <v>19</v>
      </c>
      <c r="F22" s="26">
        <v>6</v>
      </c>
      <c r="G22" s="26" t="s">
        <v>107</v>
      </c>
      <c r="H22" s="26">
        <v>4</v>
      </c>
      <c r="I22" s="26">
        <v>7</v>
      </c>
      <c r="J22" s="26">
        <v>12</v>
      </c>
      <c r="K22" s="26" t="s">
        <v>105</v>
      </c>
      <c r="L22" s="26">
        <v>6</v>
      </c>
      <c r="M22" s="26">
        <v>9</v>
      </c>
      <c r="N22" s="26">
        <v>9</v>
      </c>
      <c r="O22" s="26">
        <v>14</v>
      </c>
      <c r="P22" s="26">
        <v>10</v>
      </c>
      <c r="Q22" s="26">
        <v>9</v>
      </c>
      <c r="R22" s="26">
        <v>11</v>
      </c>
      <c r="S22" s="26">
        <v>14</v>
      </c>
      <c r="T22" s="26" t="s">
        <v>132</v>
      </c>
      <c r="U22" s="26" t="s">
        <v>137</v>
      </c>
      <c r="V22" s="26">
        <v>11</v>
      </c>
      <c r="W22" s="26">
        <v>7</v>
      </c>
      <c r="X22" s="26">
        <v>17</v>
      </c>
      <c r="Y22" s="26"/>
      <c r="Z22" s="26"/>
      <c r="AA22" s="26"/>
      <c r="AB22" s="26">
        <f>SUM(F23:AA23)</f>
        <v>5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1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3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1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23" t="s">
        <v>35</v>
      </c>
      <c r="B24" s="23">
        <v>31</v>
      </c>
      <c r="C24" s="23" t="s">
        <v>34</v>
      </c>
      <c r="D24" s="23" t="s">
        <v>32</v>
      </c>
      <c r="E24" s="23" t="s">
        <v>33</v>
      </c>
      <c r="F24" s="23" t="s">
        <v>105</v>
      </c>
      <c r="G24" s="23">
        <v>8</v>
      </c>
      <c r="H24" s="23" t="s">
        <v>104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117</v>
      </c>
      <c r="P24" s="23" t="s">
        <v>105</v>
      </c>
      <c r="Q24" s="23">
        <v>8</v>
      </c>
      <c r="R24" s="23">
        <v>10</v>
      </c>
      <c r="S24" s="23" t="s">
        <v>105</v>
      </c>
      <c r="T24" s="23" t="s">
        <v>131</v>
      </c>
      <c r="U24" s="23">
        <v>9</v>
      </c>
      <c r="V24" s="23">
        <v>7</v>
      </c>
      <c r="W24" s="23" t="s">
        <v>141</v>
      </c>
      <c r="X24" s="23">
        <v>10</v>
      </c>
      <c r="Y24" s="23"/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4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100</v>
      </c>
      <c r="B26" s="50">
        <v>2</v>
      </c>
      <c r="C26" s="50" t="s">
        <v>101</v>
      </c>
      <c r="D26" s="50" t="s">
        <v>52</v>
      </c>
      <c r="E26" s="50" t="s">
        <v>19</v>
      </c>
      <c r="F26" s="50">
        <v>12</v>
      </c>
      <c r="G26" s="50">
        <v>16</v>
      </c>
      <c r="H26" s="50" t="s">
        <v>104</v>
      </c>
      <c r="I26" s="50">
        <v>16</v>
      </c>
      <c r="J26" s="50">
        <v>20</v>
      </c>
      <c r="K26" s="50">
        <v>18</v>
      </c>
      <c r="L26" s="50">
        <v>20</v>
      </c>
      <c r="M26" s="50" t="s">
        <v>116</v>
      </c>
      <c r="N26" s="50">
        <v>10</v>
      </c>
      <c r="O26" s="50">
        <v>11</v>
      </c>
      <c r="P26" s="50">
        <v>18</v>
      </c>
      <c r="Q26" s="50">
        <v>17</v>
      </c>
      <c r="R26" s="50" t="s">
        <v>127</v>
      </c>
      <c r="S26" s="50">
        <v>11</v>
      </c>
      <c r="T26" s="50">
        <v>14</v>
      </c>
      <c r="U26" s="38" t="s">
        <v>137</v>
      </c>
      <c r="V26" s="50" t="s">
        <v>138</v>
      </c>
      <c r="W26" s="38">
        <v>10</v>
      </c>
      <c r="X26" s="38">
        <v>16</v>
      </c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93</v>
      </c>
      <c r="B28" s="25">
        <v>20</v>
      </c>
      <c r="C28" s="25" t="s">
        <v>94</v>
      </c>
      <c r="D28" s="25" t="s">
        <v>38</v>
      </c>
      <c r="E28" s="25" t="s">
        <v>24</v>
      </c>
      <c r="F28" s="25">
        <v>13</v>
      </c>
      <c r="G28" s="25">
        <v>12</v>
      </c>
      <c r="H28" s="25" t="s">
        <v>104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117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>
        <v>14</v>
      </c>
      <c r="W28" s="25">
        <v>14</v>
      </c>
      <c r="X28" s="25" t="s">
        <v>147</v>
      </c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49</v>
      </c>
      <c r="B30" s="42">
        <v>22</v>
      </c>
      <c r="C30" s="42" t="s">
        <v>48</v>
      </c>
      <c r="D30" s="42" t="s">
        <v>74</v>
      </c>
      <c r="E30" s="42" t="s">
        <v>106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130</v>
      </c>
      <c r="T30" s="42" t="s">
        <v>131</v>
      </c>
      <c r="U30" s="32">
        <v>12</v>
      </c>
      <c r="V30" s="42">
        <v>15</v>
      </c>
      <c r="W30" s="32">
        <v>8</v>
      </c>
      <c r="X30" s="42">
        <v>12</v>
      </c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85</v>
      </c>
      <c r="B32" s="27">
        <v>23</v>
      </c>
      <c r="C32" s="27" t="s">
        <v>87</v>
      </c>
      <c r="D32" s="27" t="s">
        <v>52</v>
      </c>
      <c r="E32" s="27" t="s">
        <v>19</v>
      </c>
      <c r="F32" s="27">
        <v>10</v>
      </c>
      <c r="G32" s="27" t="s">
        <v>107</v>
      </c>
      <c r="H32" s="27" t="s">
        <v>104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137</v>
      </c>
      <c r="V32" s="27">
        <v>13</v>
      </c>
      <c r="W32" s="27">
        <v>9</v>
      </c>
      <c r="X32" s="27">
        <v>9</v>
      </c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92</v>
      </c>
      <c r="B34" s="49">
        <v>24</v>
      </c>
      <c r="C34" s="49" t="s">
        <v>84</v>
      </c>
      <c r="D34" s="49" t="s">
        <v>102</v>
      </c>
      <c r="E34" s="49" t="s">
        <v>24</v>
      </c>
      <c r="F34" s="49">
        <v>16</v>
      </c>
      <c r="G34" s="49">
        <v>13</v>
      </c>
      <c r="H34" s="49">
        <v>9</v>
      </c>
      <c r="I34" s="49" t="s">
        <v>110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127</v>
      </c>
      <c r="S34" s="49">
        <v>15</v>
      </c>
      <c r="T34" s="49">
        <v>12</v>
      </c>
      <c r="U34" s="31">
        <v>13</v>
      </c>
      <c r="V34" s="49">
        <v>9</v>
      </c>
      <c r="W34" s="31">
        <v>13</v>
      </c>
      <c r="X34" s="31">
        <v>14</v>
      </c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95</v>
      </c>
      <c r="B36" s="48">
        <v>27</v>
      </c>
      <c r="C36" s="48" t="s">
        <v>37</v>
      </c>
      <c r="D36" s="48" t="s">
        <v>38</v>
      </c>
      <c r="E36" s="48" t="s">
        <v>24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115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>
        <v>16</v>
      </c>
      <c r="W36" s="35">
        <v>11</v>
      </c>
      <c r="X36" s="48">
        <v>13</v>
      </c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96</v>
      </c>
      <c r="B38" s="18">
        <v>21</v>
      </c>
      <c r="C38" s="18" t="s">
        <v>28</v>
      </c>
      <c r="D38" s="18" t="s">
        <v>74</v>
      </c>
      <c r="E38" s="18" t="s">
        <v>106</v>
      </c>
      <c r="F38" s="18">
        <v>14</v>
      </c>
      <c r="G38" s="18">
        <v>14</v>
      </c>
      <c r="H38" s="18" t="s">
        <v>104</v>
      </c>
      <c r="I38" s="18" t="s">
        <v>110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20</v>
      </c>
      <c r="B40" s="24">
        <v>77</v>
      </c>
      <c r="C40" s="24" t="s">
        <v>21</v>
      </c>
      <c r="D40" s="24" t="s">
        <v>102</v>
      </c>
      <c r="E40" s="24" t="s">
        <v>24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131</v>
      </c>
      <c r="U40" s="24" t="s">
        <v>137</v>
      </c>
      <c r="V40" s="24">
        <v>8</v>
      </c>
      <c r="W40" s="24">
        <v>12</v>
      </c>
      <c r="X40" s="24">
        <v>15</v>
      </c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121</v>
      </c>
      <c r="B42" s="18">
        <v>3</v>
      </c>
      <c r="C42" s="18" t="s">
        <v>119</v>
      </c>
      <c r="D42" s="18" t="s">
        <v>74</v>
      </c>
      <c r="E42" s="18" t="s">
        <v>106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>
        <v>15</v>
      </c>
      <c r="X42" s="18">
        <v>7</v>
      </c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125</v>
      </c>
      <c r="B44" s="18">
        <v>40</v>
      </c>
      <c r="C44" s="18" t="s">
        <v>126</v>
      </c>
      <c r="D44" s="18" t="s">
        <v>74</v>
      </c>
      <c r="E44" s="18" t="s">
        <v>106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113</v>
      </c>
      <c r="B1" s="3" t="s">
        <v>148</v>
      </c>
      <c r="C1" s="3" t="s">
        <v>59</v>
      </c>
      <c r="D1" s="3" t="s">
        <v>60</v>
      </c>
      <c r="E1" s="3" t="s">
        <v>70</v>
      </c>
    </row>
    <row r="2" spans="1:5" x14ac:dyDescent="0.25">
      <c r="A2" s="8" t="s">
        <v>75</v>
      </c>
      <c r="B2" s="9" t="s">
        <v>106</v>
      </c>
      <c r="C2" s="9" t="s">
        <v>66</v>
      </c>
      <c r="D2" s="9">
        <f>'2023 Driver Ranking'!AD2+'2023 Driver Ranking'!AD4</f>
        <v>731</v>
      </c>
      <c r="E2" s="9">
        <f>'2023 Driver Ranking'!AE2+'2023 Driver Ranking'!AE4</f>
        <v>665</v>
      </c>
    </row>
    <row r="3" spans="1:5" x14ac:dyDescent="0.25">
      <c r="A3" s="14" t="s">
        <v>61</v>
      </c>
      <c r="B3" s="14" t="s">
        <v>61</v>
      </c>
      <c r="C3" s="14" t="s">
        <v>63</v>
      </c>
      <c r="D3" s="14">
        <f>'2023 Driver Ranking'!AD6+'2023 Driver Ranking'!AD16</f>
        <v>371</v>
      </c>
      <c r="E3" s="14">
        <f>'2023 Driver Ranking'!AE6+'2023 Driver Ranking'!AE16</f>
        <v>338</v>
      </c>
    </row>
    <row r="4" spans="1:5" x14ac:dyDescent="0.25">
      <c r="A4" s="6" t="s">
        <v>62</v>
      </c>
      <c r="B4" s="6" t="s">
        <v>62</v>
      </c>
      <c r="C4" s="6" t="s">
        <v>65</v>
      </c>
      <c r="D4" s="6">
        <f>'2023 Driver Ranking'!AD10+'2023 Driver Ranking'!AD14</f>
        <v>349</v>
      </c>
      <c r="E4" s="6">
        <f>'2023 Driver Ranking'!AE10+'2023 Driver Ranking'!AE14</f>
        <v>311</v>
      </c>
    </row>
    <row r="5" spans="1:5" x14ac:dyDescent="0.25">
      <c r="A5" s="5" t="s">
        <v>41</v>
      </c>
      <c r="B5" s="5" t="s">
        <v>19</v>
      </c>
      <c r="C5" s="5" t="s">
        <v>71</v>
      </c>
      <c r="D5" s="5">
        <f>'2023 Driver Ranking'!AD12+'2023 Driver Ranking'!AD18</f>
        <v>256</v>
      </c>
      <c r="E5" s="5">
        <f>'2023 Driver Ranking'!AE12+'2023 Driver Ranking'!AE18</f>
        <v>227</v>
      </c>
    </row>
    <row r="6" spans="1:5" x14ac:dyDescent="0.25">
      <c r="A6" s="7" t="s">
        <v>103</v>
      </c>
      <c r="B6" s="7" t="s">
        <v>19</v>
      </c>
      <c r="C6" s="7" t="s">
        <v>71</v>
      </c>
      <c r="D6" s="7">
        <f>'2023 Driver Ranking'!AD8+'2023 Driver Ranking'!AD22</f>
        <v>236</v>
      </c>
      <c r="E6" s="7">
        <f>'2023 Driver Ranking'!AE8+'2023 Driver Ranking'!AE22</f>
        <v>221</v>
      </c>
    </row>
    <row r="7" spans="1:5" x14ac:dyDescent="0.25">
      <c r="A7" s="2" t="s">
        <v>32</v>
      </c>
      <c r="B7" s="2" t="s">
        <v>33</v>
      </c>
      <c r="C7" s="2" t="s">
        <v>67</v>
      </c>
      <c r="D7" s="2">
        <f>'2023 Driver Ranking'!AD20+'2023 Driver Ranking'!AD24</f>
        <v>101</v>
      </c>
      <c r="E7" s="2">
        <f>'2023 Driver Ranking'!AE20+'2023 Driver Ranking'!AE24</f>
        <v>91</v>
      </c>
    </row>
    <row r="8" spans="1:5" x14ac:dyDescent="0.25">
      <c r="A8" s="4" t="s">
        <v>52</v>
      </c>
      <c r="B8" s="4" t="s">
        <v>19</v>
      </c>
      <c r="C8" s="4" t="s">
        <v>71</v>
      </c>
      <c r="D8" s="4">
        <f>'2023 Driver Ranking'!AD26+'2023 Driver Ranking'!AD42</f>
        <v>28</v>
      </c>
      <c r="E8" s="4">
        <f>'2023 Driver Ranking'!AE26+'2023 Driver Ranking'!AE42</f>
        <v>26</v>
      </c>
    </row>
    <row r="9" spans="1:5" x14ac:dyDescent="0.25">
      <c r="A9" s="10" t="s">
        <v>102</v>
      </c>
      <c r="B9" s="10" t="s">
        <v>24</v>
      </c>
      <c r="C9" s="10" t="s">
        <v>69</v>
      </c>
      <c r="D9" s="10">
        <f>'2023 Driver Ranking'!AD28+'2023 Driver Ranking'!AD34</f>
        <v>16</v>
      </c>
      <c r="E9" s="10">
        <f>'2023 Driver Ranking'!AE28+'2023 Driver Ranking'!AE34</f>
        <v>16</v>
      </c>
    </row>
    <row r="10" spans="1:5" x14ac:dyDescent="0.25">
      <c r="A10" s="8" t="s">
        <v>74</v>
      </c>
      <c r="B10" s="9" t="s">
        <v>106</v>
      </c>
      <c r="C10" s="9" t="s">
        <v>64</v>
      </c>
      <c r="D10" s="9">
        <f>'2023 Driver Ranking'!AD32+'2023 Driver Ranking'!AD36+'2023 Driver Ranking'!AD40+'2023 Driver Ranking'!AD44</f>
        <v>16</v>
      </c>
      <c r="E10" s="9">
        <f>'2023 Driver Ranking'!AE32+'2023 Driver Ranking'!AE36+'2023 Driver Ranking'!AE40+'2023 Driver Ranking'!AE44</f>
        <v>15</v>
      </c>
    </row>
    <row r="11" spans="1:5" x14ac:dyDescent="0.25">
      <c r="A11" s="3" t="s">
        <v>38</v>
      </c>
      <c r="B11" s="3" t="s">
        <v>24</v>
      </c>
      <c r="C11" s="3" t="s">
        <v>68</v>
      </c>
      <c r="D11" s="3">
        <f>'2023 Driver Ranking'!AD30+'2023 Driver Ranking'!AD38</f>
        <v>12</v>
      </c>
      <c r="E11" s="3">
        <f>'2023 Driver Ranking'!AE30+'2023 Driver Ranking'!AE38</f>
        <v>9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58</v>
      </c>
      <c r="B1" s="3" t="s">
        <v>148</v>
      </c>
      <c r="C1" s="3" t="s">
        <v>59</v>
      </c>
      <c r="D1" s="3" t="s">
        <v>60</v>
      </c>
    </row>
    <row r="2" spans="1:4" x14ac:dyDescent="0.25">
      <c r="A2" s="8" t="s">
        <v>75</v>
      </c>
      <c r="B2" s="9" t="s">
        <v>106</v>
      </c>
      <c r="C2" s="9" t="s">
        <v>66</v>
      </c>
      <c r="D2" s="9">
        <f>'2003-2009 Driver Ranking'!AB2+'2003-2009 Driver Ranking'!AB4</f>
        <v>270</v>
      </c>
    </row>
    <row r="3" spans="1:4" x14ac:dyDescent="0.25">
      <c r="A3" s="14" t="s">
        <v>61</v>
      </c>
      <c r="B3" s="14" t="s">
        <v>61</v>
      </c>
      <c r="C3" s="14" t="s">
        <v>63</v>
      </c>
      <c r="D3" s="14">
        <f>'2003-2009 Driver Ranking'!AB6+'2003-2009 Driver Ranking'!AB16</f>
        <v>135</v>
      </c>
    </row>
    <row r="4" spans="1:4" x14ac:dyDescent="0.25">
      <c r="A4" s="6" t="s">
        <v>62</v>
      </c>
      <c r="B4" s="6" t="s">
        <v>62</v>
      </c>
      <c r="C4" s="6" t="s">
        <v>65</v>
      </c>
      <c r="D4" s="6">
        <f>'2003-2009 Driver Ranking'!AB12+'2003-2009 Driver Ranking'!AB14</f>
        <v>122</v>
      </c>
    </row>
    <row r="5" spans="1:4" x14ac:dyDescent="0.25">
      <c r="A5" s="5" t="s">
        <v>41</v>
      </c>
      <c r="B5" s="5" t="s">
        <v>19</v>
      </c>
      <c r="C5" s="5" t="s">
        <v>71</v>
      </c>
      <c r="D5" s="5">
        <f>'2003-2009 Driver Ranking'!AB10+'2003-2009 Driver Ranking'!AB18</f>
        <v>90</v>
      </c>
    </row>
    <row r="6" spans="1:4" x14ac:dyDescent="0.25">
      <c r="A6" s="7" t="s">
        <v>103</v>
      </c>
      <c r="B6" s="7" t="s">
        <v>19</v>
      </c>
      <c r="C6" s="7" t="s">
        <v>71</v>
      </c>
      <c r="D6" s="7">
        <f>'2003-2009 Driver Ranking'!AB8+'2003-2009 Driver Ranking'!AB20</f>
        <v>84</v>
      </c>
    </row>
    <row r="7" spans="1:4" x14ac:dyDescent="0.25">
      <c r="A7" s="2" t="s">
        <v>32</v>
      </c>
      <c r="B7" s="2" t="s">
        <v>33</v>
      </c>
      <c r="C7" s="2" t="s">
        <v>67</v>
      </c>
      <c r="D7" s="2">
        <f>'2003-2009 Driver Ranking'!AB22+'2003-2009 Driver Ranking'!AB24</f>
        <v>27</v>
      </c>
    </row>
    <row r="8" spans="1:4" x14ac:dyDescent="0.25">
      <c r="A8" s="4" t="s">
        <v>52</v>
      </c>
      <c r="B8" s="4" t="s">
        <v>19</v>
      </c>
      <c r="C8" s="4" t="s">
        <v>71</v>
      </c>
      <c r="D8" s="4">
        <f>'2003-2009 Driver Ranking'!AB26+'2003-2009 Driver Ranking'!AB36</f>
        <v>6</v>
      </c>
    </row>
    <row r="9" spans="1:4" x14ac:dyDescent="0.25">
      <c r="A9" s="8" t="s">
        <v>74</v>
      </c>
      <c r="B9" s="9" t="s">
        <v>106</v>
      </c>
      <c r="C9" s="9" t="s">
        <v>64</v>
      </c>
      <c r="D9" s="9">
        <f>'2003-2009 Driver Ranking'!AB32+'2003-2009 Driver Ranking'!AB34+'2003-2009 Driver Ranking'!AB42+'2003-2009 Driver Ranking'!AB44</f>
        <v>3</v>
      </c>
    </row>
    <row r="10" spans="1:4" x14ac:dyDescent="0.25">
      <c r="A10" s="3" t="s">
        <v>38</v>
      </c>
      <c r="B10" s="3" t="s">
        <v>24</v>
      </c>
      <c r="C10" s="3" t="s">
        <v>68</v>
      </c>
      <c r="D10" s="3">
        <f>'2003-2009 Driver Ranking'!AB28+'2003-2009 Driver Ranking'!AB38</f>
        <v>2</v>
      </c>
    </row>
    <row r="11" spans="1:4" x14ac:dyDescent="0.25">
      <c r="A11" s="10" t="s">
        <v>102</v>
      </c>
      <c r="B11" s="10" t="s">
        <v>24</v>
      </c>
      <c r="C11" s="10" t="s">
        <v>69</v>
      </c>
      <c r="D11" s="10">
        <f>'2003-2009 Driver Ranking'!AB30+'2003-2009 Driver Ranking'!AB40</f>
        <v>2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58</v>
      </c>
      <c r="B1" s="3" t="s">
        <v>148</v>
      </c>
      <c r="C1" s="3" t="s">
        <v>59</v>
      </c>
      <c r="D1" s="3" t="s">
        <v>60</v>
      </c>
    </row>
    <row r="2" spans="1:4" x14ac:dyDescent="0.25">
      <c r="A2" s="8" t="s">
        <v>75</v>
      </c>
      <c r="B2" s="9" t="s">
        <v>106</v>
      </c>
      <c r="C2" s="9" t="s">
        <v>66</v>
      </c>
      <c r="D2" s="9">
        <f>'1991-2002 Driver Ranking'!AB2+'1991-2002 Driver Ranking'!AB4</f>
        <v>239</v>
      </c>
    </row>
    <row r="3" spans="1:4" x14ac:dyDescent="0.25">
      <c r="A3" s="14" t="s">
        <v>61</v>
      </c>
      <c r="B3" s="14" t="s">
        <v>61</v>
      </c>
      <c r="C3" s="14" t="s">
        <v>63</v>
      </c>
      <c r="D3" s="14">
        <f>'1991-2002 Driver Ranking'!AB6+'1991-2002 Driver Ranking'!AB16</f>
        <v>73</v>
      </c>
    </row>
    <row r="4" spans="1:4" x14ac:dyDescent="0.25">
      <c r="A4" s="6" t="s">
        <v>62</v>
      </c>
      <c r="B4" s="6" t="s">
        <v>62</v>
      </c>
      <c r="C4" s="6" t="s">
        <v>65</v>
      </c>
      <c r="D4" s="6">
        <f>'1991-2002 Driver Ranking'!AB12+'1991-2002 Driver Ranking'!AB14</f>
        <v>70</v>
      </c>
    </row>
    <row r="5" spans="1:4" x14ac:dyDescent="0.25">
      <c r="A5" s="5" t="s">
        <v>41</v>
      </c>
      <c r="B5" s="5" t="s">
        <v>19</v>
      </c>
      <c r="C5" s="5" t="s">
        <v>71</v>
      </c>
      <c r="D5" s="5">
        <f>'1991-2002 Driver Ranking'!AB10+'1991-2002 Driver Ranking'!AB18</f>
        <v>55</v>
      </c>
    </row>
    <row r="6" spans="1:4" x14ac:dyDescent="0.25">
      <c r="A6" s="7" t="s">
        <v>103</v>
      </c>
      <c r="B6" s="7" t="s">
        <v>19</v>
      </c>
      <c r="C6" s="7" t="s">
        <v>71</v>
      </c>
      <c r="D6" s="7">
        <f>'1991-2002 Driver Ranking'!AB8+'1991-2002 Driver Ranking'!AB22</f>
        <v>47</v>
      </c>
    </row>
    <row r="7" spans="1:4" x14ac:dyDescent="0.25">
      <c r="A7" s="2" t="s">
        <v>32</v>
      </c>
      <c r="B7" s="2" t="s">
        <v>33</v>
      </c>
      <c r="C7" s="2" t="s">
        <v>67</v>
      </c>
      <c r="D7" s="2">
        <f>'1991-2002 Driver Ranking'!AB20+'1991-2002 Driver Ranking'!AB24</f>
        <v>10</v>
      </c>
    </row>
    <row r="8" spans="1:4" x14ac:dyDescent="0.25">
      <c r="A8" s="10" t="s">
        <v>102</v>
      </c>
      <c r="B8" s="10" t="s">
        <v>24</v>
      </c>
      <c r="C8" s="10" t="s">
        <v>69</v>
      </c>
      <c r="D8" s="10">
        <f>'1991-2002 Driver Ranking'!AB34+'1991-2002 Driver Ranking'!AB40</f>
        <v>0</v>
      </c>
    </row>
    <row r="9" spans="1:4" x14ac:dyDescent="0.25">
      <c r="A9" s="3" t="s">
        <v>38</v>
      </c>
      <c r="B9" s="3" t="s">
        <v>24</v>
      </c>
      <c r="C9" s="3" t="s">
        <v>68</v>
      </c>
      <c r="D9" s="3">
        <f>'1991-2002 Driver Ranking'!AB28+'1991-2002 Driver Ranking'!AB36</f>
        <v>0</v>
      </c>
    </row>
    <row r="10" spans="1:4" x14ac:dyDescent="0.25">
      <c r="A10" s="8" t="s">
        <v>74</v>
      </c>
      <c r="B10" s="9" t="s">
        <v>106</v>
      </c>
      <c r="C10" s="9" t="s">
        <v>64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52</v>
      </c>
      <c r="B11" s="4" t="s">
        <v>19</v>
      </c>
      <c r="C11" s="4" t="s">
        <v>71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148</v>
      </c>
      <c r="B1" s="3" t="s">
        <v>59</v>
      </c>
      <c r="C1" s="3" t="s">
        <v>80</v>
      </c>
      <c r="D1" s="3" t="s">
        <v>16</v>
      </c>
      <c r="E1" s="3" t="s">
        <v>81</v>
      </c>
      <c r="F1" s="3" t="s">
        <v>82</v>
      </c>
      <c r="G1" s="3" t="s">
        <v>83</v>
      </c>
    </row>
    <row r="2" spans="1:7" ht="18.75" x14ac:dyDescent="0.25">
      <c r="A2" s="3" t="s">
        <v>106</v>
      </c>
      <c r="B2" s="3" t="s">
        <v>8</v>
      </c>
      <c r="C2" s="3">
        <v>2</v>
      </c>
      <c r="D2" s="3"/>
      <c r="E2" s="11"/>
      <c r="F2" s="3"/>
      <c r="G2" s="11"/>
    </row>
    <row r="3" spans="1:7" ht="18.75" x14ac:dyDescent="0.25">
      <c r="A3" s="6" t="s">
        <v>24</v>
      </c>
      <c r="B3" s="6" t="s">
        <v>11</v>
      </c>
      <c r="C3" s="6">
        <v>3</v>
      </c>
      <c r="D3" s="6"/>
      <c r="E3" s="12"/>
      <c r="F3" s="6"/>
      <c r="G3" s="12"/>
    </row>
    <row r="4" spans="1:7" ht="18.75" x14ac:dyDescent="0.25">
      <c r="A4" s="14" t="s">
        <v>19</v>
      </c>
      <c r="B4" s="14" t="s">
        <v>63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33</v>
      </c>
      <c r="B5" s="2" t="s">
        <v>6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148</v>
      </c>
      <c r="B1" s="3" t="s">
        <v>59</v>
      </c>
      <c r="C1" s="3" t="s">
        <v>80</v>
      </c>
      <c r="D1" s="3" t="s">
        <v>16</v>
      </c>
      <c r="E1" s="3" t="s">
        <v>81</v>
      </c>
    </row>
    <row r="2" spans="1:5" ht="18.75" x14ac:dyDescent="0.25">
      <c r="A2" s="3" t="s">
        <v>106</v>
      </c>
      <c r="B2" s="3" t="s">
        <v>8</v>
      </c>
      <c r="C2" s="3"/>
      <c r="D2" s="3"/>
      <c r="E2" s="11"/>
    </row>
    <row r="3" spans="1:5" ht="18.75" x14ac:dyDescent="0.25">
      <c r="A3" s="6" t="s">
        <v>24</v>
      </c>
      <c r="B3" s="6" t="s">
        <v>11</v>
      </c>
      <c r="C3" s="6"/>
      <c r="D3" s="6"/>
      <c r="E3" s="12"/>
    </row>
    <row r="4" spans="1:5" ht="18.75" x14ac:dyDescent="0.25">
      <c r="A4" s="14" t="s">
        <v>19</v>
      </c>
      <c r="B4" s="14" t="s">
        <v>63</v>
      </c>
      <c r="C4" s="14"/>
      <c r="D4" s="14"/>
      <c r="E4" s="15"/>
    </row>
    <row r="5" spans="1:5" ht="18.75" x14ac:dyDescent="0.25">
      <c r="A5" s="2" t="s">
        <v>33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25" sqref="I25"/>
    </sheetView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148</v>
      </c>
      <c r="B1" s="3" t="s">
        <v>59</v>
      </c>
      <c r="C1" s="3" t="s">
        <v>80</v>
      </c>
      <c r="D1" s="3" t="s">
        <v>16</v>
      </c>
      <c r="E1" s="3" t="s">
        <v>81</v>
      </c>
    </row>
    <row r="2" spans="1:5" ht="18.75" x14ac:dyDescent="0.25">
      <c r="A2" s="3" t="s">
        <v>106</v>
      </c>
      <c r="B2" s="3" t="s">
        <v>8</v>
      </c>
      <c r="C2" s="3"/>
      <c r="D2" s="3"/>
      <c r="E2" s="11"/>
    </row>
    <row r="3" spans="1:5" ht="18.75" x14ac:dyDescent="0.25">
      <c r="A3" s="6" t="s">
        <v>24</v>
      </c>
      <c r="B3" s="6" t="s">
        <v>11</v>
      </c>
      <c r="C3" s="6"/>
      <c r="D3" s="6"/>
      <c r="E3" s="12"/>
    </row>
    <row r="4" spans="1:5" ht="18.75" x14ac:dyDescent="0.25">
      <c r="A4" s="14" t="s">
        <v>19</v>
      </c>
      <c r="B4" s="14" t="s">
        <v>63</v>
      </c>
      <c r="C4" s="14"/>
      <c r="D4" s="14"/>
      <c r="E4" s="15"/>
    </row>
    <row r="5" spans="1:5" ht="18.75" x14ac:dyDescent="0.25">
      <c r="A5" s="2" t="s">
        <v>33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2023-10-30T02:46:31Z</dcterms:modified>
</cp:coreProperties>
</file>