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Podiums!$A$2:$L$104</definedName>
    <definedName name="_xlnm._FilterDatabase" localSheetId="3" hidden="1">Poles!$A$2:$L$32</definedName>
    <definedName name="_xlnm._FilterDatabase" localSheetId="2" hidden="1">Victories!$A$2:$K$39</definedName>
  </definedNames>
  <calcPr calcId="152511"/>
</workbook>
</file>

<file path=xl/calcChain.xml><?xml version="1.0" encoding="utf-8"?>
<calcChain xmlns="http://schemas.openxmlformats.org/spreadsheetml/2006/main">
  <c r="C129" i="1" l="1"/>
  <c r="C90" i="1"/>
  <c r="C214" i="6" l="1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13" i="6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8" i="1"/>
  <c r="B42" i="1" l="1"/>
  <c r="B31" i="2"/>
  <c r="B107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5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2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8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I104" i="6"/>
  <c r="I103" i="6"/>
  <c r="G39" i="1"/>
  <c r="G38" i="1"/>
  <c r="J28" i="2"/>
  <c r="J27" i="2"/>
  <c r="J26" i="2"/>
  <c r="N24" i="3"/>
  <c r="O24" i="3"/>
  <c r="K24" i="3"/>
  <c r="E24" i="3"/>
  <c r="F24" i="3"/>
  <c r="G24" i="3"/>
  <c r="H24" i="3"/>
  <c r="I24" i="3"/>
  <c r="J24" i="3"/>
  <c r="D24" i="3"/>
  <c r="B32" i="2" l="1"/>
  <c r="B108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23" i="6"/>
  <c r="B122" i="6"/>
  <c r="B121" i="6"/>
  <c r="B120" i="6"/>
  <c r="B119" i="6"/>
  <c r="B118" i="6"/>
  <c r="B117" i="6"/>
  <c r="B116" i="6"/>
  <c r="B115" i="6"/>
  <c r="B114" i="6"/>
  <c r="B113" i="6"/>
  <c r="B112" i="6"/>
  <c r="I101" i="6"/>
  <c r="I102" i="6"/>
  <c r="J25" i="2"/>
  <c r="B106" i="6" l="1"/>
</calcChain>
</file>

<file path=xl/sharedStrings.xml><?xml version="1.0" encoding="utf-8"?>
<sst xmlns="http://schemas.openxmlformats.org/spreadsheetml/2006/main" count="1298" uniqueCount="535">
  <si>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</si>
  <si>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</si>
  <si>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</si>
  <si>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</si>
  <si>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</si>
  <si>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</si>
  <si>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</si>
  <si>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</si>
  <si>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</si>
  <si>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</si>
  <si>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</si>
  <si>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</si>
  <si>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</si>
  <si>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</si>
  <si>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</si>
  <si>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</si>
  <si>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</si>
  <si>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</si>
  <si>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</si>
  <si>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</si>
  <si>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</si>
  <si>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</si>
  <si>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</si>
  <si>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</si>
  <si>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</si>
  <si>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</si>
  <si>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</si>
  <si>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</si>
  <si>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</si>
  <si>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</si>
  <si>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</si>
  <si>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</si>
  <si>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</si>
  <si>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</si>
  <si>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</si>
  <si>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</si>
  <si>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</si>
  <si>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</si>
  <si>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</si>
  <si>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</si>
  <si>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</si>
  <si>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</si>
  <si>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</si>
  <si>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</si>
  <si>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</si>
  <si>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</si>
  <si>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</si>
  <si>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</si>
  <si>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</si>
  <si>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</si>
  <si>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</si>
  <si>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</si>
  <si>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</si>
  <si>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</si>
  <si>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</si>
  <si>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</si>
  <si>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</si>
  <si>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</si>
  <si>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</si>
  <si>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</si>
  <si>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</si>
  <si>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Podiums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</si>
  <si>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</si>
  <si>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</si>
  <si>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</si>
  <si>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</si>
  <si>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</si>
  <si>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2012 German Grand Prix </t>
  </si>
  <si>
    <t xml:space="preserve">2012 British Grand Prix </t>
  </si>
  <si>
    <t xml:space="preserve">2010 Singapore Grand Prix </t>
  </si>
  <si>
    <t xml:space="preserve">2010 Italian Grand Prix </t>
  </si>
  <si>
    <t xml:space="preserve">2009 Hungarian Grand Prix </t>
  </si>
  <si>
    <t xml:space="preserve">2007 Italian Grand Prix </t>
  </si>
  <si>
    <t xml:space="preserve">2007 Monaco Grand Prix </t>
  </si>
  <si>
    <t xml:space="preserve">2006 Chinese Grand Prix </t>
  </si>
  <si>
    <t xml:space="preserve">2006 Canadian Grand Prix </t>
  </si>
  <si>
    <t xml:space="preserve">2006 British Grand Prix </t>
  </si>
  <si>
    <t xml:space="preserve">2006 Monaco Grand Prix </t>
  </si>
  <si>
    <t xml:space="preserve">2006 Spanish Grand Prix </t>
  </si>
  <si>
    <t xml:space="preserve">2006 European Grand Prix </t>
  </si>
  <si>
    <t xml:space="preserve">2005 Chinese Grand Prix </t>
  </si>
  <si>
    <t xml:space="preserve">2005 Brazilian Grand Prix </t>
  </si>
  <si>
    <t xml:space="preserve">2005 British Grand Prix </t>
  </si>
  <si>
    <t xml:space="preserve">2005 French Grand Prix </t>
  </si>
  <si>
    <t xml:space="preserve">2005 Bahrain Grand Prix </t>
  </si>
  <si>
    <t xml:space="preserve">2005 Malaysian Grand Prix </t>
  </si>
  <si>
    <t xml:space="preserve">2004 French Grand Prix </t>
  </si>
  <si>
    <t xml:space="preserve">2003 Hungarian Grand Prix </t>
  </si>
  <si>
    <t xml:space="preserve">2003 Malaysian Grand Prix </t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</si>
  <si>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</si>
  <si>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</si>
  <si>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</si>
  <si>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</si>
  <si>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</si>
  <si>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</si>
  <si>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</si>
  <si>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</si>
  <si>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</si>
  <si>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</si>
  <si>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</si>
  <si>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 xml:space="preserve">2012 Brazilian Grand Prix </t>
  </si>
  <si>
    <t xml:space="preserve">2012 United States Grand Prix </t>
  </si>
  <si>
    <t xml:space="preserve">2012 Abu Dhabi Grand Prix </t>
  </si>
  <si>
    <t xml:space="preserve">2012 Indian Grand Prix </t>
  </si>
  <si>
    <t xml:space="preserve">2012 Korean Grand Prix </t>
  </si>
  <si>
    <t xml:space="preserve">2012 Singapore Grand Prix </t>
  </si>
  <si>
    <t xml:space="preserve">2012 Italian Grand Prix </t>
  </si>
  <si>
    <t xml:space="preserve">2012 European Grand Prix </t>
  </si>
  <si>
    <t xml:space="preserve">2012 Monaco Grand Prix </t>
  </si>
  <si>
    <t xml:space="preserve">2012 Spanish Grand Prix </t>
  </si>
  <si>
    <t xml:space="preserve">2012 Malaysian Grand Prix </t>
  </si>
  <si>
    <t xml:space="preserve">2011 Abu Dhabi Grand Prix </t>
  </si>
  <si>
    <t xml:space="preserve">2011 Indian Grand Prix </t>
  </si>
  <si>
    <t xml:space="preserve">2011 Japanese Grand Prix </t>
  </si>
  <si>
    <t xml:space="preserve">2011 Italian Grand Prix </t>
  </si>
  <si>
    <t xml:space="preserve">2011 Hungarian Grand Prix </t>
  </si>
  <si>
    <t xml:space="preserve">2011 German Grand Prix </t>
  </si>
  <si>
    <t xml:space="preserve">2011 British Grand Prix </t>
  </si>
  <si>
    <t xml:space="preserve">2011 European Grand Prix </t>
  </si>
  <si>
    <t xml:space="preserve">2011 Monaco Grand Prix </t>
  </si>
  <si>
    <t xml:space="preserve">2011 Turkish Grand Prix </t>
  </si>
  <si>
    <t xml:space="preserve">2010 Brazilian Grand Prix </t>
  </si>
  <si>
    <t xml:space="preserve">2010 Korean Grand Prix </t>
  </si>
  <si>
    <t xml:space="preserve">2010 Japanese Grand Prix </t>
  </si>
  <si>
    <t xml:space="preserve">2010 Hungarian Grand Prix </t>
  </si>
  <si>
    <t xml:space="preserve">2010 German Grand Prix </t>
  </si>
  <si>
    <t xml:space="preserve">2010 Canadian Grand Prix </t>
  </si>
  <si>
    <t xml:space="preserve">2010 Spanish Grand Prix </t>
  </si>
  <si>
    <t xml:space="preserve">2010 Bahrain Grand Prix </t>
  </si>
  <si>
    <t xml:space="preserve">2009 Singapore Grand Prix </t>
  </si>
  <si>
    <t xml:space="preserve">2008 Brazilian Grand Prix </t>
  </si>
  <si>
    <t xml:space="preserve">2008 Japanese Grand Prix </t>
  </si>
  <si>
    <t xml:space="preserve">2008 Singapore Grand Prix </t>
  </si>
  <si>
    <t xml:space="preserve">2007 Brazilian Grand Prix </t>
  </si>
  <si>
    <t xml:space="preserve">2007 Chinese Grand Prix </t>
  </si>
  <si>
    <t xml:space="preserve">2007 Belgian Grand Prix </t>
  </si>
  <si>
    <t xml:space="preserve">2007 Turkish Grand Prix </t>
  </si>
  <si>
    <t xml:space="preserve">2007 European Grand Prix </t>
  </si>
  <si>
    <t xml:space="preserve">2007 British Grand Prix </t>
  </si>
  <si>
    <t xml:space="preserve">2007 United States Grand Prix </t>
  </si>
  <si>
    <t xml:space="preserve">2007 Spanish Grand Prix </t>
  </si>
  <si>
    <t xml:space="preserve">2007 Malaysian Grand Prix </t>
  </si>
  <si>
    <t xml:space="preserve">2007 Australian Grand Prix </t>
  </si>
  <si>
    <t xml:space="preserve">2006 Brazilian Grand Prix </t>
  </si>
  <si>
    <t xml:space="preserve">2006 Japanese Grand Prix </t>
  </si>
  <si>
    <t xml:space="preserve">2006 Turkish Grand Prix </t>
  </si>
  <si>
    <t xml:space="preserve">2006 French Grand Prix </t>
  </si>
  <si>
    <t xml:space="preserve">2006 San Marino Grand Prix </t>
  </si>
  <si>
    <t xml:space="preserve">2006 Australian Grand Prix </t>
  </si>
  <si>
    <t xml:space="preserve">2006 Malaysian Grand Prix </t>
  </si>
  <si>
    <t xml:space="preserve">2006 Bahrain Grand Prix </t>
  </si>
  <si>
    <t xml:space="preserve">2005 Japanese Grand Prix </t>
  </si>
  <si>
    <t xml:space="preserve">2005 Belgian Grand Prix </t>
  </si>
  <si>
    <t xml:space="preserve">2005 Italian Grand Prix </t>
  </si>
  <si>
    <t xml:space="preserve">2005 Turkish Grand Prix </t>
  </si>
  <si>
    <t xml:space="preserve">2005 German Grand Prix </t>
  </si>
  <si>
    <t xml:space="preserve">2005 European Grand Prix </t>
  </si>
  <si>
    <t xml:space="preserve">2005 Spanish Grand Prix </t>
  </si>
  <si>
    <t xml:space="preserve">2005 San Marino Grand Prix </t>
  </si>
  <si>
    <t xml:space="preserve">2005 Australian Grand Prix </t>
  </si>
  <si>
    <t xml:space="preserve">2004 Hungarian Grand Prix </t>
  </si>
  <si>
    <t xml:space="preserve">2004 German Grand Prix </t>
  </si>
  <si>
    <t xml:space="preserve">2004 Australian Grand Prix </t>
  </si>
  <si>
    <t xml:space="preserve">2003 Spanish Grand Prix </t>
  </si>
  <si>
    <t xml:space="preserve">2003 Brazilian Grand Prix </t>
  </si>
  <si>
    <t>2003 Hungarian Grand Prix</t>
    <phoneticPr fontId="3" type="noConversion"/>
  </si>
  <si>
    <t>PTS</t>
    <phoneticPr fontId="3" type="noConversion"/>
  </si>
  <si>
    <t>2005 Malaysian Grand Prix</t>
    <phoneticPr fontId="3" type="noConversion"/>
  </si>
  <si>
    <t>2005 Bahrain Grand Prix</t>
    <phoneticPr fontId="3" type="noConversion"/>
  </si>
  <si>
    <t>2005 San Marino Grand Prix</t>
    <phoneticPr fontId="3" type="noConversion"/>
  </si>
  <si>
    <t>2005 European Grand Prix</t>
    <phoneticPr fontId="3" type="noConversion"/>
  </si>
  <si>
    <t>2005 Chinese Grand Prix</t>
    <phoneticPr fontId="3" type="noConversion"/>
  </si>
  <si>
    <t>2006 Australian Grand Prix</t>
    <phoneticPr fontId="3" type="noConversion"/>
  </si>
  <si>
    <t>2006 Spanish Grand Prix</t>
    <phoneticPr fontId="3" type="noConversion"/>
  </si>
  <si>
    <t>2006 Monaco Grand Prix</t>
    <phoneticPr fontId="3" type="noConversion"/>
  </si>
  <si>
    <t>2006 British Grand Prix</t>
    <phoneticPr fontId="3" type="noConversion"/>
  </si>
  <si>
    <t>2006 Canadian Grand Prix</t>
    <phoneticPr fontId="3" type="noConversion"/>
  </si>
  <si>
    <t>2006 Japanese Grand Prix</t>
    <phoneticPr fontId="3" type="noConversion"/>
  </si>
  <si>
    <t>2007 Malaysian Grand Prix</t>
    <phoneticPr fontId="3" type="noConversion"/>
  </si>
  <si>
    <t>2007 Monaco Grand Prix</t>
    <phoneticPr fontId="3" type="noConversion"/>
  </si>
  <si>
    <t>2007 Italian Grand Prix</t>
    <phoneticPr fontId="3" type="noConversion"/>
  </si>
  <si>
    <t>2008 Singapore Grand Prix</t>
    <phoneticPr fontId="3" type="noConversion"/>
  </si>
  <si>
    <t>2008 Japanese Grand Prix</t>
    <phoneticPr fontId="3" type="noConversion"/>
  </si>
  <si>
    <t>2010 Bahrain Grand Prix</t>
    <phoneticPr fontId="3" type="noConversion"/>
  </si>
  <si>
    <t>2010 German Grand Prix</t>
    <phoneticPr fontId="3" type="noConversion"/>
  </si>
  <si>
    <t>2010 Italian Grand Prix</t>
    <phoneticPr fontId="3" type="noConversion"/>
  </si>
  <si>
    <t>2010 Singapore Grand Prix</t>
    <phoneticPr fontId="3" type="noConversion"/>
  </si>
  <si>
    <t>2010 Korean Grand Prix</t>
    <phoneticPr fontId="3" type="noConversion"/>
  </si>
  <si>
    <t>LAPS</t>
    <phoneticPr fontId="3" type="noConversion"/>
  </si>
  <si>
    <t>2012 Malaysian Grand Prix</t>
    <phoneticPr fontId="3" type="noConversion"/>
  </si>
  <si>
    <t>2012 European Grand Prix</t>
    <phoneticPr fontId="3" type="noConversion"/>
  </si>
  <si>
    <t>2012 German Grand Prix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</si>
  <si>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</si>
  <si>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</si>
  <si>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</si>
  <si>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</si>
  <si>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</si>
  <si>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2006 Bahrain Grand Prix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</si>
  <si>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</si>
  <si>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</si>
  <si>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</si>
  <si>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</si>
  <si>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</si>
  <si>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</si>
  <si>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</si>
  <si>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</si>
  <si>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</si>
  <si>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</si>
  <si>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</si>
  <si>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</si>
  <si>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</si>
  <si>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</si>
  <si>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</si>
  <si>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</si>
  <si>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</si>
  <si>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</si>
  <si>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</si>
  <si>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</si>
  <si>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</si>
  <si>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</si>
  <si>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</si>
  <si>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</si>
  <si>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</si>
  <si>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</si>
  <si>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</si>
  <si>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</si>
  <si>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</si>
  <si>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</si>
  <si>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</si>
  <si>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</si>
  <si>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</si>
  <si>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</si>
  <si>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</si>
  <si>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</si>
  <si>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</si>
  <si>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</si>
  <si>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</si>
  <si>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</si>
  <si>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</si>
  <si>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</si>
  <si>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</si>
  <si>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</si>
  <si>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</si>
  <si>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</si>
  <si>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</si>
  <si>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</si>
  <si>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</si>
  <si>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</si>
  <si>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</si>
  <si>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</si>
  <si>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</si>
  <si>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</si>
  <si>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</si>
  <si>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</si>
  <si>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</si>
  <si>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</si>
  <si>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</si>
  <si>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</si>
  <si>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</si>
  <si>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</si>
  <si>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</si>
  <si>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</si>
  <si>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</si>
  <si>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</si>
  <si>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</si>
  <si>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</si>
  <si>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</si>
  <si>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</si>
  <si>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</si>
  <si>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</si>
  <si>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</si>
  <si>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</si>
  <si>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</si>
  <si>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</si>
  <si>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</si>
  <si>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</si>
  <si>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</si>
  <si>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</si>
  <si>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</si>
  <si>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</si>
  <si>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</si>
  <si>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</si>
  <si>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</si>
  <si>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</si>
  <si>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</si>
  <si>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</si>
  <si>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</si>
  <si>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</si>
  <si>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</si>
  <si>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</si>
  <si>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</si>
  <si>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</si>
  <si>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</si>
  <si>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</si>
  <si>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</si>
  <si>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</si>
  <si>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</si>
  <si>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</si>
  <si>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</si>
  <si>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</si>
  <si>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</si>
  <si>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</si>
  <si>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</si>
  <si>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</si>
  <si>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</si>
  <si>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</si>
  <si>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</si>
  <si>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</si>
  <si>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</si>
  <si>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</si>
  <si>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</si>
  <si>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</si>
  <si>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</si>
  <si>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</si>
  <si>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</si>
  <si>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</si>
  <si>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</si>
  <si>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</si>
  <si>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</si>
  <si>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</si>
  <si>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</si>
  <si>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</si>
  <si>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</si>
  <si>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</si>
  <si>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2011 British Grand Prix</t>
    <phoneticPr fontId="3" type="noConversion"/>
  </si>
  <si>
    <t>2007 European Grand Prix</t>
    <phoneticPr fontId="3" type="noConversion"/>
  </si>
  <si>
    <t>2005 French Grand Prix</t>
    <phoneticPr fontId="3" type="noConversion"/>
  </si>
  <si>
    <t>2005 German Grand Prix</t>
    <phoneticPr fontId="3" type="noConversion"/>
  </si>
  <si>
    <t>GRAND PRIX</t>
    <phoneticPr fontId="3" type="noConversion"/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</si>
  <si>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</si>
  <si>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</si>
  <si>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</si>
  <si>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</si>
  <si>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</si>
  <si>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</si>
  <si>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</si>
  <si>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</si>
  <si>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</si>
  <si>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</si>
  <si>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</si>
  <si>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</si>
  <si>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</si>
  <si>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</si>
  <si>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</si>
  <si>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</si>
  <si>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</si>
  <si>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</si>
  <si>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</si>
  <si>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</si>
  <si>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</si>
  <si>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</si>
  <si>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</si>
  <si>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</si>
  <si>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</si>
  <si>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</si>
  <si>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United States GP</t>
    <phoneticPr fontId="3" type="noConversion"/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</si>
  <si>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</si>
  <si>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</si>
  <si>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</si>
  <si>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</si>
  <si>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</si>
  <si>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</si>
  <si>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</si>
  <si>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</si>
  <si>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</si>
  <si>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</si>
  <si>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</si>
  <si>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</si>
  <si>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</si>
  <si>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Nov 21st 2021 Qatar F1 GP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</si>
  <si>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</si>
  <si>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</si>
  <si>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</si>
  <si>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</si>
  <si>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</si>
  <si>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</si>
  <si>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</si>
  <si>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</si>
  <si>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</si>
  <si>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</si>
  <si>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</si>
  <si>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</si>
  <si>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</si>
  <si>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</si>
  <si>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</si>
  <si>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</si>
  <si>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</si>
  <si>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</si>
  <si>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</si>
  <si>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</si>
  <si>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</si>
  <si>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</si>
  <si>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</si>
  <si>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</si>
  <si>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</si>
  <si>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</si>
  <si>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</si>
  <si>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</si>
  <si>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</si>
  <si>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</si>
  <si>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</si>
  <si>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</si>
  <si>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</si>
  <si>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</si>
  <si>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</si>
  <si>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</si>
  <si>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</si>
  <si>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</si>
  <si>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</si>
  <si>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</si>
  <si>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</si>
  <si>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</si>
  <si>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</si>
  <si>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</si>
  <si>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</si>
  <si>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</si>
  <si>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</si>
  <si>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</si>
  <si>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</si>
  <si>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</si>
  <si>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</si>
  <si>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</si>
  <si>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</si>
  <si>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</si>
  <si>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</si>
  <si>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</si>
  <si>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</si>
  <si>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</si>
  <si>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</si>
  <si>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</si>
  <si>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</si>
  <si>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</si>
  <si>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</si>
  <si>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</si>
  <si>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</si>
  <si>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</si>
  <si>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</si>
  <si>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</si>
  <si>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</si>
  <si>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</si>
  <si>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</si>
  <si>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</si>
  <si>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</si>
  <si>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</si>
  <si>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</si>
  <si>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</si>
  <si>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</si>
  <si>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</si>
  <si>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</si>
  <si>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</si>
  <si>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</si>
  <si>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</si>
  <si>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</si>
  <si>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</si>
  <si>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</si>
  <si>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</si>
  <si>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</si>
  <si>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</si>
  <si>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</si>
  <si>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</si>
  <si>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</si>
  <si>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</si>
  <si>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</si>
  <si>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</si>
  <si>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</si>
  <si>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</si>
  <si>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</si>
  <si>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</si>
  <si>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</si>
  <si>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</si>
  <si>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</si>
  <si>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</si>
  <si>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</si>
  <si>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</si>
  <si>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</si>
  <si>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</si>
  <si>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</si>
  <si>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</si>
  <si>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</si>
  <si>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</si>
  <si>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</si>
  <si>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Total on Alpine: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</si>
  <si>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</si>
  <si>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</si>
  <si>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</si>
  <si>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</si>
  <si>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Grand Prix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</si>
  <si>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</si>
  <si>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</si>
  <si>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</si>
  <si>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</si>
  <si>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</si>
  <si>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</si>
  <si>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</si>
  <si>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</si>
  <si>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</si>
  <si>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</si>
  <si>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</si>
  <si>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</si>
  <si>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</si>
  <si>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</si>
  <si>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</si>
  <si>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</si>
  <si>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</si>
  <si>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</si>
  <si>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</si>
  <si>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</si>
  <si>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</si>
  <si>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</si>
  <si>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</si>
  <si>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</si>
  <si>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</si>
  <si>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</si>
  <si>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</si>
  <si>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</si>
  <si>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</si>
  <si>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</si>
  <si>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</si>
  <si>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</si>
  <si>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</si>
  <si>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United States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</si>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</sst>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2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2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6496"/>
        <c:axId val="362521920"/>
      </c:lineChart>
      <c:catAx>
        <c:axId val="3625064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62521920"/>
        <c:crosses val="autoZero"/>
        <c:auto val="1"/>
        <c:lblAlgn val="ctr"/>
        <c:lblOffset val="100"/>
        <c:noMultiLvlLbl val="0"/>
      </c:catAx>
      <c:valAx>
        <c:axId val="3625219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5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Podiums!$B$110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Podiums!$A$111:$A$131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Podiums!$B$111:$B$131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19656"/>
        <c:axId val="363120048"/>
      </c:lineChart>
      <c:catAx>
        <c:axId val="3631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120048"/>
        <c:crosses val="autoZero"/>
        <c:auto val="1"/>
        <c:lblAlgn val="ctr"/>
        <c:lblOffset val="100"/>
        <c:noMultiLvlLbl val="0"/>
      </c:catAx>
      <c:valAx>
        <c:axId val="36312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Podiums!$B$134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Podiums!$A$135:$A$169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United States GP</c:v>
                </c:pt>
              </c:strCache>
            </c:strRef>
          </c:cat>
          <c:val>
            <c:numRef>
              <c:f>Podiums!$B$135:$B$169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7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20832"/>
        <c:axId val="363121224"/>
      </c:barChart>
      <c:catAx>
        <c:axId val="36312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121224"/>
        <c:crosses val="autoZero"/>
        <c:auto val="1"/>
        <c:lblAlgn val="ctr"/>
        <c:lblOffset val="100"/>
        <c:noMultiLvlLbl val="0"/>
      </c:catAx>
      <c:valAx>
        <c:axId val="36312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Podiums!$B$172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Podiums!$A$173:$A$209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Podiums!$B$173:$B$209</c:f>
              <c:numCache>
                <c:formatCode>General</c:formatCode>
                <c:ptCount val="3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22008"/>
        <c:axId val="387608216"/>
      </c:barChart>
      <c:catAx>
        <c:axId val="36312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7608216"/>
        <c:crosses val="autoZero"/>
        <c:auto val="1"/>
        <c:lblAlgn val="ctr"/>
        <c:lblOffset val="100"/>
        <c:noMultiLvlLbl val="0"/>
      </c:catAx>
      <c:valAx>
        <c:axId val="38760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2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Podiums!$B$212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Podiums!$A$213:$A$242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Podiums!$B$213:$B$242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609000"/>
        <c:axId val="387609392"/>
      </c:barChart>
      <c:catAx>
        <c:axId val="38760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7609392"/>
        <c:crosses val="autoZero"/>
        <c:auto val="1"/>
        <c:lblAlgn val="ctr"/>
        <c:lblOffset val="100"/>
        <c:noMultiLvlLbl val="0"/>
      </c:catAx>
      <c:valAx>
        <c:axId val="38760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60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88496"/>
        <c:axId val="362288880"/>
      </c:lineChart>
      <c:catAx>
        <c:axId val="36228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288880"/>
        <c:crosses val="autoZero"/>
        <c:auto val="1"/>
        <c:lblAlgn val="ctr"/>
        <c:lblOffset val="100"/>
        <c:noMultiLvlLbl val="0"/>
      </c:catAx>
      <c:valAx>
        <c:axId val="36228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8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Victories!$A$70:$A$104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United States GP</c:v>
                </c:pt>
              </c:strCache>
            </c:strRef>
          </c:cat>
          <c:val>
            <c:numRef>
              <c:f>Victories!$B$70:$B$104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77568"/>
        <c:axId val="362381024"/>
      </c:barChart>
      <c:catAx>
        <c:axId val="36237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381024"/>
        <c:crosses val="autoZero"/>
        <c:auto val="1"/>
        <c:lblAlgn val="ctr"/>
        <c:lblOffset val="100"/>
        <c:noMultiLvlLbl val="0"/>
      </c:catAx>
      <c:valAx>
        <c:axId val="3623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Victories!$A$108:$A$144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Victories!$B$108:$B$144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40720"/>
        <c:axId val="362341104"/>
      </c:barChart>
      <c:catAx>
        <c:axId val="36234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341104"/>
        <c:crosses val="autoZero"/>
        <c:auto val="1"/>
        <c:lblAlgn val="ctr"/>
        <c:lblOffset val="100"/>
        <c:noMultiLvlLbl val="0"/>
      </c:catAx>
      <c:valAx>
        <c:axId val="36234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4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Victories!$A$148:$A$177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Victories!$B$148:$B$177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275664"/>
        <c:axId val="363276048"/>
      </c:barChart>
      <c:catAx>
        <c:axId val="3632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276048"/>
        <c:crosses val="autoZero"/>
        <c:auto val="1"/>
        <c:lblAlgn val="ctr"/>
        <c:lblOffset val="100"/>
        <c:noMultiLvlLbl val="0"/>
      </c:catAx>
      <c:valAx>
        <c:axId val="36327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27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14952"/>
        <c:axId val="363115344"/>
      </c:lineChart>
      <c:catAx>
        <c:axId val="3631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115344"/>
        <c:crosses val="autoZero"/>
        <c:auto val="1"/>
        <c:lblAlgn val="ctr"/>
        <c:lblOffset val="100"/>
        <c:noMultiLvlLbl val="0"/>
      </c:catAx>
      <c:valAx>
        <c:axId val="36311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Poles!$A$58:$A$92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United States GP</c:v>
                </c:pt>
              </c:strCache>
            </c:strRef>
          </c:cat>
          <c:val>
            <c:numRef>
              <c:f>Poles!$B$58:$B$92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16128"/>
        <c:axId val="363116520"/>
      </c:barChart>
      <c:catAx>
        <c:axId val="36311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116520"/>
        <c:crosses val="autoZero"/>
        <c:auto val="1"/>
        <c:lblAlgn val="ctr"/>
        <c:lblOffset val="100"/>
        <c:noMultiLvlLbl val="0"/>
      </c:catAx>
      <c:valAx>
        <c:axId val="36311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Poles!$A$96:$A$132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Poles!$B$96:$B$132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17304"/>
        <c:axId val="363117696"/>
      </c:barChart>
      <c:catAx>
        <c:axId val="36311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117696"/>
        <c:crosses val="autoZero"/>
        <c:auto val="1"/>
        <c:lblAlgn val="ctr"/>
        <c:lblOffset val="100"/>
        <c:noMultiLvlLbl val="0"/>
      </c:catAx>
      <c:valAx>
        <c:axId val="3631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Poles!$A$136:$A$165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Poles!$B$136:$B$165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18480"/>
        <c:axId val="363118872"/>
      </c:barChart>
      <c:catAx>
        <c:axId val="36311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118872"/>
        <c:crosses val="autoZero"/>
        <c:auto val="1"/>
        <c:lblAlgn val="ctr"/>
        <c:lblOffset val="100"/>
        <c:noMultiLvlLbl val="0"/>
      </c:catAx>
      <c:valAx>
        <c:axId val="36311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1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103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106</xdr:row>
      <xdr:rowOff>19050</xdr:rowOff>
    </xdr:from>
    <xdr:to>
      <xdr:col>6</xdr:col>
      <xdr:colOff>561974</xdr:colOff>
      <xdr:row>136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146</xdr:row>
      <xdr:rowOff>14285</xdr:rowOff>
    </xdr:from>
    <xdr:to>
      <xdr:col>6</xdr:col>
      <xdr:colOff>533399</xdr:colOff>
      <xdr:row>167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92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94</xdr:row>
      <xdr:rowOff>47625</xdr:rowOff>
    </xdr:from>
    <xdr:to>
      <xdr:col>10</xdr:col>
      <xdr:colOff>285750</xdr:colOff>
      <xdr:row>119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134</xdr:row>
      <xdr:rowOff>14285</xdr:rowOff>
    </xdr:from>
    <xdr:to>
      <xdr:col>10</xdr:col>
      <xdr:colOff>314325</xdr:colOff>
      <xdr:row>160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51</xdr:row>
      <xdr:rowOff>0</xdr:rowOff>
    </xdr:from>
    <xdr:to>
      <xdr:col>5</xdr:col>
      <xdr:colOff>152400</xdr:colOff>
      <xdr:row>51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47</xdr:row>
      <xdr:rowOff>0</xdr:rowOff>
    </xdr:from>
    <xdr:to>
      <xdr:col>5</xdr:col>
      <xdr:colOff>152400</xdr:colOff>
      <xdr:row>47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63</xdr:row>
      <xdr:rowOff>0</xdr:rowOff>
    </xdr:from>
    <xdr:to>
      <xdr:col>5</xdr:col>
      <xdr:colOff>152400</xdr:colOff>
      <xdr:row>63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109</xdr:row>
      <xdr:rowOff>23811</xdr:rowOff>
    </xdr:from>
    <xdr:to>
      <xdr:col>10</xdr:col>
      <xdr:colOff>581024</xdr:colOff>
      <xdr:row>127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133</xdr:row>
      <xdr:rowOff>9525</xdr:rowOff>
    </xdr:from>
    <xdr:to>
      <xdr:col>10</xdr:col>
      <xdr:colOff>514349</xdr:colOff>
      <xdr:row>167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171</xdr:row>
      <xdr:rowOff>9525</xdr:rowOff>
    </xdr:from>
    <xdr:to>
      <xdr:col>10</xdr:col>
      <xdr:colOff>390525</xdr:colOff>
      <xdr:row>196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211</xdr:row>
      <xdr:rowOff>4761</xdr:rowOff>
    </xdr:from>
    <xdr:to>
      <xdr:col>10</xdr:col>
      <xdr:colOff>409575</xdr:colOff>
      <xdr:row>239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65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4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6" t="s">
        <v>61</v>
      </c>
      <c r="B11" s="37">
        <v>98</v>
      </c>
    </row>
    <row r="12" spans="1:4" x14ac:dyDescent="0.25">
      <c r="A12" s="6" t="s">
        <v>62</v>
      </c>
      <c r="B12" s="37">
        <v>2061</v>
      </c>
    </row>
    <row r="13" spans="1:4" x14ac:dyDescent="0.25">
      <c r="A13" s="12" t="s">
        <v>63</v>
      </c>
      <c r="B13" s="39">
        <v>22</v>
      </c>
    </row>
    <row r="14" spans="1:4" x14ac:dyDescent="0.25">
      <c r="A14" s="12" t="s">
        <v>64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521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6" t="s">
        <v>54</v>
      </c>
      <c r="B23" s="6" t="s">
        <v>369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199</v>
      </c>
      <c r="M2" s="2" t="s">
        <v>367</v>
      </c>
      <c r="N2" s="2" t="s">
        <v>12</v>
      </c>
      <c r="O2" s="2" t="s">
        <v>13</v>
      </c>
    </row>
    <row r="3" spans="1:15" ht="18.75" x14ac:dyDescent="0.25">
      <c r="A3" s="109">
        <v>2024</v>
      </c>
      <c r="B3" s="110" t="s">
        <v>523</v>
      </c>
      <c r="C3" s="112" t="s">
        <v>524</v>
      </c>
      <c r="D3" s="115"/>
      <c r="E3" s="115"/>
      <c r="F3" s="115"/>
      <c r="G3" s="115"/>
      <c r="H3" s="115"/>
      <c r="I3" s="115"/>
      <c r="J3" s="115"/>
      <c r="K3" s="115"/>
      <c r="L3" s="112" t="s">
        <v>526</v>
      </c>
      <c r="M3" s="112">
        <v>14</v>
      </c>
      <c r="N3" s="115"/>
      <c r="O3" s="115"/>
    </row>
    <row r="4" spans="1:15" s="111" customFormat="1" ht="18.75" x14ac:dyDescent="0.25">
      <c r="A4" s="109">
        <v>2023</v>
      </c>
      <c r="B4" s="110" t="s">
        <v>523</v>
      </c>
      <c r="C4" s="112" t="s">
        <v>524</v>
      </c>
      <c r="D4" s="112"/>
      <c r="E4" s="112"/>
      <c r="F4" s="112"/>
      <c r="G4" s="112"/>
      <c r="H4" s="112"/>
      <c r="I4" s="112"/>
      <c r="J4" s="112"/>
      <c r="K4" s="112"/>
      <c r="L4" s="112" t="s">
        <v>525</v>
      </c>
      <c r="M4" s="112">
        <v>14</v>
      </c>
      <c r="N4" s="112"/>
      <c r="O4" s="112"/>
    </row>
    <row r="5" spans="1:15" ht="18.75" x14ac:dyDescent="0.25">
      <c r="A5" s="6">
        <v>2022</v>
      </c>
      <c r="B5" s="6" t="s">
        <v>368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522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368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476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201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364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203</v>
      </c>
      <c r="M8" s="13">
        <v>14</v>
      </c>
      <c r="N8" s="13">
        <v>0.94</v>
      </c>
      <c r="O8" s="13">
        <v>17</v>
      </c>
    </row>
    <row r="9" spans="1:15" ht="18.75" x14ac:dyDescent="0.25">
      <c r="A9" s="113">
        <v>2016</v>
      </c>
      <c r="B9" s="113" t="s">
        <v>18</v>
      </c>
      <c r="C9" s="114" t="s">
        <v>15</v>
      </c>
      <c r="D9" s="114">
        <v>20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1126</v>
      </c>
      <c r="K9" s="114">
        <v>1</v>
      </c>
      <c r="L9" s="114" t="s">
        <v>202</v>
      </c>
      <c r="M9" s="114">
        <v>14</v>
      </c>
      <c r="N9" s="114">
        <v>2.7</v>
      </c>
      <c r="O9" s="114">
        <v>54</v>
      </c>
    </row>
    <row r="10" spans="1:15" ht="18.75" x14ac:dyDescent="0.25">
      <c r="A10" s="113">
        <v>2015</v>
      </c>
      <c r="B10" s="113" t="s">
        <v>18</v>
      </c>
      <c r="C10" s="114" t="s">
        <v>15</v>
      </c>
      <c r="D10" s="114">
        <v>18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751</v>
      </c>
      <c r="K10" s="114">
        <v>0</v>
      </c>
      <c r="L10" s="114" t="s">
        <v>366</v>
      </c>
      <c r="M10" s="114">
        <v>14</v>
      </c>
      <c r="N10" s="114">
        <v>0.61</v>
      </c>
      <c r="O10" s="114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229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206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365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222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221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225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218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210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212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213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214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224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362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215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>SUM(D5:D23)</f>
        <v>355</v>
      </c>
      <c r="E24" s="18">
        <f t="shared" ref="E24:K24" si="0">SUM(E5:E23)</f>
        <v>32</v>
      </c>
      <c r="F24" s="18">
        <f t="shared" si="0"/>
        <v>37</v>
      </c>
      <c r="G24" s="18">
        <f t="shared" si="0"/>
        <v>29</v>
      </c>
      <c r="H24" s="18">
        <f t="shared" si="0"/>
        <v>98</v>
      </c>
      <c r="I24" s="18">
        <f t="shared" si="0"/>
        <v>22</v>
      </c>
      <c r="J24" s="18">
        <f t="shared" si="0"/>
        <v>19133</v>
      </c>
      <c r="K24" s="18">
        <f t="shared" si="0"/>
        <v>22</v>
      </c>
      <c r="L24" s="18"/>
      <c r="M24" s="18"/>
      <c r="N24" s="19">
        <f>SUM(N5:N23)/19</f>
        <v>5.7494736842105256</v>
      </c>
      <c r="O24" s="18">
        <f t="shared" ref="O24" si="1">SUM(O5:O23)</f>
        <v>2061</v>
      </c>
    </row>
    <row r="26" spans="1:15" ht="18" x14ac:dyDescent="0.25">
      <c r="C26" s="72" t="s">
        <v>363</v>
      </c>
    </row>
    <row r="30" spans="1:15" ht="18" x14ac:dyDescent="0.15">
      <c r="A30" s="116"/>
      <c r="B30" s="117"/>
      <c r="C30" s="117"/>
      <c r="D30" s="117"/>
      <c r="E30" s="117"/>
      <c r="F30" s="117"/>
      <c r="G30" s="117"/>
      <c r="H30" s="117"/>
      <c r="I30" s="117"/>
      <c r="J30" s="117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workbookViewId="0">
      <selection sqref="A1:L1"/>
    </sheetView>
  </sheetViews>
  <sheetFormatPr defaultRowHeight="13.5" x14ac:dyDescent="0.15"/>
  <cols>
    <col min="1" max="1" width="35.375" bestFit="1" customWidth="1"/>
    <col min="2" max="2" width="11.125" bestFit="1" customWidth="1"/>
    <col min="3" max="3" width="36.875" bestFit="1" customWidth="1"/>
    <col min="4" max="4" width="42.375" bestFit="1" customWidth="1"/>
    <col min="5" max="5" width="11.75" bestFit="1" customWidth="1"/>
    <col min="6" max="6" width="24.375" bestFit="1" customWidth="1"/>
    <col min="7" max="7" width="12.625" bestFit="1" customWidth="1"/>
    <col min="8" max="8" width="20.875" bestFit="1" customWidth="1"/>
    <col min="9" max="9" width="7.875" bestFit="1" customWidth="1"/>
    <col min="10" max="10" width="7.875" customWidth="1"/>
    <col min="12" max="12" width="13.25" bestFit="1" customWidth="1"/>
  </cols>
  <sheetData>
    <row r="1" spans="1:12" ht="18" customHeight="1" x14ac:dyDescent="0.15">
      <c r="A1" s="118" t="s">
        <v>66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18" x14ac:dyDescent="0.15">
      <c r="A2" s="31"/>
      <c r="B2" s="31" t="s">
        <v>1</v>
      </c>
      <c r="C2" s="31" t="s">
        <v>23</v>
      </c>
      <c r="D2" s="31" t="s">
        <v>200</v>
      </c>
      <c r="E2" s="31" t="s">
        <v>28</v>
      </c>
      <c r="F2" s="31" t="s">
        <v>2</v>
      </c>
      <c r="G2" s="31" t="s">
        <v>3</v>
      </c>
      <c r="H2" s="31" t="s">
        <v>199</v>
      </c>
      <c r="I2" s="31" t="s">
        <v>24</v>
      </c>
      <c r="J2" s="31" t="s">
        <v>188</v>
      </c>
      <c r="K2" s="31" t="s">
        <v>166</v>
      </c>
      <c r="L2" s="31" t="s">
        <v>195</v>
      </c>
    </row>
    <row r="3" spans="1:12" ht="18.75" x14ac:dyDescent="0.25">
      <c r="A3" s="76">
        <v>32</v>
      </c>
      <c r="B3" s="47">
        <v>2013</v>
      </c>
      <c r="C3" s="16" t="s">
        <v>193</v>
      </c>
      <c r="D3" s="16" t="s">
        <v>239</v>
      </c>
      <c r="E3" s="42">
        <v>3</v>
      </c>
      <c r="F3" s="16" t="s">
        <v>19</v>
      </c>
      <c r="G3" s="17" t="s">
        <v>16</v>
      </c>
      <c r="H3" s="17" t="s">
        <v>206</v>
      </c>
      <c r="I3" s="48">
        <v>5</v>
      </c>
      <c r="J3" s="48">
        <v>66</v>
      </c>
      <c r="K3" s="17">
        <v>25</v>
      </c>
      <c r="L3" s="56">
        <v>41406</v>
      </c>
    </row>
    <row r="4" spans="1:12" ht="18.75" x14ac:dyDescent="0.25">
      <c r="A4" s="76">
        <v>31</v>
      </c>
      <c r="B4" s="47">
        <v>2013</v>
      </c>
      <c r="C4" s="16" t="s">
        <v>192</v>
      </c>
      <c r="D4" s="16" t="s">
        <v>282</v>
      </c>
      <c r="E4" s="42">
        <v>3</v>
      </c>
      <c r="F4" s="16" t="s">
        <v>19</v>
      </c>
      <c r="G4" s="17" t="s">
        <v>16</v>
      </c>
      <c r="H4" s="17" t="s">
        <v>206</v>
      </c>
      <c r="I4" s="48">
        <v>3</v>
      </c>
      <c r="J4" s="48">
        <v>56</v>
      </c>
      <c r="K4" s="17">
        <v>25</v>
      </c>
      <c r="L4" s="56">
        <v>41378</v>
      </c>
    </row>
    <row r="5" spans="1:12" ht="18.75" x14ac:dyDescent="0.25">
      <c r="A5" s="76">
        <v>30</v>
      </c>
      <c r="B5" s="43">
        <v>2012</v>
      </c>
      <c r="C5" s="16" t="s">
        <v>191</v>
      </c>
      <c r="D5" s="16" t="s">
        <v>258</v>
      </c>
      <c r="E5" s="42">
        <v>5</v>
      </c>
      <c r="F5" s="16" t="s">
        <v>19</v>
      </c>
      <c r="G5" s="17" t="s">
        <v>16</v>
      </c>
      <c r="H5" s="17" t="s">
        <v>205</v>
      </c>
      <c r="I5" s="48">
        <v>1</v>
      </c>
      <c r="J5" s="48">
        <v>67</v>
      </c>
      <c r="K5" s="17">
        <v>25</v>
      </c>
      <c r="L5" s="56">
        <v>41112</v>
      </c>
    </row>
    <row r="6" spans="1:12" ht="18.75" x14ac:dyDescent="0.25">
      <c r="A6" s="76">
        <v>29</v>
      </c>
      <c r="B6" s="43">
        <v>2012</v>
      </c>
      <c r="C6" s="16" t="s">
        <v>190</v>
      </c>
      <c r="D6" s="16" t="s">
        <v>265</v>
      </c>
      <c r="E6" s="42">
        <v>5</v>
      </c>
      <c r="F6" s="16" t="s">
        <v>19</v>
      </c>
      <c r="G6" s="17" t="s">
        <v>16</v>
      </c>
      <c r="H6" s="17" t="s">
        <v>205</v>
      </c>
      <c r="I6" s="48">
        <v>11</v>
      </c>
      <c r="J6" s="48">
        <v>57</v>
      </c>
      <c r="K6" s="17">
        <v>25</v>
      </c>
      <c r="L6" s="56">
        <v>41084</v>
      </c>
    </row>
    <row r="7" spans="1:12" ht="18.75" x14ac:dyDescent="0.25">
      <c r="A7" s="76">
        <v>28</v>
      </c>
      <c r="B7" s="43">
        <v>2012</v>
      </c>
      <c r="C7" s="16" t="s">
        <v>189</v>
      </c>
      <c r="D7" s="16" t="s">
        <v>234</v>
      </c>
      <c r="E7" s="42">
        <v>5</v>
      </c>
      <c r="F7" s="16" t="s">
        <v>19</v>
      </c>
      <c r="G7" s="17" t="s">
        <v>16</v>
      </c>
      <c r="H7" s="17" t="s">
        <v>205</v>
      </c>
      <c r="I7" s="48">
        <v>8</v>
      </c>
      <c r="J7" s="48">
        <v>56</v>
      </c>
      <c r="K7" s="17">
        <v>25</v>
      </c>
      <c r="L7" s="56">
        <v>40993</v>
      </c>
    </row>
    <row r="8" spans="1:12" ht="18.75" x14ac:dyDescent="0.25">
      <c r="A8" s="76">
        <v>27</v>
      </c>
      <c r="B8" s="43">
        <v>2011</v>
      </c>
      <c r="C8" s="16" t="s">
        <v>324</v>
      </c>
      <c r="D8" s="16" t="s">
        <v>254</v>
      </c>
      <c r="E8" s="42">
        <v>5</v>
      </c>
      <c r="F8" s="16" t="s">
        <v>19</v>
      </c>
      <c r="G8" s="17" t="s">
        <v>16</v>
      </c>
      <c r="H8" s="17" t="s">
        <v>223</v>
      </c>
      <c r="I8" s="48">
        <v>3</v>
      </c>
      <c r="J8" s="48">
        <v>52</v>
      </c>
      <c r="K8" s="17">
        <v>25</v>
      </c>
      <c r="L8" s="56">
        <v>40734</v>
      </c>
    </row>
    <row r="9" spans="1:12" ht="18.75" x14ac:dyDescent="0.25">
      <c r="A9" s="76">
        <v>26</v>
      </c>
      <c r="B9" s="43">
        <v>2010</v>
      </c>
      <c r="C9" s="16" t="s">
        <v>187</v>
      </c>
      <c r="D9" s="16" t="s">
        <v>290</v>
      </c>
      <c r="E9" s="42">
        <v>8</v>
      </c>
      <c r="F9" s="16" t="s">
        <v>19</v>
      </c>
      <c r="G9" s="17" t="s">
        <v>16</v>
      </c>
      <c r="H9" s="17" t="s">
        <v>204</v>
      </c>
      <c r="I9" s="48">
        <v>3</v>
      </c>
      <c r="J9" s="48">
        <v>55</v>
      </c>
      <c r="K9" s="17">
        <v>25</v>
      </c>
      <c r="L9" s="56">
        <v>40475</v>
      </c>
    </row>
    <row r="10" spans="1:12" ht="18.75" x14ac:dyDescent="0.25">
      <c r="A10" s="76">
        <v>25</v>
      </c>
      <c r="B10" s="43">
        <v>2010</v>
      </c>
      <c r="C10" s="16" t="s">
        <v>186</v>
      </c>
      <c r="D10" s="16" t="s">
        <v>274</v>
      </c>
      <c r="E10" s="42">
        <v>8</v>
      </c>
      <c r="F10" s="16" t="s">
        <v>19</v>
      </c>
      <c r="G10" s="17" t="s">
        <v>16</v>
      </c>
      <c r="H10" s="17" t="s">
        <v>204</v>
      </c>
      <c r="I10" s="48">
        <v>1</v>
      </c>
      <c r="J10" s="48">
        <v>61</v>
      </c>
      <c r="K10" s="17">
        <v>25</v>
      </c>
      <c r="L10" s="56">
        <v>40447</v>
      </c>
    </row>
    <row r="11" spans="1:12" ht="18.75" x14ac:dyDescent="0.25">
      <c r="A11" s="76">
        <v>24</v>
      </c>
      <c r="B11" s="43">
        <v>2010</v>
      </c>
      <c r="C11" s="16" t="s">
        <v>185</v>
      </c>
      <c r="D11" s="16" t="s">
        <v>271</v>
      </c>
      <c r="E11" s="42">
        <v>8</v>
      </c>
      <c r="F11" s="16" t="s">
        <v>19</v>
      </c>
      <c r="G11" s="17" t="s">
        <v>16</v>
      </c>
      <c r="H11" s="17" t="s">
        <v>204</v>
      </c>
      <c r="I11" s="48">
        <v>1</v>
      </c>
      <c r="J11" s="48">
        <v>53</v>
      </c>
      <c r="K11" s="17">
        <v>25</v>
      </c>
      <c r="L11" s="56">
        <v>40433</v>
      </c>
    </row>
    <row r="12" spans="1:12" ht="18.75" x14ac:dyDescent="0.25">
      <c r="A12" s="76">
        <v>23</v>
      </c>
      <c r="B12" s="43">
        <v>2010</v>
      </c>
      <c r="C12" s="16" t="s">
        <v>184</v>
      </c>
      <c r="D12" s="16" t="s">
        <v>258</v>
      </c>
      <c r="E12" s="42">
        <v>8</v>
      </c>
      <c r="F12" s="16" t="s">
        <v>19</v>
      </c>
      <c r="G12" s="17" t="s">
        <v>16</v>
      </c>
      <c r="H12" s="17" t="s">
        <v>204</v>
      </c>
      <c r="I12" s="48">
        <v>2</v>
      </c>
      <c r="J12" s="48">
        <v>67</v>
      </c>
      <c r="K12" s="17">
        <v>25</v>
      </c>
      <c r="L12" s="56">
        <v>40384</v>
      </c>
    </row>
    <row r="13" spans="1:12" ht="18.75" x14ac:dyDescent="0.25">
      <c r="A13" s="76">
        <v>22</v>
      </c>
      <c r="B13" s="43">
        <v>2010</v>
      </c>
      <c r="C13" s="16" t="s">
        <v>183</v>
      </c>
      <c r="D13" s="16" t="s">
        <v>237</v>
      </c>
      <c r="E13" s="17">
        <v>8</v>
      </c>
      <c r="F13" s="16" t="s">
        <v>19</v>
      </c>
      <c r="G13" s="17" t="s">
        <v>16</v>
      </c>
      <c r="H13" s="17" t="s">
        <v>204</v>
      </c>
      <c r="I13" s="17">
        <v>3</v>
      </c>
      <c r="J13" s="17">
        <v>49</v>
      </c>
      <c r="K13" s="17">
        <v>25</v>
      </c>
      <c r="L13" s="56">
        <v>40261</v>
      </c>
    </row>
    <row r="14" spans="1:12" ht="18.75" x14ac:dyDescent="0.25">
      <c r="A14" s="77">
        <v>21</v>
      </c>
      <c r="B14" s="44">
        <v>2008</v>
      </c>
      <c r="C14" s="14" t="s">
        <v>182</v>
      </c>
      <c r="D14" s="14" t="s">
        <v>280</v>
      </c>
      <c r="E14" s="15">
        <v>5</v>
      </c>
      <c r="F14" s="14" t="s">
        <v>20</v>
      </c>
      <c r="G14" s="15" t="s">
        <v>14</v>
      </c>
      <c r="H14" s="15" t="s">
        <v>219</v>
      </c>
      <c r="I14" s="15">
        <v>4</v>
      </c>
      <c r="J14" s="15">
        <v>67</v>
      </c>
      <c r="K14" s="15">
        <v>10</v>
      </c>
      <c r="L14" s="58">
        <v>39733</v>
      </c>
    </row>
    <row r="15" spans="1:12" ht="18.75" x14ac:dyDescent="0.25">
      <c r="A15" s="77">
        <v>20</v>
      </c>
      <c r="B15" s="44">
        <v>2008</v>
      </c>
      <c r="C15" s="14" t="s">
        <v>181</v>
      </c>
      <c r="D15" s="14" t="s">
        <v>273</v>
      </c>
      <c r="E15" s="15">
        <v>5</v>
      </c>
      <c r="F15" s="14" t="s">
        <v>20</v>
      </c>
      <c r="G15" s="15" t="s">
        <v>14</v>
      </c>
      <c r="H15" s="15" t="s">
        <v>209</v>
      </c>
      <c r="I15" s="15">
        <v>15</v>
      </c>
      <c r="J15" s="15">
        <v>61</v>
      </c>
      <c r="K15" s="15">
        <v>10</v>
      </c>
      <c r="L15" s="58">
        <v>39719</v>
      </c>
    </row>
    <row r="16" spans="1:12" ht="18.75" x14ac:dyDescent="0.25">
      <c r="A16" s="78">
        <v>19</v>
      </c>
      <c r="B16" s="45">
        <v>2007</v>
      </c>
      <c r="C16" s="10" t="s">
        <v>180</v>
      </c>
      <c r="D16" s="10" t="s">
        <v>271</v>
      </c>
      <c r="E16" s="11">
        <v>1</v>
      </c>
      <c r="F16" s="10" t="s">
        <v>29</v>
      </c>
      <c r="G16" s="11" t="s">
        <v>17</v>
      </c>
      <c r="H16" s="11" t="s">
        <v>220</v>
      </c>
      <c r="I16" s="11">
        <v>1</v>
      </c>
      <c r="J16" s="11">
        <v>53</v>
      </c>
      <c r="K16" s="11">
        <v>10</v>
      </c>
      <c r="L16" s="55">
        <v>39334</v>
      </c>
    </row>
    <row r="17" spans="1:12" ht="18.75" x14ac:dyDescent="0.25">
      <c r="A17" s="78">
        <v>18</v>
      </c>
      <c r="B17" s="45">
        <v>2007</v>
      </c>
      <c r="C17" s="10" t="s">
        <v>325</v>
      </c>
      <c r="D17" s="10" t="s">
        <v>263</v>
      </c>
      <c r="E17" s="11">
        <v>1</v>
      </c>
      <c r="F17" s="10" t="s">
        <v>29</v>
      </c>
      <c r="G17" s="11" t="s">
        <v>17</v>
      </c>
      <c r="H17" s="11" t="s">
        <v>220</v>
      </c>
      <c r="I17" s="11">
        <v>2</v>
      </c>
      <c r="J17" s="11">
        <v>60</v>
      </c>
      <c r="K17" s="11">
        <v>10</v>
      </c>
      <c r="L17" s="55">
        <v>39285</v>
      </c>
    </row>
    <row r="18" spans="1:12" ht="18.75" x14ac:dyDescent="0.25">
      <c r="A18" s="78">
        <v>17</v>
      </c>
      <c r="B18" s="45">
        <v>2007</v>
      </c>
      <c r="C18" s="10" t="s">
        <v>179</v>
      </c>
      <c r="D18" s="10" t="s">
        <v>245</v>
      </c>
      <c r="E18" s="11">
        <v>1</v>
      </c>
      <c r="F18" s="10" t="s">
        <v>29</v>
      </c>
      <c r="G18" s="11" t="s">
        <v>17</v>
      </c>
      <c r="H18" s="11" t="s">
        <v>220</v>
      </c>
      <c r="I18" s="11">
        <v>1</v>
      </c>
      <c r="J18" s="11">
        <v>78</v>
      </c>
      <c r="K18" s="11">
        <v>10</v>
      </c>
      <c r="L18" s="55">
        <v>39229</v>
      </c>
    </row>
    <row r="19" spans="1:12" ht="18.75" x14ac:dyDescent="0.25">
      <c r="A19" s="78">
        <v>16</v>
      </c>
      <c r="B19" s="45">
        <v>2007</v>
      </c>
      <c r="C19" s="10" t="s">
        <v>178</v>
      </c>
      <c r="D19" s="10" t="s">
        <v>233</v>
      </c>
      <c r="E19" s="11">
        <v>1</v>
      </c>
      <c r="F19" s="10" t="s">
        <v>29</v>
      </c>
      <c r="G19" s="11" t="s">
        <v>17</v>
      </c>
      <c r="H19" s="11" t="s">
        <v>220</v>
      </c>
      <c r="I19" s="11">
        <v>2</v>
      </c>
      <c r="J19" s="11">
        <v>56</v>
      </c>
      <c r="K19" s="11">
        <v>10</v>
      </c>
      <c r="L19" s="55">
        <v>39180</v>
      </c>
    </row>
    <row r="20" spans="1:12" ht="18.75" x14ac:dyDescent="0.25">
      <c r="A20" s="79">
        <v>15</v>
      </c>
      <c r="B20" s="46">
        <v>2006</v>
      </c>
      <c r="C20" s="6" t="s">
        <v>177</v>
      </c>
      <c r="D20" s="6" t="s">
        <v>276</v>
      </c>
      <c r="E20" s="7">
        <v>1</v>
      </c>
      <c r="F20" s="6" t="s">
        <v>20</v>
      </c>
      <c r="G20" s="7" t="s">
        <v>14</v>
      </c>
      <c r="H20" s="7" t="s">
        <v>217</v>
      </c>
      <c r="I20" s="7">
        <v>5</v>
      </c>
      <c r="J20" s="7">
        <v>53</v>
      </c>
      <c r="K20" s="7">
        <v>10</v>
      </c>
      <c r="L20" s="57">
        <v>38998</v>
      </c>
    </row>
    <row r="21" spans="1:12" ht="18.75" x14ac:dyDescent="0.25">
      <c r="A21" s="79">
        <v>14</v>
      </c>
      <c r="B21" s="46">
        <v>2006</v>
      </c>
      <c r="C21" s="6" t="s">
        <v>176</v>
      </c>
      <c r="D21" s="6" t="s">
        <v>250</v>
      </c>
      <c r="E21" s="7">
        <v>1</v>
      </c>
      <c r="F21" s="6" t="s">
        <v>20</v>
      </c>
      <c r="G21" s="7" t="s">
        <v>14</v>
      </c>
      <c r="H21" s="7" t="s">
        <v>217</v>
      </c>
      <c r="I21" s="7">
        <v>1</v>
      </c>
      <c r="J21" s="7">
        <v>70</v>
      </c>
      <c r="K21" s="7">
        <v>10</v>
      </c>
      <c r="L21" s="57">
        <v>38893</v>
      </c>
    </row>
    <row r="22" spans="1:12" ht="18.75" x14ac:dyDescent="0.25">
      <c r="A22" s="79">
        <v>13</v>
      </c>
      <c r="B22" s="46">
        <v>2006</v>
      </c>
      <c r="C22" s="6" t="s">
        <v>175</v>
      </c>
      <c r="D22" s="6" t="s">
        <v>254</v>
      </c>
      <c r="E22" s="7">
        <v>1</v>
      </c>
      <c r="F22" s="6" t="s">
        <v>20</v>
      </c>
      <c r="G22" s="7" t="s">
        <v>14</v>
      </c>
      <c r="H22" s="7" t="s">
        <v>217</v>
      </c>
      <c r="I22" s="7">
        <v>1</v>
      </c>
      <c r="J22" s="7">
        <v>60</v>
      </c>
      <c r="K22" s="7">
        <v>10</v>
      </c>
      <c r="L22" s="57">
        <v>38879</v>
      </c>
    </row>
    <row r="23" spans="1:12" ht="18.75" x14ac:dyDescent="0.25">
      <c r="A23" s="79">
        <v>12</v>
      </c>
      <c r="B23" s="46">
        <v>2006</v>
      </c>
      <c r="C23" s="6" t="s">
        <v>174</v>
      </c>
      <c r="D23" s="6" t="s">
        <v>244</v>
      </c>
      <c r="E23" s="7">
        <v>1</v>
      </c>
      <c r="F23" s="6" t="s">
        <v>20</v>
      </c>
      <c r="G23" s="7" t="s">
        <v>14</v>
      </c>
      <c r="H23" s="7" t="s">
        <v>217</v>
      </c>
      <c r="I23" s="7">
        <v>1</v>
      </c>
      <c r="J23" s="7">
        <v>78</v>
      </c>
      <c r="K23" s="7">
        <v>10</v>
      </c>
      <c r="L23" s="57">
        <v>38865</v>
      </c>
    </row>
    <row r="24" spans="1:12" ht="18.75" x14ac:dyDescent="0.25">
      <c r="A24" s="79">
        <v>11</v>
      </c>
      <c r="B24" s="46">
        <v>2006</v>
      </c>
      <c r="C24" s="6" t="s">
        <v>173</v>
      </c>
      <c r="D24" s="6" t="s">
        <v>238</v>
      </c>
      <c r="E24" s="7">
        <v>1</v>
      </c>
      <c r="F24" s="6" t="s">
        <v>20</v>
      </c>
      <c r="G24" s="7" t="s">
        <v>14</v>
      </c>
      <c r="H24" s="7" t="s">
        <v>217</v>
      </c>
      <c r="I24" s="7">
        <v>1</v>
      </c>
      <c r="J24" s="7">
        <v>66</v>
      </c>
      <c r="K24" s="7">
        <v>10</v>
      </c>
      <c r="L24" s="57">
        <v>38851</v>
      </c>
    </row>
    <row r="25" spans="1:12" ht="18.75" x14ac:dyDescent="0.25">
      <c r="A25" s="79">
        <v>10</v>
      </c>
      <c r="B25" s="46">
        <v>2006</v>
      </c>
      <c r="C25" s="6" t="s">
        <v>172</v>
      </c>
      <c r="D25" s="6" t="s">
        <v>230</v>
      </c>
      <c r="E25" s="7">
        <v>1</v>
      </c>
      <c r="F25" s="6" t="s">
        <v>20</v>
      </c>
      <c r="G25" s="7" t="s">
        <v>14</v>
      </c>
      <c r="H25" s="7" t="s">
        <v>217</v>
      </c>
      <c r="I25" s="7">
        <v>3</v>
      </c>
      <c r="J25" s="7">
        <v>57</v>
      </c>
      <c r="K25" s="7">
        <v>10</v>
      </c>
      <c r="L25" s="57">
        <v>38809</v>
      </c>
    </row>
    <row r="26" spans="1:12" ht="18.75" x14ac:dyDescent="0.25">
      <c r="A26" s="79">
        <v>9</v>
      </c>
      <c r="B26" s="46">
        <v>2006</v>
      </c>
      <c r="C26" s="6" t="s">
        <v>197</v>
      </c>
      <c r="D26" s="6" t="s">
        <v>236</v>
      </c>
      <c r="E26" s="7">
        <v>1</v>
      </c>
      <c r="F26" s="6" t="s">
        <v>20</v>
      </c>
      <c r="G26" s="7" t="s">
        <v>14</v>
      </c>
      <c r="H26" s="7" t="s">
        <v>217</v>
      </c>
      <c r="I26" s="7">
        <v>4</v>
      </c>
      <c r="J26" s="7">
        <v>57</v>
      </c>
      <c r="K26" s="7">
        <v>10</v>
      </c>
      <c r="L26" s="57">
        <v>38788</v>
      </c>
    </row>
    <row r="27" spans="1:12" ht="18.75" x14ac:dyDescent="0.25">
      <c r="A27" s="79">
        <v>8</v>
      </c>
      <c r="B27" s="46">
        <v>2005</v>
      </c>
      <c r="C27" s="6" t="s">
        <v>171</v>
      </c>
      <c r="D27" s="6" t="s">
        <v>282</v>
      </c>
      <c r="E27" s="7">
        <v>5</v>
      </c>
      <c r="F27" s="6" t="s">
        <v>20</v>
      </c>
      <c r="G27" s="7" t="s">
        <v>14</v>
      </c>
      <c r="H27" s="7" t="s">
        <v>216</v>
      </c>
      <c r="I27" s="7">
        <v>1</v>
      </c>
      <c r="J27" s="7">
        <v>56</v>
      </c>
      <c r="K27" s="7">
        <v>10</v>
      </c>
      <c r="L27" s="57">
        <v>38641</v>
      </c>
    </row>
    <row r="28" spans="1:12" ht="18.75" x14ac:dyDescent="0.25">
      <c r="A28" s="79">
        <v>7</v>
      </c>
      <c r="B28" s="46">
        <v>2005</v>
      </c>
      <c r="C28" s="6" t="s">
        <v>327</v>
      </c>
      <c r="D28" s="6" t="s">
        <v>258</v>
      </c>
      <c r="E28" s="7">
        <v>5</v>
      </c>
      <c r="F28" s="6" t="s">
        <v>20</v>
      </c>
      <c r="G28" s="7" t="s">
        <v>14</v>
      </c>
      <c r="H28" s="7" t="s">
        <v>216</v>
      </c>
      <c r="I28" s="7">
        <v>3</v>
      </c>
      <c r="J28" s="7">
        <v>67</v>
      </c>
      <c r="K28" s="7">
        <v>10</v>
      </c>
      <c r="L28" s="57">
        <v>38557</v>
      </c>
    </row>
    <row r="29" spans="1:12" ht="18.75" x14ac:dyDescent="0.25">
      <c r="A29" s="79">
        <v>6</v>
      </c>
      <c r="B29" s="46">
        <v>2005</v>
      </c>
      <c r="C29" s="6" t="s">
        <v>326</v>
      </c>
      <c r="D29" s="6" t="s">
        <v>252</v>
      </c>
      <c r="E29" s="7">
        <v>5</v>
      </c>
      <c r="F29" s="6" t="s">
        <v>20</v>
      </c>
      <c r="G29" s="7" t="s">
        <v>14</v>
      </c>
      <c r="H29" s="7" t="s">
        <v>216</v>
      </c>
      <c r="I29" s="7">
        <v>1</v>
      </c>
      <c r="J29" s="7">
        <v>70</v>
      </c>
      <c r="K29" s="7">
        <v>10</v>
      </c>
      <c r="L29" s="57">
        <v>38536</v>
      </c>
    </row>
    <row r="30" spans="1:12" ht="18.75" x14ac:dyDescent="0.25">
      <c r="A30" s="79">
        <v>5</v>
      </c>
      <c r="B30" s="46">
        <v>2005</v>
      </c>
      <c r="C30" s="6" t="s">
        <v>170</v>
      </c>
      <c r="D30" s="6" t="s">
        <v>263</v>
      </c>
      <c r="E30" s="7">
        <v>5</v>
      </c>
      <c r="F30" s="6" t="s">
        <v>20</v>
      </c>
      <c r="G30" s="7" t="s">
        <v>14</v>
      </c>
      <c r="H30" s="7" t="s">
        <v>216</v>
      </c>
      <c r="I30" s="7">
        <v>6</v>
      </c>
      <c r="J30" s="7">
        <v>59</v>
      </c>
      <c r="K30" s="7">
        <v>10</v>
      </c>
      <c r="L30" s="57">
        <v>38501</v>
      </c>
    </row>
    <row r="31" spans="1:12" ht="18.75" x14ac:dyDescent="0.25">
      <c r="A31" s="79">
        <v>4</v>
      </c>
      <c r="B31" s="46">
        <v>2005</v>
      </c>
      <c r="C31" s="6" t="s">
        <v>169</v>
      </c>
      <c r="D31" s="6" t="s">
        <v>297</v>
      </c>
      <c r="E31" s="7">
        <v>5</v>
      </c>
      <c r="F31" s="6" t="s">
        <v>20</v>
      </c>
      <c r="G31" s="7" t="s">
        <v>14</v>
      </c>
      <c r="H31" s="7" t="s">
        <v>216</v>
      </c>
      <c r="I31" s="7">
        <v>2</v>
      </c>
      <c r="J31" s="7">
        <v>62</v>
      </c>
      <c r="K31" s="7">
        <v>10</v>
      </c>
      <c r="L31" s="57">
        <v>38466</v>
      </c>
    </row>
    <row r="32" spans="1:12" ht="18.75" x14ac:dyDescent="0.25">
      <c r="A32" s="79">
        <v>3</v>
      </c>
      <c r="B32" s="46">
        <v>2005</v>
      </c>
      <c r="C32" s="6" t="s">
        <v>168</v>
      </c>
      <c r="D32" s="6" t="s">
        <v>235</v>
      </c>
      <c r="E32" s="7">
        <v>5</v>
      </c>
      <c r="F32" s="6" t="s">
        <v>20</v>
      </c>
      <c r="G32" s="7" t="s">
        <v>14</v>
      </c>
      <c r="H32" s="7" t="s">
        <v>216</v>
      </c>
      <c r="I32" s="7">
        <v>1</v>
      </c>
      <c r="J32" s="7">
        <v>57</v>
      </c>
      <c r="K32" s="7">
        <v>10</v>
      </c>
      <c r="L32" s="57">
        <v>38445</v>
      </c>
    </row>
    <row r="33" spans="1:12" ht="18.75" x14ac:dyDescent="0.25">
      <c r="A33" s="79">
        <v>2</v>
      </c>
      <c r="B33" s="46">
        <v>2005</v>
      </c>
      <c r="C33" s="6" t="s">
        <v>167</v>
      </c>
      <c r="D33" s="6" t="s">
        <v>233</v>
      </c>
      <c r="E33" s="7">
        <v>5</v>
      </c>
      <c r="F33" s="6" t="s">
        <v>20</v>
      </c>
      <c r="G33" s="7" t="s">
        <v>14</v>
      </c>
      <c r="H33" s="7" t="s">
        <v>216</v>
      </c>
      <c r="I33" s="7">
        <v>1</v>
      </c>
      <c r="J33" s="7">
        <v>56</v>
      </c>
      <c r="K33" s="7">
        <v>10</v>
      </c>
      <c r="L33" s="57">
        <v>38431</v>
      </c>
    </row>
    <row r="34" spans="1:12" ht="18.75" x14ac:dyDescent="0.25">
      <c r="A34" s="79">
        <v>1</v>
      </c>
      <c r="B34" s="46">
        <v>2003</v>
      </c>
      <c r="C34" s="6" t="s">
        <v>165</v>
      </c>
      <c r="D34" s="6" t="s">
        <v>268</v>
      </c>
      <c r="E34" s="7">
        <v>8</v>
      </c>
      <c r="F34" s="6" t="s">
        <v>20</v>
      </c>
      <c r="G34" s="7" t="s">
        <v>14</v>
      </c>
      <c r="H34" s="7" t="s">
        <v>211</v>
      </c>
      <c r="I34" s="7">
        <v>1</v>
      </c>
      <c r="J34" s="7">
        <v>70</v>
      </c>
      <c r="K34" s="7">
        <v>10</v>
      </c>
      <c r="L34" s="57">
        <v>37857</v>
      </c>
    </row>
    <row r="35" spans="1:12" ht="18.75" x14ac:dyDescent="0.25">
      <c r="A35" s="49"/>
      <c r="B35" s="50"/>
      <c r="C35" s="51"/>
      <c r="D35" s="51"/>
      <c r="E35" s="52"/>
      <c r="F35" s="51" t="s">
        <v>194</v>
      </c>
      <c r="G35" s="52"/>
      <c r="H35" s="52"/>
      <c r="I35" s="52"/>
      <c r="J35" s="52">
        <f>SUM(J3:J34)</f>
        <v>1952</v>
      </c>
      <c r="K35" s="52">
        <f>SUM(K3:K34)</f>
        <v>485</v>
      </c>
      <c r="L35" s="59"/>
    </row>
    <row r="36" spans="1:12" ht="18.75" x14ac:dyDescent="0.25">
      <c r="A36" s="6"/>
      <c r="B36" s="6"/>
      <c r="C36" s="6"/>
      <c r="D36" s="6"/>
      <c r="E36" s="6"/>
      <c r="F36" s="6" t="s">
        <v>478</v>
      </c>
      <c r="G36" s="7">
        <f>(A20-A34+1)+(A14-A15+1)</f>
        <v>17</v>
      </c>
      <c r="H36" s="7"/>
      <c r="I36" s="6"/>
      <c r="J36" s="6"/>
      <c r="K36" s="7"/>
      <c r="L36" s="57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5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6"/>
    </row>
    <row r="39" spans="1:12" ht="18.75" x14ac:dyDescent="0.25">
      <c r="A39" s="7"/>
      <c r="B39" s="6"/>
      <c r="C39" s="6"/>
      <c r="D39" s="7"/>
      <c r="E39" s="57"/>
      <c r="F39" s="6" t="s">
        <v>477</v>
      </c>
      <c r="G39" s="7">
        <f>0</f>
        <v>0</v>
      </c>
      <c r="H39" s="6"/>
      <c r="I39" s="7"/>
      <c r="J39" s="57"/>
      <c r="K39" s="57"/>
      <c r="L39" s="57"/>
    </row>
    <row r="41" spans="1:12" ht="18" x14ac:dyDescent="0.25">
      <c r="A41" s="96" t="s">
        <v>485</v>
      </c>
      <c r="B41" s="99">
        <f>SUM(B46:B66)</f>
        <v>32</v>
      </c>
      <c r="C41" s="73" t="s">
        <v>486</v>
      </c>
    </row>
    <row r="42" spans="1:12" ht="18" x14ac:dyDescent="0.25">
      <c r="A42" s="96" t="s">
        <v>487</v>
      </c>
      <c r="B42" s="99">
        <f>SUM(C148:C177)</f>
        <v>16</v>
      </c>
      <c r="C42" s="73" t="s">
        <v>531</v>
      </c>
    </row>
    <row r="43" spans="1:12" ht="18" x14ac:dyDescent="0.25">
      <c r="A43" s="96" t="s">
        <v>488</v>
      </c>
      <c r="B43" s="99">
        <f>SUM(C108:C144)</f>
        <v>19</v>
      </c>
      <c r="C43" s="73" t="s">
        <v>532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3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328</v>
      </c>
      <c r="B69" s="21" t="s">
        <v>59</v>
      </c>
    </row>
    <row r="70" spans="1:3" ht="18.75" x14ac:dyDescent="0.25">
      <c r="A70" s="2" t="s">
        <v>357</v>
      </c>
      <c r="B70" s="20">
        <v>0</v>
      </c>
      <c r="C70" s="1">
        <f t="shared" ref="C70:C104" si="0">IF(B70=0,0,1)</f>
        <v>0</v>
      </c>
    </row>
    <row r="71" spans="1:3" ht="18.75" x14ac:dyDescent="0.25">
      <c r="A71" s="2" t="s">
        <v>381</v>
      </c>
      <c r="B71" s="20">
        <v>1</v>
      </c>
      <c r="C71" s="1">
        <f t="shared" si="0"/>
        <v>1</v>
      </c>
    </row>
    <row r="72" spans="1:3" ht="18.75" x14ac:dyDescent="0.25">
      <c r="A72" s="2" t="s">
        <v>382</v>
      </c>
      <c r="B72" s="20">
        <v>0</v>
      </c>
      <c r="C72" s="1">
        <f t="shared" si="0"/>
        <v>0</v>
      </c>
    </row>
    <row r="73" spans="1:3" ht="18.75" x14ac:dyDescent="0.25">
      <c r="A73" s="2" t="s">
        <v>383</v>
      </c>
      <c r="B73" s="20">
        <v>0</v>
      </c>
      <c r="C73" s="1">
        <f t="shared" si="0"/>
        <v>0</v>
      </c>
    </row>
    <row r="74" spans="1:3" ht="18.75" x14ac:dyDescent="0.25">
      <c r="A74" s="2" t="s">
        <v>384</v>
      </c>
      <c r="B74" s="20">
        <v>3</v>
      </c>
      <c r="C74" s="1">
        <f t="shared" si="0"/>
        <v>1</v>
      </c>
    </row>
    <row r="75" spans="1:3" ht="18.75" x14ac:dyDescent="0.25">
      <c r="A75" s="2" t="s">
        <v>385</v>
      </c>
      <c r="B75" s="20">
        <v>0</v>
      </c>
      <c r="C75" s="1">
        <f t="shared" si="0"/>
        <v>0</v>
      </c>
    </row>
    <row r="76" spans="1:3" ht="18.75" x14ac:dyDescent="0.25">
      <c r="A76" s="2" t="s">
        <v>386</v>
      </c>
      <c r="B76" s="20">
        <v>0</v>
      </c>
      <c r="C76" s="1">
        <f t="shared" si="0"/>
        <v>0</v>
      </c>
    </row>
    <row r="77" spans="1:3" ht="18.75" x14ac:dyDescent="0.25">
      <c r="A77" s="2" t="s">
        <v>387</v>
      </c>
      <c r="B77" s="20">
        <v>2</v>
      </c>
      <c r="C77" s="1">
        <f t="shared" si="0"/>
        <v>1</v>
      </c>
    </row>
    <row r="78" spans="1:3" ht="18.75" x14ac:dyDescent="0.25">
      <c r="A78" s="2" t="s">
        <v>388</v>
      </c>
      <c r="B78" s="20">
        <v>1</v>
      </c>
      <c r="C78" s="1">
        <f t="shared" si="0"/>
        <v>1</v>
      </c>
    </row>
    <row r="79" spans="1:3" ht="18.75" x14ac:dyDescent="0.25">
      <c r="A79" s="2" t="s">
        <v>389</v>
      </c>
      <c r="B79" s="20">
        <v>2</v>
      </c>
      <c r="C79" s="1">
        <f t="shared" si="0"/>
        <v>1</v>
      </c>
    </row>
    <row r="80" spans="1:3" ht="18.75" x14ac:dyDescent="0.25">
      <c r="A80" s="2" t="s">
        <v>390</v>
      </c>
      <c r="B80" s="20">
        <v>0</v>
      </c>
      <c r="C80" s="1">
        <f t="shared" si="0"/>
        <v>0</v>
      </c>
    </row>
    <row r="81" spans="1:3" ht="18.75" x14ac:dyDescent="0.25">
      <c r="A81" s="2" t="s">
        <v>391</v>
      </c>
      <c r="B81" s="20">
        <v>0</v>
      </c>
      <c r="C81" s="1">
        <f t="shared" si="0"/>
        <v>0</v>
      </c>
    </row>
    <row r="82" spans="1:3" ht="18.75" x14ac:dyDescent="0.25">
      <c r="A82" s="2" t="s">
        <v>392</v>
      </c>
      <c r="B82" s="20">
        <v>3</v>
      </c>
      <c r="C82" s="1">
        <f t="shared" si="0"/>
        <v>1</v>
      </c>
    </row>
    <row r="83" spans="1:3" ht="18.75" x14ac:dyDescent="0.25">
      <c r="A83" s="2" t="s">
        <v>393</v>
      </c>
      <c r="B83" s="20">
        <v>1</v>
      </c>
      <c r="C83" s="1">
        <f t="shared" si="0"/>
        <v>1</v>
      </c>
    </row>
    <row r="84" spans="1:3" ht="18.75" x14ac:dyDescent="0.25">
      <c r="A84" s="2" t="s">
        <v>394</v>
      </c>
      <c r="B84" s="20">
        <v>3</v>
      </c>
      <c r="C84" s="1">
        <f t="shared" si="0"/>
        <v>1</v>
      </c>
    </row>
    <row r="85" spans="1:3" ht="18.75" x14ac:dyDescent="0.25">
      <c r="A85" s="2" t="s">
        <v>395</v>
      </c>
      <c r="B85" s="20">
        <v>1</v>
      </c>
      <c r="C85" s="1">
        <f t="shared" si="0"/>
        <v>1</v>
      </c>
    </row>
    <row r="86" spans="1:3" ht="18.75" x14ac:dyDescent="0.25">
      <c r="A86" s="2" t="s">
        <v>396</v>
      </c>
      <c r="B86" s="20">
        <v>0</v>
      </c>
      <c r="C86" s="1">
        <f t="shared" si="0"/>
        <v>0</v>
      </c>
    </row>
    <row r="87" spans="1:3" ht="18.75" x14ac:dyDescent="0.25">
      <c r="A87" s="2" t="s">
        <v>397</v>
      </c>
      <c r="B87" s="20">
        <v>2</v>
      </c>
      <c r="C87" s="1">
        <f t="shared" si="0"/>
        <v>1</v>
      </c>
    </row>
    <row r="88" spans="1:3" ht="18.75" x14ac:dyDescent="0.25">
      <c r="A88" s="2" t="s">
        <v>398</v>
      </c>
      <c r="B88" s="20">
        <v>2</v>
      </c>
      <c r="C88" s="1">
        <f t="shared" si="0"/>
        <v>1</v>
      </c>
    </row>
    <row r="89" spans="1:3" ht="18.75" x14ac:dyDescent="0.25">
      <c r="A89" s="2" t="s">
        <v>399</v>
      </c>
      <c r="B89" s="20">
        <v>1</v>
      </c>
      <c r="C89" s="1">
        <f t="shared" si="0"/>
        <v>1</v>
      </c>
    </row>
    <row r="90" spans="1:3" ht="18.75" x14ac:dyDescent="0.25">
      <c r="A90" s="2" t="s">
        <v>527</v>
      </c>
      <c r="B90" s="20">
        <v>0</v>
      </c>
      <c r="C90" s="1">
        <f t="shared" si="0"/>
        <v>0</v>
      </c>
    </row>
    <row r="91" spans="1:3" ht="18.75" x14ac:dyDescent="0.25">
      <c r="A91" s="2" t="s">
        <v>400</v>
      </c>
      <c r="B91" s="20">
        <v>3</v>
      </c>
      <c r="C91" s="1">
        <f t="shared" si="0"/>
        <v>1</v>
      </c>
    </row>
    <row r="92" spans="1:3" ht="18.75" x14ac:dyDescent="0.25">
      <c r="A92" s="2" t="s">
        <v>473</v>
      </c>
      <c r="B92" s="20">
        <v>0</v>
      </c>
      <c r="C92" s="1">
        <f t="shared" si="0"/>
        <v>0</v>
      </c>
    </row>
    <row r="93" spans="1:3" ht="18.75" x14ac:dyDescent="0.25">
      <c r="A93" s="2" t="s">
        <v>401</v>
      </c>
      <c r="B93" s="20">
        <v>0</v>
      </c>
      <c r="C93" s="1">
        <f t="shared" si="0"/>
        <v>0</v>
      </c>
    </row>
    <row r="94" spans="1:3" ht="18.75" x14ac:dyDescent="0.25">
      <c r="A94" s="2" t="s">
        <v>402</v>
      </c>
      <c r="B94" s="20">
        <v>2</v>
      </c>
      <c r="C94" s="1">
        <f t="shared" si="0"/>
        <v>1</v>
      </c>
    </row>
    <row r="95" spans="1:3" ht="18.75" x14ac:dyDescent="0.25">
      <c r="A95" s="2" t="s">
        <v>403</v>
      </c>
      <c r="B95" s="20">
        <v>0</v>
      </c>
      <c r="C95" s="1">
        <f t="shared" si="0"/>
        <v>0</v>
      </c>
    </row>
    <row r="96" spans="1:3" ht="18.75" x14ac:dyDescent="0.25">
      <c r="A96" s="2" t="s">
        <v>404</v>
      </c>
      <c r="B96" s="20">
        <v>0</v>
      </c>
      <c r="C96" s="1">
        <f t="shared" si="0"/>
        <v>0</v>
      </c>
    </row>
    <row r="97" spans="1:3" ht="18.75" x14ac:dyDescent="0.25">
      <c r="A97" s="2" t="s">
        <v>474</v>
      </c>
      <c r="B97" s="20">
        <v>0</v>
      </c>
      <c r="C97" s="1">
        <f t="shared" si="0"/>
        <v>0</v>
      </c>
    </row>
    <row r="98" spans="1:3" ht="18.75" x14ac:dyDescent="0.25">
      <c r="A98" s="2" t="s">
        <v>405</v>
      </c>
      <c r="B98" s="20">
        <v>1</v>
      </c>
      <c r="C98" s="1">
        <f t="shared" si="0"/>
        <v>1</v>
      </c>
    </row>
    <row r="99" spans="1:3" ht="18.75" x14ac:dyDescent="0.25">
      <c r="A99" s="2" t="s">
        <v>406</v>
      </c>
      <c r="B99" s="20">
        <v>0</v>
      </c>
      <c r="C99" s="1">
        <f t="shared" si="0"/>
        <v>0</v>
      </c>
    </row>
    <row r="100" spans="1:3" ht="18.75" x14ac:dyDescent="0.25">
      <c r="A100" s="2" t="s">
        <v>407</v>
      </c>
      <c r="B100" s="20">
        <v>2</v>
      </c>
      <c r="C100" s="1">
        <f t="shared" si="0"/>
        <v>1</v>
      </c>
    </row>
    <row r="101" spans="1:3" ht="18.75" x14ac:dyDescent="0.25">
      <c r="A101" s="2" t="s">
        <v>408</v>
      </c>
      <c r="B101" s="20">
        <v>2</v>
      </c>
      <c r="C101" s="1">
        <f t="shared" si="0"/>
        <v>1</v>
      </c>
    </row>
    <row r="102" spans="1:3" ht="18.75" x14ac:dyDescent="0.25">
      <c r="A102" s="2" t="s">
        <v>409</v>
      </c>
      <c r="B102" s="20">
        <v>0</v>
      </c>
      <c r="C102" s="1">
        <f t="shared" si="0"/>
        <v>0</v>
      </c>
    </row>
    <row r="103" spans="1:3" ht="18.75" x14ac:dyDescent="0.25">
      <c r="A103" s="2" t="s">
        <v>410</v>
      </c>
      <c r="B103" s="20">
        <v>0</v>
      </c>
      <c r="C103" s="1">
        <f t="shared" si="0"/>
        <v>0</v>
      </c>
    </row>
    <row r="104" spans="1:3" ht="18.75" x14ac:dyDescent="0.25">
      <c r="A104" s="2" t="s">
        <v>411</v>
      </c>
      <c r="B104" s="20">
        <v>0</v>
      </c>
      <c r="C104" s="1">
        <f t="shared" si="0"/>
        <v>0</v>
      </c>
    </row>
    <row r="107" spans="1:3" ht="18" x14ac:dyDescent="0.15">
      <c r="A107" s="2" t="s">
        <v>356</v>
      </c>
      <c r="B107" s="21" t="s">
        <v>59</v>
      </c>
    </row>
    <row r="108" spans="1:3" ht="18.75" x14ac:dyDescent="0.25">
      <c r="A108" s="2" t="s">
        <v>338</v>
      </c>
      <c r="B108" s="20">
        <v>1</v>
      </c>
      <c r="C108" s="1">
        <f t="shared" ref="C108:C144" si="1">IF(B108=0,0,1)</f>
        <v>1</v>
      </c>
    </row>
    <row r="109" spans="1:3" ht="36" x14ac:dyDescent="0.25">
      <c r="A109" s="2" t="s">
        <v>380</v>
      </c>
      <c r="B109" s="20">
        <v>0</v>
      </c>
      <c r="C109" s="1">
        <f t="shared" si="1"/>
        <v>0</v>
      </c>
    </row>
    <row r="110" spans="1:3" ht="18.75" x14ac:dyDescent="0.25">
      <c r="A110" s="2" t="s">
        <v>354</v>
      </c>
      <c r="B110" s="20">
        <v>1</v>
      </c>
      <c r="C110" s="1">
        <f t="shared" si="1"/>
        <v>1</v>
      </c>
    </row>
    <row r="111" spans="1:3" ht="18.75" x14ac:dyDescent="0.25">
      <c r="A111" s="2" t="s">
        <v>331</v>
      </c>
      <c r="B111" s="20">
        <v>0</v>
      </c>
      <c r="C111" s="1">
        <f t="shared" si="1"/>
        <v>0</v>
      </c>
    </row>
    <row r="112" spans="1:3" ht="18.75" x14ac:dyDescent="0.25">
      <c r="A112" s="2" t="s">
        <v>333</v>
      </c>
      <c r="B112" s="20">
        <v>2</v>
      </c>
      <c r="C112" s="1">
        <f t="shared" si="1"/>
        <v>1</v>
      </c>
    </row>
    <row r="113" spans="1:3" ht="18.75" x14ac:dyDescent="0.25">
      <c r="A113" s="2" t="s">
        <v>350</v>
      </c>
      <c r="B113" s="20">
        <v>3</v>
      </c>
      <c r="C113" s="1">
        <f t="shared" si="1"/>
        <v>1</v>
      </c>
    </row>
    <row r="114" spans="1:3" ht="18.75" x14ac:dyDescent="0.25">
      <c r="A114" s="2" t="s">
        <v>377</v>
      </c>
      <c r="B114" s="20">
        <v>0</v>
      </c>
      <c r="C114" s="1">
        <f t="shared" si="1"/>
        <v>0</v>
      </c>
    </row>
    <row r="115" spans="1:3" ht="18.75" x14ac:dyDescent="0.25">
      <c r="A115" s="2" t="s">
        <v>341</v>
      </c>
      <c r="B115" s="20">
        <v>0</v>
      </c>
      <c r="C115" s="1">
        <f t="shared" si="1"/>
        <v>0</v>
      </c>
    </row>
    <row r="116" spans="1:3" ht="18.75" x14ac:dyDescent="0.25">
      <c r="A116" s="2" t="s">
        <v>337</v>
      </c>
      <c r="B116" s="20">
        <v>2</v>
      </c>
      <c r="C116" s="1">
        <f t="shared" si="1"/>
        <v>1</v>
      </c>
    </row>
    <row r="117" spans="1:3" ht="36" x14ac:dyDescent="0.25">
      <c r="A117" s="2" t="s">
        <v>353</v>
      </c>
      <c r="B117" s="20">
        <v>1</v>
      </c>
      <c r="C117" s="1">
        <f t="shared" si="1"/>
        <v>1</v>
      </c>
    </row>
    <row r="118" spans="1:3" ht="18.75" x14ac:dyDescent="0.25">
      <c r="A118" s="2" t="s">
        <v>336</v>
      </c>
      <c r="B118" s="20">
        <v>1</v>
      </c>
      <c r="C118" s="1">
        <f t="shared" si="1"/>
        <v>1</v>
      </c>
    </row>
    <row r="119" spans="1:3" ht="18.75" x14ac:dyDescent="0.25">
      <c r="A119" s="2" t="s">
        <v>339</v>
      </c>
      <c r="B119" s="20">
        <v>0</v>
      </c>
      <c r="C119" s="1">
        <f t="shared" si="1"/>
        <v>0</v>
      </c>
    </row>
    <row r="120" spans="1:3" ht="18.75" x14ac:dyDescent="0.25">
      <c r="A120" s="2" t="s">
        <v>376</v>
      </c>
      <c r="B120" s="20">
        <v>0</v>
      </c>
      <c r="C120" s="1">
        <f t="shared" si="1"/>
        <v>0</v>
      </c>
    </row>
    <row r="121" spans="1:3" ht="18.75" x14ac:dyDescent="0.25">
      <c r="A121" s="2" t="s">
        <v>375</v>
      </c>
      <c r="B121" s="20">
        <v>0</v>
      </c>
      <c r="C121" s="1">
        <f t="shared" si="1"/>
        <v>0</v>
      </c>
    </row>
    <row r="122" spans="1:3" ht="18.75" x14ac:dyDescent="0.25">
      <c r="A122" s="2" t="s">
        <v>351</v>
      </c>
      <c r="B122" s="20">
        <v>1</v>
      </c>
      <c r="C122" s="1">
        <f t="shared" si="1"/>
        <v>1</v>
      </c>
    </row>
    <row r="123" spans="1:3" ht="18.75" x14ac:dyDescent="0.25">
      <c r="A123" s="2" t="s">
        <v>343</v>
      </c>
      <c r="B123" s="20">
        <v>3</v>
      </c>
      <c r="C123" s="1">
        <f t="shared" si="1"/>
        <v>1</v>
      </c>
    </row>
    <row r="124" spans="1:3" ht="18.75" x14ac:dyDescent="0.25">
      <c r="A124" s="2" t="s">
        <v>329</v>
      </c>
      <c r="B124" s="20">
        <v>1</v>
      </c>
      <c r="C124" s="1">
        <f t="shared" si="1"/>
        <v>1</v>
      </c>
    </row>
    <row r="125" spans="1:3" ht="18.75" x14ac:dyDescent="0.25">
      <c r="A125" s="2" t="s">
        <v>352</v>
      </c>
      <c r="B125" s="20">
        <v>0</v>
      </c>
      <c r="C125" s="1">
        <f t="shared" si="1"/>
        <v>0</v>
      </c>
    </row>
    <row r="126" spans="1:3" ht="18.75" x14ac:dyDescent="0.25">
      <c r="A126" s="2" t="s">
        <v>349</v>
      </c>
      <c r="B126" s="20">
        <v>0</v>
      </c>
      <c r="C126" s="1">
        <f t="shared" si="1"/>
        <v>0</v>
      </c>
    </row>
    <row r="127" spans="1:3" ht="18.75" x14ac:dyDescent="0.25">
      <c r="A127" s="2" t="s">
        <v>342</v>
      </c>
      <c r="B127" s="20">
        <v>1</v>
      </c>
      <c r="C127" s="1">
        <f t="shared" si="1"/>
        <v>1</v>
      </c>
    </row>
    <row r="128" spans="1:3" ht="18.75" x14ac:dyDescent="0.25">
      <c r="A128" s="2" t="s">
        <v>374</v>
      </c>
      <c r="B128" s="20">
        <v>0</v>
      </c>
      <c r="C128" s="1">
        <f t="shared" si="1"/>
        <v>0</v>
      </c>
    </row>
    <row r="129" spans="1:3" ht="18.75" x14ac:dyDescent="0.25">
      <c r="A129" s="2" t="s">
        <v>529</v>
      </c>
      <c r="B129" s="20">
        <v>0</v>
      </c>
      <c r="C129" s="1">
        <f t="shared" si="1"/>
        <v>0</v>
      </c>
    </row>
    <row r="130" spans="1:3" ht="18.75" x14ac:dyDescent="0.25">
      <c r="A130" s="2" t="s">
        <v>371</v>
      </c>
      <c r="B130" s="20">
        <v>0</v>
      </c>
      <c r="C130" s="1">
        <f t="shared" si="1"/>
        <v>0</v>
      </c>
    </row>
    <row r="131" spans="1:3" ht="36" x14ac:dyDescent="0.25">
      <c r="A131" s="2" t="s">
        <v>528</v>
      </c>
      <c r="B131" s="20">
        <v>0</v>
      </c>
      <c r="C131" s="1"/>
    </row>
    <row r="132" spans="1:3" ht="18.75" x14ac:dyDescent="0.25">
      <c r="A132" s="2" t="s">
        <v>345</v>
      </c>
      <c r="B132" s="20">
        <v>2</v>
      </c>
      <c r="C132" s="1">
        <f t="shared" si="1"/>
        <v>1</v>
      </c>
    </row>
    <row r="133" spans="1:3" ht="18.75" x14ac:dyDescent="0.25">
      <c r="A133" s="2" t="s">
        <v>348</v>
      </c>
      <c r="B133" s="20">
        <v>2</v>
      </c>
      <c r="C133" s="1">
        <f t="shared" si="1"/>
        <v>1</v>
      </c>
    </row>
    <row r="134" spans="1:3" ht="18.75" x14ac:dyDescent="0.25">
      <c r="A134" s="2" t="s">
        <v>379</v>
      </c>
      <c r="B134" s="20">
        <v>0</v>
      </c>
      <c r="C134" s="1">
        <f t="shared" si="1"/>
        <v>0</v>
      </c>
    </row>
    <row r="135" spans="1:3" ht="18.75" x14ac:dyDescent="0.25">
      <c r="A135" s="2" t="s">
        <v>378</v>
      </c>
      <c r="B135" s="20">
        <v>0</v>
      </c>
      <c r="C135" s="1">
        <f t="shared" si="1"/>
        <v>0</v>
      </c>
    </row>
    <row r="136" spans="1:3" ht="18.75" x14ac:dyDescent="0.25">
      <c r="A136" s="2" t="s">
        <v>346</v>
      </c>
      <c r="B136" s="20">
        <v>3</v>
      </c>
      <c r="C136" s="1">
        <f t="shared" si="1"/>
        <v>1</v>
      </c>
    </row>
    <row r="137" spans="1:3" ht="18.75" x14ac:dyDescent="0.25">
      <c r="A137" s="2" t="s">
        <v>330</v>
      </c>
      <c r="B137" s="20">
        <v>2</v>
      </c>
      <c r="C137" s="1">
        <f t="shared" si="1"/>
        <v>1</v>
      </c>
    </row>
    <row r="138" spans="1:3" ht="18.75" x14ac:dyDescent="0.25">
      <c r="A138" s="2" t="s">
        <v>335</v>
      </c>
      <c r="B138" s="20">
        <v>2</v>
      </c>
      <c r="C138" s="97">
        <f t="shared" si="1"/>
        <v>1</v>
      </c>
    </row>
    <row r="139" spans="1:3" ht="18.75" x14ac:dyDescent="0.25">
      <c r="A139" s="2" t="s">
        <v>332</v>
      </c>
      <c r="B139" s="20">
        <v>2</v>
      </c>
      <c r="C139" s="97">
        <f t="shared" si="1"/>
        <v>1</v>
      </c>
    </row>
    <row r="140" spans="1:3" ht="36" x14ac:dyDescent="0.25">
      <c r="A140" s="2" t="s">
        <v>475</v>
      </c>
      <c r="B140" s="20">
        <v>0</v>
      </c>
      <c r="C140" s="97">
        <f t="shared" si="1"/>
        <v>0</v>
      </c>
    </row>
    <row r="141" spans="1:3" ht="18.75" x14ac:dyDescent="0.25">
      <c r="A141" s="2" t="s">
        <v>334</v>
      </c>
      <c r="B141" s="20">
        <v>0</v>
      </c>
      <c r="C141" s="97">
        <f t="shared" si="1"/>
        <v>0</v>
      </c>
    </row>
    <row r="142" spans="1:3" ht="18.75" x14ac:dyDescent="0.25">
      <c r="A142" s="2" t="s">
        <v>347</v>
      </c>
      <c r="B142" s="20">
        <v>1</v>
      </c>
      <c r="C142" s="97">
        <f t="shared" si="1"/>
        <v>1</v>
      </c>
    </row>
    <row r="143" spans="1:3" ht="18.75" x14ac:dyDescent="0.25">
      <c r="A143" s="2" t="s">
        <v>344</v>
      </c>
      <c r="B143" s="20">
        <v>1</v>
      </c>
      <c r="C143" s="97">
        <f t="shared" si="1"/>
        <v>1</v>
      </c>
    </row>
    <row r="144" spans="1:3" ht="18.75" x14ac:dyDescent="0.25">
      <c r="A144" s="2" t="s">
        <v>340</v>
      </c>
      <c r="B144" s="20">
        <v>0</v>
      </c>
      <c r="C144" s="97">
        <f t="shared" si="1"/>
        <v>0</v>
      </c>
    </row>
    <row r="147" spans="1:3" ht="18" x14ac:dyDescent="0.15">
      <c r="A147" s="100" t="s">
        <v>490</v>
      </c>
      <c r="B147" s="101" t="s">
        <v>59</v>
      </c>
    </row>
    <row r="148" spans="1:3" ht="18.75" x14ac:dyDescent="0.25">
      <c r="A148" s="100" t="s">
        <v>491</v>
      </c>
      <c r="B148" s="102">
        <v>0</v>
      </c>
      <c r="C148" s="97">
        <f t="shared" ref="C148:C177" si="2">IF(B148=0,0,1)</f>
        <v>0</v>
      </c>
    </row>
    <row r="149" spans="1:3" ht="18.75" x14ac:dyDescent="0.25">
      <c r="A149" s="100" t="s">
        <v>492</v>
      </c>
      <c r="B149" s="102">
        <v>1</v>
      </c>
      <c r="C149" s="97">
        <f t="shared" si="2"/>
        <v>1</v>
      </c>
    </row>
    <row r="150" spans="1:3" ht="18.75" x14ac:dyDescent="0.25">
      <c r="A150" s="100" t="s">
        <v>493</v>
      </c>
      <c r="B150" s="102">
        <v>0</v>
      </c>
      <c r="C150" s="97">
        <f t="shared" si="2"/>
        <v>0</v>
      </c>
    </row>
    <row r="151" spans="1:3" ht="18.75" x14ac:dyDescent="0.25">
      <c r="A151" s="100" t="s">
        <v>494</v>
      </c>
      <c r="B151" s="102">
        <v>0</v>
      </c>
      <c r="C151" s="97">
        <f t="shared" si="2"/>
        <v>0</v>
      </c>
    </row>
    <row r="152" spans="1:3" ht="18.75" x14ac:dyDescent="0.25">
      <c r="A152" s="100" t="s">
        <v>495</v>
      </c>
      <c r="B152" s="102">
        <v>3</v>
      </c>
      <c r="C152" s="97">
        <f t="shared" si="2"/>
        <v>1</v>
      </c>
    </row>
    <row r="153" spans="1:3" ht="18.75" x14ac:dyDescent="0.25">
      <c r="A153" s="100" t="s">
        <v>496</v>
      </c>
      <c r="B153" s="102">
        <v>0</v>
      </c>
      <c r="C153" s="97">
        <f t="shared" si="2"/>
        <v>0</v>
      </c>
    </row>
    <row r="154" spans="1:3" ht="18.75" x14ac:dyDescent="0.25">
      <c r="A154" s="100" t="s">
        <v>497</v>
      </c>
      <c r="B154" s="102">
        <v>0</v>
      </c>
      <c r="C154" s="97">
        <f t="shared" si="2"/>
        <v>0</v>
      </c>
    </row>
    <row r="155" spans="1:3" ht="18.75" x14ac:dyDescent="0.25">
      <c r="A155" s="100" t="s">
        <v>498</v>
      </c>
      <c r="B155" s="102">
        <v>2</v>
      </c>
      <c r="C155" s="97">
        <f t="shared" si="2"/>
        <v>1</v>
      </c>
    </row>
    <row r="156" spans="1:3" ht="18.75" x14ac:dyDescent="0.25">
      <c r="A156" s="100" t="s">
        <v>499</v>
      </c>
      <c r="B156" s="102">
        <v>1</v>
      </c>
      <c r="C156" s="97">
        <f t="shared" si="2"/>
        <v>1</v>
      </c>
    </row>
    <row r="157" spans="1:3" ht="18.75" x14ac:dyDescent="0.25">
      <c r="A157" s="100" t="s">
        <v>500</v>
      </c>
      <c r="B157" s="102">
        <v>2</v>
      </c>
      <c r="C157" s="97">
        <f t="shared" si="2"/>
        <v>1</v>
      </c>
    </row>
    <row r="158" spans="1:3" ht="18.75" x14ac:dyDescent="0.25">
      <c r="A158" s="100" t="s">
        <v>501</v>
      </c>
      <c r="B158" s="102">
        <v>1</v>
      </c>
      <c r="C158" s="97">
        <f t="shared" si="2"/>
        <v>1</v>
      </c>
    </row>
    <row r="159" spans="1:3" ht="18.75" x14ac:dyDescent="0.25">
      <c r="A159" s="100" t="s">
        <v>502</v>
      </c>
      <c r="B159" s="102">
        <v>5</v>
      </c>
      <c r="C159" s="97">
        <f t="shared" si="2"/>
        <v>1</v>
      </c>
    </row>
    <row r="160" spans="1:3" ht="18.75" x14ac:dyDescent="0.25">
      <c r="A160" s="100" t="s">
        <v>503</v>
      </c>
      <c r="B160" s="102">
        <v>1</v>
      </c>
      <c r="C160" s="97">
        <f t="shared" si="2"/>
        <v>1</v>
      </c>
    </row>
    <row r="161" spans="1:3" ht="18.75" x14ac:dyDescent="0.25">
      <c r="A161" s="100" t="s">
        <v>504</v>
      </c>
      <c r="B161" s="102">
        <v>0</v>
      </c>
      <c r="C161" s="97">
        <f t="shared" si="2"/>
        <v>0</v>
      </c>
    </row>
    <row r="162" spans="1:3" ht="18.75" x14ac:dyDescent="0.25">
      <c r="A162" s="100" t="s">
        <v>505</v>
      </c>
      <c r="B162" s="102">
        <v>2</v>
      </c>
      <c r="C162" s="97">
        <f t="shared" si="2"/>
        <v>1</v>
      </c>
    </row>
    <row r="163" spans="1:3" ht="18.75" x14ac:dyDescent="0.25">
      <c r="A163" s="100" t="s">
        <v>506</v>
      </c>
      <c r="B163" s="102">
        <v>2</v>
      </c>
      <c r="C163" s="97">
        <f t="shared" si="2"/>
        <v>1</v>
      </c>
    </row>
    <row r="164" spans="1:3" ht="18.75" x14ac:dyDescent="0.25">
      <c r="A164" s="100" t="s">
        <v>507</v>
      </c>
      <c r="B164" s="102">
        <v>1</v>
      </c>
      <c r="C164" s="97">
        <f t="shared" si="2"/>
        <v>1</v>
      </c>
    </row>
    <row r="165" spans="1:3" ht="18.75" x14ac:dyDescent="0.25">
      <c r="A165" s="100" t="s">
        <v>508</v>
      </c>
      <c r="B165" s="102">
        <v>3</v>
      </c>
      <c r="C165" s="97">
        <f t="shared" si="2"/>
        <v>1</v>
      </c>
    </row>
    <row r="166" spans="1:3" ht="18.75" x14ac:dyDescent="0.25">
      <c r="A166" s="100" t="s">
        <v>509</v>
      </c>
      <c r="B166" s="102">
        <v>0</v>
      </c>
      <c r="C166" s="97">
        <f t="shared" si="2"/>
        <v>0</v>
      </c>
    </row>
    <row r="167" spans="1:3" ht="18.75" x14ac:dyDescent="0.25">
      <c r="A167" s="100" t="s">
        <v>510</v>
      </c>
      <c r="B167" s="102">
        <v>2</v>
      </c>
      <c r="C167" s="97">
        <f t="shared" si="2"/>
        <v>1</v>
      </c>
    </row>
    <row r="168" spans="1:3" ht="18.75" x14ac:dyDescent="0.25">
      <c r="A168" s="100" t="s">
        <v>511</v>
      </c>
      <c r="B168" s="102">
        <v>0</v>
      </c>
      <c r="C168" s="97">
        <f t="shared" si="2"/>
        <v>0</v>
      </c>
    </row>
    <row r="169" spans="1:3" ht="18.75" x14ac:dyDescent="0.25">
      <c r="A169" s="100" t="s">
        <v>512</v>
      </c>
      <c r="B169" s="102">
        <v>0</v>
      </c>
      <c r="C169" s="97">
        <f t="shared" si="2"/>
        <v>0</v>
      </c>
    </row>
    <row r="170" spans="1:3" ht="18.75" x14ac:dyDescent="0.25">
      <c r="A170" s="100" t="s">
        <v>513</v>
      </c>
      <c r="B170" s="102">
        <v>0</v>
      </c>
      <c r="C170" s="97">
        <f t="shared" si="2"/>
        <v>0</v>
      </c>
    </row>
    <row r="171" spans="1:3" ht="18.75" x14ac:dyDescent="0.25">
      <c r="A171" s="100" t="s">
        <v>514</v>
      </c>
      <c r="B171" s="102">
        <v>0</v>
      </c>
      <c r="C171" s="97">
        <f t="shared" si="2"/>
        <v>0</v>
      </c>
    </row>
    <row r="172" spans="1:3" ht="18.75" x14ac:dyDescent="0.25">
      <c r="A172" s="100" t="s">
        <v>515</v>
      </c>
      <c r="B172" s="102">
        <v>1</v>
      </c>
      <c r="C172" s="97">
        <f t="shared" si="2"/>
        <v>1</v>
      </c>
    </row>
    <row r="173" spans="1:3" ht="18.75" x14ac:dyDescent="0.25">
      <c r="A173" s="100" t="s">
        <v>516</v>
      </c>
      <c r="B173" s="102">
        <v>0</v>
      </c>
      <c r="C173" s="97">
        <f t="shared" si="2"/>
        <v>0</v>
      </c>
    </row>
    <row r="174" spans="1:3" ht="18.75" x14ac:dyDescent="0.25">
      <c r="A174" s="100" t="s">
        <v>517</v>
      </c>
      <c r="B174" s="102">
        <v>2</v>
      </c>
      <c r="C174" s="97">
        <f t="shared" si="2"/>
        <v>1</v>
      </c>
    </row>
    <row r="175" spans="1:3" ht="18.75" x14ac:dyDescent="0.25">
      <c r="A175" s="100" t="s">
        <v>518</v>
      </c>
      <c r="B175" s="102">
        <v>3</v>
      </c>
      <c r="C175" s="97">
        <f t="shared" si="2"/>
        <v>1</v>
      </c>
    </row>
    <row r="176" spans="1:3" ht="18.75" x14ac:dyDescent="0.25">
      <c r="A176" s="100" t="s">
        <v>519</v>
      </c>
      <c r="B176" s="102">
        <v>0</v>
      </c>
      <c r="C176" s="97">
        <f t="shared" si="2"/>
        <v>0</v>
      </c>
    </row>
    <row r="177" spans="1:3" ht="18.75" x14ac:dyDescent="0.25">
      <c r="A177" s="100" t="s">
        <v>520</v>
      </c>
      <c r="B177" s="102">
        <v>0</v>
      </c>
      <c r="C177" s="97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selection sqref="A1:M1"/>
    </sheetView>
  </sheetViews>
  <sheetFormatPr defaultRowHeight="18.75" x14ac:dyDescent="0.25"/>
  <cols>
    <col min="1" max="1" width="34.125" style="1" bestFit="1" customWidth="1"/>
    <col min="2" max="2" width="12.25" style="1" bestFit="1" customWidth="1"/>
    <col min="3" max="3" width="36.875" style="1" bestFit="1" customWidth="1"/>
    <col min="4" max="4" width="42.375" style="1" bestFit="1" customWidth="1"/>
    <col min="5" max="5" width="11.875" style="1" bestFit="1" customWidth="1"/>
    <col min="6" max="6" width="10.875" style="1" bestFit="1" customWidth="1"/>
    <col min="7" max="7" width="24.375" style="1" bestFit="1" customWidth="1"/>
    <col min="8" max="8" width="12.625" style="1" customWidth="1"/>
    <col min="9" max="9" width="20.875" style="1" bestFit="1" customWidth="1"/>
    <col min="10" max="10" width="7.625" style="1" bestFit="1" customWidth="1"/>
    <col min="11" max="11" width="19.625" style="1" bestFit="1" customWidth="1"/>
    <col min="12" max="12" width="6.625" style="1" bestFit="1" customWidth="1"/>
    <col min="13" max="13" width="12.625" style="1" customWidth="1"/>
    <col min="14" max="16384" width="9" style="1"/>
  </cols>
  <sheetData>
    <row r="1" spans="1:15" ht="18.75" customHeight="1" x14ac:dyDescent="0.25">
      <c r="A1" s="118" t="s">
        <v>34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5" x14ac:dyDescent="0.25">
      <c r="A2" s="31"/>
      <c r="B2" s="31" t="s">
        <v>1</v>
      </c>
      <c r="C2" s="31" t="s">
        <v>23</v>
      </c>
      <c r="D2" s="31" t="s">
        <v>198</v>
      </c>
      <c r="E2" s="31" t="s">
        <v>301</v>
      </c>
      <c r="F2" s="31" t="s">
        <v>28</v>
      </c>
      <c r="G2" s="31" t="s">
        <v>2</v>
      </c>
      <c r="H2" s="31" t="s">
        <v>3</v>
      </c>
      <c r="I2" s="31" t="s">
        <v>199</v>
      </c>
      <c r="J2" s="31" t="s">
        <v>24</v>
      </c>
      <c r="K2" s="31" t="s">
        <v>25</v>
      </c>
      <c r="L2" s="31" t="s">
        <v>27</v>
      </c>
      <c r="M2" s="31" t="s">
        <v>196</v>
      </c>
      <c r="N2" s="35"/>
      <c r="O2" s="35"/>
    </row>
    <row r="3" spans="1:15" x14ac:dyDescent="0.25">
      <c r="A3" s="76">
        <v>22</v>
      </c>
      <c r="B3" s="16">
        <v>2012</v>
      </c>
      <c r="C3" s="16" t="s">
        <v>67</v>
      </c>
      <c r="D3" s="16" t="s">
        <v>258</v>
      </c>
      <c r="E3" s="68" t="s">
        <v>310</v>
      </c>
      <c r="F3" s="17">
        <v>5</v>
      </c>
      <c r="G3" s="16" t="s">
        <v>19</v>
      </c>
      <c r="H3" s="17" t="s">
        <v>16</v>
      </c>
      <c r="I3" s="17" t="s">
        <v>205</v>
      </c>
      <c r="J3" s="17">
        <v>1</v>
      </c>
      <c r="K3" s="17">
        <v>1</v>
      </c>
      <c r="L3" s="17">
        <v>25</v>
      </c>
      <c r="M3" s="56">
        <v>41111</v>
      </c>
      <c r="N3" s="35"/>
      <c r="O3" s="35"/>
    </row>
    <row r="4" spans="1:15" x14ac:dyDescent="0.25">
      <c r="A4" s="76">
        <v>21</v>
      </c>
      <c r="B4" s="16">
        <v>2012</v>
      </c>
      <c r="C4" s="16" t="s">
        <v>68</v>
      </c>
      <c r="D4" s="16" t="s">
        <v>254</v>
      </c>
      <c r="E4" s="68" t="s">
        <v>311</v>
      </c>
      <c r="F4" s="17">
        <v>5</v>
      </c>
      <c r="G4" s="16" t="s">
        <v>19</v>
      </c>
      <c r="H4" s="17" t="s">
        <v>16</v>
      </c>
      <c r="I4" s="17" t="s">
        <v>205</v>
      </c>
      <c r="J4" s="17">
        <v>1</v>
      </c>
      <c r="K4" s="17">
        <v>2</v>
      </c>
      <c r="L4" s="17">
        <v>18</v>
      </c>
      <c r="M4" s="56">
        <v>41096</v>
      </c>
      <c r="N4" s="35"/>
      <c r="O4" s="35"/>
    </row>
    <row r="5" spans="1:15" x14ac:dyDescent="0.25">
      <c r="A5" s="76">
        <v>20</v>
      </c>
      <c r="B5" s="16">
        <v>2010</v>
      </c>
      <c r="C5" s="16" t="s">
        <v>69</v>
      </c>
      <c r="D5" s="16" t="s">
        <v>273</v>
      </c>
      <c r="E5" s="68" t="s">
        <v>309</v>
      </c>
      <c r="F5" s="17">
        <v>8</v>
      </c>
      <c r="G5" s="16" t="s">
        <v>19</v>
      </c>
      <c r="H5" s="17" t="s">
        <v>16</v>
      </c>
      <c r="I5" s="17" t="s">
        <v>226</v>
      </c>
      <c r="J5" s="17">
        <v>1</v>
      </c>
      <c r="K5" s="17">
        <v>1</v>
      </c>
      <c r="L5" s="17">
        <v>25</v>
      </c>
      <c r="M5" s="56">
        <v>40446</v>
      </c>
      <c r="N5" s="35"/>
      <c r="O5" s="35"/>
    </row>
    <row r="6" spans="1:15" x14ac:dyDescent="0.25">
      <c r="A6" s="76">
        <v>19</v>
      </c>
      <c r="B6" s="16">
        <v>2010</v>
      </c>
      <c r="C6" s="16" t="s">
        <v>70</v>
      </c>
      <c r="D6" s="16" t="s">
        <v>272</v>
      </c>
      <c r="E6" s="68" t="s">
        <v>308</v>
      </c>
      <c r="F6" s="17">
        <v>8</v>
      </c>
      <c r="G6" s="16" t="s">
        <v>19</v>
      </c>
      <c r="H6" s="17" t="s">
        <v>16</v>
      </c>
      <c r="I6" s="17" t="s">
        <v>226</v>
      </c>
      <c r="J6" s="17">
        <v>1</v>
      </c>
      <c r="K6" s="17">
        <v>1</v>
      </c>
      <c r="L6" s="17">
        <v>25</v>
      </c>
      <c r="M6" s="56">
        <v>40432</v>
      </c>
      <c r="N6" s="35"/>
      <c r="O6" s="35"/>
    </row>
    <row r="7" spans="1:15" x14ac:dyDescent="0.25">
      <c r="A7" s="77">
        <v>18</v>
      </c>
      <c r="B7" s="14">
        <v>2009</v>
      </c>
      <c r="C7" s="14" t="s">
        <v>71</v>
      </c>
      <c r="D7" s="14" t="s">
        <v>267</v>
      </c>
      <c r="E7" s="69" t="s">
        <v>305</v>
      </c>
      <c r="F7" s="15">
        <v>7</v>
      </c>
      <c r="G7" s="14" t="s">
        <v>20</v>
      </c>
      <c r="H7" s="15" t="s">
        <v>14</v>
      </c>
      <c r="I7" s="15" t="s">
        <v>208</v>
      </c>
      <c r="J7" s="15">
        <v>1</v>
      </c>
      <c r="K7" s="15" t="s">
        <v>300</v>
      </c>
      <c r="L7" s="15">
        <v>0</v>
      </c>
      <c r="M7" s="58">
        <v>40019</v>
      </c>
      <c r="N7" s="35"/>
      <c r="O7" s="35"/>
    </row>
    <row r="8" spans="1:15" x14ac:dyDescent="0.25">
      <c r="A8" s="78">
        <v>17</v>
      </c>
      <c r="B8" s="10">
        <v>2007</v>
      </c>
      <c r="C8" s="10" t="s">
        <v>72</v>
      </c>
      <c r="D8" s="10" t="s">
        <v>271</v>
      </c>
      <c r="E8" s="70" t="s">
        <v>307</v>
      </c>
      <c r="F8" s="11">
        <v>1</v>
      </c>
      <c r="G8" s="10" t="s">
        <v>29</v>
      </c>
      <c r="H8" s="11" t="s">
        <v>17</v>
      </c>
      <c r="I8" s="11" t="s">
        <v>210</v>
      </c>
      <c r="J8" s="11">
        <v>1</v>
      </c>
      <c r="K8" s="11">
        <v>1</v>
      </c>
      <c r="L8" s="11">
        <v>10</v>
      </c>
      <c r="M8" s="55">
        <v>39333</v>
      </c>
      <c r="N8" s="35"/>
      <c r="O8" s="35"/>
    </row>
    <row r="9" spans="1:15" x14ac:dyDescent="0.25">
      <c r="A9" s="78">
        <v>16</v>
      </c>
      <c r="B9" s="10">
        <v>2007</v>
      </c>
      <c r="C9" s="10" t="s">
        <v>73</v>
      </c>
      <c r="D9" s="10" t="s">
        <v>247</v>
      </c>
      <c r="E9" s="70" t="s">
        <v>306</v>
      </c>
      <c r="F9" s="11">
        <v>1</v>
      </c>
      <c r="G9" s="10" t="s">
        <v>29</v>
      </c>
      <c r="H9" s="11" t="s">
        <v>17</v>
      </c>
      <c r="I9" s="11" t="s">
        <v>210</v>
      </c>
      <c r="J9" s="11">
        <v>1</v>
      </c>
      <c r="K9" s="11">
        <v>1</v>
      </c>
      <c r="L9" s="11">
        <v>10</v>
      </c>
      <c r="M9" s="55">
        <v>39228</v>
      </c>
      <c r="N9" s="35"/>
      <c r="O9" s="35"/>
    </row>
    <row r="10" spans="1:15" x14ac:dyDescent="0.25">
      <c r="A10" s="79">
        <v>15</v>
      </c>
      <c r="B10" s="6">
        <v>2006</v>
      </c>
      <c r="C10" s="6" t="s">
        <v>74</v>
      </c>
      <c r="D10" s="6" t="s">
        <v>283</v>
      </c>
      <c r="E10" s="71" t="s">
        <v>323</v>
      </c>
      <c r="F10" s="7">
        <v>1</v>
      </c>
      <c r="G10" s="6" t="s">
        <v>20</v>
      </c>
      <c r="H10" s="7" t="s">
        <v>14</v>
      </c>
      <c r="I10" s="7" t="s">
        <v>212</v>
      </c>
      <c r="J10" s="7">
        <v>1</v>
      </c>
      <c r="K10" s="7">
        <v>2</v>
      </c>
      <c r="L10" s="7">
        <v>8</v>
      </c>
      <c r="M10" s="57">
        <v>38990</v>
      </c>
      <c r="N10" s="35"/>
      <c r="O10" s="35"/>
    </row>
    <row r="11" spans="1:15" x14ac:dyDescent="0.25">
      <c r="A11" s="79">
        <v>14</v>
      </c>
      <c r="B11" s="6">
        <v>2006</v>
      </c>
      <c r="C11" s="6" t="s">
        <v>75</v>
      </c>
      <c r="D11" s="6" t="s">
        <v>251</v>
      </c>
      <c r="E11" s="71" t="s">
        <v>322</v>
      </c>
      <c r="F11" s="7">
        <v>1</v>
      </c>
      <c r="G11" s="6" t="s">
        <v>20</v>
      </c>
      <c r="H11" s="7" t="s">
        <v>14</v>
      </c>
      <c r="I11" s="7" t="s">
        <v>217</v>
      </c>
      <c r="J11" s="7">
        <v>1</v>
      </c>
      <c r="K11" s="7">
        <v>1</v>
      </c>
      <c r="L11" s="7">
        <v>10</v>
      </c>
      <c r="M11" s="57">
        <v>38892</v>
      </c>
      <c r="N11" s="35"/>
      <c r="O11" s="35"/>
    </row>
    <row r="12" spans="1:15" x14ac:dyDescent="0.25">
      <c r="A12" s="79">
        <v>13</v>
      </c>
      <c r="B12" s="6">
        <v>2006</v>
      </c>
      <c r="C12" s="6" t="s">
        <v>76</v>
      </c>
      <c r="D12" s="6" t="s">
        <v>254</v>
      </c>
      <c r="E12" s="71" t="s">
        <v>321</v>
      </c>
      <c r="F12" s="7">
        <v>1</v>
      </c>
      <c r="G12" s="6" t="s">
        <v>20</v>
      </c>
      <c r="H12" s="7" t="s">
        <v>14</v>
      </c>
      <c r="I12" s="7" t="s">
        <v>212</v>
      </c>
      <c r="J12" s="7">
        <v>1</v>
      </c>
      <c r="K12" s="7">
        <v>1</v>
      </c>
      <c r="L12" s="7">
        <v>10</v>
      </c>
      <c r="M12" s="57">
        <v>38878</v>
      </c>
      <c r="N12" s="35"/>
      <c r="O12" s="35"/>
    </row>
    <row r="13" spans="1:15" x14ac:dyDescent="0.25">
      <c r="A13" s="79">
        <v>12</v>
      </c>
      <c r="B13" s="6">
        <v>2006</v>
      </c>
      <c r="C13" s="6" t="s">
        <v>77</v>
      </c>
      <c r="D13" s="6" t="s">
        <v>246</v>
      </c>
      <c r="E13" s="71" t="s">
        <v>320</v>
      </c>
      <c r="F13" s="7">
        <v>1</v>
      </c>
      <c r="G13" s="6" t="s">
        <v>20</v>
      </c>
      <c r="H13" s="7" t="s">
        <v>14</v>
      </c>
      <c r="I13" s="7" t="s">
        <v>212</v>
      </c>
      <c r="J13" s="7">
        <v>1</v>
      </c>
      <c r="K13" s="7">
        <v>1</v>
      </c>
      <c r="L13" s="7">
        <v>10</v>
      </c>
      <c r="M13" s="57">
        <v>38864</v>
      </c>
      <c r="N13" s="35"/>
      <c r="O13" s="35"/>
    </row>
    <row r="14" spans="1:15" x14ac:dyDescent="0.25">
      <c r="A14" s="79">
        <v>11</v>
      </c>
      <c r="B14" s="6">
        <v>2006</v>
      </c>
      <c r="C14" s="6" t="s">
        <v>78</v>
      </c>
      <c r="D14" s="6" t="s">
        <v>240</v>
      </c>
      <c r="E14" s="71" t="s">
        <v>319</v>
      </c>
      <c r="F14" s="7">
        <v>1</v>
      </c>
      <c r="G14" s="6" t="s">
        <v>20</v>
      </c>
      <c r="H14" s="7" t="s">
        <v>14</v>
      </c>
      <c r="I14" s="7" t="s">
        <v>212</v>
      </c>
      <c r="J14" s="7">
        <v>1</v>
      </c>
      <c r="K14" s="7">
        <v>1</v>
      </c>
      <c r="L14" s="7">
        <v>10</v>
      </c>
      <c r="M14" s="57">
        <v>38850</v>
      </c>
      <c r="N14" s="35"/>
      <c r="O14" s="35"/>
    </row>
    <row r="15" spans="1:15" x14ac:dyDescent="0.25">
      <c r="A15" s="79">
        <v>10</v>
      </c>
      <c r="B15" s="6">
        <v>2006</v>
      </c>
      <c r="C15" s="6" t="s">
        <v>79</v>
      </c>
      <c r="D15" s="6" t="s">
        <v>264</v>
      </c>
      <c r="E15" s="71" t="s">
        <v>318</v>
      </c>
      <c r="F15" s="7">
        <v>1</v>
      </c>
      <c r="G15" s="6" t="s">
        <v>20</v>
      </c>
      <c r="H15" s="7" t="s">
        <v>14</v>
      </c>
      <c r="I15" s="7" t="s">
        <v>212</v>
      </c>
      <c r="J15" s="7">
        <v>1</v>
      </c>
      <c r="K15" s="7">
        <v>2</v>
      </c>
      <c r="L15" s="7">
        <v>8</v>
      </c>
      <c r="M15" s="57">
        <v>38843</v>
      </c>
      <c r="N15" s="35"/>
      <c r="O15" s="35"/>
    </row>
    <row r="16" spans="1:15" x14ac:dyDescent="0.25">
      <c r="A16" s="79">
        <v>9</v>
      </c>
      <c r="B16" s="6">
        <v>2005</v>
      </c>
      <c r="C16" s="6" t="s">
        <v>80</v>
      </c>
      <c r="D16" s="6" t="s">
        <v>283</v>
      </c>
      <c r="E16" s="71" t="s">
        <v>317</v>
      </c>
      <c r="F16" s="7">
        <v>5</v>
      </c>
      <c r="G16" s="6" t="s">
        <v>20</v>
      </c>
      <c r="H16" s="7" t="s">
        <v>14</v>
      </c>
      <c r="I16" s="7" t="s">
        <v>213</v>
      </c>
      <c r="J16" s="7">
        <v>1</v>
      </c>
      <c r="K16" s="7">
        <v>1</v>
      </c>
      <c r="L16" s="7">
        <v>10</v>
      </c>
      <c r="M16" s="57">
        <v>38640</v>
      </c>
      <c r="N16" s="35"/>
      <c r="O16" s="35"/>
    </row>
    <row r="17" spans="1:15" x14ac:dyDescent="0.25">
      <c r="A17" s="79">
        <v>8</v>
      </c>
      <c r="B17" s="6">
        <v>2005</v>
      </c>
      <c r="C17" s="6" t="s">
        <v>81</v>
      </c>
      <c r="D17" s="6" t="s">
        <v>285</v>
      </c>
      <c r="E17" s="71" t="s">
        <v>316</v>
      </c>
      <c r="F17" s="7">
        <v>5</v>
      </c>
      <c r="G17" s="6" t="s">
        <v>20</v>
      </c>
      <c r="H17" s="7" t="s">
        <v>14</v>
      </c>
      <c r="I17" s="7" t="s">
        <v>213</v>
      </c>
      <c r="J17" s="7">
        <v>1</v>
      </c>
      <c r="K17" s="7">
        <v>3</v>
      </c>
      <c r="L17" s="7">
        <v>6</v>
      </c>
      <c r="M17" s="57">
        <v>38619</v>
      </c>
      <c r="N17" s="35"/>
      <c r="O17" s="35"/>
    </row>
    <row r="18" spans="1:15" x14ac:dyDescent="0.25">
      <c r="A18" s="79">
        <v>7</v>
      </c>
      <c r="B18" s="6">
        <v>2005</v>
      </c>
      <c r="C18" s="6" t="s">
        <v>82</v>
      </c>
      <c r="D18" s="6" t="s">
        <v>255</v>
      </c>
      <c r="E18" s="71" t="s">
        <v>315</v>
      </c>
      <c r="F18" s="7">
        <v>5</v>
      </c>
      <c r="G18" s="6" t="s">
        <v>20</v>
      </c>
      <c r="H18" s="7" t="s">
        <v>14</v>
      </c>
      <c r="I18" s="7" t="s">
        <v>213</v>
      </c>
      <c r="J18" s="7">
        <v>1</v>
      </c>
      <c r="K18" s="7">
        <v>2</v>
      </c>
      <c r="L18" s="7">
        <v>8</v>
      </c>
      <c r="M18" s="57">
        <v>38542</v>
      </c>
      <c r="N18" s="35"/>
      <c r="O18" s="35"/>
    </row>
    <row r="19" spans="1:15" x14ac:dyDescent="0.25">
      <c r="A19" s="79">
        <v>6</v>
      </c>
      <c r="B19" s="6">
        <v>2005</v>
      </c>
      <c r="C19" s="6" t="s">
        <v>83</v>
      </c>
      <c r="D19" s="6" t="s">
        <v>253</v>
      </c>
      <c r="E19" s="71" t="s">
        <v>314</v>
      </c>
      <c r="F19" s="7">
        <v>5</v>
      </c>
      <c r="G19" s="6" t="s">
        <v>20</v>
      </c>
      <c r="H19" s="7" t="s">
        <v>14</v>
      </c>
      <c r="I19" s="7" t="s">
        <v>213</v>
      </c>
      <c r="J19" s="7">
        <v>1</v>
      </c>
      <c r="K19" s="7">
        <v>1</v>
      </c>
      <c r="L19" s="7">
        <v>10</v>
      </c>
      <c r="M19" s="57">
        <v>38535</v>
      </c>
      <c r="N19" s="35"/>
      <c r="O19" s="35"/>
    </row>
    <row r="20" spans="1:15" x14ac:dyDescent="0.25">
      <c r="A20" s="79">
        <v>5</v>
      </c>
      <c r="B20" s="6">
        <v>2005</v>
      </c>
      <c r="C20" s="6" t="s">
        <v>84</v>
      </c>
      <c r="D20" s="6" t="s">
        <v>237</v>
      </c>
      <c r="E20" s="71" t="s">
        <v>313</v>
      </c>
      <c r="F20" s="7">
        <v>5</v>
      </c>
      <c r="G20" s="6" t="s">
        <v>20</v>
      </c>
      <c r="H20" s="7" t="s">
        <v>14</v>
      </c>
      <c r="I20" s="7" t="s">
        <v>213</v>
      </c>
      <c r="J20" s="7">
        <v>1</v>
      </c>
      <c r="K20" s="7">
        <v>1</v>
      </c>
      <c r="L20" s="7">
        <v>10</v>
      </c>
      <c r="M20" s="57">
        <v>38444</v>
      </c>
    </row>
    <row r="21" spans="1:15" x14ac:dyDescent="0.25">
      <c r="A21" s="79">
        <v>4</v>
      </c>
      <c r="B21" s="6">
        <v>2005</v>
      </c>
      <c r="C21" s="6" t="s">
        <v>85</v>
      </c>
      <c r="D21" s="6" t="s">
        <v>234</v>
      </c>
      <c r="E21" s="71" t="s">
        <v>312</v>
      </c>
      <c r="F21" s="7">
        <v>5</v>
      </c>
      <c r="G21" s="6" t="s">
        <v>20</v>
      </c>
      <c r="H21" s="7" t="s">
        <v>14</v>
      </c>
      <c r="I21" s="7" t="s">
        <v>213</v>
      </c>
      <c r="J21" s="7">
        <v>1</v>
      </c>
      <c r="K21" s="7">
        <v>1</v>
      </c>
      <c r="L21" s="7">
        <v>10</v>
      </c>
      <c r="M21" s="57">
        <v>38430</v>
      </c>
    </row>
    <row r="22" spans="1:15" x14ac:dyDescent="0.25">
      <c r="A22" s="79">
        <v>3</v>
      </c>
      <c r="B22" s="6">
        <v>2004</v>
      </c>
      <c r="C22" s="6" t="s">
        <v>86</v>
      </c>
      <c r="D22" s="6" t="s">
        <v>253</v>
      </c>
      <c r="E22" s="71" t="s">
        <v>304</v>
      </c>
      <c r="F22" s="7">
        <v>8</v>
      </c>
      <c r="G22" s="6" t="s">
        <v>20</v>
      </c>
      <c r="H22" s="7" t="s">
        <v>14</v>
      </c>
      <c r="I22" s="7" t="s">
        <v>214</v>
      </c>
      <c r="J22" s="7">
        <v>1</v>
      </c>
      <c r="K22" s="7">
        <v>2</v>
      </c>
      <c r="L22" s="7">
        <v>8</v>
      </c>
      <c r="M22" s="57">
        <v>38171</v>
      </c>
    </row>
    <row r="23" spans="1:15" x14ac:dyDescent="0.25">
      <c r="A23" s="79">
        <v>2</v>
      </c>
      <c r="B23" s="6">
        <v>2003</v>
      </c>
      <c r="C23" s="6" t="s">
        <v>87</v>
      </c>
      <c r="D23" s="6" t="s">
        <v>267</v>
      </c>
      <c r="E23" s="71" t="s">
        <v>302</v>
      </c>
      <c r="F23" s="7">
        <v>8</v>
      </c>
      <c r="G23" s="6" t="s">
        <v>20</v>
      </c>
      <c r="H23" s="7" t="s">
        <v>14</v>
      </c>
      <c r="I23" s="7" t="s">
        <v>224</v>
      </c>
      <c r="J23" s="7">
        <v>1</v>
      </c>
      <c r="K23" s="7">
        <v>1</v>
      </c>
      <c r="L23" s="7">
        <v>10</v>
      </c>
      <c r="M23" s="57">
        <v>37856</v>
      </c>
    </row>
    <row r="24" spans="1:15" x14ac:dyDescent="0.25">
      <c r="A24" s="79">
        <v>1</v>
      </c>
      <c r="B24" s="6">
        <v>2003</v>
      </c>
      <c r="C24" s="6" t="s">
        <v>88</v>
      </c>
      <c r="D24" s="6" t="s">
        <v>233</v>
      </c>
      <c r="E24" s="71" t="s">
        <v>303</v>
      </c>
      <c r="F24" s="7">
        <v>8</v>
      </c>
      <c r="G24" s="6" t="s">
        <v>20</v>
      </c>
      <c r="H24" s="7" t="s">
        <v>14</v>
      </c>
      <c r="I24" s="7" t="s">
        <v>224</v>
      </c>
      <c r="J24" s="7">
        <v>1</v>
      </c>
      <c r="K24" s="7">
        <v>3</v>
      </c>
      <c r="L24" s="7">
        <v>6</v>
      </c>
      <c r="M24" s="57">
        <v>37702</v>
      </c>
    </row>
    <row r="25" spans="1:15" x14ac:dyDescent="0.25">
      <c r="A25" s="6"/>
      <c r="B25" s="6"/>
      <c r="C25" s="6"/>
      <c r="D25" s="6"/>
      <c r="E25" s="71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7"/>
    </row>
    <row r="26" spans="1:15" x14ac:dyDescent="0.25">
      <c r="A26" s="33"/>
      <c r="B26" s="10"/>
      <c r="C26" s="10"/>
      <c r="D26" s="10"/>
      <c r="E26" s="70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5"/>
    </row>
    <row r="27" spans="1:15" x14ac:dyDescent="0.25">
      <c r="A27" s="32"/>
      <c r="B27" s="16"/>
      <c r="C27" s="16"/>
      <c r="D27" s="16"/>
      <c r="E27" s="68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6"/>
    </row>
    <row r="28" spans="1:15" x14ac:dyDescent="0.25">
      <c r="A28" s="34"/>
      <c r="B28" s="6"/>
      <c r="C28" s="6"/>
      <c r="D28" s="6"/>
      <c r="E28" s="71"/>
      <c r="F28" s="7"/>
      <c r="G28" s="6" t="s">
        <v>477</v>
      </c>
      <c r="H28" s="7"/>
      <c r="I28" s="7"/>
      <c r="J28" s="7">
        <f>0</f>
        <v>0</v>
      </c>
      <c r="K28" s="7"/>
      <c r="L28" s="7"/>
      <c r="M28" s="57"/>
    </row>
    <row r="29" spans="1:15" s="93" customFormat="1" x14ac:dyDescent="0.25">
      <c r="A29" s="88"/>
      <c r="B29" s="89"/>
      <c r="C29" s="89"/>
      <c r="D29" s="89"/>
      <c r="E29" s="90"/>
      <c r="F29" s="91"/>
      <c r="G29" s="89"/>
      <c r="H29" s="91"/>
      <c r="I29" s="91"/>
      <c r="J29" s="91"/>
      <c r="K29" s="91"/>
      <c r="L29" s="91"/>
      <c r="M29" s="92"/>
    </row>
    <row r="30" spans="1:15" x14ac:dyDescent="0.25">
      <c r="A30" s="96" t="s">
        <v>484</v>
      </c>
      <c r="B30" s="99">
        <f>SUM(B35:B55)</f>
        <v>22</v>
      </c>
      <c r="C30" s="73" t="s">
        <v>533</v>
      </c>
      <c r="D30" s="73"/>
      <c r="E30" s="73"/>
      <c r="F30" s="73"/>
      <c r="G30" s="72"/>
    </row>
    <row r="31" spans="1:15" x14ac:dyDescent="0.25">
      <c r="A31" s="96" t="s">
        <v>483</v>
      </c>
      <c r="B31" s="99">
        <f>SUM(C136:C165)</f>
        <v>13</v>
      </c>
      <c r="C31" s="73" t="s">
        <v>534</v>
      </c>
      <c r="D31" s="73"/>
      <c r="E31" s="73"/>
      <c r="F31" s="73"/>
      <c r="G31" s="72"/>
    </row>
    <row r="32" spans="1:15" x14ac:dyDescent="0.25">
      <c r="A32" s="96" t="s">
        <v>482</v>
      </c>
      <c r="B32" s="99">
        <f>SUM(C95:C132)</f>
        <v>14</v>
      </c>
      <c r="C32" s="73" t="s">
        <v>532</v>
      </c>
      <c r="D32" s="73"/>
      <c r="E32" s="73"/>
      <c r="F32" s="73"/>
      <c r="G32" s="72"/>
    </row>
    <row r="34" spans="1:2" x14ac:dyDescent="0.25">
      <c r="A34" s="2" t="s">
        <v>1</v>
      </c>
      <c r="B34" s="21" t="s">
        <v>359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328</v>
      </c>
      <c r="B57" s="21" t="s">
        <v>360</v>
      </c>
    </row>
    <row r="58" spans="1:3" x14ac:dyDescent="0.25">
      <c r="A58" s="2" t="s">
        <v>357</v>
      </c>
      <c r="B58" s="20">
        <v>0</v>
      </c>
      <c r="C58" s="1">
        <f t="shared" ref="C58:C91" si="0">IF(B58=0,0,1)</f>
        <v>0</v>
      </c>
    </row>
    <row r="59" spans="1:3" x14ac:dyDescent="0.25">
      <c r="A59" s="2" t="s">
        <v>412</v>
      </c>
      <c r="B59" s="20">
        <v>0</v>
      </c>
      <c r="C59" s="1">
        <f t="shared" si="0"/>
        <v>0</v>
      </c>
    </row>
    <row r="60" spans="1:3" x14ac:dyDescent="0.25">
      <c r="A60" s="2" t="s">
        <v>413</v>
      </c>
      <c r="B60" s="20">
        <v>0</v>
      </c>
      <c r="C60" s="1">
        <f t="shared" si="0"/>
        <v>0</v>
      </c>
    </row>
    <row r="61" spans="1:3" x14ac:dyDescent="0.25">
      <c r="A61" s="2" t="s">
        <v>414</v>
      </c>
      <c r="B61" s="20">
        <v>0</v>
      </c>
      <c r="C61" s="1">
        <f t="shared" si="0"/>
        <v>0</v>
      </c>
    </row>
    <row r="62" spans="1:3" x14ac:dyDescent="0.25">
      <c r="A62" s="2" t="s">
        <v>415</v>
      </c>
      <c r="B62" s="20">
        <v>1</v>
      </c>
      <c r="C62" s="1">
        <f t="shared" si="0"/>
        <v>1</v>
      </c>
    </row>
    <row r="63" spans="1:3" x14ac:dyDescent="0.25">
      <c r="A63" s="2" t="s">
        <v>416</v>
      </c>
      <c r="B63" s="20">
        <v>0</v>
      </c>
      <c r="C63" s="1">
        <f t="shared" si="0"/>
        <v>0</v>
      </c>
    </row>
    <row r="64" spans="1:3" x14ac:dyDescent="0.25">
      <c r="A64" s="2" t="s">
        <v>417</v>
      </c>
      <c r="B64" s="20">
        <v>1</v>
      </c>
      <c r="C64" s="1">
        <f t="shared" si="0"/>
        <v>1</v>
      </c>
    </row>
    <row r="65" spans="1:3" x14ac:dyDescent="0.25">
      <c r="A65" s="2" t="s">
        <v>418</v>
      </c>
      <c r="B65" s="20">
        <v>3</v>
      </c>
      <c r="C65" s="1">
        <f t="shared" si="0"/>
        <v>1</v>
      </c>
    </row>
    <row r="66" spans="1:3" x14ac:dyDescent="0.25">
      <c r="A66" s="2" t="s">
        <v>419</v>
      </c>
      <c r="B66" s="20">
        <v>1</v>
      </c>
      <c r="C66" s="1">
        <f t="shared" si="0"/>
        <v>1</v>
      </c>
    </row>
    <row r="67" spans="1:3" x14ac:dyDescent="0.25">
      <c r="A67" s="2" t="s">
        <v>420</v>
      </c>
      <c r="B67" s="20">
        <v>2</v>
      </c>
      <c r="C67" s="1">
        <f t="shared" si="0"/>
        <v>1</v>
      </c>
    </row>
    <row r="68" spans="1:3" x14ac:dyDescent="0.25">
      <c r="A68" s="2" t="s">
        <v>421</v>
      </c>
      <c r="B68" s="20">
        <v>0</v>
      </c>
      <c r="C68" s="1">
        <f t="shared" si="0"/>
        <v>0</v>
      </c>
    </row>
    <row r="69" spans="1:3" x14ac:dyDescent="0.25">
      <c r="A69" s="2" t="s">
        <v>422</v>
      </c>
      <c r="B69" s="20">
        <v>0</v>
      </c>
      <c r="C69" s="1">
        <f t="shared" si="0"/>
        <v>0</v>
      </c>
    </row>
    <row r="70" spans="1:3" x14ac:dyDescent="0.25">
      <c r="A70" s="2" t="s">
        <v>423</v>
      </c>
      <c r="B70" s="20">
        <v>1</v>
      </c>
      <c r="C70" s="1">
        <f t="shared" si="0"/>
        <v>1</v>
      </c>
    </row>
    <row r="71" spans="1:3" x14ac:dyDescent="0.25">
      <c r="A71" s="2" t="s">
        <v>424</v>
      </c>
      <c r="B71" s="20">
        <v>2</v>
      </c>
      <c r="C71" s="1">
        <f t="shared" si="0"/>
        <v>1</v>
      </c>
    </row>
    <row r="72" spans="1:3" x14ac:dyDescent="0.25">
      <c r="A72" s="2" t="s">
        <v>425</v>
      </c>
      <c r="B72" s="20">
        <v>1</v>
      </c>
      <c r="C72" s="1">
        <f t="shared" si="0"/>
        <v>1</v>
      </c>
    </row>
    <row r="73" spans="1:3" x14ac:dyDescent="0.25">
      <c r="A73" s="2" t="s">
        <v>426</v>
      </c>
      <c r="B73" s="20">
        <v>2</v>
      </c>
      <c r="C73" s="1">
        <f t="shared" si="0"/>
        <v>1</v>
      </c>
    </row>
    <row r="74" spans="1:3" x14ac:dyDescent="0.25">
      <c r="A74" s="2" t="s">
        <v>427</v>
      </c>
      <c r="B74" s="20">
        <v>0</v>
      </c>
      <c r="C74" s="1">
        <f t="shared" si="0"/>
        <v>0</v>
      </c>
    </row>
    <row r="75" spans="1:3" x14ac:dyDescent="0.25">
      <c r="A75" s="2" t="s">
        <v>428</v>
      </c>
      <c r="B75" s="20">
        <v>2</v>
      </c>
      <c r="C75" s="1">
        <f t="shared" si="0"/>
        <v>1</v>
      </c>
    </row>
    <row r="76" spans="1:3" x14ac:dyDescent="0.25">
      <c r="A76" s="2" t="s">
        <v>429</v>
      </c>
      <c r="B76" s="20">
        <v>0</v>
      </c>
      <c r="C76" s="1">
        <f t="shared" si="0"/>
        <v>0</v>
      </c>
    </row>
    <row r="77" spans="1:3" x14ac:dyDescent="0.25">
      <c r="A77" s="2" t="s">
        <v>430</v>
      </c>
      <c r="B77" s="20">
        <v>0</v>
      </c>
      <c r="C77" s="1">
        <f t="shared" si="0"/>
        <v>0</v>
      </c>
    </row>
    <row r="78" spans="1:3" x14ac:dyDescent="0.25">
      <c r="A78" s="2" t="s">
        <v>527</v>
      </c>
      <c r="B78" s="20">
        <v>0</v>
      </c>
    </row>
    <row r="79" spans="1:3" x14ac:dyDescent="0.25">
      <c r="A79" s="2" t="s">
        <v>431</v>
      </c>
      <c r="B79" s="20">
        <v>2</v>
      </c>
      <c r="C79" s="1">
        <f t="shared" si="0"/>
        <v>1</v>
      </c>
    </row>
    <row r="80" spans="1:3" x14ac:dyDescent="0.25">
      <c r="A80" s="2" t="s">
        <v>473</v>
      </c>
      <c r="B80" s="20">
        <v>0</v>
      </c>
      <c r="C80" s="1">
        <f t="shared" si="0"/>
        <v>0</v>
      </c>
    </row>
    <row r="81" spans="1:3" x14ac:dyDescent="0.25">
      <c r="A81" s="2" t="s">
        <v>432</v>
      </c>
      <c r="B81" s="20">
        <v>0</v>
      </c>
      <c r="C81" s="1">
        <f t="shared" si="0"/>
        <v>0</v>
      </c>
    </row>
    <row r="82" spans="1:3" x14ac:dyDescent="0.25">
      <c r="A82" s="2" t="s">
        <v>433</v>
      </c>
      <c r="B82" s="20">
        <v>2</v>
      </c>
      <c r="C82" s="1">
        <f t="shared" si="0"/>
        <v>1</v>
      </c>
    </row>
    <row r="83" spans="1:3" x14ac:dyDescent="0.25">
      <c r="A83" s="2" t="s">
        <v>434</v>
      </c>
      <c r="B83" s="20">
        <v>0</v>
      </c>
      <c r="C83" s="1">
        <f t="shared" si="0"/>
        <v>0</v>
      </c>
    </row>
    <row r="84" spans="1:3" x14ac:dyDescent="0.25">
      <c r="A84" s="2" t="s">
        <v>435</v>
      </c>
      <c r="B84" s="20">
        <v>0</v>
      </c>
      <c r="C84" s="1">
        <f t="shared" si="0"/>
        <v>0</v>
      </c>
    </row>
    <row r="85" spans="1:3" x14ac:dyDescent="0.25">
      <c r="A85" s="2" t="s">
        <v>474</v>
      </c>
      <c r="B85" s="20">
        <v>0</v>
      </c>
      <c r="C85" s="1">
        <f t="shared" si="0"/>
        <v>0</v>
      </c>
    </row>
    <row r="86" spans="1:3" x14ac:dyDescent="0.25">
      <c r="A86" s="2" t="s">
        <v>436</v>
      </c>
      <c r="B86" s="20">
        <v>0</v>
      </c>
      <c r="C86" s="1">
        <f t="shared" si="0"/>
        <v>0</v>
      </c>
    </row>
    <row r="87" spans="1:3" x14ac:dyDescent="0.25">
      <c r="A87" s="2" t="s">
        <v>437</v>
      </c>
      <c r="B87" s="20">
        <v>0</v>
      </c>
      <c r="C87" s="1">
        <f t="shared" si="0"/>
        <v>0</v>
      </c>
    </row>
    <row r="88" spans="1:3" x14ac:dyDescent="0.25">
      <c r="A88" s="2" t="s">
        <v>438</v>
      </c>
      <c r="B88" s="20">
        <v>1</v>
      </c>
      <c r="C88" s="1">
        <f t="shared" si="0"/>
        <v>1</v>
      </c>
    </row>
    <row r="89" spans="1:3" x14ac:dyDescent="0.25">
      <c r="A89" s="2" t="s">
        <v>439</v>
      </c>
      <c r="B89" s="20">
        <v>1</v>
      </c>
      <c r="C89" s="1">
        <f t="shared" si="0"/>
        <v>1</v>
      </c>
    </row>
    <row r="90" spans="1:3" x14ac:dyDescent="0.25">
      <c r="A90" s="2" t="s">
        <v>440</v>
      </c>
      <c r="B90" s="20">
        <v>0</v>
      </c>
      <c r="C90" s="1">
        <f t="shared" si="0"/>
        <v>0</v>
      </c>
    </row>
    <row r="91" spans="1:3" x14ac:dyDescent="0.25">
      <c r="A91" s="2" t="s">
        <v>441</v>
      </c>
      <c r="B91" s="20">
        <v>0</v>
      </c>
      <c r="C91" s="1">
        <f t="shared" si="0"/>
        <v>0</v>
      </c>
    </row>
    <row r="92" spans="1:3" x14ac:dyDescent="0.25">
      <c r="A92" s="2" t="s">
        <v>442</v>
      </c>
      <c r="B92" s="20">
        <v>0</v>
      </c>
      <c r="C92" s="1">
        <f>IF(B92=0,0,1)</f>
        <v>0</v>
      </c>
    </row>
    <row r="95" spans="1:3" x14ac:dyDescent="0.25">
      <c r="A95" s="2" t="s">
        <v>356</v>
      </c>
      <c r="B95" s="21" t="s">
        <v>360</v>
      </c>
      <c r="C95" s="98"/>
    </row>
    <row r="96" spans="1:3" x14ac:dyDescent="0.25">
      <c r="A96" s="2" t="s">
        <v>338</v>
      </c>
      <c r="B96" s="20">
        <v>0</v>
      </c>
      <c r="C96" s="98">
        <f t="shared" ref="C96:C125" si="1">IF(B96=0,0,1)</f>
        <v>0</v>
      </c>
    </row>
    <row r="97" spans="1:3" ht="36" x14ac:dyDescent="0.25">
      <c r="A97" s="2" t="s">
        <v>380</v>
      </c>
      <c r="B97" s="20">
        <v>0</v>
      </c>
      <c r="C97" s="98">
        <f t="shared" si="1"/>
        <v>0</v>
      </c>
    </row>
    <row r="98" spans="1:3" x14ac:dyDescent="0.25">
      <c r="A98" s="2" t="s">
        <v>354</v>
      </c>
      <c r="B98" s="20">
        <v>0</v>
      </c>
      <c r="C98" s="98">
        <f t="shared" si="1"/>
        <v>0</v>
      </c>
    </row>
    <row r="99" spans="1:3" x14ac:dyDescent="0.25">
      <c r="A99" s="2" t="s">
        <v>331</v>
      </c>
      <c r="B99" s="20">
        <v>1</v>
      </c>
      <c r="C99" s="98">
        <f t="shared" si="1"/>
        <v>1</v>
      </c>
    </row>
    <row r="100" spans="1:3" x14ac:dyDescent="0.25">
      <c r="A100" s="2" t="s">
        <v>333</v>
      </c>
      <c r="B100" s="20">
        <v>2</v>
      </c>
      <c r="C100" s="98">
        <f t="shared" si="1"/>
        <v>1</v>
      </c>
    </row>
    <row r="101" spans="1:3" x14ac:dyDescent="0.25">
      <c r="A101" s="2" t="s">
        <v>350</v>
      </c>
      <c r="B101" s="20">
        <v>1</v>
      </c>
      <c r="C101" s="98">
        <f t="shared" si="1"/>
        <v>1</v>
      </c>
    </row>
    <row r="102" spans="1:3" x14ac:dyDescent="0.25">
      <c r="A102" s="2" t="s">
        <v>377</v>
      </c>
      <c r="B102" s="20">
        <v>0</v>
      </c>
      <c r="C102" s="98">
        <f t="shared" si="1"/>
        <v>0</v>
      </c>
    </row>
    <row r="103" spans="1:3" x14ac:dyDescent="0.25">
      <c r="A103" s="2" t="s">
        <v>341</v>
      </c>
      <c r="B103" s="20">
        <v>0</v>
      </c>
      <c r="C103" s="98">
        <f t="shared" si="1"/>
        <v>0</v>
      </c>
    </row>
    <row r="104" spans="1:3" x14ac:dyDescent="0.25">
      <c r="A104" s="2" t="s">
        <v>337</v>
      </c>
      <c r="B104" s="20">
        <v>1</v>
      </c>
      <c r="C104" s="98">
        <f t="shared" si="1"/>
        <v>1</v>
      </c>
    </row>
    <row r="105" spans="1:3" ht="36" x14ac:dyDescent="0.25">
      <c r="A105" s="2" t="s">
        <v>353</v>
      </c>
      <c r="B105" s="20">
        <v>2</v>
      </c>
      <c r="C105" s="98">
        <f t="shared" si="1"/>
        <v>1</v>
      </c>
    </row>
    <row r="106" spans="1:3" x14ac:dyDescent="0.25">
      <c r="A106" s="2" t="s">
        <v>336</v>
      </c>
      <c r="B106" s="20">
        <v>1</v>
      </c>
      <c r="C106" s="98">
        <f t="shared" si="1"/>
        <v>1</v>
      </c>
    </row>
    <row r="107" spans="1:3" x14ac:dyDescent="0.25">
      <c r="A107" s="2" t="s">
        <v>339</v>
      </c>
      <c r="B107" s="20">
        <v>0</v>
      </c>
      <c r="C107" s="98">
        <f t="shared" si="1"/>
        <v>0</v>
      </c>
    </row>
    <row r="108" spans="1:3" x14ac:dyDescent="0.25">
      <c r="A108" s="2" t="s">
        <v>376</v>
      </c>
      <c r="B108" s="20">
        <v>0</v>
      </c>
      <c r="C108" s="98">
        <f t="shared" si="1"/>
        <v>0</v>
      </c>
    </row>
    <row r="109" spans="1:3" x14ac:dyDescent="0.25">
      <c r="A109" s="2" t="s">
        <v>375</v>
      </c>
      <c r="B109" s="20">
        <v>0</v>
      </c>
      <c r="C109" s="98">
        <f t="shared" si="1"/>
        <v>0</v>
      </c>
    </row>
    <row r="110" spans="1:3" x14ac:dyDescent="0.25">
      <c r="A110" s="2" t="s">
        <v>351</v>
      </c>
      <c r="B110" s="20">
        <v>0</v>
      </c>
      <c r="C110" s="98">
        <f t="shared" si="1"/>
        <v>0</v>
      </c>
    </row>
    <row r="111" spans="1:3" x14ac:dyDescent="0.25">
      <c r="A111" s="2" t="s">
        <v>343</v>
      </c>
      <c r="B111" s="20">
        <v>1</v>
      </c>
      <c r="C111" s="98">
        <f t="shared" si="1"/>
        <v>1</v>
      </c>
    </row>
    <row r="112" spans="1:3" x14ac:dyDescent="0.25">
      <c r="A112" s="2" t="s">
        <v>329</v>
      </c>
      <c r="B112" s="20">
        <v>2</v>
      </c>
      <c r="C112" s="98">
        <f t="shared" si="1"/>
        <v>1</v>
      </c>
    </row>
    <row r="113" spans="1:3" x14ac:dyDescent="0.25">
      <c r="A113" s="2" t="s">
        <v>352</v>
      </c>
      <c r="B113" s="20">
        <v>0</v>
      </c>
      <c r="C113" s="98">
        <f t="shared" si="1"/>
        <v>0</v>
      </c>
    </row>
    <row r="114" spans="1:3" x14ac:dyDescent="0.25">
      <c r="A114" s="2" t="s">
        <v>349</v>
      </c>
      <c r="B114" s="20">
        <v>0</v>
      </c>
      <c r="C114" s="98">
        <f t="shared" si="1"/>
        <v>0</v>
      </c>
    </row>
    <row r="115" spans="1:3" x14ac:dyDescent="0.25">
      <c r="A115" s="2" t="s">
        <v>342</v>
      </c>
      <c r="B115" s="20">
        <v>0</v>
      </c>
      <c r="C115" s="98">
        <f t="shared" si="1"/>
        <v>0</v>
      </c>
    </row>
    <row r="116" spans="1:3" x14ac:dyDescent="0.25">
      <c r="A116" s="2" t="s">
        <v>374</v>
      </c>
      <c r="B116" s="20">
        <v>0</v>
      </c>
      <c r="C116" s="98">
        <f t="shared" si="1"/>
        <v>0</v>
      </c>
    </row>
    <row r="117" spans="1:3" x14ac:dyDescent="0.25">
      <c r="A117" s="2" t="s">
        <v>529</v>
      </c>
      <c r="B117" s="20">
        <v>0</v>
      </c>
      <c r="C117" s="98"/>
    </row>
    <row r="118" spans="1:3" x14ac:dyDescent="0.25">
      <c r="A118" s="2" t="s">
        <v>371</v>
      </c>
      <c r="B118" s="20">
        <v>0</v>
      </c>
      <c r="C118" s="98">
        <f t="shared" si="1"/>
        <v>0</v>
      </c>
    </row>
    <row r="119" spans="1:3" ht="36" x14ac:dyDescent="0.25">
      <c r="A119" s="2" t="s">
        <v>530</v>
      </c>
      <c r="B119" s="20">
        <v>0</v>
      </c>
      <c r="C119" s="98"/>
    </row>
    <row r="120" spans="1:3" x14ac:dyDescent="0.25">
      <c r="A120" s="2" t="s">
        <v>345</v>
      </c>
      <c r="B120" s="20">
        <v>2</v>
      </c>
      <c r="C120" s="98">
        <f t="shared" si="1"/>
        <v>1</v>
      </c>
    </row>
    <row r="121" spans="1:3" x14ac:dyDescent="0.25">
      <c r="A121" s="2" t="s">
        <v>358</v>
      </c>
      <c r="B121" s="20">
        <v>1</v>
      </c>
      <c r="C121" s="97">
        <f t="shared" si="1"/>
        <v>1</v>
      </c>
    </row>
    <row r="122" spans="1:3" x14ac:dyDescent="0.25">
      <c r="A122" s="2" t="s">
        <v>379</v>
      </c>
      <c r="B122" s="20">
        <v>0</v>
      </c>
      <c r="C122" s="97">
        <f t="shared" si="1"/>
        <v>0</v>
      </c>
    </row>
    <row r="123" spans="1:3" x14ac:dyDescent="0.25">
      <c r="A123" s="2" t="s">
        <v>378</v>
      </c>
      <c r="B123" s="20">
        <v>0</v>
      </c>
      <c r="C123" s="97">
        <f t="shared" si="1"/>
        <v>0</v>
      </c>
    </row>
    <row r="124" spans="1:3" x14ac:dyDescent="0.25">
      <c r="A124" s="2" t="s">
        <v>346</v>
      </c>
      <c r="B124" s="20">
        <v>2</v>
      </c>
      <c r="C124" s="97">
        <f t="shared" si="1"/>
        <v>1</v>
      </c>
    </row>
    <row r="125" spans="1:3" ht="36" x14ac:dyDescent="0.25">
      <c r="A125" s="2" t="s">
        <v>330</v>
      </c>
      <c r="B125" s="20">
        <v>2</v>
      </c>
      <c r="C125" s="97">
        <f t="shared" si="1"/>
        <v>1</v>
      </c>
    </row>
    <row r="126" spans="1:3" x14ac:dyDescent="0.25">
      <c r="A126" s="2" t="s">
        <v>335</v>
      </c>
      <c r="B126" s="20">
        <v>3</v>
      </c>
      <c r="C126" s="97">
        <f t="shared" ref="C126:C131" si="2">IF(B126=0,0,1)</f>
        <v>1</v>
      </c>
    </row>
    <row r="127" spans="1:3" x14ac:dyDescent="0.25">
      <c r="A127" s="2" t="s">
        <v>332</v>
      </c>
      <c r="B127" s="20">
        <v>1</v>
      </c>
      <c r="C127" s="97">
        <f t="shared" si="2"/>
        <v>1</v>
      </c>
    </row>
    <row r="128" spans="1:3" ht="36" x14ac:dyDescent="0.25">
      <c r="A128" s="2" t="s">
        <v>475</v>
      </c>
      <c r="B128" s="20">
        <v>0</v>
      </c>
      <c r="C128" s="97">
        <f t="shared" si="2"/>
        <v>0</v>
      </c>
    </row>
    <row r="129" spans="1:3" x14ac:dyDescent="0.25">
      <c r="A129" s="2" t="s">
        <v>334</v>
      </c>
      <c r="B129" s="20">
        <v>0</v>
      </c>
      <c r="C129" s="97">
        <f t="shared" si="2"/>
        <v>0</v>
      </c>
    </row>
    <row r="130" spans="1:3" x14ac:dyDescent="0.25">
      <c r="A130" s="2" t="s">
        <v>347</v>
      </c>
      <c r="B130" s="20">
        <v>0</v>
      </c>
      <c r="C130" s="97">
        <f t="shared" si="2"/>
        <v>0</v>
      </c>
    </row>
    <row r="131" spans="1:3" x14ac:dyDescent="0.25">
      <c r="A131" s="2" t="s">
        <v>344</v>
      </c>
      <c r="B131" s="20">
        <v>0</v>
      </c>
      <c r="C131" s="97">
        <f t="shared" si="2"/>
        <v>0</v>
      </c>
    </row>
    <row r="132" spans="1:3" x14ac:dyDescent="0.25">
      <c r="A132" s="2" t="s">
        <v>340</v>
      </c>
      <c r="B132" s="20">
        <v>0</v>
      </c>
      <c r="C132" s="97">
        <f>IF(B132=0,0,1)</f>
        <v>0</v>
      </c>
    </row>
    <row r="135" spans="1:3" x14ac:dyDescent="0.25">
      <c r="A135" s="104" t="s">
        <v>490</v>
      </c>
      <c r="B135" s="105" t="s">
        <v>60</v>
      </c>
    </row>
    <row r="136" spans="1:3" x14ac:dyDescent="0.25">
      <c r="A136" s="104" t="s">
        <v>491</v>
      </c>
      <c r="B136" s="106">
        <v>0</v>
      </c>
      <c r="C136" s="97">
        <f>IF(B136=0,0,1)</f>
        <v>0</v>
      </c>
    </row>
    <row r="137" spans="1:3" x14ac:dyDescent="0.25">
      <c r="A137" s="104" t="s">
        <v>492</v>
      </c>
      <c r="B137" s="106">
        <v>0</v>
      </c>
      <c r="C137" s="97">
        <f t="shared" ref="C137:C165" si="3">IF(B137=0,0,1)</f>
        <v>0</v>
      </c>
    </row>
    <row r="138" spans="1:3" x14ac:dyDescent="0.25">
      <c r="A138" s="104" t="s">
        <v>493</v>
      </c>
      <c r="B138" s="106">
        <v>0</v>
      </c>
      <c r="C138" s="97">
        <f t="shared" si="3"/>
        <v>0</v>
      </c>
    </row>
    <row r="139" spans="1:3" x14ac:dyDescent="0.25">
      <c r="A139" s="104" t="s">
        <v>494</v>
      </c>
      <c r="B139" s="106">
        <v>0</v>
      </c>
      <c r="C139" s="97">
        <f t="shared" si="3"/>
        <v>0</v>
      </c>
    </row>
    <row r="140" spans="1:3" x14ac:dyDescent="0.25">
      <c r="A140" s="104" t="s">
        <v>495</v>
      </c>
      <c r="B140" s="106">
        <v>1</v>
      </c>
      <c r="C140" s="97">
        <f t="shared" si="3"/>
        <v>1</v>
      </c>
    </row>
    <row r="141" spans="1:3" x14ac:dyDescent="0.25">
      <c r="A141" s="104" t="s">
        <v>496</v>
      </c>
      <c r="B141" s="106">
        <v>0</v>
      </c>
      <c r="C141" s="97">
        <f t="shared" si="3"/>
        <v>0</v>
      </c>
    </row>
    <row r="142" spans="1:3" x14ac:dyDescent="0.25">
      <c r="A142" s="104" t="s">
        <v>497</v>
      </c>
      <c r="B142" s="106">
        <v>1</v>
      </c>
      <c r="C142" s="97">
        <f t="shared" si="3"/>
        <v>1</v>
      </c>
    </row>
    <row r="143" spans="1:3" x14ac:dyDescent="0.25">
      <c r="A143" s="104" t="s">
        <v>498</v>
      </c>
      <c r="B143" s="106">
        <v>3</v>
      </c>
      <c r="C143" s="97">
        <f t="shared" si="3"/>
        <v>1</v>
      </c>
    </row>
    <row r="144" spans="1:3" x14ac:dyDescent="0.25">
      <c r="A144" s="104" t="s">
        <v>499</v>
      </c>
      <c r="B144" s="106">
        <v>1</v>
      </c>
      <c r="C144" s="97">
        <f t="shared" si="3"/>
        <v>1</v>
      </c>
    </row>
    <row r="145" spans="1:3" x14ac:dyDescent="0.25">
      <c r="A145" s="104" t="s">
        <v>500</v>
      </c>
      <c r="B145" s="106">
        <v>2</v>
      </c>
      <c r="C145" s="97">
        <f t="shared" si="3"/>
        <v>1</v>
      </c>
    </row>
    <row r="146" spans="1:3" x14ac:dyDescent="0.25">
      <c r="A146" s="104" t="s">
        <v>501</v>
      </c>
      <c r="B146" s="106">
        <v>2</v>
      </c>
      <c r="C146" s="97">
        <f t="shared" si="3"/>
        <v>1</v>
      </c>
    </row>
    <row r="147" spans="1:3" x14ac:dyDescent="0.25">
      <c r="A147" s="104" t="s">
        <v>502</v>
      </c>
      <c r="B147" s="106">
        <v>2</v>
      </c>
      <c r="C147" s="97">
        <f t="shared" si="3"/>
        <v>1</v>
      </c>
    </row>
    <row r="148" spans="1:3" x14ac:dyDescent="0.25">
      <c r="A148" s="104" t="s">
        <v>503</v>
      </c>
      <c r="B148" s="106">
        <v>2</v>
      </c>
      <c r="C148" s="97">
        <f t="shared" si="3"/>
        <v>1</v>
      </c>
    </row>
    <row r="149" spans="1:3" x14ac:dyDescent="0.25">
      <c r="A149" s="104" t="s">
        <v>504</v>
      </c>
      <c r="B149" s="106">
        <v>0</v>
      </c>
      <c r="C149" s="97">
        <f t="shared" si="3"/>
        <v>0</v>
      </c>
    </row>
    <row r="150" spans="1:3" x14ac:dyDescent="0.25">
      <c r="A150" s="104" t="s">
        <v>505</v>
      </c>
      <c r="B150" s="106">
        <v>2</v>
      </c>
      <c r="C150" s="97">
        <f t="shared" si="3"/>
        <v>1</v>
      </c>
    </row>
    <row r="151" spans="1:3" x14ac:dyDescent="0.25">
      <c r="A151" s="104" t="s">
        <v>506</v>
      </c>
      <c r="B151" s="106">
        <v>0</v>
      </c>
      <c r="C151" s="97">
        <f t="shared" si="3"/>
        <v>0</v>
      </c>
    </row>
    <row r="152" spans="1:3" x14ac:dyDescent="0.25">
      <c r="A152" s="104" t="s">
        <v>507</v>
      </c>
      <c r="B152" s="106">
        <v>0</v>
      </c>
      <c r="C152" s="97">
        <f t="shared" si="3"/>
        <v>0</v>
      </c>
    </row>
    <row r="153" spans="1:3" x14ac:dyDescent="0.25">
      <c r="A153" s="104" t="s">
        <v>508</v>
      </c>
      <c r="B153" s="106">
        <v>2</v>
      </c>
      <c r="C153" s="97">
        <f t="shared" si="3"/>
        <v>1</v>
      </c>
    </row>
    <row r="154" spans="1:3" x14ac:dyDescent="0.25">
      <c r="A154" s="104" t="s">
        <v>509</v>
      </c>
      <c r="B154" s="106">
        <v>0</v>
      </c>
      <c r="C154" s="97">
        <f t="shared" si="3"/>
        <v>0</v>
      </c>
    </row>
    <row r="155" spans="1:3" x14ac:dyDescent="0.25">
      <c r="A155" s="104" t="s">
        <v>510</v>
      </c>
      <c r="B155" s="106">
        <v>2</v>
      </c>
      <c r="C155" s="97">
        <f t="shared" si="3"/>
        <v>1</v>
      </c>
    </row>
    <row r="156" spans="1:3" x14ac:dyDescent="0.25">
      <c r="A156" s="104" t="s">
        <v>511</v>
      </c>
      <c r="B156" s="106">
        <v>0</v>
      </c>
      <c r="C156" s="97">
        <f t="shared" si="3"/>
        <v>0</v>
      </c>
    </row>
    <row r="157" spans="1:3" x14ac:dyDescent="0.25">
      <c r="A157" s="104" t="s">
        <v>512</v>
      </c>
      <c r="B157" s="106">
        <v>0</v>
      </c>
      <c r="C157" s="97">
        <f t="shared" si="3"/>
        <v>0</v>
      </c>
    </row>
    <row r="158" spans="1:3" x14ac:dyDescent="0.25">
      <c r="A158" s="104" t="s">
        <v>513</v>
      </c>
      <c r="B158" s="106">
        <v>0</v>
      </c>
      <c r="C158" s="97">
        <f t="shared" si="3"/>
        <v>0</v>
      </c>
    </row>
    <row r="159" spans="1:3" x14ac:dyDescent="0.25">
      <c r="A159" s="104" t="s">
        <v>514</v>
      </c>
      <c r="B159" s="106">
        <v>0</v>
      </c>
      <c r="C159" s="97">
        <f t="shared" si="3"/>
        <v>0</v>
      </c>
    </row>
    <row r="160" spans="1:3" x14ac:dyDescent="0.25">
      <c r="A160" s="104" t="s">
        <v>515</v>
      </c>
      <c r="B160" s="106">
        <v>0</v>
      </c>
      <c r="C160" s="97">
        <f t="shared" si="3"/>
        <v>0</v>
      </c>
    </row>
    <row r="161" spans="1:3" x14ac:dyDescent="0.25">
      <c r="A161" s="104" t="s">
        <v>516</v>
      </c>
      <c r="B161" s="106">
        <v>0</v>
      </c>
      <c r="C161" s="97">
        <f t="shared" si="3"/>
        <v>0</v>
      </c>
    </row>
    <row r="162" spans="1:3" x14ac:dyDescent="0.25">
      <c r="A162" s="104" t="s">
        <v>517</v>
      </c>
      <c r="B162" s="106">
        <v>1</v>
      </c>
      <c r="C162" s="97">
        <f t="shared" si="3"/>
        <v>1</v>
      </c>
    </row>
    <row r="163" spans="1:3" x14ac:dyDescent="0.25">
      <c r="A163" s="104" t="s">
        <v>518</v>
      </c>
      <c r="B163" s="106">
        <v>1</v>
      </c>
      <c r="C163" s="97">
        <f t="shared" si="3"/>
        <v>1</v>
      </c>
    </row>
    <row r="164" spans="1:3" x14ac:dyDescent="0.25">
      <c r="A164" s="104" t="s">
        <v>519</v>
      </c>
      <c r="B164" s="106">
        <v>0</v>
      </c>
      <c r="C164" s="97">
        <f t="shared" si="3"/>
        <v>0</v>
      </c>
    </row>
    <row r="165" spans="1:3" x14ac:dyDescent="0.25">
      <c r="A165" s="104" t="s">
        <v>520</v>
      </c>
      <c r="B165" s="106">
        <v>0</v>
      </c>
      <c r="C165" s="97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zoomScaleNormal="100" workbookViewId="0">
      <selection sqref="A1:M1"/>
    </sheetView>
  </sheetViews>
  <sheetFormatPr defaultRowHeight="13.5" x14ac:dyDescent="0.15"/>
  <cols>
    <col min="1" max="1" width="33.375" bestFit="1" customWidth="1"/>
    <col min="2" max="2" width="11.25" bestFit="1" customWidth="1"/>
    <col min="3" max="3" width="33.875" bestFit="1" customWidth="1"/>
    <col min="4" max="4" width="42.375" bestFit="1" customWidth="1"/>
    <col min="5" max="5" width="15.5" bestFit="1" customWidth="1"/>
    <col min="6" max="6" width="13.125" bestFit="1" customWidth="1"/>
    <col min="7" max="7" width="12.625" bestFit="1" customWidth="1"/>
    <col min="8" max="8" width="27" bestFit="1" customWidth="1"/>
    <col min="9" max="9" width="7.625" bestFit="1" customWidth="1"/>
    <col min="10" max="10" width="6.875" bestFit="1" customWidth="1"/>
    <col min="11" max="11" width="15.5" bestFit="1" customWidth="1"/>
    <col min="12" max="12" width="6.625" bestFit="1" customWidth="1"/>
    <col min="13" max="13" width="13.25" bestFit="1" customWidth="1"/>
  </cols>
  <sheetData>
    <row r="1" spans="1:13" ht="18.75" customHeight="1" x14ac:dyDescent="0.15">
      <c r="A1" s="120" t="s">
        <v>35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18.75" x14ac:dyDescent="0.15">
      <c r="A2" s="22"/>
      <c r="B2" s="22" t="s">
        <v>1</v>
      </c>
      <c r="C2" s="22" t="s">
        <v>23</v>
      </c>
      <c r="D2" s="22" t="s">
        <v>198</v>
      </c>
      <c r="E2" s="22" t="s">
        <v>28</v>
      </c>
      <c r="F2" s="22" t="s">
        <v>2</v>
      </c>
      <c r="G2" s="22" t="s">
        <v>3</v>
      </c>
      <c r="H2" s="22" t="s">
        <v>199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196</v>
      </c>
    </row>
    <row r="3" spans="1:13" ht="18.75" x14ac:dyDescent="0.25">
      <c r="A3" s="74">
        <v>98</v>
      </c>
      <c r="B3" s="94">
        <v>2021</v>
      </c>
      <c r="C3" s="94" t="s">
        <v>370</v>
      </c>
      <c r="D3" s="94" t="s">
        <v>373</v>
      </c>
      <c r="E3" s="29">
        <v>14</v>
      </c>
      <c r="F3" s="30" t="s">
        <v>372</v>
      </c>
      <c r="G3" s="30" t="s">
        <v>480</v>
      </c>
      <c r="H3" s="30" t="s">
        <v>479</v>
      </c>
      <c r="I3" s="30">
        <v>3</v>
      </c>
      <c r="J3" s="30">
        <v>3</v>
      </c>
      <c r="K3" s="30"/>
      <c r="L3" s="30">
        <v>15</v>
      </c>
      <c r="M3" s="75">
        <v>44521</v>
      </c>
    </row>
    <row r="4" spans="1:13" ht="18.75" x14ac:dyDescent="0.25">
      <c r="A4" s="80">
        <v>97</v>
      </c>
      <c r="B4" s="24">
        <v>2014</v>
      </c>
      <c r="C4" s="24" t="s">
        <v>89</v>
      </c>
      <c r="D4" s="24" t="s">
        <v>267</v>
      </c>
      <c r="E4" s="23">
        <v>14</v>
      </c>
      <c r="F4" s="24" t="s">
        <v>19</v>
      </c>
      <c r="G4" s="60" t="s">
        <v>16</v>
      </c>
      <c r="H4" s="60" t="s">
        <v>207</v>
      </c>
      <c r="I4" s="60">
        <v>5</v>
      </c>
      <c r="J4" s="60">
        <v>2</v>
      </c>
      <c r="K4" s="60"/>
      <c r="L4" s="60">
        <v>18</v>
      </c>
      <c r="M4" s="61">
        <v>41847</v>
      </c>
    </row>
    <row r="5" spans="1:13" ht="18.75" x14ac:dyDescent="0.25">
      <c r="A5" s="80">
        <v>96</v>
      </c>
      <c r="B5" s="24">
        <v>2014</v>
      </c>
      <c r="C5" s="24" t="s">
        <v>90</v>
      </c>
      <c r="D5" s="24" t="s">
        <v>283</v>
      </c>
      <c r="E5" s="23">
        <v>14</v>
      </c>
      <c r="F5" s="24" t="s">
        <v>19</v>
      </c>
      <c r="G5" s="60" t="s">
        <v>16</v>
      </c>
      <c r="H5" s="60" t="s">
        <v>207</v>
      </c>
      <c r="I5" s="60">
        <v>5</v>
      </c>
      <c r="J5" s="60">
        <v>3</v>
      </c>
      <c r="K5" s="60"/>
      <c r="L5" s="60">
        <v>15</v>
      </c>
      <c r="M5" s="61">
        <v>41749</v>
      </c>
    </row>
    <row r="6" spans="1:13" ht="18.75" x14ac:dyDescent="0.25">
      <c r="A6" s="80">
        <v>95</v>
      </c>
      <c r="B6" s="24">
        <v>2013</v>
      </c>
      <c r="C6" s="24" t="s">
        <v>91</v>
      </c>
      <c r="D6" s="24" t="s">
        <v>289</v>
      </c>
      <c r="E6" s="23">
        <v>3</v>
      </c>
      <c r="F6" s="24" t="s">
        <v>19</v>
      </c>
      <c r="G6" s="60" t="s">
        <v>16</v>
      </c>
      <c r="H6" s="60" t="s">
        <v>206</v>
      </c>
      <c r="I6" s="60">
        <v>3</v>
      </c>
      <c r="J6" s="60">
        <v>3</v>
      </c>
      <c r="K6" s="60"/>
      <c r="L6" s="60">
        <v>15</v>
      </c>
      <c r="M6" s="61">
        <v>41602</v>
      </c>
    </row>
    <row r="7" spans="1:13" ht="18.75" x14ac:dyDescent="0.25">
      <c r="A7" s="80">
        <v>94</v>
      </c>
      <c r="B7" s="24">
        <v>2013</v>
      </c>
      <c r="C7" s="24" t="s">
        <v>92</v>
      </c>
      <c r="D7" s="24" t="s">
        <v>273</v>
      </c>
      <c r="E7" s="23">
        <v>3</v>
      </c>
      <c r="F7" s="24" t="s">
        <v>19</v>
      </c>
      <c r="G7" s="60" t="s">
        <v>16</v>
      </c>
      <c r="H7" s="60" t="s">
        <v>206</v>
      </c>
      <c r="I7" s="60">
        <v>8</v>
      </c>
      <c r="J7" s="60">
        <v>2</v>
      </c>
      <c r="K7" s="60"/>
      <c r="L7" s="60">
        <v>18</v>
      </c>
      <c r="M7" s="61">
        <v>41539</v>
      </c>
    </row>
    <row r="8" spans="1:13" ht="18.75" x14ac:dyDescent="0.25">
      <c r="A8" s="80">
        <v>93</v>
      </c>
      <c r="B8" s="24">
        <v>2013</v>
      </c>
      <c r="C8" s="24" t="s">
        <v>93</v>
      </c>
      <c r="D8" s="24" t="s">
        <v>271</v>
      </c>
      <c r="E8" s="23">
        <v>3</v>
      </c>
      <c r="F8" s="24" t="s">
        <v>19</v>
      </c>
      <c r="G8" s="60" t="s">
        <v>16</v>
      </c>
      <c r="H8" s="60" t="s">
        <v>206</v>
      </c>
      <c r="I8" s="60">
        <v>5</v>
      </c>
      <c r="J8" s="60">
        <v>2</v>
      </c>
      <c r="K8" s="60"/>
      <c r="L8" s="60">
        <v>18</v>
      </c>
      <c r="M8" s="61">
        <v>41525</v>
      </c>
    </row>
    <row r="9" spans="1:13" ht="18.75" x14ac:dyDescent="0.25">
      <c r="A9" s="80">
        <v>92</v>
      </c>
      <c r="B9" s="24">
        <v>2013</v>
      </c>
      <c r="C9" s="24" t="s">
        <v>94</v>
      </c>
      <c r="D9" s="24" t="s">
        <v>269</v>
      </c>
      <c r="E9" s="23">
        <v>3</v>
      </c>
      <c r="F9" s="24" t="s">
        <v>19</v>
      </c>
      <c r="G9" s="60" t="s">
        <v>16</v>
      </c>
      <c r="H9" s="60" t="s">
        <v>206</v>
      </c>
      <c r="I9" s="60">
        <v>9</v>
      </c>
      <c r="J9" s="60">
        <v>2</v>
      </c>
      <c r="K9" s="60"/>
      <c r="L9" s="60">
        <v>18</v>
      </c>
      <c r="M9" s="61">
        <v>41512</v>
      </c>
    </row>
    <row r="10" spans="1:13" ht="18.75" x14ac:dyDescent="0.25">
      <c r="A10" s="80">
        <v>91</v>
      </c>
      <c r="B10" s="24">
        <v>2013</v>
      </c>
      <c r="C10" s="24" t="s">
        <v>95</v>
      </c>
      <c r="D10" s="24" t="s">
        <v>255</v>
      </c>
      <c r="E10" s="23">
        <v>3</v>
      </c>
      <c r="F10" s="24" t="s">
        <v>19</v>
      </c>
      <c r="G10" s="60" t="s">
        <v>16</v>
      </c>
      <c r="H10" s="60" t="s">
        <v>206</v>
      </c>
      <c r="I10" s="60">
        <v>9</v>
      </c>
      <c r="J10" s="60">
        <v>3</v>
      </c>
      <c r="K10" s="60"/>
      <c r="L10" s="60">
        <v>15</v>
      </c>
      <c r="M10" s="61">
        <v>41455</v>
      </c>
    </row>
    <row r="11" spans="1:13" ht="18.75" x14ac:dyDescent="0.25">
      <c r="A11" s="80">
        <v>90</v>
      </c>
      <c r="B11" s="24">
        <v>2013</v>
      </c>
      <c r="C11" s="24" t="s">
        <v>96</v>
      </c>
      <c r="D11" s="24" t="s">
        <v>250</v>
      </c>
      <c r="E11" s="23">
        <v>3</v>
      </c>
      <c r="F11" s="24" t="s">
        <v>19</v>
      </c>
      <c r="G11" s="60" t="s">
        <v>16</v>
      </c>
      <c r="H11" s="60" t="s">
        <v>206</v>
      </c>
      <c r="I11" s="60">
        <v>6</v>
      </c>
      <c r="J11" s="60">
        <v>2</v>
      </c>
      <c r="K11" s="60"/>
      <c r="L11" s="60">
        <v>18</v>
      </c>
      <c r="M11" s="61">
        <v>41434</v>
      </c>
    </row>
    <row r="12" spans="1:13" ht="18.75" x14ac:dyDescent="0.25">
      <c r="A12" s="80">
        <v>89</v>
      </c>
      <c r="B12" s="24">
        <v>2013</v>
      </c>
      <c r="C12" s="24" t="s">
        <v>97</v>
      </c>
      <c r="D12" s="24" t="s">
        <v>239</v>
      </c>
      <c r="E12" s="23">
        <v>3</v>
      </c>
      <c r="F12" s="24" t="s">
        <v>19</v>
      </c>
      <c r="G12" s="60" t="s">
        <v>16</v>
      </c>
      <c r="H12" s="60" t="s">
        <v>206</v>
      </c>
      <c r="I12" s="60">
        <v>5</v>
      </c>
      <c r="J12" s="60">
        <v>1</v>
      </c>
      <c r="K12" s="60"/>
      <c r="L12" s="60">
        <v>25</v>
      </c>
      <c r="M12" s="61">
        <v>41406</v>
      </c>
    </row>
    <row r="13" spans="1:13" ht="18.75" x14ac:dyDescent="0.25">
      <c r="A13" s="80">
        <v>88</v>
      </c>
      <c r="B13" s="24">
        <v>2013</v>
      </c>
      <c r="C13" s="24" t="s">
        <v>98</v>
      </c>
      <c r="D13" s="24" t="s">
        <v>283</v>
      </c>
      <c r="E13" s="23">
        <v>3</v>
      </c>
      <c r="F13" s="24" t="s">
        <v>19</v>
      </c>
      <c r="G13" s="60" t="s">
        <v>16</v>
      </c>
      <c r="H13" s="60" t="s">
        <v>206</v>
      </c>
      <c r="I13" s="60">
        <v>3</v>
      </c>
      <c r="J13" s="60">
        <v>1</v>
      </c>
      <c r="K13" s="60"/>
      <c r="L13" s="60">
        <v>25</v>
      </c>
      <c r="M13" s="61">
        <v>41378</v>
      </c>
    </row>
    <row r="14" spans="1:13" ht="18.75" x14ac:dyDescent="0.25">
      <c r="A14" s="80">
        <v>87</v>
      </c>
      <c r="B14" s="24">
        <v>2013</v>
      </c>
      <c r="C14" s="24" t="s">
        <v>99</v>
      </c>
      <c r="D14" s="24" t="s">
        <v>232</v>
      </c>
      <c r="E14" s="23">
        <v>3</v>
      </c>
      <c r="F14" s="24" t="s">
        <v>19</v>
      </c>
      <c r="G14" s="60" t="s">
        <v>16</v>
      </c>
      <c r="H14" s="60" t="s">
        <v>206</v>
      </c>
      <c r="I14" s="60">
        <v>5</v>
      </c>
      <c r="J14" s="60">
        <v>2</v>
      </c>
      <c r="K14" s="60"/>
      <c r="L14" s="60">
        <v>18</v>
      </c>
      <c r="M14" s="61">
        <v>41350</v>
      </c>
    </row>
    <row r="15" spans="1:13" ht="18.75" x14ac:dyDescent="0.25">
      <c r="A15" s="80">
        <v>86</v>
      </c>
      <c r="B15" s="24">
        <v>2012</v>
      </c>
      <c r="C15" s="24" t="s">
        <v>100</v>
      </c>
      <c r="D15" s="24" t="s">
        <v>289</v>
      </c>
      <c r="E15" s="23">
        <v>5</v>
      </c>
      <c r="F15" s="24" t="s">
        <v>19</v>
      </c>
      <c r="G15" s="60" t="s">
        <v>16</v>
      </c>
      <c r="H15" s="60" t="s">
        <v>205</v>
      </c>
      <c r="I15" s="60">
        <v>7</v>
      </c>
      <c r="J15" s="60">
        <v>2</v>
      </c>
      <c r="K15" s="60"/>
      <c r="L15" s="60">
        <v>18</v>
      </c>
      <c r="M15" s="61">
        <v>41238</v>
      </c>
    </row>
    <row r="16" spans="1:13" ht="18.75" x14ac:dyDescent="0.25">
      <c r="A16" s="80">
        <v>85</v>
      </c>
      <c r="B16" s="24">
        <v>2012</v>
      </c>
      <c r="C16" s="24" t="s">
        <v>101</v>
      </c>
      <c r="D16" s="24" t="s">
        <v>299</v>
      </c>
      <c r="E16" s="23">
        <v>5</v>
      </c>
      <c r="F16" s="24" t="s">
        <v>19</v>
      </c>
      <c r="G16" s="60" t="s">
        <v>16</v>
      </c>
      <c r="H16" s="60" t="s">
        <v>205</v>
      </c>
      <c r="I16" s="60">
        <v>7</v>
      </c>
      <c r="J16" s="60">
        <v>3</v>
      </c>
      <c r="K16" s="60"/>
      <c r="L16" s="60">
        <v>15</v>
      </c>
      <c r="M16" s="61">
        <v>41231</v>
      </c>
    </row>
    <row r="17" spans="1:13" ht="18.75" x14ac:dyDescent="0.25">
      <c r="A17" s="80">
        <v>84</v>
      </c>
      <c r="B17" s="24">
        <v>2012</v>
      </c>
      <c r="C17" s="24" t="s">
        <v>102</v>
      </c>
      <c r="D17" s="24" t="s">
        <v>296</v>
      </c>
      <c r="E17" s="23">
        <v>5</v>
      </c>
      <c r="F17" s="24" t="s">
        <v>19</v>
      </c>
      <c r="G17" s="60" t="s">
        <v>16</v>
      </c>
      <c r="H17" s="60" t="s">
        <v>205</v>
      </c>
      <c r="I17" s="60">
        <v>6</v>
      </c>
      <c r="J17" s="60">
        <v>2</v>
      </c>
      <c r="K17" s="60"/>
      <c r="L17" s="60">
        <v>18</v>
      </c>
      <c r="M17" s="61">
        <v>41217</v>
      </c>
    </row>
    <row r="18" spans="1:13" ht="18.75" x14ac:dyDescent="0.25">
      <c r="A18" s="80">
        <v>83</v>
      </c>
      <c r="B18" s="24">
        <v>2012</v>
      </c>
      <c r="C18" s="24" t="s">
        <v>103</v>
      </c>
      <c r="D18" s="24" t="s">
        <v>294</v>
      </c>
      <c r="E18" s="23">
        <v>5</v>
      </c>
      <c r="F18" s="24" t="s">
        <v>19</v>
      </c>
      <c r="G18" s="60" t="s">
        <v>16</v>
      </c>
      <c r="H18" s="60" t="s">
        <v>205</v>
      </c>
      <c r="I18" s="60">
        <v>5</v>
      </c>
      <c r="J18" s="60">
        <v>2</v>
      </c>
      <c r="K18" s="60"/>
      <c r="L18" s="60">
        <v>18</v>
      </c>
      <c r="M18" s="61">
        <v>41210</v>
      </c>
    </row>
    <row r="19" spans="1:13" ht="18.75" x14ac:dyDescent="0.25">
      <c r="A19" s="80">
        <v>82</v>
      </c>
      <c r="B19" s="24">
        <v>2012</v>
      </c>
      <c r="C19" s="24" t="s">
        <v>104</v>
      </c>
      <c r="D19" s="24" t="s">
        <v>292</v>
      </c>
      <c r="E19" s="23">
        <v>5</v>
      </c>
      <c r="F19" s="24" t="s">
        <v>19</v>
      </c>
      <c r="G19" s="60" t="s">
        <v>16</v>
      </c>
      <c r="H19" s="60" t="s">
        <v>205</v>
      </c>
      <c r="I19" s="60">
        <v>4</v>
      </c>
      <c r="J19" s="60">
        <v>3</v>
      </c>
      <c r="K19" s="60"/>
      <c r="L19" s="60">
        <v>15</v>
      </c>
      <c r="M19" s="61">
        <v>41196</v>
      </c>
    </row>
    <row r="20" spans="1:13" ht="18.75" x14ac:dyDescent="0.25">
      <c r="A20" s="80">
        <v>81</v>
      </c>
      <c r="B20" s="24">
        <v>2012</v>
      </c>
      <c r="C20" s="24" t="s">
        <v>105</v>
      </c>
      <c r="D20" s="24" t="s">
        <v>273</v>
      </c>
      <c r="E20" s="23">
        <v>5</v>
      </c>
      <c r="F20" s="24" t="s">
        <v>19</v>
      </c>
      <c r="G20" s="60" t="s">
        <v>16</v>
      </c>
      <c r="H20" s="60" t="s">
        <v>205</v>
      </c>
      <c r="I20" s="60">
        <v>5</v>
      </c>
      <c r="J20" s="60">
        <v>3</v>
      </c>
      <c r="K20" s="60"/>
      <c r="L20" s="60">
        <v>15</v>
      </c>
      <c r="M20" s="61">
        <v>41175</v>
      </c>
    </row>
    <row r="21" spans="1:13" ht="18.75" x14ac:dyDescent="0.25">
      <c r="A21" s="80">
        <v>80</v>
      </c>
      <c r="B21" s="24">
        <v>2012</v>
      </c>
      <c r="C21" s="24" t="s">
        <v>106</v>
      </c>
      <c r="D21" s="24" t="s">
        <v>271</v>
      </c>
      <c r="E21" s="23">
        <v>5</v>
      </c>
      <c r="F21" s="24" t="s">
        <v>19</v>
      </c>
      <c r="G21" s="60" t="s">
        <v>16</v>
      </c>
      <c r="H21" s="60" t="s">
        <v>205</v>
      </c>
      <c r="I21" s="60">
        <v>10</v>
      </c>
      <c r="J21" s="60">
        <v>3</v>
      </c>
      <c r="K21" s="60"/>
      <c r="L21" s="60">
        <v>15</v>
      </c>
      <c r="M21" s="61">
        <v>41161</v>
      </c>
    </row>
    <row r="22" spans="1:13" ht="18.75" x14ac:dyDescent="0.25">
      <c r="A22" s="80">
        <v>79</v>
      </c>
      <c r="B22" s="24">
        <v>2012</v>
      </c>
      <c r="C22" s="24" t="s">
        <v>67</v>
      </c>
      <c r="D22" s="24" t="s">
        <v>261</v>
      </c>
      <c r="E22" s="23">
        <v>5</v>
      </c>
      <c r="F22" s="24" t="s">
        <v>19</v>
      </c>
      <c r="G22" s="60" t="s">
        <v>16</v>
      </c>
      <c r="H22" s="60" t="s">
        <v>205</v>
      </c>
      <c r="I22" s="60">
        <v>1</v>
      </c>
      <c r="J22" s="60">
        <v>1</v>
      </c>
      <c r="K22" s="60"/>
      <c r="L22" s="60">
        <v>25</v>
      </c>
      <c r="M22" s="61">
        <v>41112</v>
      </c>
    </row>
    <row r="23" spans="1:13" ht="18.75" x14ac:dyDescent="0.25">
      <c r="A23" s="80">
        <v>78</v>
      </c>
      <c r="B23" s="24">
        <v>2012</v>
      </c>
      <c r="C23" s="24" t="s">
        <v>68</v>
      </c>
      <c r="D23" s="24" t="s">
        <v>257</v>
      </c>
      <c r="E23" s="23">
        <v>5</v>
      </c>
      <c r="F23" s="24" t="s">
        <v>19</v>
      </c>
      <c r="G23" s="60" t="s">
        <v>16</v>
      </c>
      <c r="H23" s="60" t="s">
        <v>205</v>
      </c>
      <c r="I23" s="60">
        <v>1</v>
      </c>
      <c r="J23" s="60">
        <v>2</v>
      </c>
      <c r="K23" s="60"/>
      <c r="L23" s="60">
        <v>18</v>
      </c>
      <c r="M23" s="61">
        <v>41097</v>
      </c>
    </row>
    <row r="24" spans="1:13" ht="18.75" x14ac:dyDescent="0.25">
      <c r="A24" s="80">
        <v>77</v>
      </c>
      <c r="B24" s="24">
        <v>2012</v>
      </c>
      <c r="C24" s="24" t="s">
        <v>107</v>
      </c>
      <c r="D24" s="24" t="s">
        <v>266</v>
      </c>
      <c r="E24" s="23">
        <v>5</v>
      </c>
      <c r="F24" s="24" t="s">
        <v>19</v>
      </c>
      <c r="G24" s="60" t="s">
        <v>16</v>
      </c>
      <c r="H24" s="60" t="s">
        <v>205</v>
      </c>
      <c r="I24" s="60">
        <v>11</v>
      </c>
      <c r="J24" s="60">
        <v>1</v>
      </c>
      <c r="K24" s="60"/>
      <c r="L24" s="60">
        <v>25</v>
      </c>
      <c r="M24" s="61">
        <v>41084</v>
      </c>
    </row>
    <row r="25" spans="1:13" ht="18.75" x14ac:dyDescent="0.25">
      <c r="A25" s="80">
        <v>76</v>
      </c>
      <c r="B25" s="24">
        <v>2012</v>
      </c>
      <c r="C25" s="24" t="s">
        <v>108</v>
      </c>
      <c r="D25" s="24" t="s">
        <v>249</v>
      </c>
      <c r="E25" s="23">
        <v>5</v>
      </c>
      <c r="F25" s="24" t="s">
        <v>19</v>
      </c>
      <c r="G25" s="60" t="s">
        <v>16</v>
      </c>
      <c r="H25" s="60" t="s">
        <v>205</v>
      </c>
      <c r="I25" s="60">
        <v>5</v>
      </c>
      <c r="J25" s="60">
        <v>3</v>
      </c>
      <c r="K25" s="60"/>
      <c r="L25" s="60">
        <v>15</v>
      </c>
      <c r="M25" s="61">
        <v>41056</v>
      </c>
    </row>
    <row r="26" spans="1:13" ht="18.75" x14ac:dyDescent="0.25">
      <c r="A26" s="80">
        <v>75</v>
      </c>
      <c r="B26" s="24">
        <v>2012</v>
      </c>
      <c r="C26" s="24" t="s">
        <v>109</v>
      </c>
      <c r="D26" s="24" t="s">
        <v>239</v>
      </c>
      <c r="E26" s="23">
        <v>5</v>
      </c>
      <c r="F26" s="24" t="s">
        <v>19</v>
      </c>
      <c r="G26" s="60" t="s">
        <v>16</v>
      </c>
      <c r="H26" s="60" t="s">
        <v>205</v>
      </c>
      <c r="I26" s="60">
        <v>2</v>
      </c>
      <c r="J26" s="60">
        <v>2</v>
      </c>
      <c r="K26" s="60"/>
      <c r="L26" s="60">
        <v>18</v>
      </c>
      <c r="M26" s="61">
        <v>41042</v>
      </c>
    </row>
    <row r="27" spans="1:13" ht="18.75" x14ac:dyDescent="0.25">
      <c r="A27" s="80">
        <v>74</v>
      </c>
      <c r="B27" s="24">
        <v>2012</v>
      </c>
      <c r="C27" s="24" t="s">
        <v>110</v>
      </c>
      <c r="D27" s="24" t="s">
        <v>234</v>
      </c>
      <c r="E27" s="23">
        <v>5</v>
      </c>
      <c r="F27" s="24" t="s">
        <v>19</v>
      </c>
      <c r="G27" s="60" t="s">
        <v>16</v>
      </c>
      <c r="H27" s="60" t="s">
        <v>205</v>
      </c>
      <c r="I27" s="60">
        <v>8</v>
      </c>
      <c r="J27" s="60">
        <v>1</v>
      </c>
      <c r="K27" s="60"/>
      <c r="L27" s="60">
        <v>25</v>
      </c>
      <c r="M27" s="61">
        <v>40993</v>
      </c>
    </row>
    <row r="28" spans="1:13" ht="18.75" x14ac:dyDescent="0.25">
      <c r="A28" s="80">
        <v>73</v>
      </c>
      <c r="B28" s="24">
        <v>2011</v>
      </c>
      <c r="C28" s="24" t="s">
        <v>111</v>
      </c>
      <c r="D28" s="24" t="s">
        <v>295</v>
      </c>
      <c r="E28" s="23">
        <v>5</v>
      </c>
      <c r="F28" s="24" t="s">
        <v>19</v>
      </c>
      <c r="G28" s="60" t="s">
        <v>16</v>
      </c>
      <c r="H28" s="60" t="s">
        <v>228</v>
      </c>
      <c r="I28" s="60">
        <v>5</v>
      </c>
      <c r="J28" s="60">
        <v>2</v>
      </c>
      <c r="K28" s="60"/>
      <c r="L28" s="60">
        <v>18</v>
      </c>
      <c r="M28" s="61">
        <v>40860</v>
      </c>
    </row>
    <row r="29" spans="1:13" ht="18.75" x14ac:dyDescent="0.25">
      <c r="A29" s="80">
        <v>72</v>
      </c>
      <c r="B29" s="24">
        <v>2011</v>
      </c>
      <c r="C29" s="24" t="s">
        <v>112</v>
      </c>
      <c r="D29" s="24" t="s">
        <v>293</v>
      </c>
      <c r="E29" s="23">
        <v>5</v>
      </c>
      <c r="F29" s="24" t="s">
        <v>19</v>
      </c>
      <c r="G29" s="60" t="s">
        <v>16</v>
      </c>
      <c r="H29" s="60" t="s">
        <v>228</v>
      </c>
      <c r="I29" s="60">
        <v>3</v>
      </c>
      <c r="J29" s="60">
        <v>3</v>
      </c>
      <c r="K29" s="60"/>
      <c r="L29" s="60">
        <v>15</v>
      </c>
      <c r="M29" s="61">
        <v>40846</v>
      </c>
    </row>
    <row r="30" spans="1:13" ht="18.75" x14ac:dyDescent="0.25">
      <c r="A30" s="80">
        <v>71</v>
      </c>
      <c r="B30" s="24">
        <v>2011</v>
      </c>
      <c r="C30" s="24" t="s">
        <v>113</v>
      </c>
      <c r="D30" s="24" t="s">
        <v>279</v>
      </c>
      <c r="E30" s="23">
        <v>5</v>
      </c>
      <c r="F30" s="24" t="s">
        <v>19</v>
      </c>
      <c r="G30" s="60" t="s">
        <v>16</v>
      </c>
      <c r="H30" s="60" t="s">
        <v>228</v>
      </c>
      <c r="I30" s="60">
        <v>5</v>
      </c>
      <c r="J30" s="60">
        <v>2</v>
      </c>
      <c r="K30" s="60"/>
      <c r="L30" s="60">
        <v>18</v>
      </c>
      <c r="M30" s="61">
        <v>40825</v>
      </c>
    </row>
    <row r="31" spans="1:13" ht="18.75" x14ac:dyDescent="0.25">
      <c r="A31" s="80">
        <v>70</v>
      </c>
      <c r="B31" s="24">
        <v>2011</v>
      </c>
      <c r="C31" s="24" t="s">
        <v>114</v>
      </c>
      <c r="D31" s="24" t="s">
        <v>271</v>
      </c>
      <c r="E31" s="23">
        <v>5</v>
      </c>
      <c r="F31" s="24" t="s">
        <v>19</v>
      </c>
      <c r="G31" s="60" t="s">
        <v>16</v>
      </c>
      <c r="H31" s="60" t="s">
        <v>228</v>
      </c>
      <c r="I31" s="60">
        <v>4</v>
      </c>
      <c r="J31" s="60">
        <v>3</v>
      </c>
      <c r="K31" s="60"/>
      <c r="L31" s="60">
        <v>15</v>
      </c>
      <c r="M31" s="61">
        <v>40797</v>
      </c>
    </row>
    <row r="32" spans="1:13" ht="18.75" x14ac:dyDescent="0.25">
      <c r="A32" s="80">
        <v>69</v>
      </c>
      <c r="B32" s="24">
        <v>2011</v>
      </c>
      <c r="C32" s="24" t="s">
        <v>115</v>
      </c>
      <c r="D32" s="24" t="s">
        <v>267</v>
      </c>
      <c r="E32" s="23">
        <v>5</v>
      </c>
      <c r="F32" s="24" t="s">
        <v>19</v>
      </c>
      <c r="G32" s="60" t="s">
        <v>16</v>
      </c>
      <c r="H32" s="60" t="s">
        <v>228</v>
      </c>
      <c r="I32" s="60">
        <v>5</v>
      </c>
      <c r="J32" s="60">
        <v>3</v>
      </c>
      <c r="K32" s="60"/>
      <c r="L32" s="60">
        <v>15</v>
      </c>
      <c r="M32" s="61">
        <v>40755</v>
      </c>
    </row>
    <row r="33" spans="1:13" ht="18.75" x14ac:dyDescent="0.25">
      <c r="A33" s="80">
        <v>68</v>
      </c>
      <c r="B33" s="24">
        <v>2011</v>
      </c>
      <c r="C33" s="24" t="s">
        <v>116</v>
      </c>
      <c r="D33" s="24" t="s">
        <v>262</v>
      </c>
      <c r="E33" s="23">
        <v>5</v>
      </c>
      <c r="F33" s="24" t="s">
        <v>19</v>
      </c>
      <c r="G33" s="60" t="s">
        <v>16</v>
      </c>
      <c r="H33" s="60" t="s">
        <v>228</v>
      </c>
      <c r="I33" s="60">
        <v>4</v>
      </c>
      <c r="J33" s="60">
        <v>2</v>
      </c>
      <c r="K33" s="60"/>
      <c r="L33" s="60">
        <v>18</v>
      </c>
      <c r="M33" s="61">
        <v>40748</v>
      </c>
    </row>
    <row r="34" spans="1:13" ht="18.75" x14ac:dyDescent="0.25">
      <c r="A34" s="80">
        <v>67</v>
      </c>
      <c r="B34" s="24">
        <v>2011</v>
      </c>
      <c r="C34" s="24" t="s">
        <v>117</v>
      </c>
      <c r="D34" s="24" t="s">
        <v>255</v>
      </c>
      <c r="E34" s="23">
        <v>5</v>
      </c>
      <c r="F34" s="24" t="s">
        <v>19</v>
      </c>
      <c r="G34" s="60" t="s">
        <v>16</v>
      </c>
      <c r="H34" s="60" t="s">
        <v>228</v>
      </c>
      <c r="I34" s="60">
        <v>3</v>
      </c>
      <c r="J34" s="60">
        <v>1</v>
      </c>
      <c r="K34" s="60"/>
      <c r="L34" s="60">
        <v>25</v>
      </c>
      <c r="M34" s="61">
        <v>40734</v>
      </c>
    </row>
    <row r="35" spans="1:13" ht="18.75" x14ac:dyDescent="0.25">
      <c r="A35" s="80">
        <v>66</v>
      </c>
      <c r="B35" s="24">
        <v>2011</v>
      </c>
      <c r="C35" s="24" t="s">
        <v>118</v>
      </c>
      <c r="D35" s="24" t="s">
        <v>265</v>
      </c>
      <c r="E35" s="23">
        <v>5</v>
      </c>
      <c r="F35" s="24" t="s">
        <v>19</v>
      </c>
      <c r="G35" s="60" t="s">
        <v>16</v>
      </c>
      <c r="H35" s="60" t="s">
        <v>228</v>
      </c>
      <c r="I35" s="60">
        <v>4</v>
      </c>
      <c r="J35" s="60">
        <v>2</v>
      </c>
      <c r="K35" s="60"/>
      <c r="L35" s="60">
        <v>18</v>
      </c>
      <c r="M35" s="61">
        <v>40720</v>
      </c>
    </row>
    <row r="36" spans="1:13" ht="18.75" x14ac:dyDescent="0.25">
      <c r="A36" s="80">
        <v>65</v>
      </c>
      <c r="B36" s="24">
        <v>2011</v>
      </c>
      <c r="C36" s="24" t="s">
        <v>119</v>
      </c>
      <c r="D36" s="24" t="s">
        <v>249</v>
      </c>
      <c r="E36" s="23">
        <v>5</v>
      </c>
      <c r="F36" s="24" t="s">
        <v>19</v>
      </c>
      <c r="G36" s="60" t="s">
        <v>16</v>
      </c>
      <c r="H36" s="60" t="s">
        <v>228</v>
      </c>
      <c r="I36" s="60">
        <v>4</v>
      </c>
      <c r="J36" s="60">
        <v>2</v>
      </c>
      <c r="K36" s="60"/>
      <c r="L36" s="60">
        <v>18</v>
      </c>
      <c r="M36" s="61">
        <v>40692</v>
      </c>
    </row>
    <row r="37" spans="1:13" ht="18.75" x14ac:dyDescent="0.25">
      <c r="A37" s="80">
        <v>64</v>
      </c>
      <c r="B37" s="24">
        <v>2011</v>
      </c>
      <c r="C37" s="24" t="s">
        <v>120</v>
      </c>
      <c r="D37" s="24" t="s">
        <v>243</v>
      </c>
      <c r="E37" s="23">
        <v>5</v>
      </c>
      <c r="F37" s="24" t="s">
        <v>19</v>
      </c>
      <c r="G37" s="60" t="s">
        <v>16</v>
      </c>
      <c r="H37" s="60" t="s">
        <v>228</v>
      </c>
      <c r="I37" s="60">
        <v>5</v>
      </c>
      <c r="J37" s="60">
        <v>3</v>
      </c>
      <c r="K37" s="60"/>
      <c r="L37" s="60">
        <v>15</v>
      </c>
      <c r="M37" s="61">
        <v>40671</v>
      </c>
    </row>
    <row r="38" spans="1:13" ht="18.75" x14ac:dyDescent="0.25">
      <c r="A38" s="80">
        <v>63</v>
      </c>
      <c r="B38" s="24">
        <v>2010</v>
      </c>
      <c r="C38" s="24" t="s">
        <v>121</v>
      </c>
      <c r="D38" s="24" t="s">
        <v>289</v>
      </c>
      <c r="E38" s="23">
        <v>8</v>
      </c>
      <c r="F38" s="24" t="s">
        <v>19</v>
      </c>
      <c r="G38" s="60" t="s">
        <v>16</v>
      </c>
      <c r="H38" s="60" t="s">
        <v>204</v>
      </c>
      <c r="I38" s="60">
        <v>5</v>
      </c>
      <c r="J38" s="60">
        <v>3</v>
      </c>
      <c r="K38" s="60"/>
      <c r="L38" s="60">
        <v>15</v>
      </c>
      <c r="M38" s="61">
        <v>40489</v>
      </c>
    </row>
    <row r="39" spans="1:13" ht="18.75" x14ac:dyDescent="0.25">
      <c r="A39" s="80">
        <v>62</v>
      </c>
      <c r="B39" s="24">
        <v>2010</v>
      </c>
      <c r="C39" s="24" t="s">
        <v>122</v>
      </c>
      <c r="D39" s="24" t="s">
        <v>291</v>
      </c>
      <c r="E39" s="23">
        <v>8</v>
      </c>
      <c r="F39" s="24" t="s">
        <v>19</v>
      </c>
      <c r="G39" s="60" t="s">
        <v>16</v>
      </c>
      <c r="H39" s="60" t="s">
        <v>204</v>
      </c>
      <c r="I39" s="60">
        <v>3</v>
      </c>
      <c r="J39" s="60">
        <v>1</v>
      </c>
      <c r="K39" s="60"/>
      <c r="L39" s="60">
        <v>25</v>
      </c>
      <c r="M39" s="61">
        <v>40475</v>
      </c>
    </row>
    <row r="40" spans="1:13" ht="18.75" x14ac:dyDescent="0.25">
      <c r="A40" s="80">
        <v>61</v>
      </c>
      <c r="B40" s="24">
        <v>2010</v>
      </c>
      <c r="C40" s="24" t="s">
        <v>123</v>
      </c>
      <c r="D40" s="24" t="s">
        <v>278</v>
      </c>
      <c r="E40" s="23">
        <v>8</v>
      </c>
      <c r="F40" s="24" t="s">
        <v>19</v>
      </c>
      <c r="G40" s="60" t="s">
        <v>16</v>
      </c>
      <c r="H40" s="60" t="s">
        <v>204</v>
      </c>
      <c r="I40" s="60">
        <v>4</v>
      </c>
      <c r="J40" s="60">
        <v>3</v>
      </c>
      <c r="K40" s="60"/>
      <c r="L40" s="60">
        <v>15</v>
      </c>
      <c r="M40" s="61">
        <v>40461</v>
      </c>
    </row>
    <row r="41" spans="1:13" ht="18.75" x14ac:dyDescent="0.25">
      <c r="A41" s="80">
        <v>60</v>
      </c>
      <c r="B41" s="24">
        <v>2010</v>
      </c>
      <c r="C41" s="24" t="s">
        <v>69</v>
      </c>
      <c r="D41" s="24" t="s">
        <v>273</v>
      </c>
      <c r="E41" s="23">
        <v>8</v>
      </c>
      <c r="F41" s="24" t="s">
        <v>19</v>
      </c>
      <c r="G41" s="60" t="s">
        <v>16</v>
      </c>
      <c r="H41" s="60" t="s">
        <v>204</v>
      </c>
      <c r="I41" s="60">
        <v>1</v>
      </c>
      <c r="J41" s="60">
        <v>1</v>
      </c>
      <c r="K41" s="60"/>
      <c r="L41" s="60">
        <v>25</v>
      </c>
      <c r="M41" s="61">
        <v>40447</v>
      </c>
    </row>
    <row r="42" spans="1:13" ht="18.75" x14ac:dyDescent="0.25">
      <c r="A42" s="80">
        <v>59</v>
      </c>
      <c r="B42" s="24">
        <v>2010</v>
      </c>
      <c r="C42" s="24" t="s">
        <v>70</v>
      </c>
      <c r="D42" s="24" t="s">
        <v>271</v>
      </c>
      <c r="E42" s="23">
        <v>8</v>
      </c>
      <c r="F42" s="24" t="s">
        <v>19</v>
      </c>
      <c r="G42" s="60" t="s">
        <v>16</v>
      </c>
      <c r="H42" s="60" t="s">
        <v>204</v>
      </c>
      <c r="I42" s="60">
        <v>1</v>
      </c>
      <c r="J42" s="60">
        <v>1</v>
      </c>
      <c r="K42" s="60"/>
      <c r="L42" s="60">
        <v>25</v>
      </c>
      <c r="M42" s="61">
        <v>40433</v>
      </c>
    </row>
    <row r="43" spans="1:13" ht="18.75" x14ac:dyDescent="0.25">
      <c r="A43" s="80">
        <v>58</v>
      </c>
      <c r="B43" s="24">
        <v>2010</v>
      </c>
      <c r="C43" s="24" t="s">
        <v>124</v>
      </c>
      <c r="D43" s="24" t="s">
        <v>267</v>
      </c>
      <c r="E43" s="23">
        <v>8</v>
      </c>
      <c r="F43" s="24" t="s">
        <v>19</v>
      </c>
      <c r="G43" s="60" t="s">
        <v>16</v>
      </c>
      <c r="H43" s="60" t="s">
        <v>204</v>
      </c>
      <c r="I43" s="60">
        <v>3</v>
      </c>
      <c r="J43" s="60">
        <v>2</v>
      </c>
      <c r="K43" s="60"/>
      <c r="L43" s="60">
        <v>18</v>
      </c>
      <c r="M43" s="61">
        <v>40391</v>
      </c>
    </row>
    <row r="44" spans="1:13" ht="18.75" x14ac:dyDescent="0.25">
      <c r="A44" s="80">
        <v>57</v>
      </c>
      <c r="B44" s="24">
        <v>2010</v>
      </c>
      <c r="C44" s="24" t="s">
        <v>125</v>
      </c>
      <c r="D44" s="24" t="s">
        <v>260</v>
      </c>
      <c r="E44" s="23">
        <v>8</v>
      </c>
      <c r="F44" s="24" t="s">
        <v>19</v>
      </c>
      <c r="G44" s="60" t="s">
        <v>16</v>
      </c>
      <c r="H44" s="60" t="s">
        <v>204</v>
      </c>
      <c r="I44" s="60">
        <v>2</v>
      </c>
      <c r="J44" s="60">
        <v>1</v>
      </c>
      <c r="K44" s="60"/>
      <c r="L44" s="60">
        <v>25</v>
      </c>
      <c r="M44" s="61">
        <v>40384</v>
      </c>
    </row>
    <row r="45" spans="1:13" ht="18.75" x14ac:dyDescent="0.25">
      <c r="A45" s="80">
        <v>56</v>
      </c>
      <c r="B45" s="24">
        <v>2010</v>
      </c>
      <c r="C45" s="24" t="s">
        <v>126</v>
      </c>
      <c r="D45" s="24" t="s">
        <v>250</v>
      </c>
      <c r="E45" s="23">
        <v>8</v>
      </c>
      <c r="F45" s="24" t="s">
        <v>19</v>
      </c>
      <c r="G45" s="60" t="s">
        <v>16</v>
      </c>
      <c r="H45" s="60" t="s">
        <v>204</v>
      </c>
      <c r="I45" s="60">
        <v>3</v>
      </c>
      <c r="J45" s="60">
        <v>3</v>
      </c>
      <c r="K45" s="60"/>
      <c r="L45" s="60">
        <v>15</v>
      </c>
      <c r="M45" s="61">
        <v>40342</v>
      </c>
    </row>
    <row r="46" spans="1:13" ht="18.75" x14ac:dyDescent="0.25">
      <c r="A46" s="80">
        <v>55</v>
      </c>
      <c r="B46" s="24">
        <v>2010</v>
      </c>
      <c r="C46" s="24" t="s">
        <v>127</v>
      </c>
      <c r="D46" s="24" t="s">
        <v>239</v>
      </c>
      <c r="E46" s="23">
        <v>8</v>
      </c>
      <c r="F46" s="24" t="s">
        <v>19</v>
      </c>
      <c r="G46" s="60" t="s">
        <v>16</v>
      </c>
      <c r="H46" s="60" t="s">
        <v>204</v>
      </c>
      <c r="I46" s="60">
        <v>4</v>
      </c>
      <c r="J46" s="60">
        <v>2</v>
      </c>
      <c r="K46" s="60"/>
      <c r="L46" s="60">
        <v>18</v>
      </c>
      <c r="M46" s="61">
        <v>40307</v>
      </c>
    </row>
    <row r="47" spans="1:13" ht="18.75" x14ac:dyDescent="0.25">
      <c r="A47" s="80">
        <v>54</v>
      </c>
      <c r="B47" s="24">
        <v>2010</v>
      </c>
      <c r="C47" s="24" t="s">
        <v>128</v>
      </c>
      <c r="D47" s="24" t="s">
        <v>236</v>
      </c>
      <c r="E47" s="23">
        <v>8</v>
      </c>
      <c r="F47" s="24" t="s">
        <v>19</v>
      </c>
      <c r="G47" s="60" t="s">
        <v>16</v>
      </c>
      <c r="H47" s="60" t="s">
        <v>204</v>
      </c>
      <c r="I47" s="60">
        <v>3</v>
      </c>
      <c r="J47" s="60">
        <v>1</v>
      </c>
      <c r="K47" s="60"/>
      <c r="L47" s="60">
        <v>25</v>
      </c>
      <c r="M47" s="61">
        <v>40251</v>
      </c>
    </row>
    <row r="48" spans="1:13" ht="18.75" x14ac:dyDescent="0.25">
      <c r="A48" s="81">
        <v>53</v>
      </c>
      <c r="B48" s="26">
        <v>2009</v>
      </c>
      <c r="C48" s="26" t="s">
        <v>129</v>
      </c>
      <c r="D48" s="26" t="s">
        <v>275</v>
      </c>
      <c r="E48" s="25">
        <v>7</v>
      </c>
      <c r="F48" s="26" t="s">
        <v>20</v>
      </c>
      <c r="G48" s="62" t="s">
        <v>14</v>
      </c>
      <c r="H48" s="62" t="s">
        <v>208</v>
      </c>
      <c r="I48" s="62">
        <v>5</v>
      </c>
      <c r="J48" s="62">
        <v>3</v>
      </c>
      <c r="K48" s="62"/>
      <c r="L48" s="62">
        <v>6</v>
      </c>
      <c r="M48" s="63">
        <v>39718</v>
      </c>
    </row>
    <row r="49" spans="1:13" ht="18.75" x14ac:dyDescent="0.25">
      <c r="A49" s="81">
        <v>52</v>
      </c>
      <c r="B49" s="26">
        <v>2008</v>
      </c>
      <c r="C49" s="26" t="s">
        <v>130</v>
      </c>
      <c r="D49" s="26" t="s">
        <v>288</v>
      </c>
      <c r="E49" s="25">
        <v>5</v>
      </c>
      <c r="F49" s="26" t="s">
        <v>20</v>
      </c>
      <c r="G49" s="62" t="s">
        <v>14</v>
      </c>
      <c r="H49" s="62" t="s">
        <v>209</v>
      </c>
      <c r="I49" s="62">
        <v>6</v>
      </c>
      <c r="J49" s="62">
        <v>2</v>
      </c>
      <c r="K49" s="62"/>
      <c r="L49" s="62">
        <v>8</v>
      </c>
      <c r="M49" s="63">
        <v>39754</v>
      </c>
    </row>
    <row r="50" spans="1:13" ht="18.75" x14ac:dyDescent="0.25">
      <c r="A50" s="81">
        <v>51</v>
      </c>
      <c r="B50" s="26">
        <v>2008</v>
      </c>
      <c r="C50" s="26" t="s">
        <v>131</v>
      </c>
      <c r="D50" s="26" t="s">
        <v>281</v>
      </c>
      <c r="E50" s="25">
        <v>5</v>
      </c>
      <c r="F50" s="26" t="s">
        <v>20</v>
      </c>
      <c r="G50" s="62" t="s">
        <v>14</v>
      </c>
      <c r="H50" s="62" t="s">
        <v>209</v>
      </c>
      <c r="I50" s="62">
        <v>4</v>
      </c>
      <c r="J50" s="62">
        <v>1</v>
      </c>
      <c r="K50" s="62"/>
      <c r="L50" s="62">
        <v>10</v>
      </c>
      <c r="M50" s="63">
        <v>39733</v>
      </c>
    </row>
    <row r="51" spans="1:13" ht="18.75" x14ac:dyDescent="0.25">
      <c r="A51" s="81">
        <v>50</v>
      </c>
      <c r="B51" s="26">
        <v>2008</v>
      </c>
      <c r="C51" s="26" t="s">
        <v>132</v>
      </c>
      <c r="D51" s="26" t="s">
        <v>273</v>
      </c>
      <c r="E51" s="25">
        <v>5</v>
      </c>
      <c r="F51" s="26" t="s">
        <v>20</v>
      </c>
      <c r="G51" s="62" t="s">
        <v>14</v>
      </c>
      <c r="H51" s="62" t="s">
        <v>209</v>
      </c>
      <c r="I51" s="62">
        <v>15</v>
      </c>
      <c r="J51" s="62">
        <v>1</v>
      </c>
      <c r="K51" s="62"/>
      <c r="L51" s="62">
        <v>10</v>
      </c>
      <c r="M51" s="63">
        <v>39719</v>
      </c>
    </row>
    <row r="52" spans="1:13" ht="18.75" x14ac:dyDescent="0.25">
      <c r="A52" s="82">
        <v>49</v>
      </c>
      <c r="B52" s="28">
        <v>2007</v>
      </c>
      <c r="C52" s="28" t="s">
        <v>133</v>
      </c>
      <c r="D52" s="28" t="s">
        <v>287</v>
      </c>
      <c r="E52" s="27">
        <v>1</v>
      </c>
      <c r="F52" s="28" t="s">
        <v>29</v>
      </c>
      <c r="G52" s="64" t="s">
        <v>17</v>
      </c>
      <c r="H52" s="64" t="s">
        <v>210</v>
      </c>
      <c r="I52" s="64">
        <v>4</v>
      </c>
      <c r="J52" s="64">
        <v>3</v>
      </c>
      <c r="K52" s="64"/>
      <c r="L52" s="64">
        <v>6</v>
      </c>
      <c r="M52" s="65">
        <v>39376</v>
      </c>
    </row>
    <row r="53" spans="1:13" ht="18.75" x14ac:dyDescent="0.25">
      <c r="A53" s="82">
        <v>48</v>
      </c>
      <c r="B53" s="28">
        <v>2007</v>
      </c>
      <c r="C53" s="28" t="s">
        <v>134</v>
      </c>
      <c r="D53" s="28" t="s">
        <v>284</v>
      </c>
      <c r="E53" s="27">
        <v>1</v>
      </c>
      <c r="F53" s="28" t="s">
        <v>29</v>
      </c>
      <c r="G53" s="64" t="s">
        <v>17</v>
      </c>
      <c r="H53" s="64" t="s">
        <v>210</v>
      </c>
      <c r="I53" s="64">
        <v>4</v>
      </c>
      <c r="J53" s="64">
        <v>2</v>
      </c>
      <c r="K53" s="64"/>
      <c r="L53" s="64">
        <v>8</v>
      </c>
      <c r="M53" s="65">
        <v>39362</v>
      </c>
    </row>
    <row r="54" spans="1:13" ht="18.75" x14ac:dyDescent="0.25">
      <c r="A54" s="82">
        <v>47</v>
      </c>
      <c r="B54" s="28">
        <v>2007</v>
      </c>
      <c r="C54" s="28" t="s">
        <v>135</v>
      </c>
      <c r="D54" s="28" t="s">
        <v>270</v>
      </c>
      <c r="E54" s="27">
        <v>1</v>
      </c>
      <c r="F54" s="28" t="s">
        <v>29</v>
      </c>
      <c r="G54" s="64" t="s">
        <v>17</v>
      </c>
      <c r="H54" s="64" t="s">
        <v>210</v>
      </c>
      <c r="I54" s="64">
        <v>3</v>
      </c>
      <c r="J54" s="64">
        <v>3</v>
      </c>
      <c r="K54" s="64"/>
      <c r="L54" s="64">
        <v>6</v>
      </c>
      <c r="M54" s="65">
        <v>39341</v>
      </c>
    </row>
    <row r="55" spans="1:13" ht="18.75" x14ac:dyDescent="0.25">
      <c r="A55" s="82">
        <v>46</v>
      </c>
      <c r="B55" s="28">
        <v>2007</v>
      </c>
      <c r="C55" s="28" t="s">
        <v>72</v>
      </c>
      <c r="D55" s="28" t="s">
        <v>272</v>
      </c>
      <c r="E55" s="27">
        <v>1</v>
      </c>
      <c r="F55" s="28" t="s">
        <v>29</v>
      </c>
      <c r="G55" s="64" t="s">
        <v>17</v>
      </c>
      <c r="H55" s="64" t="s">
        <v>210</v>
      </c>
      <c r="I55" s="64">
        <v>1</v>
      </c>
      <c r="J55" s="64">
        <v>1</v>
      </c>
      <c r="K55" s="64"/>
      <c r="L55" s="64">
        <v>10</v>
      </c>
      <c r="M55" s="65">
        <v>39334</v>
      </c>
    </row>
    <row r="56" spans="1:13" ht="18.75" x14ac:dyDescent="0.25">
      <c r="A56" s="82">
        <v>45</v>
      </c>
      <c r="B56" s="28">
        <v>2007</v>
      </c>
      <c r="C56" s="28" t="s">
        <v>136</v>
      </c>
      <c r="D56" s="28" t="s">
        <v>242</v>
      </c>
      <c r="E56" s="27">
        <v>1</v>
      </c>
      <c r="F56" s="28" t="s">
        <v>29</v>
      </c>
      <c r="G56" s="64" t="s">
        <v>17</v>
      </c>
      <c r="H56" s="64" t="s">
        <v>210</v>
      </c>
      <c r="I56" s="64">
        <v>4</v>
      </c>
      <c r="J56" s="64">
        <v>3</v>
      </c>
      <c r="K56" s="64"/>
      <c r="L56" s="64">
        <v>6</v>
      </c>
      <c r="M56" s="65">
        <v>39320</v>
      </c>
    </row>
    <row r="57" spans="1:13" ht="18.75" x14ac:dyDescent="0.25">
      <c r="A57" s="82">
        <v>44</v>
      </c>
      <c r="B57" s="28">
        <v>2007</v>
      </c>
      <c r="C57" s="28" t="s">
        <v>137</v>
      </c>
      <c r="D57" s="28" t="s">
        <v>263</v>
      </c>
      <c r="E57" s="27">
        <v>1</v>
      </c>
      <c r="F57" s="28" t="s">
        <v>29</v>
      </c>
      <c r="G57" s="64" t="s">
        <v>17</v>
      </c>
      <c r="H57" s="64" t="s">
        <v>210</v>
      </c>
      <c r="I57" s="64">
        <v>2</v>
      </c>
      <c r="J57" s="64">
        <v>1</v>
      </c>
      <c r="K57" s="64"/>
      <c r="L57" s="64">
        <v>10</v>
      </c>
      <c r="M57" s="65">
        <v>39285</v>
      </c>
    </row>
    <row r="58" spans="1:13" ht="18.75" x14ac:dyDescent="0.25">
      <c r="A58" s="82">
        <v>43</v>
      </c>
      <c r="B58" s="28">
        <v>2007</v>
      </c>
      <c r="C58" s="28" t="s">
        <v>138</v>
      </c>
      <c r="D58" s="28" t="s">
        <v>256</v>
      </c>
      <c r="E58" s="27">
        <v>1</v>
      </c>
      <c r="F58" s="28" t="s">
        <v>29</v>
      </c>
      <c r="G58" s="64" t="s">
        <v>17</v>
      </c>
      <c r="H58" s="64" t="s">
        <v>210</v>
      </c>
      <c r="I58" s="64">
        <v>3</v>
      </c>
      <c r="J58" s="64">
        <v>2</v>
      </c>
      <c r="K58" s="64"/>
      <c r="L58" s="64">
        <v>8</v>
      </c>
      <c r="M58" s="65">
        <v>39271</v>
      </c>
    </row>
    <row r="59" spans="1:13" ht="18.75" x14ac:dyDescent="0.25">
      <c r="A59" s="82">
        <v>42</v>
      </c>
      <c r="B59" s="28">
        <v>2007</v>
      </c>
      <c r="C59" s="28" t="s">
        <v>139</v>
      </c>
      <c r="D59" s="28" t="s">
        <v>298</v>
      </c>
      <c r="E59" s="27">
        <v>1</v>
      </c>
      <c r="F59" s="28" t="s">
        <v>29</v>
      </c>
      <c r="G59" s="64" t="s">
        <v>17</v>
      </c>
      <c r="H59" s="64" t="s">
        <v>210</v>
      </c>
      <c r="I59" s="64">
        <v>2</v>
      </c>
      <c r="J59" s="64">
        <v>2</v>
      </c>
      <c r="K59" s="64"/>
      <c r="L59" s="64">
        <v>8</v>
      </c>
      <c r="M59" s="65">
        <v>39250</v>
      </c>
    </row>
    <row r="60" spans="1:13" ht="18.75" x14ac:dyDescent="0.25">
      <c r="A60" s="82">
        <v>41</v>
      </c>
      <c r="B60" s="28">
        <v>2007</v>
      </c>
      <c r="C60" s="28" t="s">
        <v>73</v>
      </c>
      <c r="D60" s="28" t="s">
        <v>247</v>
      </c>
      <c r="E60" s="27">
        <v>1</v>
      </c>
      <c r="F60" s="28" t="s">
        <v>29</v>
      </c>
      <c r="G60" s="64" t="s">
        <v>17</v>
      </c>
      <c r="H60" s="64" t="s">
        <v>210</v>
      </c>
      <c r="I60" s="64">
        <v>1</v>
      </c>
      <c r="J60" s="64">
        <v>1</v>
      </c>
      <c r="K60" s="64"/>
      <c r="L60" s="64">
        <v>10</v>
      </c>
      <c r="M60" s="65">
        <v>39229</v>
      </c>
    </row>
    <row r="61" spans="1:13" ht="18.75" x14ac:dyDescent="0.25">
      <c r="A61" s="82">
        <v>40</v>
      </c>
      <c r="B61" s="28">
        <v>2007</v>
      </c>
      <c r="C61" s="28" t="s">
        <v>140</v>
      </c>
      <c r="D61" s="28" t="s">
        <v>239</v>
      </c>
      <c r="E61" s="27">
        <v>1</v>
      </c>
      <c r="F61" s="28" t="s">
        <v>29</v>
      </c>
      <c r="G61" s="64" t="s">
        <v>17</v>
      </c>
      <c r="H61" s="64" t="s">
        <v>210</v>
      </c>
      <c r="I61" s="64">
        <v>2</v>
      </c>
      <c r="J61" s="64">
        <v>3</v>
      </c>
      <c r="K61" s="64"/>
      <c r="L61" s="64">
        <v>6</v>
      </c>
      <c r="M61" s="65">
        <v>39215</v>
      </c>
    </row>
    <row r="62" spans="1:13" ht="18.75" x14ac:dyDescent="0.25">
      <c r="A62" s="82">
        <v>39</v>
      </c>
      <c r="B62" s="28">
        <v>2007</v>
      </c>
      <c r="C62" s="28" t="s">
        <v>141</v>
      </c>
      <c r="D62" s="28" t="s">
        <v>233</v>
      </c>
      <c r="E62" s="27">
        <v>1</v>
      </c>
      <c r="F62" s="28" t="s">
        <v>29</v>
      </c>
      <c r="G62" s="64" t="s">
        <v>17</v>
      </c>
      <c r="H62" s="64" t="s">
        <v>210</v>
      </c>
      <c r="I62" s="64">
        <v>2</v>
      </c>
      <c r="J62" s="64">
        <v>1</v>
      </c>
      <c r="K62" s="64"/>
      <c r="L62" s="64">
        <v>10</v>
      </c>
      <c r="M62" s="65">
        <v>39180</v>
      </c>
    </row>
    <row r="63" spans="1:13" ht="18.75" x14ac:dyDescent="0.25">
      <c r="A63" s="82">
        <v>38</v>
      </c>
      <c r="B63" s="28">
        <v>2007</v>
      </c>
      <c r="C63" s="28" t="s">
        <v>142</v>
      </c>
      <c r="D63" s="28" t="s">
        <v>231</v>
      </c>
      <c r="E63" s="27">
        <v>1</v>
      </c>
      <c r="F63" s="28" t="s">
        <v>29</v>
      </c>
      <c r="G63" s="64" t="s">
        <v>17</v>
      </c>
      <c r="H63" s="64" t="s">
        <v>210</v>
      </c>
      <c r="I63" s="64">
        <v>2</v>
      </c>
      <c r="J63" s="64">
        <v>2</v>
      </c>
      <c r="K63" s="64"/>
      <c r="L63" s="64">
        <v>8</v>
      </c>
      <c r="M63" s="65">
        <v>39159</v>
      </c>
    </row>
    <row r="64" spans="1:13" ht="18.75" x14ac:dyDescent="0.25">
      <c r="A64" s="74">
        <v>37</v>
      </c>
      <c r="B64" s="94">
        <v>2006</v>
      </c>
      <c r="C64" s="94" t="s">
        <v>143</v>
      </c>
      <c r="D64" s="94" t="s">
        <v>286</v>
      </c>
      <c r="E64" s="29">
        <v>1</v>
      </c>
      <c r="F64" s="30" t="s">
        <v>20</v>
      </c>
      <c r="G64" s="66" t="s">
        <v>14</v>
      </c>
      <c r="H64" s="66" t="s">
        <v>217</v>
      </c>
      <c r="I64" s="66">
        <v>4</v>
      </c>
      <c r="J64" s="66">
        <v>2</v>
      </c>
      <c r="K64" s="66"/>
      <c r="L64" s="66">
        <v>8</v>
      </c>
      <c r="M64" s="67">
        <v>39012</v>
      </c>
    </row>
    <row r="65" spans="1:13" ht="18.75" x14ac:dyDescent="0.25">
      <c r="A65" s="74">
        <v>36</v>
      </c>
      <c r="B65" s="94">
        <v>2006</v>
      </c>
      <c r="C65" s="94" t="s">
        <v>144</v>
      </c>
      <c r="D65" s="94" t="s">
        <v>278</v>
      </c>
      <c r="E65" s="29">
        <v>1</v>
      </c>
      <c r="F65" s="30" t="s">
        <v>20</v>
      </c>
      <c r="G65" s="66" t="s">
        <v>14</v>
      </c>
      <c r="H65" s="66" t="s">
        <v>217</v>
      </c>
      <c r="I65" s="66">
        <v>5</v>
      </c>
      <c r="J65" s="66">
        <v>1</v>
      </c>
      <c r="K65" s="66"/>
      <c r="L65" s="66">
        <v>10</v>
      </c>
      <c r="M65" s="67">
        <v>38998</v>
      </c>
    </row>
    <row r="66" spans="1:13" ht="18.75" x14ac:dyDescent="0.25">
      <c r="A66" s="74">
        <v>35</v>
      </c>
      <c r="B66" s="94">
        <v>2006</v>
      </c>
      <c r="C66" s="94" t="s">
        <v>74</v>
      </c>
      <c r="D66" s="94" t="s">
        <v>283</v>
      </c>
      <c r="E66" s="29">
        <v>1</v>
      </c>
      <c r="F66" s="30" t="s">
        <v>20</v>
      </c>
      <c r="G66" s="66" t="s">
        <v>14</v>
      </c>
      <c r="H66" s="66" t="s">
        <v>217</v>
      </c>
      <c r="I66" s="66">
        <v>1</v>
      </c>
      <c r="J66" s="66">
        <v>2</v>
      </c>
      <c r="K66" s="66"/>
      <c r="L66" s="66">
        <v>8</v>
      </c>
      <c r="M66" s="67">
        <v>38991</v>
      </c>
    </row>
    <row r="67" spans="1:13" ht="18.75" x14ac:dyDescent="0.25">
      <c r="A67" s="74">
        <v>34</v>
      </c>
      <c r="B67" s="94">
        <v>2006</v>
      </c>
      <c r="C67" s="94" t="s">
        <v>145</v>
      </c>
      <c r="D67" s="94" t="s">
        <v>241</v>
      </c>
      <c r="E67" s="29">
        <v>1</v>
      </c>
      <c r="F67" s="30" t="s">
        <v>20</v>
      </c>
      <c r="G67" s="66" t="s">
        <v>14</v>
      </c>
      <c r="H67" s="66" t="s">
        <v>217</v>
      </c>
      <c r="I67" s="66">
        <v>3</v>
      </c>
      <c r="J67" s="66">
        <v>2</v>
      </c>
      <c r="K67" s="66"/>
      <c r="L67" s="66">
        <v>8</v>
      </c>
      <c r="M67" s="67">
        <v>38956</v>
      </c>
    </row>
    <row r="68" spans="1:13" ht="18.75" x14ac:dyDescent="0.25">
      <c r="A68" s="74">
        <v>33</v>
      </c>
      <c r="B68" s="94">
        <v>2006</v>
      </c>
      <c r="C68" s="94" t="s">
        <v>146</v>
      </c>
      <c r="D68" s="94" t="s">
        <v>252</v>
      </c>
      <c r="E68" s="29">
        <v>1</v>
      </c>
      <c r="F68" s="30" t="s">
        <v>20</v>
      </c>
      <c r="G68" s="66" t="s">
        <v>14</v>
      </c>
      <c r="H68" s="66" t="s">
        <v>217</v>
      </c>
      <c r="I68" s="66">
        <v>3</v>
      </c>
      <c r="J68" s="66">
        <v>2</v>
      </c>
      <c r="K68" s="66"/>
      <c r="L68" s="66">
        <v>8</v>
      </c>
      <c r="M68" s="67">
        <v>38914</v>
      </c>
    </row>
    <row r="69" spans="1:13" ht="18.75" x14ac:dyDescent="0.25">
      <c r="A69" s="74">
        <v>32</v>
      </c>
      <c r="B69" s="94">
        <v>2006</v>
      </c>
      <c r="C69" s="94" t="s">
        <v>75</v>
      </c>
      <c r="D69" s="94" t="s">
        <v>250</v>
      </c>
      <c r="E69" s="29">
        <v>1</v>
      </c>
      <c r="F69" s="30" t="s">
        <v>20</v>
      </c>
      <c r="G69" s="66" t="s">
        <v>14</v>
      </c>
      <c r="H69" s="66" t="s">
        <v>217</v>
      </c>
      <c r="I69" s="66">
        <v>1</v>
      </c>
      <c r="J69" s="66">
        <v>1</v>
      </c>
      <c r="K69" s="66"/>
      <c r="L69" s="66">
        <v>10</v>
      </c>
      <c r="M69" s="67">
        <v>38893</v>
      </c>
    </row>
    <row r="70" spans="1:13" ht="18.75" x14ac:dyDescent="0.25">
      <c r="A70" s="74">
        <v>31</v>
      </c>
      <c r="B70" s="94">
        <v>2006</v>
      </c>
      <c r="C70" s="94" t="s">
        <v>76</v>
      </c>
      <c r="D70" s="94" t="s">
        <v>254</v>
      </c>
      <c r="E70" s="29">
        <v>1</v>
      </c>
      <c r="F70" s="30" t="s">
        <v>20</v>
      </c>
      <c r="G70" s="66" t="s">
        <v>14</v>
      </c>
      <c r="H70" s="66" t="s">
        <v>217</v>
      </c>
      <c r="I70" s="66">
        <v>1</v>
      </c>
      <c r="J70" s="66">
        <v>1</v>
      </c>
      <c r="K70" s="66"/>
      <c r="L70" s="66">
        <v>10</v>
      </c>
      <c r="M70" s="67">
        <v>38879</v>
      </c>
    </row>
    <row r="71" spans="1:13" ht="18.75" x14ac:dyDescent="0.25">
      <c r="A71" s="74">
        <v>30</v>
      </c>
      <c r="B71" s="94">
        <v>2006</v>
      </c>
      <c r="C71" s="94" t="s">
        <v>77</v>
      </c>
      <c r="D71" s="94" t="s">
        <v>248</v>
      </c>
      <c r="E71" s="29">
        <v>1</v>
      </c>
      <c r="F71" s="30" t="s">
        <v>20</v>
      </c>
      <c r="G71" s="66" t="s">
        <v>14</v>
      </c>
      <c r="H71" s="66" t="s">
        <v>217</v>
      </c>
      <c r="I71" s="66">
        <v>1</v>
      </c>
      <c r="J71" s="66">
        <v>1</v>
      </c>
      <c r="K71" s="66"/>
      <c r="L71" s="66">
        <v>10</v>
      </c>
      <c r="M71" s="67">
        <v>38865</v>
      </c>
    </row>
    <row r="72" spans="1:13" ht="18.75" x14ac:dyDescent="0.25">
      <c r="A72" s="74">
        <v>29</v>
      </c>
      <c r="B72" s="94">
        <v>2006</v>
      </c>
      <c r="C72" s="94" t="s">
        <v>78</v>
      </c>
      <c r="D72" s="94" t="s">
        <v>239</v>
      </c>
      <c r="E72" s="29">
        <v>1</v>
      </c>
      <c r="F72" s="30" t="s">
        <v>20</v>
      </c>
      <c r="G72" s="66" t="s">
        <v>14</v>
      </c>
      <c r="H72" s="66" t="s">
        <v>217</v>
      </c>
      <c r="I72" s="66">
        <v>1</v>
      </c>
      <c r="J72" s="66">
        <v>1</v>
      </c>
      <c r="K72" s="66"/>
      <c r="L72" s="66">
        <v>10</v>
      </c>
      <c r="M72" s="67">
        <v>38851</v>
      </c>
    </row>
    <row r="73" spans="1:13" ht="18.75" x14ac:dyDescent="0.25">
      <c r="A73" s="74">
        <v>28</v>
      </c>
      <c r="B73" s="94">
        <v>2006</v>
      </c>
      <c r="C73" s="94" t="s">
        <v>79</v>
      </c>
      <c r="D73" s="94" t="s">
        <v>264</v>
      </c>
      <c r="E73" s="29">
        <v>1</v>
      </c>
      <c r="F73" s="30" t="s">
        <v>20</v>
      </c>
      <c r="G73" s="66" t="s">
        <v>14</v>
      </c>
      <c r="H73" s="66" t="s">
        <v>217</v>
      </c>
      <c r="I73" s="66">
        <v>1</v>
      </c>
      <c r="J73" s="66">
        <v>2</v>
      </c>
      <c r="K73" s="66"/>
      <c r="L73" s="66">
        <v>8</v>
      </c>
      <c r="M73" s="67">
        <v>38844</v>
      </c>
    </row>
    <row r="74" spans="1:13" ht="18.75" x14ac:dyDescent="0.25">
      <c r="A74" s="74">
        <v>27</v>
      </c>
      <c r="B74" s="94">
        <v>2006</v>
      </c>
      <c r="C74" s="94" t="s">
        <v>147</v>
      </c>
      <c r="D74" s="94" t="s">
        <v>297</v>
      </c>
      <c r="E74" s="29">
        <v>1</v>
      </c>
      <c r="F74" s="30" t="s">
        <v>20</v>
      </c>
      <c r="G74" s="66" t="s">
        <v>14</v>
      </c>
      <c r="H74" s="66" t="s">
        <v>217</v>
      </c>
      <c r="I74" s="66">
        <v>5</v>
      </c>
      <c r="J74" s="66">
        <v>2</v>
      </c>
      <c r="K74" s="66"/>
      <c r="L74" s="66">
        <v>8</v>
      </c>
      <c r="M74" s="67">
        <v>38830</v>
      </c>
    </row>
    <row r="75" spans="1:13" ht="18.75" x14ac:dyDescent="0.25">
      <c r="A75" s="74">
        <v>26</v>
      </c>
      <c r="B75" s="94">
        <v>2006</v>
      </c>
      <c r="C75" s="94" t="s">
        <v>148</v>
      </c>
      <c r="D75" s="94" t="s">
        <v>231</v>
      </c>
      <c r="E75" s="29">
        <v>1</v>
      </c>
      <c r="F75" s="30" t="s">
        <v>20</v>
      </c>
      <c r="G75" s="66" t="s">
        <v>14</v>
      </c>
      <c r="H75" s="66" t="s">
        <v>217</v>
      </c>
      <c r="I75" s="66">
        <v>3</v>
      </c>
      <c r="J75" s="66">
        <v>1</v>
      </c>
      <c r="K75" s="66"/>
      <c r="L75" s="66">
        <v>10</v>
      </c>
      <c r="M75" s="67">
        <v>38809</v>
      </c>
    </row>
    <row r="76" spans="1:13" ht="18.75" x14ac:dyDescent="0.25">
      <c r="A76" s="74">
        <v>25</v>
      </c>
      <c r="B76" s="94">
        <v>2006</v>
      </c>
      <c r="C76" s="94" t="s">
        <v>149</v>
      </c>
      <c r="D76" s="94" t="s">
        <v>234</v>
      </c>
      <c r="E76" s="29">
        <v>1</v>
      </c>
      <c r="F76" s="30" t="s">
        <v>20</v>
      </c>
      <c r="G76" s="66" t="s">
        <v>14</v>
      </c>
      <c r="H76" s="66" t="s">
        <v>217</v>
      </c>
      <c r="I76" s="66">
        <v>7</v>
      </c>
      <c r="J76" s="66">
        <v>2</v>
      </c>
      <c r="K76" s="66"/>
      <c r="L76" s="66">
        <v>8</v>
      </c>
      <c r="M76" s="67">
        <v>38795</v>
      </c>
    </row>
    <row r="77" spans="1:13" ht="18.75" x14ac:dyDescent="0.25">
      <c r="A77" s="74">
        <v>24</v>
      </c>
      <c r="B77" s="94">
        <v>2006</v>
      </c>
      <c r="C77" s="94" t="s">
        <v>150</v>
      </c>
      <c r="D77" s="94" t="s">
        <v>236</v>
      </c>
      <c r="E77" s="29">
        <v>1</v>
      </c>
      <c r="F77" s="30" t="s">
        <v>20</v>
      </c>
      <c r="G77" s="66" t="s">
        <v>14</v>
      </c>
      <c r="H77" s="66" t="s">
        <v>217</v>
      </c>
      <c r="I77" s="66">
        <v>4</v>
      </c>
      <c r="J77" s="66">
        <v>1</v>
      </c>
      <c r="K77" s="66"/>
      <c r="L77" s="66">
        <v>10</v>
      </c>
      <c r="M77" s="67">
        <v>38788</v>
      </c>
    </row>
    <row r="78" spans="1:13" ht="18.75" x14ac:dyDescent="0.25">
      <c r="A78" s="74">
        <v>23</v>
      </c>
      <c r="B78" s="94">
        <v>2005</v>
      </c>
      <c r="C78" s="94" t="s">
        <v>80</v>
      </c>
      <c r="D78" s="94" t="s">
        <v>282</v>
      </c>
      <c r="E78" s="29">
        <v>5</v>
      </c>
      <c r="F78" s="30" t="s">
        <v>20</v>
      </c>
      <c r="G78" s="66" t="s">
        <v>14</v>
      </c>
      <c r="H78" s="66" t="s">
        <v>216</v>
      </c>
      <c r="I78" s="66">
        <v>1</v>
      </c>
      <c r="J78" s="66">
        <v>1</v>
      </c>
      <c r="K78" s="66"/>
      <c r="L78" s="66">
        <v>10</v>
      </c>
      <c r="M78" s="67">
        <v>38641</v>
      </c>
    </row>
    <row r="79" spans="1:13" ht="18.75" x14ac:dyDescent="0.25">
      <c r="A79" s="74">
        <v>22</v>
      </c>
      <c r="B79" s="94">
        <v>2005</v>
      </c>
      <c r="C79" s="94" t="s">
        <v>151</v>
      </c>
      <c r="D79" s="94" t="s">
        <v>277</v>
      </c>
      <c r="E79" s="29">
        <v>5</v>
      </c>
      <c r="F79" s="30" t="s">
        <v>20</v>
      </c>
      <c r="G79" s="66" t="s">
        <v>14</v>
      </c>
      <c r="H79" s="66" t="s">
        <v>216</v>
      </c>
      <c r="I79" s="66">
        <v>16</v>
      </c>
      <c r="J79" s="66">
        <v>3</v>
      </c>
      <c r="K79" s="66"/>
      <c r="L79" s="66">
        <v>6</v>
      </c>
      <c r="M79" s="67">
        <v>38634</v>
      </c>
    </row>
    <row r="80" spans="1:13" ht="18.75" x14ac:dyDescent="0.25">
      <c r="A80" s="74">
        <v>21</v>
      </c>
      <c r="B80" s="94">
        <v>2005</v>
      </c>
      <c r="C80" s="94" t="s">
        <v>81</v>
      </c>
      <c r="D80" s="94" t="s">
        <v>286</v>
      </c>
      <c r="E80" s="29">
        <v>5</v>
      </c>
      <c r="F80" s="30" t="s">
        <v>20</v>
      </c>
      <c r="G80" s="66" t="s">
        <v>14</v>
      </c>
      <c r="H80" s="66" t="s">
        <v>216</v>
      </c>
      <c r="I80" s="66">
        <v>1</v>
      </c>
      <c r="J80" s="66">
        <v>3</v>
      </c>
      <c r="K80" s="66"/>
      <c r="L80" s="66">
        <v>6</v>
      </c>
      <c r="M80" s="67">
        <v>38620</v>
      </c>
    </row>
    <row r="81" spans="1:13" ht="18.75" x14ac:dyDescent="0.25">
      <c r="A81" s="74">
        <v>20</v>
      </c>
      <c r="B81" s="94">
        <v>2005</v>
      </c>
      <c r="C81" s="94" t="s">
        <v>152</v>
      </c>
      <c r="D81" s="94" t="s">
        <v>269</v>
      </c>
      <c r="E81" s="29">
        <v>5</v>
      </c>
      <c r="F81" s="30" t="s">
        <v>20</v>
      </c>
      <c r="G81" s="66" t="s">
        <v>14</v>
      </c>
      <c r="H81" s="66" t="s">
        <v>216</v>
      </c>
      <c r="I81" s="66">
        <v>4</v>
      </c>
      <c r="J81" s="66">
        <v>2</v>
      </c>
      <c r="K81" s="66"/>
      <c r="L81" s="66">
        <v>8</v>
      </c>
      <c r="M81" s="67">
        <v>38606</v>
      </c>
    </row>
    <row r="82" spans="1:13" ht="18.75" x14ac:dyDescent="0.25">
      <c r="A82" s="74">
        <v>19</v>
      </c>
      <c r="B82" s="94">
        <v>2005</v>
      </c>
      <c r="C82" s="94" t="s">
        <v>153</v>
      </c>
      <c r="D82" s="94" t="s">
        <v>271</v>
      </c>
      <c r="E82" s="29">
        <v>5</v>
      </c>
      <c r="F82" s="30" t="s">
        <v>20</v>
      </c>
      <c r="G82" s="66" t="s">
        <v>14</v>
      </c>
      <c r="H82" s="66" t="s">
        <v>216</v>
      </c>
      <c r="I82" s="66">
        <v>2</v>
      </c>
      <c r="J82" s="66">
        <v>2</v>
      </c>
      <c r="K82" s="66"/>
      <c r="L82" s="66">
        <v>8</v>
      </c>
      <c r="M82" s="67">
        <v>38599</v>
      </c>
    </row>
    <row r="83" spans="1:13" ht="18.75" x14ac:dyDescent="0.25">
      <c r="A83" s="74">
        <v>18</v>
      </c>
      <c r="B83" s="94">
        <v>2005</v>
      </c>
      <c r="C83" s="94" t="s">
        <v>154</v>
      </c>
      <c r="D83" s="94" t="s">
        <v>241</v>
      </c>
      <c r="E83" s="29">
        <v>5</v>
      </c>
      <c r="F83" s="30" t="s">
        <v>20</v>
      </c>
      <c r="G83" s="66" t="s">
        <v>14</v>
      </c>
      <c r="H83" s="66" t="s">
        <v>216</v>
      </c>
      <c r="I83" s="66">
        <v>3</v>
      </c>
      <c r="J83" s="66">
        <v>2</v>
      </c>
      <c r="K83" s="66"/>
      <c r="L83" s="66">
        <v>8</v>
      </c>
      <c r="M83" s="67">
        <v>38585</v>
      </c>
    </row>
    <row r="84" spans="1:13" ht="18.75" x14ac:dyDescent="0.25">
      <c r="A84" s="74">
        <v>17</v>
      </c>
      <c r="B84" s="94">
        <v>2005</v>
      </c>
      <c r="C84" s="94" t="s">
        <v>155</v>
      </c>
      <c r="D84" s="94" t="s">
        <v>259</v>
      </c>
      <c r="E84" s="29">
        <v>5</v>
      </c>
      <c r="F84" s="30" t="s">
        <v>20</v>
      </c>
      <c r="G84" s="66" t="s">
        <v>14</v>
      </c>
      <c r="H84" s="66" t="s">
        <v>216</v>
      </c>
      <c r="I84" s="66">
        <v>3</v>
      </c>
      <c r="J84" s="66">
        <v>1</v>
      </c>
      <c r="K84" s="66"/>
      <c r="L84" s="66">
        <v>10</v>
      </c>
      <c r="M84" s="67">
        <v>38557</v>
      </c>
    </row>
    <row r="85" spans="1:13" ht="18.75" x14ac:dyDescent="0.25">
      <c r="A85" s="74">
        <v>16</v>
      </c>
      <c r="B85" s="94">
        <v>2005</v>
      </c>
      <c r="C85" s="94" t="s">
        <v>82</v>
      </c>
      <c r="D85" s="94" t="s">
        <v>256</v>
      </c>
      <c r="E85" s="29">
        <v>5</v>
      </c>
      <c r="F85" s="30" t="s">
        <v>20</v>
      </c>
      <c r="G85" s="66" t="s">
        <v>14</v>
      </c>
      <c r="H85" s="66" t="s">
        <v>216</v>
      </c>
      <c r="I85" s="66">
        <v>1</v>
      </c>
      <c r="J85" s="66">
        <v>2</v>
      </c>
      <c r="K85" s="66"/>
      <c r="L85" s="66">
        <v>8</v>
      </c>
      <c r="M85" s="67">
        <v>38543</v>
      </c>
    </row>
    <row r="86" spans="1:13" ht="18.75" x14ac:dyDescent="0.25">
      <c r="A86" s="74">
        <v>15</v>
      </c>
      <c r="B86" s="94">
        <v>2005</v>
      </c>
      <c r="C86" s="94" t="s">
        <v>83</v>
      </c>
      <c r="D86" s="94" t="s">
        <v>252</v>
      </c>
      <c r="E86" s="29">
        <v>5</v>
      </c>
      <c r="F86" s="30" t="s">
        <v>20</v>
      </c>
      <c r="G86" s="66" t="s">
        <v>14</v>
      </c>
      <c r="H86" s="66" t="s">
        <v>216</v>
      </c>
      <c r="I86" s="66">
        <v>1</v>
      </c>
      <c r="J86" s="66">
        <v>1</v>
      </c>
      <c r="K86" s="66"/>
      <c r="L86" s="66">
        <v>10</v>
      </c>
      <c r="M86" s="67">
        <v>38536</v>
      </c>
    </row>
    <row r="87" spans="1:13" ht="18.75" x14ac:dyDescent="0.25">
      <c r="A87" s="74">
        <v>14</v>
      </c>
      <c r="B87" s="94">
        <v>2005</v>
      </c>
      <c r="C87" s="94" t="s">
        <v>156</v>
      </c>
      <c r="D87" s="94" t="s">
        <v>263</v>
      </c>
      <c r="E87" s="29">
        <v>5</v>
      </c>
      <c r="F87" s="30" t="s">
        <v>20</v>
      </c>
      <c r="G87" s="66" t="s">
        <v>14</v>
      </c>
      <c r="H87" s="66" t="s">
        <v>216</v>
      </c>
      <c r="I87" s="66">
        <v>6</v>
      </c>
      <c r="J87" s="66">
        <v>1</v>
      </c>
      <c r="K87" s="66"/>
      <c r="L87" s="66">
        <v>10</v>
      </c>
      <c r="M87" s="67">
        <v>38501</v>
      </c>
    </row>
    <row r="88" spans="1:13" ht="18.75" x14ac:dyDescent="0.25">
      <c r="A88" s="74">
        <v>13</v>
      </c>
      <c r="B88" s="94">
        <v>2005</v>
      </c>
      <c r="C88" s="94" t="s">
        <v>157</v>
      </c>
      <c r="D88" s="94" t="s">
        <v>239</v>
      </c>
      <c r="E88" s="29">
        <v>5</v>
      </c>
      <c r="F88" s="30" t="s">
        <v>20</v>
      </c>
      <c r="G88" s="66" t="s">
        <v>14</v>
      </c>
      <c r="H88" s="66" t="s">
        <v>216</v>
      </c>
      <c r="I88" s="66">
        <v>3</v>
      </c>
      <c r="J88" s="66">
        <v>2</v>
      </c>
      <c r="K88" s="66"/>
      <c r="L88" s="66">
        <v>8</v>
      </c>
      <c r="M88" s="67">
        <v>38480</v>
      </c>
    </row>
    <row r="89" spans="1:13" ht="18.75" x14ac:dyDescent="0.25">
      <c r="A89" s="74">
        <v>12</v>
      </c>
      <c r="B89" s="94">
        <v>2005</v>
      </c>
      <c r="C89" s="94" t="s">
        <v>158</v>
      </c>
      <c r="D89" s="94" t="s">
        <v>297</v>
      </c>
      <c r="E89" s="29">
        <v>5</v>
      </c>
      <c r="F89" s="30" t="s">
        <v>20</v>
      </c>
      <c r="G89" s="66" t="s">
        <v>14</v>
      </c>
      <c r="H89" s="66" t="s">
        <v>216</v>
      </c>
      <c r="I89" s="66">
        <v>2</v>
      </c>
      <c r="J89" s="66">
        <v>1</v>
      </c>
      <c r="K89" s="66"/>
      <c r="L89" s="66">
        <v>10</v>
      </c>
      <c r="M89" s="67">
        <v>38466</v>
      </c>
    </row>
    <row r="90" spans="1:13" ht="18.75" x14ac:dyDescent="0.25">
      <c r="A90" s="74">
        <v>11</v>
      </c>
      <c r="B90" s="94">
        <v>2005</v>
      </c>
      <c r="C90" s="94" t="s">
        <v>84</v>
      </c>
      <c r="D90" s="94" t="s">
        <v>236</v>
      </c>
      <c r="E90" s="29">
        <v>5</v>
      </c>
      <c r="F90" s="30" t="s">
        <v>20</v>
      </c>
      <c r="G90" s="66" t="s">
        <v>14</v>
      </c>
      <c r="H90" s="66" t="s">
        <v>216</v>
      </c>
      <c r="I90" s="66">
        <v>1</v>
      </c>
      <c r="J90" s="66">
        <v>1</v>
      </c>
      <c r="K90" s="66"/>
      <c r="L90" s="66">
        <v>10</v>
      </c>
      <c r="M90" s="67">
        <v>38445</v>
      </c>
    </row>
    <row r="91" spans="1:13" ht="18.75" x14ac:dyDescent="0.25">
      <c r="A91" s="74">
        <v>10</v>
      </c>
      <c r="B91" s="94">
        <v>2005</v>
      </c>
      <c r="C91" s="94" t="s">
        <v>85</v>
      </c>
      <c r="D91" s="94" t="s">
        <v>234</v>
      </c>
      <c r="E91" s="29">
        <v>5</v>
      </c>
      <c r="F91" s="30" t="s">
        <v>20</v>
      </c>
      <c r="G91" s="66" t="s">
        <v>14</v>
      </c>
      <c r="H91" s="66" t="s">
        <v>216</v>
      </c>
      <c r="I91" s="66">
        <v>1</v>
      </c>
      <c r="J91" s="66">
        <v>1</v>
      </c>
      <c r="K91" s="66"/>
      <c r="L91" s="66">
        <v>10</v>
      </c>
      <c r="M91" s="67">
        <v>38431</v>
      </c>
    </row>
    <row r="92" spans="1:13" ht="18.75" x14ac:dyDescent="0.25">
      <c r="A92" s="74">
        <v>9</v>
      </c>
      <c r="B92" s="94">
        <v>2005</v>
      </c>
      <c r="C92" s="94" t="s">
        <v>159</v>
      </c>
      <c r="D92" s="94" t="s">
        <v>231</v>
      </c>
      <c r="E92" s="29">
        <v>5</v>
      </c>
      <c r="F92" s="30" t="s">
        <v>20</v>
      </c>
      <c r="G92" s="66" t="s">
        <v>14</v>
      </c>
      <c r="H92" s="66" t="s">
        <v>216</v>
      </c>
      <c r="I92" s="66">
        <v>13</v>
      </c>
      <c r="J92" s="66">
        <v>3</v>
      </c>
      <c r="K92" s="66"/>
      <c r="L92" s="66">
        <v>6</v>
      </c>
      <c r="M92" s="67">
        <v>38417</v>
      </c>
    </row>
    <row r="93" spans="1:13" ht="18.75" x14ac:dyDescent="0.25">
      <c r="A93" s="74">
        <v>8</v>
      </c>
      <c r="B93" s="94">
        <v>2004</v>
      </c>
      <c r="C93" s="94" t="s">
        <v>160</v>
      </c>
      <c r="D93" s="94" t="s">
        <v>267</v>
      </c>
      <c r="E93" s="29">
        <v>8</v>
      </c>
      <c r="F93" s="30" t="s">
        <v>20</v>
      </c>
      <c r="G93" s="66" t="s">
        <v>14</v>
      </c>
      <c r="H93" s="66" t="s">
        <v>227</v>
      </c>
      <c r="I93" s="66">
        <v>5</v>
      </c>
      <c r="J93" s="66">
        <v>3</v>
      </c>
      <c r="K93" s="66"/>
      <c r="L93" s="66">
        <v>6</v>
      </c>
      <c r="M93" s="67">
        <v>38214</v>
      </c>
    </row>
    <row r="94" spans="1:13" ht="18.75" x14ac:dyDescent="0.25">
      <c r="A94" s="74">
        <v>7</v>
      </c>
      <c r="B94" s="94">
        <v>2004</v>
      </c>
      <c r="C94" s="94" t="s">
        <v>161</v>
      </c>
      <c r="D94" s="94" t="s">
        <v>259</v>
      </c>
      <c r="E94" s="29">
        <v>8</v>
      </c>
      <c r="F94" s="30" t="s">
        <v>20</v>
      </c>
      <c r="G94" s="66" t="s">
        <v>14</v>
      </c>
      <c r="H94" s="66" t="s">
        <v>227</v>
      </c>
      <c r="I94" s="66">
        <v>5</v>
      </c>
      <c r="J94" s="66">
        <v>3</v>
      </c>
      <c r="K94" s="66"/>
      <c r="L94" s="66">
        <v>6</v>
      </c>
      <c r="M94" s="67">
        <v>38193</v>
      </c>
    </row>
    <row r="95" spans="1:13" ht="18.75" x14ac:dyDescent="0.25">
      <c r="A95" s="74">
        <v>6</v>
      </c>
      <c r="B95" s="94">
        <v>2004</v>
      </c>
      <c r="C95" s="94" t="s">
        <v>86</v>
      </c>
      <c r="D95" s="94" t="s">
        <v>252</v>
      </c>
      <c r="E95" s="29">
        <v>8</v>
      </c>
      <c r="F95" s="30" t="s">
        <v>20</v>
      </c>
      <c r="G95" s="66" t="s">
        <v>14</v>
      </c>
      <c r="H95" s="66" t="s">
        <v>227</v>
      </c>
      <c r="I95" s="66">
        <v>1</v>
      </c>
      <c r="J95" s="66">
        <v>2</v>
      </c>
      <c r="K95" s="66"/>
      <c r="L95" s="66">
        <v>8</v>
      </c>
      <c r="M95" s="67">
        <v>38172</v>
      </c>
    </row>
    <row r="96" spans="1:13" ht="18.75" x14ac:dyDescent="0.25">
      <c r="A96" s="74">
        <v>5</v>
      </c>
      <c r="B96" s="94">
        <v>2004</v>
      </c>
      <c r="C96" s="94" t="s">
        <v>162</v>
      </c>
      <c r="D96" s="94" t="s">
        <v>231</v>
      </c>
      <c r="E96" s="29">
        <v>8</v>
      </c>
      <c r="F96" s="30" t="s">
        <v>20</v>
      </c>
      <c r="G96" s="66" t="s">
        <v>14</v>
      </c>
      <c r="H96" s="66" t="s">
        <v>227</v>
      </c>
      <c r="I96" s="66">
        <v>5</v>
      </c>
      <c r="J96" s="66">
        <v>3</v>
      </c>
      <c r="K96" s="66"/>
      <c r="L96" s="66">
        <v>6</v>
      </c>
      <c r="M96" s="67">
        <v>38053</v>
      </c>
    </row>
    <row r="97" spans="1:13" ht="18.75" x14ac:dyDescent="0.25">
      <c r="A97" s="74">
        <v>4</v>
      </c>
      <c r="B97" s="94">
        <v>2003</v>
      </c>
      <c r="C97" s="94" t="s">
        <v>87</v>
      </c>
      <c r="D97" s="94" t="s">
        <v>267</v>
      </c>
      <c r="E97" s="29">
        <v>8</v>
      </c>
      <c r="F97" s="30" t="s">
        <v>20</v>
      </c>
      <c r="G97" s="66" t="s">
        <v>14</v>
      </c>
      <c r="H97" s="66" t="s">
        <v>224</v>
      </c>
      <c r="I97" s="66">
        <v>1</v>
      </c>
      <c r="J97" s="66">
        <v>1</v>
      </c>
      <c r="K97" s="66"/>
      <c r="L97" s="66">
        <v>10</v>
      </c>
      <c r="M97" s="67">
        <v>37857</v>
      </c>
    </row>
    <row r="98" spans="1:13" ht="18.75" x14ac:dyDescent="0.25">
      <c r="A98" s="74">
        <v>3</v>
      </c>
      <c r="B98" s="94">
        <v>2003</v>
      </c>
      <c r="C98" s="94" t="s">
        <v>163</v>
      </c>
      <c r="D98" s="94" t="s">
        <v>239</v>
      </c>
      <c r="E98" s="29">
        <v>8</v>
      </c>
      <c r="F98" s="30" t="s">
        <v>20</v>
      </c>
      <c r="G98" s="66" t="s">
        <v>14</v>
      </c>
      <c r="H98" s="66" t="s">
        <v>224</v>
      </c>
      <c r="I98" s="66">
        <v>3</v>
      </c>
      <c r="J98" s="66">
        <v>2</v>
      </c>
      <c r="K98" s="66"/>
      <c r="L98" s="66">
        <v>8</v>
      </c>
      <c r="M98" s="67">
        <v>37745</v>
      </c>
    </row>
    <row r="99" spans="1:13" ht="18.75" x14ac:dyDescent="0.25">
      <c r="A99" s="74">
        <v>2</v>
      </c>
      <c r="B99" s="94">
        <v>2003</v>
      </c>
      <c r="C99" s="94" t="s">
        <v>164</v>
      </c>
      <c r="D99" s="94" t="s">
        <v>286</v>
      </c>
      <c r="E99" s="29">
        <v>8</v>
      </c>
      <c r="F99" s="30" t="s">
        <v>20</v>
      </c>
      <c r="G99" s="66" t="s">
        <v>14</v>
      </c>
      <c r="H99" s="66" t="s">
        <v>224</v>
      </c>
      <c r="I99" s="66">
        <v>10</v>
      </c>
      <c r="J99" s="66">
        <v>3</v>
      </c>
      <c r="K99" s="66"/>
      <c r="L99" s="66">
        <v>6</v>
      </c>
      <c r="M99" s="67">
        <v>37717</v>
      </c>
    </row>
    <row r="100" spans="1:13" ht="18.75" x14ac:dyDescent="0.25">
      <c r="A100" s="83">
        <v>1</v>
      </c>
      <c r="B100" s="95">
        <v>2003</v>
      </c>
      <c r="C100" s="95" t="s">
        <v>88</v>
      </c>
      <c r="D100" s="95" t="s">
        <v>234</v>
      </c>
      <c r="E100" s="84">
        <v>8</v>
      </c>
      <c r="F100" s="85" t="s">
        <v>20</v>
      </c>
      <c r="G100" s="86" t="s">
        <v>14</v>
      </c>
      <c r="H100" s="86" t="s">
        <v>224</v>
      </c>
      <c r="I100" s="86">
        <v>1</v>
      </c>
      <c r="J100" s="86">
        <v>3</v>
      </c>
      <c r="K100" s="86"/>
      <c r="L100" s="86">
        <v>6</v>
      </c>
      <c r="M100" s="87">
        <v>37703</v>
      </c>
    </row>
    <row r="101" spans="1:13" s="1" customFormat="1" ht="18.75" x14ac:dyDescent="0.25">
      <c r="A101" s="6"/>
      <c r="B101" s="6"/>
      <c r="C101" s="6"/>
      <c r="D101" s="6"/>
      <c r="E101" s="6"/>
      <c r="F101" s="6" t="s">
        <v>33</v>
      </c>
      <c r="G101" s="7"/>
      <c r="H101" s="7"/>
      <c r="I101" s="46">
        <f>(A64-A100+1)+(A48-A51+1)</f>
        <v>41</v>
      </c>
      <c r="J101" s="6"/>
      <c r="K101" s="6"/>
      <c r="L101" s="6"/>
      <c r="M101" s="57"/>
    </row>
    <row r="102" spans="1:13" s="1" customFormat="1" ht="18.75" x14ac:dyDescent="0.25">
      <c r="A102" s="33"/>
      <c r="B102" s="10"/>
      <c r="C102" s="10"/>
      <c r="D102" s="10"/>
      <c r="E102" s="11"/>
      <c r="F102" s="10" t="s">
        <v>32</v>
      </c>
      <c r="G102" s="11"/>
      <c r="H102" s="11"/>
      <c r="I102" s="11">
        <f>A52-A63+1</f>
        <v>12</v>
      </c>
      <c r="J102" s="11"/>
      <c r="K102" s="11"/>
      <c r="L102" s="11"/>
      <c r="M102" s="55"/>
    </row>
    <row r="103" spans="1:13" s="1" customFormat="1" ht="18.75" x14ac:dyDescent="0.25">
      <c r="A103" s="32"/>
      <c r="B103" s="16"/>
      <c r="C103" s="16"/>
      <c r="D103" s="16"/>
      <c r="E103" s="17"/>
      <c r="F103" s="16" t="s">
        <v>31</v>
      </c>
      <c r="G103" s="17"/>
      <c r="H103" s="17"/>
      <c r="I103" s="17">
        <f>A4-A47+1</f>
        <v>44</v>
      </c>
      <c r="J103" s="17"/>
      <c r="K103" s="17"/>
      <c r="L103" s="17"/>
      <c r="M103" s="56"/>
    </row>
    <row r="104" spans="1:13" s="1" customFormat="1" ht="18.75" x14ac:dyDescent="0.25">
      <c r="A104" s="34"/>
      <c r="B104" s="6"/>
      <c r="C104" s="6"/>
      <c r="D104" s="6"/>
      <c r="E104" s="7"/>
      <c r="F104" s="6" t="s">
        <v>481</v>
      </c>
      <c r="G104" s="7"/>
      <c r="H104" s="7"/>
      <c r="I104" s="7">
        <f>0</f>
        <v>0</v>
      </c>
      <c r="J104" s="7"/>
      <c r="K104" s="7"/>
      <c r="L104" s="7"/>
      <c r="M104" s="57"/>
    </row>
    <row r="106" spans="1:13" ht="18" x14ac:dyDescent="0.25">
      <c r="A106" s="96" t="s">
        <v>489</v>
      </c>
      <c r="B106" s="99">
        <f>SUM(B111:B131)</f>
        <v>98</v>
      </c>
      <c r="C106" s="73" t="s">
        <v>361</v>
      </c>
    </row>
    <row r="107" spans="1:13" ht="18" x14ac:dyDescent="0.25">
      <c r="A107" s="96" t="s">
        <v>487</v>
      </c>
      <c r="B107" s="99">
        <f>SUM(C213:C242)</f>
        <v>23</v>
      </c>
      <c r="C107" s="73" t="s">
        <v>534</v>
      </c>
    </row>
    <row r="108" spans="1:13" ht="18" x14ac:dyDescent="0.25">
      <c r="A108" s="96" t="s">
        <v>488</v>
      </c>
      <c r="B108" s="99">
        <f>SUM(C173:C209)</f>
        <v>27</v>
      </c>
      <c r="C108" s="73" t="s">
        <v>532</v>
      </c>
    </row>
    <row r="110" spans="1:13" ht="18" x14ac:dyDescent="0.15">
      <c r="A110" s="2" t="s">
        <v>1</v>
      </c>
      <c r="B110" s="21" t="s">
        <v>361</v>
      </c>
    </row>
    <row r="111" spans="1:13" ht="18" x14ac:dyDescent="0.15">
      <c r="A111" s="2">
        <v>2001</v>
      </c>
      <c r="B111" s="20">
        <v>0</v>
      </c>
    </row>
    <row r="112" spans="1:13" ht="18" x14ac:dyDescent="0.15">
      <c r="A112" s="2">
        <v>2003</v>
      </c>
      <c r="B112" s="20">
        <f>A97-A100+1</f>
        <v>4</v>
      </c>
    </row>
    <row r="113" spans="1:2" ht="18" x14ac:dyDescent="0.15">
      <c r="A113" s="2">
        <v>2004</v>
      </c>
      <c r="B113" s="20">
        <f>A93-A96+1</f>
        <v>4</v>
      </c>
    </row>
    <row r="114" spans="1:2" ht="18" x14ac:dyDescent="0.15">
      <c r="A114" s="2">
        <v>2005</v>
      </c>
      <c r="B114" s="20">
        <f>A78-A92+1</f>
        <v>15</v>
      </c>
    </row>
    <row r="115" spans="1:2" ht="18" x14ac:dyDescent="0.15">
      <c r="A115" s="2">
        <v>2006</v>
      </c>
      <c r="B115" s="20">
        <f>A64-A77+1</f>
        <v>14</v>
      </c>
    </row>
    <row r="116" spans="1:2" ht="18" x14ac:dyDescent="0.15">
      <c r="A116" s="2">
        <v>2007</v>
      </c>
      <c r="B116" s="20">
        <f>A52-A63+1</f>
        <v>12</v>
      </c>
    </row>
    <row r="117" spans="1:2" ht="18" x14ac:dyDescent="0.15">
      <c r="A117" s="2">
        <v>2008</v>
      </c>
      <c r="B117" s="20">
        <f>A49-A51+1</f>
        <v>3</v>
      </c>
    </row>
    <row r="118" spans="1:2" ht="18" x14ac:dyDescent="0.15">
      <c r="A118" s="2">
        <v>2009</v>
      </c>
      <c r="B118" s="20">
        <f>A48-A48+1</f>
        <v>1</v>
      </c>
    </row>
    <row r="119" spans="1:2" ht="18" x14ac:dyDescent="0.15">
      <c r="A119" s="2">
        <v>2010</v>
      </c>
      <c r="B119" s="20">
        <f>A38-A47+1</f>
        <v>10</v>
      </c>
    </row>
    <row r="120" spans="1:2" ht="18" x14ac:dyDescent="0.15">
      <c r="A120" s="2">
        <v>2011</v>
      </c>
      <c r="B120" s="20">
        <f>A28-A37+1</f>
        <v>10</v>
      </c>
    </row>
    <row r="121" spans="1:2" ht="18" x14ac:dyDescent="0.15">
      <c r="A121" s="2">
        <v>2012</v>
      </c>
      <c r="B121" s="20">
        <f>A15-A27+1</f>
        <v>13</v>
      </c>
    </row>
    <row r="122" spans="1:2" ht="18" x14ac:dyDescent="0.15">
      <c r="A122" s="2">
        <v>2013</v>
      </c>
      <c r="B122" s="20">
        <f>A6-A14+1</f>
        <v>9</v>
      </c>
    </row>
    <row r="123" spans="1:2" ht="18" x14ac:dyDescent="0.15">
      <c r="A123" s="2">
        <v>2014</v>
      </c>
      <c r="B123" s="20">
        <f>A4-A5+1</f>
        <v>2</v>
      </c>
    </row>
    <row r="124" spans="1:2" ht="18" x14ac:dyDescent="0.15">
      <c r="A124" s="2">
        <v>2015</v>
      </c>
      <c r="B124" s="20">
        <v>0</v>
      </c>
    </row>
    <row r="125" spans="1:2" ht="18" x14ac:dyDescent="0.15">
      <c r="A125" s="2">
        <v>2016</v>
      </c>
      <c r="B125" s="20">
        <v>0</v>
      </c>
    </row>
    <row r="126" spans="1:2" ht="18" x14ac:dyDescent="0.15">
      <c r="A126" s="2">
        <v>2017</v>
      </c>
      <c r="B126" s="20">
        <v>0</v>
      </c>
    </row>
    <row r="127" spans="1:2" ht="18" x14ac:dyDescent="0.15">
      <c r="A127" s="2">
        <v>2018</v>
      </c>
      <c r="B127" s="20">
        <v>0</v>
      </c>
    </row>
    <row r="128" spans="1:2" ht="18" x14ac:dyDescent="0.15">
      <c r="A128" s="2">
        <v>2021</v>
      </c>
      <c r="B128" s="20">
        <v>1</v>
      </c>
    </row>
    <row r="129" spans="1:3" ht="18" x14ac:dyDescent="0.15">
      <c r="A129" s="2">
        <v>2022</v>
      </c>
      <c r="B129" s="20">
        <v>0</v>
      </c>
    </row>
    <row r="130" spans="1:3" ht="18" x14ac:dyDescent="0.15">
      <c r="A130" s="2">
        <v>2023</v>
      </c>
      <c r="B130" s="20"/>
    </row>
    <row r="131" spans="1:3" ht="18" x14ac:dyDescent="0.15">
      <c r="A131" s="2">
        <v>2024</v>
      </c>
      <c r="B131" s="20"/>
    </row>
    <row r="134" spans="1:3" ht="18" x14ac:dyDescent="0.15">
      <c r="A134" s="2" t="s">
        <v>328</v>
      </c>
      <c r="B134" s="21" t="s">
        <v>361</v>
      </c>
    </row>
    <row r="135" spans="1:3" ht="18.75" x14ac:dyDescent="0.25">
      <c r="A135" s="2" t="s">
        <v>357</v>
      </c>
      <c r="B135" s="20">
        <v>2</v>
      </c>
      <c r="C135" s="1">
        <f t="shared" ref="C135:C169" si="0">IF(B135=0,0,1)</f>
        <v>1</v>
      </c>
    </row>
    <row r="136" spans="1:3" ht="18.75" x14ac:dyDescent="0.25">
      <c r="A136" s="2" t="s">
        <v>443</v>
      </c>
      <c r="B136" s="20">
        <v>5</v>
      </c>
      <c r="C136" s="1">
        <f t="shared" si="0"/>
        <v>1</v>
      </c>
    </row>
    <row r="137" spans="1:3" ht="18.75" x14ac:dyDescent="0.25">
      <c r="A137" s="2" t="s">
        <v>444</v>
      </c>
      <c r="B137" s="20">
        <v>0</v>
      </c>
      <c r="C137" s="1">
        <f t="shared" si="0"/>
        <v>0</v>
      </c>
    </row>
    <row r="138" spans="1:3" ht="18.75" x14ac:dyDescent="0.25">
      <c r="A138" s="2" t="s">
        <v>445</v>
      </c>
      <c r="B138" s="20">
        <v>0</v>
      </c>
      <c r="C138" s="1">
        <f t="shared" si="0"/>
        <v>0</v>
      </c>
    </row>
    <row r="139" spans="1:3" ht="18.75" x14ac:dyDescent="0.25">
      <c r="A139" s="2" t="s">
        <v>446</v>
      </c>
      <c r="B139" s="20">
        <v>3</v>
      </c>
      <c r="C139" s="1">
        <f t="shared" si="0"/>
        <v>1</v>
      </c>
    </row>
    <row r="140" spans="1:3" ht="18.75" x14ac:dyDescent="0.25">
      <c r="A140" s="2" t="s">
        <v>447</v>
      </c>
      <c r="B140" s="20">
        <v>3</v>
      </c>
      <c r="C140" s="1">
        <f t="shared" si="0"/>
        <v>1</v>
      </c>
    </row>
    <row r="141" spans="1:3" ht="18.75" x14ac:dyDescent="0.25">
      <c r="A141" s="2" t="s">
        <v>448</v>
      </c>
      <c r="B141" s="20">
        <v>8</v>
      </c>
      <c r="C141" s="1">
        <f t="shared" si="0"/>
        <v>1</v>
      </c>
    </row>
    <row r="142" spans="1:3" ht="18.75" x14ac:dyDescent="0.25">
      <c r="A142" s="2" t="s">
        <v>449</v>
      </c>
      <c r="B142" s="20">
        <v>6</v>
      </c>
      <c r="C142" s="1">
        <f t="shared" si="0"/>
        <v>1</v>
      </c>
    </row>
    <row r="143" spans="1:3" ht="18.75" x14ac:dyDescent="0.25">
      <c r="A143" s="2" t="s">
        <v>450</v>
      </c>
      <c r="B143" s="20">
        <v>3</v>
      </c>
      <c r="C143" s="1">
        <f t="shared" si="0"/>
        <v>1</v>
      </c>
    </row>
    <row r="144" spans="1:3" ht="18.75" x14ac:dyDescent="0.25">
      <c r="A144" s="2" t="s">
        <v>451</v>
      </c>
      <c r="B144" s="20">
        <v>5</v>
      </c>
      <c r="C144" s="1">
        <f t="shared" si="0"/>
        <v>1</v>
      </c>
    </row>
    <row r="145" spans="1:3" ht="18.75" x14ac:dyDescent="0.25">
      <c r="A145" s="2" t="s">
        <v>452</v>
      </c>
      <c r="B145" s="20">
        <v>0</v>
      </c>
      <c r="C145" s="1">
        <f t="shared" si="0"/>
        <v>0</v>
      </c>
    </row>
    <row r="146" spans="1:3" ht="18.75" x14ac:dyDescent="0.25">
      <c r="A146" s="2" t="s">
        <v>453</v>
      </c>
      <c r="B146" s="20">
        <v>0</v>
      </c>
      <c r="C146" s="1">
        <f t="shared" si="0"/>
        <v>0</v>
      </c>
    </row>
    <row r="147" spans="1:3" ht="18.75" x14ac:dyDescent="0.25">
      <c r="A147" s="2" t="s">
        <v>454</v>
      </c>
      <c r="B147" s="20">
        <v>5</v>
      </c>
      <c r="C147" s="1">
        <f t="shared" si="0"/>
        <v>1</v>
      </c>
    </row>
    <row r="148" spans="1:3" ht="18.75" x14ac:dyDescent="0.25">
      <c r="A148" s="2" t="s">
        <v>455</v>
      </c>
      <c r="B148" s="20">
        <v>3</v>
      </c>
      <c r="C148" s="1">
        <f t="shared" si="0"/>
        <v>1</v>
      </c>
    </row>
    <row r="149" spans="1:3" ht="18.75" x14ac:dyDescent="0.25">
      <c r="A149" s="2" t="s">
        <v>456</v>
      </c>
      <c r="B149" s="20">
        <v>5</v>
      </c>
      <c r="C149" s="1">
        <f t="shared" si="0"/>
        <v>1</v>
      </c>
    </row>
    <row r="150" spans="1:3" ht="18.75" x14ac:dyDescent="0.25">
      <c r="A150" s="2" t="s">
        <v>457</v>
      </c>
      <c r="B150" s="20">
        <v>5</v>
      </c>
      <c r="C150" s="1">
        <f t="shared" si="0"/>
        <v>1</v>
      </c>
    </row>
    <row r="151" spans="1:3" ht="18.75" x14ac:dyDescent="0.25">
      <c r="A151" s="2" t="s">
        <v>458</v>
      </c>
      <c r="B151" s="20">
        <v>2</v>
      </c>
      <c r="C151" s="1">
        <f t="shared" si="0"/>
        <v>1</v>
      </c>
    </row>
    <row r="152" spans="1:3" ht="18.75" x14ac:dyDescent="0.25">
      <c r="A152" s="2" t="s">
        <v>459</v>
      </c>
      <c r="B152" s="20">
        <v>6</v>
      </c>
      <c r="C152" s="1">
        <f t="shared" si="0"/>
        <v>1</v>
      </c>
    </row>
    <row r="153" spans="1:3" ht="18.75" x14ac:dyDescent="0.25">
      <c r="A153" s="2" t="s">
        <v>460</v>
      </c>
      <c r="B153" s="20">
        <v>5</v>
      </c>
      <c r="C153" s="1">
        <f t="shared" si="0"/>
        <v>1</v>
      </c>
    </row>
    <row r="154" spans="1:3" ht="18.75" x14ac:dyDescent="0.25">
      <c r="A154" s="2" t="s">
        <v>461</v>
      </c>
      <c r="B154" s="20">
        <v>2</v>
      </c>
      <c r="C154" s="1">
        <f t="shared" si="0"/>
        <v>1</v>
      </c>
    </row>
    <row r="155" spans="1:3" ht="18.75" x14ac:dyDescent="0.25">
      <c r="A155" s="2" t="s">
        <v>527</v>
      </c>
      <c r="B155" s="20">
        <v>0</v>
      </c>
      <c r="C155" s="1"/>
    </row>
    <row r="156" spans="1:3" ht="18.75" x14ac:dyDescent="0.25">
      <c r="A156" s="2" t="s">
        <v>462</v>
      </c>
      <c r="B156" s="20">
        <v>5</v>
      </c>
      <c r="C156" s="1">
        <f t="shared" si="0"/>
        <v>1</v>
      </c>
    </row>
    <row r="157" spans="1:3" ht="18.75" x14ac:dyDescent="0.25">
      <c r="A157" s="2" t="s">
        <v>473</v>
      </c>
      <c r="B157" s="20">
        <v>0</v>
      </c>
      <c r="C157" s="1">
        <f t="shared" si="0"/>
        <v>0</v>
      </c>
    </row>
    <row r="158" spans="1:3" ht="18.75" x14ac:dyDescent="0.25">
      <c r="A158" s="2" t="s">
        <v>463</v>
      </c>
      <c r="B158" s="20">
        <v>0</v>
      </c>
      <c r="C158" s="1">
        <f t="shared" si="0"/>
        <v>0</v>
      </c>
    </row>
    <row r="159" spans="1:3" ht="18.75" x14ac:dyDescent="0.25">
      <c r="A159" s="2" t="s">
        <v>464</v>
      </c>
      <c r="B159" s="20">
        <v>4</v>
      </c>
      <c r="C159" s="1">
        <f t="shared" si="0"/>
        <v>1</v>
      </c>
    </row>
    <row r="160" spans="1:3" ht="18.75" x14ac:dyDescent="0.25">
      <c r="A160" s="2" t="s">
        <v>465</v>
      </c>
      <c r="B160" s="20">
        <v>0</v>
      </c>
      <c r="C160" s="1">
        <f t="shared" si="0"/>
        <v>0</v>
      </c>
    </row>
    <row r="161" spans="1:3" ht="18.75" x14ac:dyDescent="0.25">
      <c r="A161" s="2" t="s">
        <v>466</v>
      </c>
      <c r="B161" s="20">
        <v>1</v>
      </c>
      <c r="C161" s="1">
        <f t="shared" si="0"/>
        <v>1</v>
      </c>
    </row>
    <row r="162" spans="1:3" ht="18.75" x14ac:dyDescent="0.25">
      <c r="A162" s="2" t="s">
        <v>474</v>
      </c>
      <c r="B162" s="20">
        <v>0</v>
      </c>
      <c r="C162" s="1">
        <f t="shared" si="0"/>
        <v>0</v>
      </c>
    </row>
    <row r="163" spans="1:3" ht="18.75" x14ac:dyDescent="0.25">
      <c r="A163" s="2" t="s">
        <v>467</v>
      </c>
      <c r="B163" s="20">
        <v>2</v>
      </c>
      <c r="C163" s="1">
        <f t="shared" si="0"/>
        <v>1</v>
      </c>
    </row>
    <row r="164" spans="1:3" ht="18.75" x14ac:dyDescent="0.25">
      <c r="A164" s="2" t="s">
        <v>468</v>
      </c>
      <c r="B164" s="20">
        <v>0</v>
      </c>
      <c r="C164" s="1">
        <f t="shared" si="0"/>
        <v>0</v>
      </c>
    </row>
    <row r="165" spans="1:3" ht="18.75" x14ac:dyDescent="0.25">
      <c r="A165" s="2" t="s">
        <v>469</v>
      </c>
      <c r="B165" s="20">
        <v>5</v>
      </c>
      <c r="C165" s="97">
        <f t="shared" si="0"/>
        <v>1</v>
      </c>
    </row>
    <row r="166" spans="1:3" ht="18.75" x14ac:dyDescent="0.25">
      <c r="A166" s="2" t="s">
        <v>470</v>
      </c>
      <c r="B166" s="20">
        <v>7</v>
      </c>
      <c r="C166" s="97">
        <f t="shared" si="0"/>
        <v>1</v>
      </c>
    </row>
    <row r="167" spans="1:3" ht="18.75" x14ac:dyDescent="0.25">
      <c r="A167" s="2" t="s">
        <v>471</v>
      </c>
      <c r="B167" s="20">
        <v>0</v>
      </c>
      <c r="C167" s="97">
        <f t="shared" si="0"/>
        <v>0</v>
      </c>
    </row>
    <row r="168" spans="1:3" ht="18.75" x14ac:dyDescent="0.25">
      <c r="A168" s="2" t="s">
        <v>472</v>
      </c>
      <c r="B168" s="20">
        <v>4</v>
      </c>
      <c r="C168" s="97">
        <f t="shared" si="0"/>
        <v>1</v>
      </c>
    </row>
    <row r="169" spans="1:3" ht="18.75" x14ac:dyDescent="0.25">
      <c r="A169" s="2" t="s">
        <v>355</v>
      </c>
      <c r="B169" s="20">
        <v>2</v>
      </c>
      <c r="C169" s="97">
        <f t="shared" si="0"/>
        <v>1</v>
      </c>
    </row>
    <row r="172" spans="1:3" ht="18" x14ac:dyDescent="0.15">
      <c r="A172" s="2" t="s">
        <v>356</v>
      </c>
      <c r="B172" s="21" t="s">
        <v>361</v>
      </c>
    </row>
    <row r="173" spans="1:3" ht="18.75" x14ac:dyDescent="0.25">
      <c r="A173" s="2" t="s">
        <v>338</v>
      </c>
      <c r="B173" s="20">
        <v>5</v>
      </c>
      <c r="C173" s="1">
        <f t="shared" ref="C173:C209" si="1">IF(B173=0,0,1)</f>
        <v>1</v>
      </c>
    </row>
    <row r="174" spans="1:3" ht="36" x14ac:dyDescent="0.25">
      <c r="A174" s="2" t="s">
        <v>380</v>
      </c>
      <c r="B174" s="20">
        <v>0</v>
      </c>
      <c r="C174" s="97">
        <f t="shared" si="1"/>
        <v>0</v>
      </c>
    </row>
    <row r="175" spans="1:3" ht="18.75" x14ac:dyDescent="0.25">
      <c r="A175" s="2" t="s">
        <v>354</v>
      </c>
      <c r="B175" s="20">
        <v>2</v>
      </c>
      <c r="C175" s="97">
        <f t="shared" si="1"/>
        <v>1</v>
      </c>
    </row>
    <row r="176" spans="1:3" ht="18.75" x14ac:dyDescent="0.25">
      <c r="A176" s="2" t="s">
        <v>331</v>
      </c>
      <c r="B176" s="20">
        <v>8</v>
      </c>
      <c r="C176" s="97">
        <f t="shared" si="1"/>
        <v>1</v>
      </c>
    </row>
    <row r="177" spans="1:3" ht="36" x14ac:dyDescent="0.25">
      <c r="A177" s="2" t="s">
        <v>333</v>
      </c>
      <c r="B177" s="20">
        <v>6</v>
      </c>
      <c r="C177" s="97">
        <f t="shared" si="1"/>
        <v>1</v>
      </c>
    </row>
    <row r="178" spans="1:3" ht="18.75" x14ac:dyDescent="0.25">
      <c r="A178" s="2" t="s">
        <v>350</v>
      </c>
      <c r="B178" s="20">
        <v>3</v>
      </c>
      <c r="C178" s="97">
        <f t="shared" si="1"/>
        <v>1</v>
      </c>
    </row>
    <row r="179" spans="1:3" ht="18.75" x14ac:dyDescent="0.25">
      <c r="A179" s="2" t="s">
        <v>377</v>
      </c>
      <c r="B179" s="20">
        <v>0</v>
      </c>
      <c r="C179" s="97">
        <f t="shared" si="1"/>
        <v>0</v>
      </c>
    </row>
    <row r="180" spans="1:3" ht="18.75" x14ac:dyDescent="0.25">
      <c r="A180" s="2" t="s">
        <v>341</v>
      </c>
      <c r="B180" s="20">
        <v>2</v>
      </c>
      <c r="C180" s="97">
        <f t="shared" si="1"/>
        <v>1</v>
      </c>
    </row>
    <row r="181" spans="1:3" ht="18.75" x14ac:dyDescent="0.25">
      <c r="A181" s="2" t="s">
        <v>337</v>
      </c>
      <c r="B181" s="20">
        <v>7</v>
      </c>
      <c r="C181" s="97">
        <f t="shared" si="1"/>
        <v>1</v>
      </c>
    </row>
    <row r="182" spans="1:3" ht="36" x14ac:dyDescent="0.25">
      <c r="A182" s="2" t="s">
        <v>353</v>
      </c>
      <c r="B182" s="20">
        <v>3</v>
      </c>
      <c r="C182" s="97">
        <f t="shared" si="1"/>
        <v>1</v>
      </c>
    </row>
    <row r="183" spans="1:3" ht="18.75" x14ac:dyDescent="0.25">
      <c r="A183" s="2" t="s">
        <v>336</v>
      </c>
      <c r="B183" s="20">
        <v>3</v>
      </c>
      <c r="C183" s="97">
        <f t="shared" si="1"/>
        <v>1</v>
      </c>
    </row>
    <row r="184" spans="1:3" ht="18.75" x14ac:dyDescent="0.25">
      <c r="A184" s="2" t="s">
        <v>339</v>
      </c>
      <c r="B184" s="20">
        <v>1</v>
      </c>
      <c r="C184" s="97">
        <f t="shared" si="1"/>
        <v>1</v>
      </c>
    </row>
    <row r="185" spans="1:3" ht="18.75" x14ac:dyDescent="0.25">
      <c r="A185" s="2" t="s">
        <v>376</v>
      </c>
      <c r="B185" s="20">
        <v>0</v>
      </c>
      <c r="C185" s="97">
        <f t="shared" si="1"/>
        <v>0</v>
      </c>
    </row>
    <row r="186" spans="1:3" ht="18.75" x14ac:dyDescent="0.25">
      <c r="A186" s="2" t="s">
        <v>375</v>
      </c>
      <c r="B186" s="20">
        <v>0</v>
      </c>
      <c r="C186" s="97">
        <f t="shared" si="1"/>
        <v>0</v>
      </c>
    </row>
    <row r="187" spans="1:3" ht="18.75" x14ac:dyDescent="0.25">
      <c r="A187" s="2" t="s">
        <v>351</v>
      </c>
      <c r="B187" s="20">
        <v>1</v>
      </c>
      <c r="C187" s="97">
        <f t="shared" si="1"/>
        <v>1</v>
      </c>
    </row>
    <row r="188" spans="1:3" ht="18.75" x14ac:dyDescent="0.25">
      <c r="A188" s="2" t="s">
        <v>343</v>
      </c>
      <c r="B188" s="20">
        <v>4</v>
      </c>
      <c r="C188" s="97">
        <f t="shared" si="1"/>
        <v>1</v>
      </c>
    </row>
    <row r="189" spans="1:3" ht="18.75" x14ac:dyDescent="0.25">
      <c r="A189" s="2" t="s">
        <v>329</v>
      </c>
      <c r="B189" s="20">
        <v>5</v>
      </c>
      <c r="C189" s="97">
        <f t="shared" si="1"/>
        <v>1</v>
      </c>
    </row>
    <row r="190" spans="1:3" ht="18.75" x14ac:dyDescent="0.25">
      <c r="A190" s="2" t="s">
        <v>352</v>
      </c>
      <c r="B190" s="20">
        <v>1</v>
      </c>
      <c r="C190" s="97">
        <f t="shared" si="1"/>
        <v>1</v>
      </c>
    </row>
    <row r="191" spans="1:3" ht="18.75" x14ac:dyDescent="0.25">
      <c r="A191" s="2" t="s">
        <v>349</v>
      </c>
      <c r="B191" s="20">
        <v>4</v>
      </c>
      <c r="C191" s="97">
        <f t="shared" si="1"/>
        <v>1</v>
      </c>
    </row>
    <row r="192" spans="1:3" ht="18.75" x14ac:dyDescent="0.25">
      <c r="A192" s="2" t="s">
        <v>342</v>
      </c>
      <c r="B192" s="20">
        <v>2</v>
      </c>
      <c r="C192" s="97">
        <f t="shared" si="1"/>
        <v>1</v>
      </c>
    </row>
    <row r="193" spans="1:3" ht="18.75" x14ac:dyDescent="0.25">
      <c r="A193" s="2" t="s">
        <v>374</v>
      </c>
      <c r="B193" s="20">
        <v>0</v>
      </c>
      <c r="C193" s="97">
        <f t="shared" si="1"/>
        <v>0</v>
      </c>
    </row>
    <row r="194" spans="1:3" ht="18.75" x14ac:dyDescent="0.25">
      <c r="A194" s="2" t="s">
        <v>529</v>
      </c>
      <c r="B194" s="20">
        <v>0</v>
      </c>
      <c r="C194" s="97"/>
    </row>
    <row r="195" spans="1:3" ht="18.75" x14ac:dyDescent="0.25">
      <c r="A195" s="2" t="s">
        <v>371</v>
      </c>
      <c r="B195" s="20">
        <v>1</v>
      </c>
      <c r="C195" s="97">
        <f t="shared" si="1"/>
        <v>1</v>
      </c>
    </row>
    <row r="196" spans="1:3" ht="36" x14ac:dyDescent="0.25">
      <c r="A196" s="2" t="s">
        <v>528</v>
      </c>
      <c r="B196" s="20">
        <v>0</v>
      </c>
      <c r="C196" s="97"/>
    </row>
    <row r="197" spans="1:3" ht="18.75" x14ac:dyDescent="0.25">
      <c r="A197" s="2" t="s">
        <v>345</v>
      </c>
      <c r="B197" s="20">
        <v>4</v>
      </c>
      <c r="C197" s="97">
        <f t="shared" si="1"/>
        <v>1</v>
      </c>
    </row>
    <row r="198" spans="1:3" ht="18.75" x14ac:dyDescent="0.25">
      <c r="A198" s="2" t="s">
        <v>348</v>
      </c>
      <c r="B198" s="20">
        <v>4</v>
      </c>
      <c r="C198" s="97">
        <f t="shared" si="1"/>
        <v>1</v>
      </c>
    </row>
    <row r="199" spans="1:3" ht="18.75" x14ac:dyDescent="0.25">
      <c r="A199" s="2" t="s">
        <v>379</v>
      </c>
      <c r="B199" s="20">
        <v>0</v>
      </c>
      <c r="C199" s="97">
        <f t="shared" si="1"/>
        <v>0</v>
      </c>
    </row>
    <row r="200" spans="1:3" ht="18.75" x14ac:dyDescent="0.25">
      <c r="A200" s="2" t="s">
        <v>378</v>
      </c>
      <c r="B200" s="20">
        <v>0</v>
      </c>
      <c r="C200" s="97">
        <f t="shared" si="1"/>
        <v>0</v>
      </c>
    </row>
    <row r="201" spans="1:3" ht="18.75" x14ac:dyDescent="0.25">
      <c r="A201" s="2" t="s">
        <v>346</v>
      </c>
      <c r="B201" s="20">
        <v>5</v>
      </c>
      <c r="C201" s="97">
        <f t="shared" si="1"/>
        <v>1</v>
      </c>
    </row>
    <row r="202" spans="1:3" ht="36" x14ac:dyDescent="0.25">
      <c r="A202" s="2" t="s">
        <v>330</v>
      </c>
      <c r="B202" s="20">
        <v>5</v>
      </c>
      <c r="C202" s="97">
        <f t="shared" si="1"/>
        <v>1</v>
      </c>
    </row>
    <row r="203" spans="1:3" ht="18.75" x14ac:dyDescent="0.25">
      <c r="A203" s="2" t="s">
        <v>335</v>
      </c>
      <c r="B203" s="20">
        <v>6</v>
      </c>
      <c r="C203" s="97">
        <f t="shared" si="1"/>
        <v>1</v>
      </c>
    </row>
    <row r="204" spans="1:3" ht="18.75" x14ac:dyDescent="0.25">
      <c r="A204" s="2" t="s">
        <v>332</v>
      </c>
      <c r="B204" s="20">
        <v>5</v>
      </c>
      <c r="C204" s="97">
        <f t="shared" si="1"/>
        <v>1</v>
      </c>
    </row>
    <row r="205" spans="1:3" ht="36" x14ac:dyDescent="0.25">
      <c r="A205" s="2" t="s">
        <v>475</v>
      </c>
      <c r="B205" s="20">
        <v>0</v>
      </c>
      <c r="C205" s="97">
        <f t="shared" si="1"/>
        <v>0</v>
      </c>
    </row>
    <row r="206" spans="1:3" ht="18.75" x14ac:dyDescent="0.25">
      <c r="A206" s="2" t="s">
        <v>334</v>
      </c>
      <c r="B206" s="20">
        <v>3</v>
      </c>
      <c r="C206" s="97">
        <f t="shared" si="1"/>
        <v>1</v>
      </c>
    </row>
    <row r="207" spans="1:3" ht="18.75" x14ac:dyDescent="0.25">
      <c r="A207" s="2" t="s">
        <v>347</v>
      </c>
      <c r="B207" s="20">
        <v>4</v>
      </c>
      <c r="C207" s="97">
        <f t="shared" si="1"/>
        <v>1</v>
      </c>
    </row>
    <row r="208" spans="1:3" ht="18.75" x14ac:dyDescent="0.25">
      <c r="A208" s="2" t="s">
        <v>344</v>
      </c>
      <c r="B208" s="20">
        <v>2</v>
      </c>
      <c r="C208" s="97">
        <f t="shared" si="1"/>
        <v>1</v>
      </c>
    </row>
    <row r="209" spans="1:3" ht="18.75" x14ac:dyDescent="0.25">
      <c r="A209" s="2" t="s">
        <v>340</v>
      </c>
      <c r="B209" s="20">
        <v>2</v>
      </c>
      <c r="C209" s="97">
        <f t="shared" si="1"/>
        <v>1</v>
      </c>
    </row>
    <row r="212" spans="1:3" ht="18" x14ac:dyDescent="0.15">
      <c r="A212" s="103" t="s">
        <v>490</v>
      </c>
      <c r="B212" s="21" t="s">
        <v>361</v>
      </c>
    </row>
    <row r="213" spans="1:3" ht="18.75" x14ac:dyDescent="0.25">
      <c r="A213" s="107" t="s">
        <v>491</v>
      </c>
      <c r="B213" s="108">
        <v>2</v>
      </c>
      <c r="C213" s="97">
        <f t="shared" ref="C213:C242" si="2">IF(B213=0,0,1)</f>
        <v>1</v>
      </c>
    </row>
    <row r="214" spans="1:3" ht="18.75" x14ac:dyDescent="0.25">
      <c r="A214" s="107" t="s">
        <v>492</v>
      </c>
      <c r="B214" s="108">
        <v>5</v>
      </c>
      <c r="C214" s="97">
        <f t="shared" si="2"/>
        <v>1</v>
      </c>
    </row>
    <row r="215" spans="1:3" ht="18.75" x14ac:dyDescent="0.25">
      <c r="A215" s="107" t="s">
        <v>493</v>
      </c>
      <c r="B215" s="108">
        <v>0</v>
      </c>
      <c r="C215" s="97">
        <f t="shared" si="2"/>
        <v>0</v>
      </c>
    </row>
    <row r="216" spans="1:3" ht="18.75" x14ac:dyDescent="0.25">
      <c r="A216" s="107" t="s">
        <v>494</v>
      </c>
      <c r="B216" s="108">
        <v>0</v>
      </c>
      <c r="C216" s="97">
        <f t="shared" si="2"/>
        <v>0</v>
      </c>
    </row>
    <row r="217" spans="1:3" ht="18.75" x14ac:dyDescent="0.25">
      <c r="A217" s="107" t="s">
        <v>495</v>
      </c>
      <c r="B217" s="108">
        <v>3</v>
      </c>
      <c r="C217" s="97">
        <f t="shared" si="2"/>
        <v>1</v>
      </c>
    </row>
    <row r="218" spans="1:3" ht="18.75" x14ac:dyDescent="0.25">
      <c r="A218" s="107" t="s">
        <v>496</v>
      </c>
      <c r="B218" s="108">
        <v>3</v>
      </c>
      <c r="C218" s="97">
        <f t="shared" si="2"/>
        <v>1</v>
      </c>
    </row>
    <row r="219" spans="1:3" ht="18.75" x14ac:dyDescent="0.25">
      <c r="A219" s="107" t="s">
        <v>497</v>
      </c>
      <c r="B219" s="108">
        <v>8</v>
      </c>
      <c r="C219" s="97">
        <f t="shared" si="2"/>
        <v>1</v>
      </c>
    </row>
    <row r="220" spans="1:3" ht="18.75" x14ac:dyDescent="0.25">
      <c r="A220" s="107" t="s">
        <v>498</v>
      </c>
      <c r="B220" s="108">
        <v>6</v>
      </c>
      <c r="C220" s="97">
        <f t="shared" si="2"/>
        <v>1</v>
      </c>
    </row>
    <row r="221" spans="1:3" ht="18.75" x14ac:dyDescent="0.25">
      <c r="A221" s="107" t="s">
        <v>499</v>
      </c>
      <c r="B221" s="108">
        <v>3</v>
      </c>
      <c r="C221" s="97">
        <f t="shared" si="2"/>
        <v>1</v>
      </c>
    </row>
    <row r="222" spans="1:3" ht="18.75" x14ac:dyDescent="0.25">
      <c r="A222" s="107" t="s">
        <v>500</v>
      </c>
      <c r="B222" s="108">
        <v>5</v>
      </c>
      <c r="C222" s="97">
        <f t="shared" si="2"/>
        <v>1</v>
      </c>
    </row>
    <row r="223" spans="1:3" ht="18.75" x14ac:dyDescent="0.25">
      <c r="A223" s="107" t="s">
        <v>501</v>
      </c>
      <c r="B223" s="108">
        <v>3</v>
      </c>
      <c r="C223" s="97">
        <f t="shared" si="2"/>
        <v>1</v>
      </c>
    </row>
    <row r="224" spans="1:3" ht="18.75" x14ac:dyDescent="0.25">
      <c r="A224" s="107" t="s">
        <v>502</v>
      </c>
      <c r="B224" s="108">
        <v>8</v>
      </c>
      <c r="C224" s="97">
        <f t="shared" si="2"/>
        <v>1</v>
      </c>
    </row>
    <row r="225" spans="1:3" ht="18.75" x14ac:dyDescent="0.25">
      <c r="A225" s="107" t="s">
        <v>503</v>
      </c>
      <c r="B225" s="108">
        <v>5</v>
      </c>
      <c r="C225" s="97">
        <f t="shared" si="2"/>
        <v>1</v>
      </c>
    </row>
    <row r="226" spans="1:3" ht="18.75" x14ac:dyDescent="0.25">
      <c r="A226" s="107" t="s">
        <v>504</v>
      </c>
      <c r="B226" s="108">
        <v>2</v>
      </c>
      <c r="C226" s="97">
        <f t="shared" si="2"/>
        <v>1</v>
      </c>
    </row>
    <row r="227" spans="1:3" ht="18.75" x14ac:dyDescent="0.25">
      <c r="A227" s="107" t="s">
        <v>505</v>
      </c>
      <c r="B227" s="108">
        <v>6</v>
      </c>
      <c r="C227" s="97">
        <f t="shared" si="2"/>
        <v>1</v>
      </c>
    </row>
    <row r="228" spans="1:3" ht="18.75" x14ac:dyDescent="0.25">
      <c r="A228" s="107" t="s">
        <v>506</v>
      </c>
      <c r="B228" s="108">
        <v>5</v>
      </c>
      <c r="C228" s="97">
        <f t="shared" si="2"/>
        <v>1</v>
      </c>
    </row>
    <row r="229" spans="1:3" ht="18.75" x14ac:dyDescent="0.25">
      <c r="A229" s="107" t="s">
        <v>507</v>
      </c>
      <c r="B229" s="108">
        <v>2</v>
      </c>
      <c r="C229" s="97">
        <f t="shared" si="2"/>
        <v>1</v>
      </c>
    </row>
    <row r="230" spans="1:3" ht="18.75" x14ac:dyDescent="0.25">
      <c r="A230" s="107" t="s">
        <v>508</v>
      </c>
      <c r="B230" s="108">
        <v>5</v>
      </c>
      <c r="C230" s="97">
        <f t="shared" si="2"/>
        <v>1</v>
      </c>
    </row>
    <row r="231" spans="1:3" ht="18.75" x14ac:dyDescent="0.25">
      <c r="A231" s="107" t="s">
        <v>509</v>
      </c>
      <c r="B231" s="108">
        <v>0</v>
      </c>
      <c r="C231" s="97">
        <f t="shared" si="2"/>
        <v>0</v>
      </c>
    </row>
    <row r="232" spans="1:3" ht="18.75" x14ac:dyDescent="0.25">
      <c r="A232" s="107" t="s">
        <v>510</v>
      </c>
      <c r="B232" s="108">
        <v>4</v>
      </c>
      <c r="C232" s="97">
        <f t="shared" si="2"/>
        <v>1</v>
      </c>
    </row>
    <row r="233" spans="1:3" ht="18.75" x14ac:dyDescent="0.25">
      <c r="A233" s="107" t="s">
        <v>511</v>
      </c>
      <c r="B233" s="108">
        <v>0</v>
      </c>
      <c r="C233" s="97">
        <f t="shared" si="2"/>
        <v>0</v>
      </c>
    </row>
    <row r="234" spans="1:3" ht="18.75" x14ac:dyDescent="0.25">
      <c r="A234" s="107" t="s">
        <v>512</v>
      </c>
      <c r="B234" s="108">
        <v>0</v>
      </c>
      <c r="C234" s="97">
        <f t="shared" si="2"/>
        <v>0</v>
      </c>
    </row>
    <row r="235" spans="1:3" ht="18.75" x14ac:dyDescent="0.25">
      <c r="A235" s="107" t="s">
        <v>513</v>
      </c>
      <c r="B235" s="108">
        <v>1</v>
      </c>
      <c r="C235" s="97">
        <f t="shared" si="2"/>
        <v>1</v>
      </c>
    </row>
    <row r="236" spans="1:3" ht="18.75" x14ac:dyDescent="0.25">
      <c r="A236" s="107" t="s">
        <v>514</v>
      </c>
      <c r="B236" s="108">
        <v>0</v>
      </c>
      <c r="C236" s="97">
        <f t="shared" si="2"/>
        <v>0</v>
      </c>
    </row>
    <row r="237" spans="1:3" ht="18.75" x14ac:dyDescent="0.25">
      <c r="A237" s="107" t="s">
        <v>515</v>
      </c>
      <c r="B237" s="108">
        <v>2</v>
      </c>
      <c r="C237" s="97">
        <f t="shared" si="2"/>
        <v>1</v>
      </c>
    </row>
    <row r="238" spans="1:3" ht="18.75" x14ac:dyDescent="0.25">
      <c r="A238" s="107" t="s">
        <v>516</v>
      </c>
      <c r="B238" s="108">
        <v>0</v>
      </c>
      <c r="C238" s="97">
        <f t="shared" si="2"/>
        <v>0</v>
      </c>
    </row>
    <row r="239" spans="1:3" ht="18.75" x14ac:dyDescent="0.25">
      <c r="A239" s="107" t="s">
        <v>517</v>
      </c>
      <c r="B239" s="108">
        <v>5</v>
      </c>
      <c r="C239" s="97">
        <f t="shared" si="2"/>
        <v>1</v>
      </c>
    </row>
    <row r="240" spans="1:3" ht="18.75" x14ac:dyDescent="0.25">
      <c r="A240" s="107" t="s">
        <v>518</v>
      </c>
      <c r="B240" s="108">
        <v>9</v>
      </c>
      <c r="C240" s="97">
        <f t="shared" si="2"/>
        <v>1</v>
      </c>
    </row>
    <row r="241" spans="1:3" ht="18.75" x14ac:dyDescent="0.25">
      <c r="A241" s="107" t="s">
        <v>519</v>
      </c>
      <c r="B241" s="108">
        <v>4</v>
      </c>
      <c r="C241" s="97">
        <f t="shared" si="2"/>
        <v>1</v>
      </c>
    </row>
    <row r="242" spans="1:3" ht="18.75" x14ac:dyDescent="0.25">
      <c r="A242" s="107" t="s">
        <v>520</v>
      </c>
      <c r="B242" s="108">
        <v>2</v>
      </c>
      <c r="C242" s="97">
        <f t="shared" si="2"/>
        <v>1</v>
      </c>
    </row>
  </sheetData>
  <autoFilter ref="A2:L104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2022-11-22T01:34:17Z</dcterms:modified>
</cp:coreProperties>
</file>