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1 Driver Ranking" sheetId="1" r:id="rId1"/>
    <sheet name="2003-2009 Driver Ranking" sheetId="2" r:id="rId2"/>
    <sheet name="1991-2002 Driver Ranking" sheetId="5" r:id="rId3"/>
    <sheet name="2021 Team Ranking" sheetId="6" r:id="rId4"/>
    <sheet name="2021 Engine Ranking" sheetId="10" r:id="rId5"/>
    <sheet name="2003-2009 Team Ranking" sheetId="7" r:id="rId6"/>
    <sheet name="1991-2002 Team Ranking" sheetId="9" r:id="rId7"/>
    <sheet name="Ranking System Notes" sheetId="4" r:id="rId8"/>
  </sheets>
  <definedNames>
    <definedName name="_xlnm._FilterDatabase" localSheetId="2" hidden="1">'1991-2002 Driver Ranking'!$A$1:$AE$41</definedName>
    <definedName name="_xlnm._FilterDatabase" localSheetId="6" hidden="1">'1991-2002 Team Ranking'!$A$1:$E$11</definedName>
    <definedName name="_xlnm._FilterDatabase" localSheetId="1" hidden="1">'2003-2009 Driver Ranking'!$A$1:$AC$41</definedName>
    <definedName name="_xlnm._FilterDatabase" localSheetId="5" hidden="1">'2003-2009 Team Ranking'!$A$1:$D$11</definedName>
    <definedName name="_xlnm._FilterDatabase" localSheetId="0" hidden="1">'2021 Driver Ranking'!$A$1:$AF$41</definedName>
    <definedName name="_xlnm._FilterDatabase" localSheetId="4" hidden="1">'2021 Engine Ranking'!$A$1:$F$5</definedName>
    <definedName name="_xlnm._FilterDatabase" localSheetId="3" hidden="1">'2021 Team Ranking'!$A$1:$E$11</definedName>
  </definedNames>
  <calcPr calcId="145621"/>
</workbook>
</file>

<file path=xl/calcChain.xml><?xml version="1.0" encoding="utf-8"?>
<calcChain xmlns="http://schemas.openxmlformats.org/spreadsheetml/2006/main">
  <c r="E5" i="10" l="1"/>
  <c r="F5" i="10" s="1"/>
  <c r="C5" i="10"/>
  <c r="D5" i="10" s="1"/>
  <c r="E4" i="10"/>
  <c r="F4" i="10" s="1"/>
  <c r="C4" i="10"/>
  <c r="D4" i="10" s="1"/>
  <c r="E3" i="10"/>
  <c r="F3" i="10" s="1"/>
  <c r="C3" i="10"/>
  <c r="D3" i="10" s="1"/>
  <c r="E2" i="10"/>
  <c r="F2" i="10" s="1"/>
  <c r="C2" i="10"/>
  <c r="D2" i="10" s="1"/>
  <c r="AE40" i="5" l="1"/>
  <c r="AE38" i="5"/>
  <c r="AE22" i="5"/>
  <c r="AE14" i="5"/>
  <c r="AE4" i="5"/>
  <c r="AC20" i="5" l="1"/>
  <c r="AC8" i="5"/>
  <c r="AC6" i="5"/>
  <c r="AC4" i="5"/>
  <c r="AC2" i="5"/>
  <c r="AC18" i="1"/>
  <c r="AD8" i="1"/>
  <c r="AD4" i="1"/>
  <c r="AD2" i="1"/>
  <c r="AC8" i="1"/>
  <c r="AC4" i="1"/>
  <c r="AC2" i="1"/>
  <c r="AB41" i="5" l="1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AE36" i="5" s="1"/>
  <c r="E11" i="9" s="1"/>
  <c r="G37" i="5"/>
  <c r="F37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AE34" i="5" s="1"/>
  <c r="F35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AE28" i="5" s="1"/>
  <c r="H29" i="5"/>
  <c r="G29" i="5"/>
  <c r="F29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AE26" i="5" s="1"/>
  <c r="E9" i="9" s="1"/>
  <c r="F27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AE24" i="5" s="1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AE20" i="5" s="1"/>
  <c r="E8" i="9" s="1"/>
  <c r="L21" i="5"/>
  <c r="K21" i="5"/>
  <c r="J21" i="5"/>
  <c r="I21" i="5"/>
  <c r="H21" i="5"/>
  <c r="G21" i="5"/>
  <c r="F21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AE18" i="5" s="1"/>
  <c r="F19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E12" i="5" s="1"/>
  <c r="E4" i="9" s="1"/>
  <c r="O13" i="5"/>
  <c r="N13" i="5"/>
  <c r="M13" i="5"/>
  <c r="L13" i="5"/>
  <c r="K13" i="5"/>
  <c r="J13" i="5"/>
  <c r="I13" i="5"/>
  <c r="H13" i="5"/>
  <c r="G13" i="5"/>
  <c r="F13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E10" i="5" s="1"/>
  <c r="E5" i="9" s="1"/>
  <c r="O11" i="5"/>
  <c r="N11" i="5"/>
  <c r="M11" i="5"/>
  <c r="L11" i="5"/>
  <c r="K11" i="5"/>
  <c r="J11" i="5"/>
  <c r="I11" i="5"/>
  <c r="H11" i="5"/>
  <c r="G11" i="5"/>
  <c r="F11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E8" i="5" s="1"/>
  <c r="O9" i="5"/>
  <c r="N9" i="5"/>
  <c r="M9" i="5"/>
  <c r="L9" i="5"/>
  <c r="K9" i="5"/>
  <c r="J9" i="5"/>
  <c r="I9" i="5"/>
  <c r="H9" i="5"/>
  <c r="G9" i="5"/>
  <c r="F9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Q41" i="2"/>
  <c r="Q39" i="2"/>
  <c r="Q37" i="2"/>
  <c r="Q35" i="2"/>
  <c r="Q33" i="2"/>
  <c r="Q31" i="2"/>
  <c r="Q29" i="2"/>
  <c r="Q27" i="2"/>
  <c r="Q25" i="2"/>
  <c r="Q23" i="2"/>
  <c r="Q21" i="2"/>
  <c r="Q19" i="2"/>
  <c r="Q17" i="2"/>
  <c r="Q15" i="2"/>
  <c r="Q13" i="2"/>
  <c r="Q11" i="2"/>
  <c r="Q9" i="2"/>
  <c r="Q7" i="2"/>
  <c r="Q5" i="2"/>
  <c r="Q3" i="2"/>
  <c r="AB41" i="2"/>
  <c r="AA41" i="2"/>
  <c r="Z41" i="2"/>
  <c r="Y41" i="2"/>
  <c r="X41" i="2"/>
  <c r="W41" i="2"/>
  <c r="V41" i="2"/>
  <c r="U41" i="2"/>
  <c r="T41" i="2"/>
  <c r="S41" i="2"/>
  <c r="R41" i="2"/>
  <c r="P41" i="2"/>
  <c r="O41" i="2"/>
  <c r="N41" i="2"/>
  <c r="M41" i="2"/>
  <c r="L41" i="2"/>
  <c r="K41" i="2"/>
  <c r="J41" i="2"/>
  <c r="I41" i="2"/>
  <c r="H41" i="2"/>
  <c r="G41" i="2"/>
  <c r="F41" i="2"/>
  <c r="AB39" i="2"/>
  <c r="AA39" i="2"/>
  <c r="Z39" i="2"/>
  <c r="Y39" i="2"/>
  <c r="X39" i="2"/>
  <c r="W39" i="2"/>
  <c r="V39" i="2"/>
  <c r="U39" i="2"/>
  <c r="T39" i="2"/>
  <c r="S39" i="2"/>
  <c r="R39" i="2"/>
  <c r="P39" i="2"/>
  <c r="O39" i="2"/>
  <c r="N39" i="2"/>
  <c r="M39" i="2"/>
  <c r="L39" i="2"/>
  <c r="K39" i="2"/>
  <c r="J39" i="2"/>
  <c r="I39" i="2"/>
  <c r="H39" i="2"/>
  <c r="G39" i="2"/>
  <c r="F39" i="2"/>
  <c r="AB37" i="2"/>
  <c r="AA37" i="2"/>
  <c r="Z37" i="2"/>
  <c r="Y37" i="2"/>
  <c r="X37" i="2"/>
  <c r="W37" i="2"/>
  <c r="V37" i="2"/>
  <c r="U37" i="2"/>
  <c r="T37" i="2"/>
  <c r="S37" i="2"/>
  <c r="R37" i="2"/>
  <c r="P37" i="2"/>
  <c r="O37" i="2"/>
  <c r="N37" i="2"/>
  <c r="M37" i="2"/>
  <c r="L37" i="2"/>
  <c r="K37" i="2"/>
  <c r="J37" i="2"/>
  <c r="I37" i="2"/>
  <c r="H37" i="2"/>
  <c r="G37" i="2"/>
  <c r="F37" i="2"/>
  <c r="AB35" i="2"/>
  <c r="AA35" i="2"/>
  <c r="Z35" i="2"/>
  <c r="Y35" i="2"/>
  <c r="X35" i="2"/>
  <c r="W35" i="2"/>
  <c r="V35" i="2"/>
  <c r="U35" i="2"/>
  <c r="T35" i="2"/>
  <c r="S35" i="2"/>
  <c r="R35" i="2"/>
  <c r="P35" i="2"/>
  <c r="O35" i="2"/>
  <c r="N35" i="2"/>
  <c r="M35" i="2"/>
  <c r="L35" i="2"/>
  <c r="K35" i="2"/>
  <c r="J35" i="2"/>
  <c r="I35" i="2"/>
  <c r="H35" i="2"/>
  <c r="G35" i="2"/>
  <c r="F35" i="2"/>
  <c r="AB33" i="2"/>
  <c r="AA33" i="2"/>
  <c r="Z33" i="2"/>
  <c r="Y33" i="2"/>
  <c r="X33" i="2"/>
  <c r="W33" i="2"/>
  <c r="V33" i="2"/>
  <c r="U33" i="2"/>
  <c r="T33" i="2"/>
  <c r="S33" i="2"/>
  <c r="R33" i="2"/>
  <c r="P33" i="2"/>
  <c r="O33" i="2"/>
  <c r="N33" i="2"/>
  <c r="M33" i="2"/>
  <c r="L33" i="2"/>
  <c r="K33" i="2"/>
  <c r="J33" i="2"/>
  <c r="I33" i="2"/>
  <c r="H33" i="2"/>
  <c r="G33" i="2"/>
  <c r="F33" i="2"/>
  <c r="AB31" i="2"/>
  <c r="AA31" i="2"/>
  <c r="Z31" i="2"/>
  <c r="Y31" i="2"/>
  <c r="X31" i="2"/>
  <c r="W31" i="2"/>
  <c r="V31" i="2"/>
  <c r="U31" i="2"/>
  <c r="T31" i="2"/>
  <c r="S31" i="2"/>
  <c r="R31" i="2"/>
  <c r="P31" i="2"/>
  <c r="O31" i="2"/>
  <c r="N31" i="2"/>
  <c r="M31" i="2"/>
  <c r="L31" i="2"/>
  <c r="K31" i="2"/>
  <c r="J31" i="2"/>
  <c r="I31" i="2"/>
  <c r="H31" i="2"/>
  <c r="G31" i="2"/>
  <c r="F31" i="2"/>
  <c r="AB29" i="2"/>
  <c r="AA29" i="2"/>
  <c r="Z29" i="2"/>
  <c r="Y29" i="2"/>
  <c r="X29" i="2"/>
  <c r="W29" i="2"/>
  <c r="V29" i="2"/>
  <c r="U29" i="2"/>
  <c r="T29" i="2"/>
  <c r="S29" i="2"/>
  <c r="R29" i="2"/>
  <c r="P29" i="2"/>
  <c r="O29" i="2"/>
  <c r="N29" i="2"/>
  <c r="M29" i="2"/>
  <c r="L29" i="2"/>
  <c r="K29" i="2"/>
  <c r="J29" i="2"/>
  <c r="I29" i="2"/>
  <c r="H29" i="2"/>
  <c r="G29" i="2"/>
  <c r="F29" i="2"/>
  <c r="AB27" i="2"/>
  <c r="AA27" i="2"/>
  <c r="Z27" i="2"/>
  <c r="Y27" i="2"/>
  <c r="X27" i="2"/>
  <c r="W27" i="2"/>
  <c r="V27" i="2"/>
  <c r="U27" i="2"/>
  <c r="T27" i="2"/>
  <c r="S27" i="2"/>
  <c r="R27" i="2"/>
  <c r="P27" i="2"/>
  <c r="O27" i="2"/>
  <c r="N27" i="2"/>
  <c r="M27" i="2"/>
  <c r="L27" i="2"/>
  <c r="K27" i="2"/>
  <c r="J27" i="2"/>
  <c r="I27" i="2"/>
  <c r="H27" i="2"/>
  <c r="G27" i="2"/>
  <c r="F27" i="2"/>
  <c r="AB25" i="2"/>
  <c r="AA25" i="2"/>
  <c r="Z25" i="2"/>
  <c r="Y25" i="2"/>
  <c r="X25" i="2"/>
  <c r="W25" i="2"/>
  <c r="V25" i="2"/>
  <c r="U25" i="2"/>
  <c r="T25" i="2"/>
  <c r="S25" i="2"/>
  <c r="R25" i="2"/>
  <c r="P25" i="2"/>
  <c r="O25" i="2"/>
  <c r="N25" i="2"/>
  <c r="M25" i="2"/>
  <c r="L25" i="2"/>
  <c r="K25" i="2"/>
  <c r="J25" i="2"/>
  <c r="I25" i="2"/>
  <c r="H25" i="2"/>
  <c r="G25" i="2"/>
  <c r="F25" i="2"/>
  <c r="AB23" i="2"/>
  <c r="AA23" i="2"/>
  <c r="Z23" i="2"/>
  <c r="Y23" i="2"/>
  <c r="X23" i="2"/>
  <c r="W23" i="2"/>
  <c r="V23" i="2"/>
  <c r="U23" i="2"/>
  <c r="T23" i="2"/>
  <c r="S23" i="2"/>
  <c r="R23" i="2"/>
  <c r="P23" i="2"/>
  <c r="O23" i="2"/>
  <c r="N23" i="2"/>
  <c r="M23" i="2"/>
  <c r="L23" i="2"/>
  <c r="K23" i="2"/>
  <c r="J23" i="2"/>
  <c r="I23" i="2"/>
  <c r="H23" i="2"/>
  <c r="G23" i="2"/>
  <c r="F23" i="2"/>
  <c r="AB21" i="2"/>
  <c r="AA21" i="2"/>
  <c r="Z21" i="2"/>
  <c r="Y21" i="2"/>
  <c r="X21" i="2"/>
  <c r="W21" i="2"/>
  <c r="V21" i="2"/>
  <c r="U21" i="2"/>
  <c r="T21" i="2"/>
  <c r="S21" i="2"/>
  <c r="R21" i="2"/>
  <c r="P21" i="2"/>
  <c r="O21" i="2"/>
  <c r="N21" i="2"/>
  <c r="M21" i="2"/>
  <c r="L21" i="2"/>
  <c r="K21" i="2"/>
  <c r="J21" i="2"/>
  <c r="I21" i="2"/>
  <c r="H21" i="2"/>
  <c r="G21" i="2"/>
  <c r="F21" i="2"/>
  <c r="AB19" i="2"/>
  <c r="AA19" i="2"/>
  <c r="Z19" i="2"/>
  <c r="Y19" i="2"/>
  <c r="X19" i="2"/>
  <c r="W19" i="2"/>
  <c r="V19" i="2"/>
  <c r="U19" i="2"/>
  <c r="T19" i="2"/>
  <c r="S19" i="2"/>
  <c r="R19" i="2"/>
  <c r="P19" i="2"/>
  <c r="O19" i="2"/>
  <c r="N19" i="2"/>
  <c r="M19" i="2"/>
  <c r="L19" i="2"/>
  <c r="K19" i="2"/>
  <c r="J19" i="2"/>
  <c r="I19" i="2"/>
  <c r="H19" i="2"/>
  <c r="G19" i="2"/>
  <c r="F19" i="2"/>
  <c r="AB17" i="2"/>
  <c r="AA17" i="2"/>
  <c r="Z17" i="2"/>
  <c r="Y17" i="2"/>
  <c r="X17" i="2"/>
  <c r="W17" i="2"/>
  <c r="V17" i="2"/>
  <c r="U17" i="2"/>
  <c r="T17" i="2"/>
  <c r="S17" i="2"/>
  <c r="R17" i="2"/>
  <c r="P17" i="2"/>
  <c r="O17" i="2"/>
  <c r="N17" i="2"/>
  <c r="M17" i="2"/>
  <c r="L17" i="2"/>
  <c r="K17" i="2"/>
  <c r="J17" i="2"/>
  <c r="I17" i="2"/>
  <c r="H17" i="2"/>
  <c r="G17" i="2"/>
  <c r="F17" i="2"/>
  <c r="AB15" i="2"/>
  <c r="AA15" i="2"/>
  <c r="Z15" i="2"/>
  <c r="Y15" i="2"/>
  <c r="X15" i="2"/>
  <c r="W15" i="2"/>
  <c r="V15" i="2"/>
  <c r="U15" i="2"/>
  <c r="T15" i="2"/>
  <c r="S15" i="2"/>
  <c r="R15" i="2"/>
  <c r="P15" i="2"/>
  <c r="O15" i="2"/>
  <c r="N15" i="2"/>
  <c r="M15" i="2"/>
  <c r="L15" i="2"/>
  <c r="K15" i="2"/>
  <c r="J15" i="2"/>
  <c r="I15" i="2"/>
  <c r="H15" i="2"/>
  <c r="G15" i="2"/>
  <c r="F15" i="2"/>
  <c r="AB13" i="2"/>
  <c r="AA13" i="2"/>
  <c r="Z13" i="2"/>
  <c r="Y13" i="2"/>
  <c r="X13" i="2"/>
  <c r="W13" i="2"/>
  <c r="V13" i="2"/>
  <c r="U13" i="2"/>
  <c r="T13" i="2"/>
  <c r="S13" i="2"/>
  <c r="R13" i="2"/>
  <c r="P13" i="2"/>
  <c r="O13" i="2"/>
  <c r="N13" i="2"/>
  <c r="M13" i="2"/>
  <c r="L13" i="2"/>
  <c r="K13" i="2"/>
  <c r="J13" i="2"/>
  <c r="I13" i="2"/>
  <c r="H13" i="2"/>
  <c r="G13" i="2"/>
  <c r="F13" i="2"/>
  <c r="AB11" i="2"/>
  <c r="AA11" i="2"/>
  <c r="Z11" i="2"/>
  <c r="Y11" i="2"/>
  <c r="X11" i="2"/>
  <c r="W11" i="2"/>
  <c r="V11" i="2"/>
  <c r="U11" i="2"/>
  <c r="T11" i="2"/>
  <c r="S11" i="2"/>
  <c r="R11" i="2"/>
  <c r="P11" i="2"/>
  <c r="O11" i="2"/>
  <c r="N11" i="2"/>
  <c r="M11" i="2"/>
  <c r="L11" i="2"/>
  <c r="K11" i="2"/>
  <c r="J11" i="2"/>
  <c r="I11" i="2"/>
  <c r="H11" i="2"/>
  <c r="G11" i="2"/>
  <c r="F11" i="2"/>
  <c r="AB9" i="2"/>
  <c r="AA9" i="2"/>
  <c r="Z9" i="2"/>
  <c r="Y9" i="2"/>
  <c r="X9" i="2"/>
  <c r="W9" i="2"/>
  <c r="V9" i="2"/>
  <c r="U9" i="2"/>
  <c r="T9" i="2"/>
  <c r="S9" i="2"/>
  <c r="R9" i="2"/>
  <c r="P9" i="2"/>
  <c r="O9" i="2"/>
  <c r="N9" i="2"/>
  <c r="M9" i="2"/>
  <c r="L9" i="2"/>
  <c r="K9" i="2"/>
  <c r="J9" i="2"/>
  <c r="I9" i="2"/>
  <c r="H9" i="2"/>
  <c r="G9" i="2"/>
  <c r="F9" i="2"/>
  <c r="AB7" i="2"/>
  <c r="AA7" i="2"/>
  <c r="Z7" i="2"/>
  <c r="Y7" i="2"/>
  <c r="X7" i="2"/>
  <c r="W7" i="2"/>
  <c r="V7" i="2"/>
  <c r="U7" i="2"/>
  <c r="T7" i="2"/>
  <c r="S7" i="2"/>
  <c r="R7" i="2"/>
  <c r="P7" i="2"/>
  <c r="O7" i="2"/>
  <c r="N7" i="2"/>
  <c r="M7" i="2"/>
  <c r="L7" i="2"/>
  <c r="K7" i="2"/>
  <c r="J7" i="2"/>
  <c r="I7" i="2"/>
  <c r="H7" i="2"/>
  <c r="G7" i="2"/>
  <c r="F7" i="2"/>
  <c r="AB5" i="2"/>
  <c r="AA5" i="2"/>
  <c r="Z5" i="2"/>
  <c r="Y5" i="2"/>
  <c r="X5" i="2"/>
  <c r="W5" i="2"/>
  <c r="V5" i="2"/>
  <c r="U5" i="2"/>
  <c r="T5" i="2"/>
  <c r="S5" i="2"/>
  <c r="R5" i="2"/>
  <c r="P5" i="2"/>
  <c r="O5" i="2"/>
  <c r="N5" i="2"/>
  <c r="M5" i="2"/>
  <c r="L5" i="2"/>
  <c r="K5" i="2"/>
  <c r="J5" i="2"/>
  <c r="I5" i="2"/>
  <c r="H5" i="2"/>
  <c r="G5" i="2"/>
  <c r="F5" i="2"/>
  <c r="AB3" i="2"/>
  <c r="AA3" i="2"/>
  <c r="Z3" i="2"/>
  <c r="Y3" i="2"/>
  <c r="X3" i="2"/>
  <c r="W3" i="2"/>
  <c r="V3" i="2"/>
  <c r="U3" i="2"/>
  <c r="T3" i="2"/>
  <c r="S3" i="2"/>
  <c r="R3" i="2"/>
  <c r="P3" i="2"/>
  <c r="O3" i="2"/>
  <c r="N3" i="2"/>
  <c r="M3" i="2"/>
  <c r="L3" i="2"/>
  <c r="K3" i="2"/>
  <c r="J3" i="2"/>
  <c r="I3" i="2"/>
  <c r="H3" i="2"/>
  <c r="G3" i="2"/>
  <c r="F3" i="2"/>
  <c r="AC30" i="5"/>
  <c r="O3" i="1"/>
  <c r="O5" i="1" s="1"/>
  <c r="O7" i="1" s="1"/>
  <c r="O9" i="1" s="1"/>
  <c r="O11" i="1" s="1"/>
  <c r="O13" i="1" s="1"/>
  <c r="O15" i="1" s="1"/>
  <c r="O17" i="1" s="1"/>
  <c r="O19" i="1" s="1"/>
  <c r="O21" i="1" s="1"/>
  <c r="O23" i="1" s="1"/>
  <c r="O25" i="1" s="1"/>
  <c r="O27" i="1" s="1"/>
  <c r="O29" i="1" s="1"/>
  <c r="O31" i="1" s="1"/>
  <c r="O33" i="1" s="1"/>
  <c r="O35" i="1" s="1"/>
  <c r="O37" i="1" s="1"/>
  <c r="O39" i="1" s="1"/>
  <c r="O41" i="1" s="1"/>
  <c r="Q3" i="1"/>
  <c r="Q5" i="1" s="1"/>
  <c r="Q7" i="1" s="1"/>
  <c r="Q9" i="1" s="1"/>
  <c r="Q11" i="1" s="1"/>
  <c r="Q13" i="1" s="1"/>
  <c r="Q15" i="1" s="1"/>
  <c r="Q17" i="1" s="1"/>
  <c r="Q19" i="1" s="1"/>
  <c r="Q21" i="1" s="1"/>
  <c r="Q23" i="1" s="1"/>
  <c r="Q25" i="1" s="1"/>
  <c r="Q27" i="1" s="1"/>
  <c r="Q29" i="1" s="1"/>
  <c r="Q31" i="1" s="1"/>
  <c r="Q33" i="1" s="1"/>
  <c r="Q35" i="1" s="1"/>
  <c r="Q37" i="1" s="1"/>
  <c r="Q39" i="1" s="1"/>
  <c r="Q41" i="1" s="1"/>
  <c r="G3" i="1"/>
  <c r="G5" i="1" s="1"/>
  <c r="G7" i="1" s="1"/>
  <c r="G9" i="1" s="1"/>
  <c r="G11" i="1" s="1"/>
  <c r="G13" i="1" s="1"/>
  <c r="G15" i="1" s="1"/>
  <c r="G17" i="1" s="1"/>
  <c r="G19" i="1" s="1"/>
  <c r="G21" i="1" s="1"/>
  <c r="G23" i="1" s="1"/>
  <c r="G25" i="1" s="1"/>
  <c r="G27" i="1" s="1"/>
  <c r="G29" i="1" s="1"/>
  <c r="G31" i="1" s="1"/>
  <c r="G33" i="1" s="1"/>
  <c r="G35" i="1" s="1"/>
  <c r="G37" i="1" s="1"/>
  <c r="G39" i="1" s="1"/>
  <c r="G41" i="1" s="1"/>
  <c r="H3" i="1"/>
  <c r="H5" i="1" s="1"/>
  <c r="H7" i="1" s="1"/>
  <c r="H9" i="1" s="1"/>
  <c r="H11" i="1" s="1"/>
  <c r="H13" i="1" s="1"/>
  <c r="H15" i="1" s="1"/>
  <c r="H17" i="1" s="1"/>
  <c r="H19" i="1" s="1"/>
  <c r="H21" i="1" s="1"/>
  <c r="H23" i="1" s="1"/>
  <c r="H25" i="1" s="1"/>
  <c r="H27" i="1" s="1"/>
  <c r="H29" i="1" s="1"/>
  <c r="H31" i="1" s="1"/>
  <c r="H33" i="1" s="1"/>
  <c r="H35" i="1" s="1"/>
  <c r="H37" i="1" s="1"/>
  <c r="H39" i="1" s="1"/>
  <c r="H41" i="1" s="1"/>
  <c r="I3" i="1"/>
  <c r="I5" i="1" s="1"/>
  <c r="I7" i="1" s="1"/>
  <c r="I9" i="1" s="1"/>
  <c r="I11" i="1" s="1"/>
  <c r="I13" i="1" s="1"/>
  <c r="I15" i="1" s="1"/>
  <c r="I17" i="1" s="1"/>
  <c r="I19" i="1" s="1"/>
  <c r="I21" i="1" s="1"/>
  <c r="I23" i="1" s="1"/>
  <c r="I25" i="1" s="1"/>
  <c r="I27" i="1" s="1"/>
  <c r="I29" i="1" s="1"/>
  <c r="I31" i="1" s="1"/>
  <c r="I33" i="1" s="1"/>
  <c r="I35" i="1" s="1"/>
  <c r="I37" i="1" s="1"/>
  <c r="I39" i="1" s="1"/>
  <c r="I41" i="1" s="1"/>
  <c r="J3" i="1"/>
  <c r="J5" i="1" s="1"/>
  <c r="J7" i="1" s="1"/>
  <c r="J9" i="1" s="1"/>
  <c r="J11" i="1" s="1"/>
  <c r="J13" i="1" s="1"/>
  <c r="J15" i="1" s="1"/>
  <c r="J17" i="1" s="1"/>
  <c r="J19" i="1" s="1"/>
  <c r="J21" i="1" s="1"/>
  <c r="J23" i="1" s="1"/>
  <c r="J25" i="1" s="1"/>
  <c r="J27" i="1" s="1"/>
  <c r="J29" i="1" s="1"/>
  <c r="J31" i="1" s="1"/>
  <c r="J33" i="1" s="1"/>
  <c r="J35" i="1" s="1"/>
  <c r="J37" i="1" s="1"/>
  <c r="J39" i="1" s="1"/>
  <c r="J41" i="1" s="1"/>
  <c r="K3" i="1"/>
  <c r="K5" i="1" s="1"/>
  <c r="K7" i="1" s="1"/>
  <c r="K9" i="1" s="1"/>
  <c r="K11" i="1" s="1"/>
  <c r="K13" i="1" s="1"/>
  <c r="K15" i="1" s="1"/>
  <c r="K17" i="1" s="1"/>
  <c r="K19" i="1" s="1"/>
  <c r="K21" i="1" s="1"/>
  <c r="K23" i="1" s="1"/>
  <c r="K25" i="1" s="1"/>
  <c r="K27" i="1" s="1"/>
  <c r="K29" i="1" s="1"/>
  <c r="K31" i="1" s="1"/>
  <c r="K33" i="1" s="1"/>
  <c r="K35" i="1" s="1"/>
  <c r="K37" i="1" s="1"/>
  <c r="K39" i="1" s="1"/>
  <c r="K41" i="1" s="1"/>
  <c r="L3" i="1"/>
  <c r="L5" i="1" s="1"/>
  <c r="L7" i="1" s="1"/>
  <c r="L9" i="1" s="1"/>
  <c r="L11" i="1" s="1"/>
  <c r="L13" i="1" s="1"/>
  <c r="L15" i="1" s="1"/>
  <c r="L17" i="1" s="1"/>
  <c r="L19" i="1" s="1"/>
  <c r="L21" i="1" s="1"/>
  <c r="L23" i="1" s="1"/>
  <c r="L25" i="1" s="1"/>
  <c r="L27" i="1" s="1"/>
  <c r="L29" i="1" s="1"/>
  <c r="L31" i="1" s="1"/>
  <c r="L33" i="1" s="1"/>
  <c r="L35" i="1" s="1"/>
  <c r="L37" i="1" s="1"/>
  <c r="L39" i="1" s="1"/>
  <c r="L41" i="1" s="1"/>
  <c r="M3" i="1"/>
  <c r="M5" i="1" s="1"/>
  <c r="M7" i="1" s="1"/>
  <c r="M9" i="1" s="1"/>
  <c r="M11" i="1" s="1"/>
  <c r="M13" i="1" s="1"/>
  <c r="M15" i="1" s="1"/>
  <c r="M17" i="1" s="1"/>
  <c r="M19" i="1" s="1"/>
  <c r="M21" i="1" s="1"/>
  <c r="M23" i="1" s="1"/>
  <c r="M25" i="1" s="1"/>
  <c r="M27" i="1" s="1"/>
  <c r="M29" i="1" s="1"/>
  <c r="M31" i="1" s="1"/>
  <c r="M33" i="1" s="1"/>
  <c r="M35" i="1" s="1"/>
  <c r="M37" i="1" s="1"/>
  <c r="M39" i="1" s="1"/>
  <c r="M41" i="1" s="1"/>
  <c r="N3" i="1"/>
  <c r="N5" i="1" s="1"/>
  <c r="N7" i="1" s="1"/>
  <c r="N9" i="1" s="1"/>
  <c r="N11" i="1" s="1"/>
  <c r="N13" i="1" s="1"/>
  <c r="N15" i="1" s="1"/>
  <c r="N17" i="1" s="1"/>
  <c r="N19" i="1" s="1"/>
  <c r="N21" i="1" s="1"/>
  <c r="N23" i="1" s="1"/>
  <c r="N25" i="1" s="1"/>
  <c r="N27" i="1" s="1"/>
  <c r="N29" i="1" s="1"/>
  <c r="N31" i="1" s="1"/>
  <c r="N33" i="1" s="1"/>
  <c r="N35" i="1" s="1"/>
  <c r="N37" i="1" s="1"/>
  <c r="N39" i="1" s="1"/>
  <c r="N41" i="1" s="1"/>
  <c r="P3" i="1"/>
  <c r="P5" i="1" s="1"/>
  <c r="P7" i="1" s="1"/>
  <c r="P9" i="1" s="1"/>
  <c r="P11" i="1" s="1"/>
  <c r="P13" i="1" s="1"/>
  <c r="P15" i="1" s="1"/>
  <c r="P17" i="1" s="1"/>
  <c r="P19" i="1" s="1"/>
  <c r="P21" i="1" s="1"/>
  <c r="P23" i="1" s="1"/>
  <c r="P25" i="1" s="1"/>
  <c r="P27" i="1" s="1"/>
  <c r="P29" i="1" s="1"/>
  <c r="P31" i="1" s="1"/>
  <c r="P33" i="1" s="1"/>
  <c r="P35" i="1" s="1"/>
  <c r="P37" i="1" s="1"/>
  <c r="P39" i="1" s="1"/>
  <c r="P41" i="1" s="1"/>
  <c r="R3" i="1"/>
  <c r="R5" i="1" s="1"/>
  <c r="R7" i="1" s="1"/>
  <c r="R9" i="1" s="1"/>
  <c r="R11" i="1" s="1"/>
  <c r="R13" i="1" s="1"/>
  <c r="R15" i="1" s="1"/>
  <c r="R17" i="1" s="1"/>
  <c r="R19" i="1" s="1"/>
  <c r="R21" i="1" s="1"/>
  <c r="R23" i="1" s="1"/>
  <c r="R25" i="1" s="1"/>
  <c r="R27" i="1" s="1"/>
  <c r="R29" i="1" s="1"/>
  <c r="R31" i="1" s="1"/>
  <c r="R33" i="1" s="1"/>
  <c r="R35" i="1" s="1"/>
  <c r="R37" i="1" s="1"/>
  <c r="R39" i="1" s="1"/>
  <c r="R41" i="1" s="1"/>
  <c r="S3" i="1"/>
  <c r="S5" i="1" s="1"/>
  <c r="S7" i="1" s="1"/>
  <c r="S9" i="1" s="1"/>
  <c r="S11" i="1" s="1"/>
  <c r="S13" i="1" s="1"/>
  <c r="S15" i="1" s="1"/>
  <c r="S17" i="1" s="1"/>
  <c r="S19" i="1" s="1"/>
  <c r="S21" i="1" s="1"/>
  <c r="S23" i="1" s="1"/>
  <c r="S25" i="1" s="1"/>
  <c r="S27" i="1" s="1"/>
  <c r="S29" i="1" s="1"/>
  <c r="S31" i="1" s="1"/>
  <c r="S33" i="1" s="1"/>
  <c r="S35" i="1" s="1"/>
  <c r="S37" i="1" s="1"/>
  <c r="S39" i="1" s="1"/>
  <c r="S41" i="1" s="1"/>
  <c r="T3" i="1"/>
  <c r="T5" i="1" s="1"/>
  <c r="T7" i="1" s="1"/>
  <c r="T9" i="1" s="1"/>
  <c r="T11" i="1" s="1"/>
  <c r="T13" i="1" s="1"/>
  <c r="T15" i="1" s="1"/>
  <c r="T17" i="1" s="1"/>
  <c r="T19" i="1" s="1"/>
  <c r="T21" i="1" s="1"/>
  <c r="T23" i="1" s="1"/>
  <c r="T25" i="1" s="1"/>
  <c r="T27" i="1" s="1"/>
  <c r="T29" i="1" s="1"/>
  <c r="T31" i="1" s="1"/>
  <c r="T33" i="1" s="1"/>
  <c r="T35" i="1" s="1"/>
  <c r="T37" i="1" s="1"/>
  <c r="T39" i="1" s="1"/>
  <c r="T41" i="1" s="1"/>
  <c r="U3" i="1"/>
  <c r="U5" i="1" s="1"/>
  <c r="U7" i="1" s="1"/>
  <c r="U9" i="1" s="1"/>
  <c r="U11" i="1" s="1"/>
  <c r="U13" i="1" s="1"/>
  <c r="U15" i="1" s="1"/>
  <c r="U17" i="1" s="1"/>
  <c r="U19" i="1" s="1"/>
  <c r="U21" i="1" s="1"/>
  <c r="U23" i="1" s="1"/>
  <c r="U25" i="1" s="1"/>
  <c r="U27" i="1" s="1"/>
  <c r="U29" i="1" s="1"/>
  <c r="U31" i="1" s="1"/>
  <c r="U33" i="1" s="1"/>
  <c r="U35" i="1" s="1"/>
  <c r="U37" i="1" s="1"/>
  <c r="U39" i="1" s="1"/>
  <c r="U41" i="1" s="1"/>
  <c r="V3" i="1"/>
  <c r="V5" i="1" s="1"/>
  <c r="V7" i="1" s="1"/>
  <c r="V9" i="1" s="1"/>
  <c r="V11" i="1" s="1"/>
  <c r="V13" i="1" s="1"/>
  <c r="V15" i="1" s="1"/>
  <c r="V17" i="1" s="1"/>
  <c r="V19" i="1" s="1"/>
  <c r="V21" i="1" s="1"/>
  <c r="V23" i="1" s="1"/>
  <c r="V25" i="1" s="1"/>
  <c r="V27" i="1" s="1"/>
  <c r="V29" i="1" s="1"/>
  <c r="V31" i="1" s="1"/>
  <c r="V33" i="1" s="1"/>
  <c r="V35" i="1" s="1"/>
  <c r="V37" i="1" s="1"/>
  <c r="V39" i="1" s="1"/>
  <c r="V41" i="1" s="1"/>
  <c r="W3" i="1"/>
  <c r="W5" i="1" s="1"/>
  <c r="W7" i="1" s="1"/>
  <c r="W9" i="1" s="1"/>
  <c r="W11" i="1" s="1"/>
  <c r="W13" i="1" s="1"/>
  <c r="W15" i="1" s="1"/>
  <c r="W17" i="1" s="1"/>
  <c r="W19" i="1" s="1"/>
  <c r="W21" i="1" s="1"/>
  <c r="W23" i="1" s="1"/>
  <c r="W25" i="1" s="1"/>
  <c r="W27" i="1" s="1"/>
  <c r="W29" i="1" s="1"/>
  <c r="W31" i="1" s="1"/>
  <c r="W33" i="1" s="1"/>
  <c r="W35" i="1" s="1"/>
  <c r="W37" i="1" s="1"/>
  <c r="W39" i="1" s="1"/>
  <c r="W41" i="1" s="1"/>
  <c r="X3" i="1"/>
  <c r="X5" i="1" s="1"/>
  <c r="X7" i="1" s="1"/>
  <c r="X9" i="1" s="1"/>
  <c r="X11" i="1" s="1"/>
  <c r="X13" i="1" s="1"/>
  <c r="X15" i="1" s="1"/>
  <c r="X17" i="1" s="1"/>
  <c r="X19" i="1" s="1"/>
  <c r="X21" i="1" s="1"/>
  <c r="X23" i="1" s="1"/>
  <c r="X25" i="1" s="1"/>
  <c r="X27" i="1" s="1"/>
  <c r="X29" i="1" s="1"/>
  <c r="X31" i="1" s="1"/>
  <c r="X33" i="1" s="1"/>
  <c r="X35" i="1" s="1"/>
  <c r="X37" i="1" s="1"/>
  <c r="X39" i="1" s="1"/>
  <c r="X41" i="1" s="1"/>
  <c r="Y3" i="1"/>
  <c r="Y5" i="1" s="1"/>
  <c r="Y7" i="1" s="1"/>
  <c r="Y9" i="1" s="1"/>
  <c r="Y11" i="1" s="1"/>
  <c r="Y13" i="1" s="1"/>
  <c r="Y15" i="1" s="1"/>
  <c r="Y17" i="1" s="1"/>
  <c r="Y19" i="1" s="1"/>
  <c r="Y21" i="1" s="1"/>
  <c r="Y23" i="1" s="1"/>
  <c r="Y25" i="1" s="1"/>
  <c r="Y27" i="1" s="1"/>
  <c r="Y29" i="1" s="1"/>
  <c r="Y31" i="1" s="1"/>
  <c r="Y33" i="1" s="1"/>
  <c r="Y35" i="1" s="1"/>
  <c r="Y37" i="1" s="1"/>
  <c r="Y39" i="1" s="1"/>
  <c r="Y41" i="1" s="1"/>
  <c r="Z3" i="1"/>
  <c r="Z5" i="1" s="1"/>
  <c r="Z7" i="1" s="1"/>
  <c r="Z9" i="1" s="1"/>
  <c r="Z11" i="1" s="1"/>
  <c r="Z13" i="1" s="1"/>
  <c r="Z15" i="1" s="1"/>
  <c r="Z17" i="1" s="1"/>
  <c r="Z19" i="1" s="1"/>
  <c r="Z21" i="1" s="1"/>
  <c r="Z23" i="1" s="1"/>
  <c r="Z25" i="1" s="1"/>
  <c r="Z27" i="1" s="1"/>
  <c r="Z29" i="1" s="1"/>
  <c r="Z31" i="1" s="1"/>
  <c r="Z33" i="1" s="1"/>
  <c r="Z35" i="1" s="1"/>
  <c r="Z37" i="1" s="1"/>
  <c r="Z39" i="1" s="1"/>
  <c r="Z41" i="1" s="1"/>
  <c r="AA3" i="1"/>
  <c r="AA5" i="1" s="1"/>
  <c r="AA7" i="1" s="1"/>
  <c r="AA9" i="1" s="1"/>
  <c r="AA11" i="1" s="1"/>
  <c r="AA13" i="1" s="1"/>
  <c r="AA15" i="1" s="1"/>
  <c r="AA17" i="1" s="1"/>
  <c r="AA19" i="1" s="1"/>
  <c r="AA21" i="1" s="1"/>
  <c r="AA23" i="1" s="1"/>
  <c r="AA25" i="1" s="1"/>
  <c r="AA27" i="1" s="1"/>
  <c r="AA29" i="1" s="1"/>
  <c r="AA31" i="1" s="1"/>
  <c r="AA33" i="1" s="1"/>
  <c r="AA35" i="1" s="1"/>
  <c r="AA37" i="1" s="1"/>
  <c r="AA39" i="1" s="1"/>
  <c r="AA41" i="1" s="1"/>
  <c r="AB3" i="1"/>
  <c r="AB5" i="1" s="1"/>
  <c r="AB7" i="1" s="1"/>
  <c r="AB9" i="1" s="1"/>
  <c r="AB11" i="1" s="1"/>
  <c r="AB13" i="1" s="1"/>
  <c r="AB15" i="1" s="1"/>
  <c r="AB17" i="1" s="1"/>
  <c r="AB19" i="1" s="1"/>
  <c r="AB21" i="1" s="1"/>
  <c r="AB23" i="1" s="1"/>
  <c r="AB25" i="1" s="1"/>
  <c r="AB27" i="1" s="1"/>
  <c r="AB29" i="1" s="1"/>
  <c r="AB31" i="1" s="1"/>
  <c r="AB33" i="1" s="1"/>
  <c r="AB35" i="1" s="1"/>
  <c r="AB37" i="1" s="1"/>
  <c r="AB39" i="1" s="1"/>
  <c r="AB41" i="1" s="1"/>
  <c r="F3" i="1"/>
  <c r="AE16" i="5" l="1"/>
  <c r="E6" i="9" s="1"/>
  <c r="AE6" i="5"/>
  <c r="E3" i="9" s="1"/>
  <c r="AE2" i="5"/>
  <c r="E2" i="9" s="1"/>
  <c r="AD2" i="5"/>
  <c r="AE30" i="5"/>
  <c r="E10" i="9" s="1"/>
  <c r="AE32" i="5"/>
  <c r="E7" i="9" s="1"/>
  <c r="F5" i="1"/>
  <c r="AE4" i="1" s="1"/>
  <c r="AF2" i="1"/>
  <c r="AD4" i="5"/>
  <c r="AD22" i="5"/>
  <c r="AD30" i="5"/>
  <c r="D10" i="9" s="1"/>
  <c r="AC40" i="2"/>
  <c r="AC8" i="2"/>
  <c r="AC16" i="2"/>
  <c r="AD10" i="5"/>
  <c r="AD20" i="5"/>
  <c r="AD24" i="5"/>
  <c r="AD28" i="5"/>
  <c r="AD34" i="5"/>
  <c r="AD32" i="5"/>
  <c r="AD6" i="5"/>
  <c r="AD14" i="5"/>
  <c r="AD16" i="5"/>
  <c r="AD38" i="5"/>
  <c r="AD26" i="5"/>
  <c r="AD40" i="5"/>
  <c r="AD8" i="5"/>
  <c r="AD18" i="5"/>
  <c r="D7" i="9" s="1"/>
  <c r="AD36" i="5"/>
  <c r="D11" i="9" s="1"/>
  <c r="AD12" i="5"/>
  <c r="D4" i="9" s="1"/>
  <c r="AC26" i="2"/>
  <c r="AC18" i="2"/>
  <c r="AC28" i="2"/>
  <c r="AC14" i="2"/>
  <c r="AC22" i="2"/>
  <c r="AC36" i="2"/>
  <c r="AC12" i="2"/>
  <c r="AC20" i="2"/>
  <c r="AC32" i="2"/>
  <c r="AC38" i="2"/>
  <c r="AC34" i="2"/>
  <c r="AC30" i="2"/>
  <c r="AC24" i="2"/>
  <c r="AC10" i="2"/>
  <c r="AC6" i="2"/>
  <c r="D4" i="7" s="1"/>
  <c r="AC4" i="2"/>
  <c r="AC2" i="2"/>
  <c r="AE2" i="1"/>
  <c r="D9" i="9" l="1"/>
  <c r="F7" i="1"/>
  <c r="AF4" i="1"/>
  <c r="D8" i="9"/>
  <c r="D6" i="9"/>
  <c r="D5" i="9"/>
  <c r="D2" i="9"/>
  <c r="D3" i="9"/>
  <c r="D10" i="7"/>
  <c r="D11" i="7"/>
  <c r="D9" i="7"/>
  <c r="D7" i="7"/>
  <c r="D3" i="7"/>
  <c r="D8" i="7"/>
  <c r="D6" i="7"/>
  <c r="D5" i="7"/>
  <c r="D2" i="7"/>
  <c r="F9" i="1" l="1"/>
  <c r="AF6" i="1"/>
  <c r="E4" i="6" s="1"/>
  <c r="AE6" i="1"/>
  <c r="F11" i="1" l="1"/>
  <c r="AF8" i="1"/>
  <c r="E2" i="6" s="1"/>
  <c r="AE8" i="1"/>
  <c r="F13" i="1" l="1"/>
  <c r="AF10" i="1"/>
  <c r="E3" i="6" s="1"/>
  <c r="AE10" i="1"/>
  <c r="F15" i="1" l="1"/>
  <c r="AF12" i="1"/>
  <c r="AE12" i="1"/>
  <c r="F17" i="1" l="1"/>
  <c r="AF14" i="1"/>
  <c r="E5" i="6" s="1"/>
  <c r="AE14" i="1"/>
  <c r="D2" i="6" l="1"/>
  <c r="F19" i="1"/>
  <c r="AF16" i="1"/>
  <c r="AE16" i="1"/>
  <c r="F21" i="1" l="1"/>
  <c r="AF18" i="1"/>
  <c r="AE18" i="1"/>
  <c r="D3" i="6" s="1"/>
  <c r="F23" i="1" l="1"/>
  <c r="AF20" i="1"/>
  <c r="AE20" i="1"/>
  <c r="F25" i="1" l="1"/>
  <c r="AF22" i="1"/>
  <c r="E6" i="6" s="1"/>
  <c r="AE22" i="1"/>
  <c r="F27" i="1" l="1"/>
  <c r="AF24" i="1"/>
  <c r="AE24" i="1"/>
  <c r="F29" i="1" l="1"/>
  <c r="AF26" i="1"/>
  <c r="E8" i="6" s="1"/>
  <c r="AE26" i="1"/>
  <c r="D5" i="6" s="1"/>
  <c r="D8" i="6" l="1"/>
  <c r="F31" i="1"/>
  <c r="AF28" i="1"/>
  <c r="E7" i="6" s="1"/>
  <c r="AE28" i="1"/>
  <c r="F33" i="1" l="1"/>
  <c r="AF30" i="1"/>
  <c r="AE30" i="1"/>
  <c r="D4" i="6" s="1"/>
  <c r="F35" i="1" l="1"/>
  <c r="AF32" i="1"/>
  <c r="E9" i="6" s="1"/>
  <c r="AE32" i="1"/>
  <c r="D9" i="6" s="1"/>
  <c r="F37" i="1" l="1"/>
  <c r="AF34" i="1"/>
  <c r="E10" i="6" s="1"/>
  <c r="AE34" i="1"/>
  <c r="D7" i="6" s="1"/>
  <c r="F39" i="1" l="1"/>
  <c r="AF36" i="1"/>
  <c r="AE36" i="1"/>
  <c r="D10" i="6"/>
  <c r="F41" i="1" l="1"/>
  <c r="AF38" i="1"/>
  <c r="AE38" i="1"/>
  <c r="D6" i="6" s="1"/>
  <c r="AF40" i="1" l="1"/>
  <c r="E11" i="6" s="1"/>
  <c r="AE40" i="1"/>
  <c r="D11" i="6" s="1"/>
</calcChain>
</file>

<file path=xl/sharedStrings.xml><?xml version="1.0" encoding="utf-8"?>
<sst xmlns="http://schemas.openxmlformats.org/spreadsheetml/2006/main" count="537" uniqueCount="113">
  <si>
    <t>Driver</t>
    <phoneticPr fontId="1" type="noConversion"/>
  </si>
  <si>
    <t>Team</t>
    <phoneticPr fontId="1" type="noConversion"/>
  </si>
  <si>
    <t>Engine</t>
    <phoneticPr fontId="1" type="noConversion"/>
  </si>
  <si>
    <t>Bahrain</t>
    <phoneticPr fontId="1" type="noConversion"/>
  </si>
  <si>
    <t>Emilia Romagna</t>
    <phoneticPr fontId="1" type="noConversion"/>
  </si>
  <si>
    <t>Portugal</t>
    <phoneticPr fontId="1" type="noConversion"/>
  </si>
  <si>
    <t>Spain</t>
    <phoneticPr fontId="1" type="noConversion"/>
  </si>
  <si>
    <t>Monaco</t>
    <phoneticPr fontId="1" type="noConversion"/>
  </si>
  <si>
    <t>Azerbaijan</t>
    <phoneticPr fontId="1" type="noConversion"/>
  </si>
  <si>
    <t>France</t>
    <phoneticPr fontId="1" type="noConversion"/>
  </si>
  <si>
    <t>Nationality</t>
    <phoneticPr fontId="1" type="noConversion"/>
  </si>
  <si>
    <t>Styrian</t>
    <phoneticPr fontId="1" type="noConversion"/>
  </si>
  <si>
    <t>Austria</t>
    <phoneticPr fontId="1" type="noConversion"/>
  </si>
  <si>
    <t>Hungary</t>
    <phoneticPr fontId="1" type="noConversion"/>
  </si>
  <si>
    <t>Belgium</t>
    <phoneticPr fontId="1" type="noConversion"/>
  </si>
  <si>
    <t>the Netherlands</t>
    <phoneticPr fontId="1" type="noConversion"/>
  </si>
  <si>
    <t>Italy</t>
    <phoneticPr fontId="1" type="noConversion"/>
  </si>
  <si>
    <t>Russia</t>
    <phoneticPr fontId="1" type="noConversion"/>
  </si>
  <si>
    <t>Turkey</t>
    <phoneticPr fontId="1" type="noConversion"/>
  </si>
  <si>
    <t>USA1</t>
    <phoneticPr fontId="1" type="noConversion"/>
  </si>
  <si>
    <t>USA2</t>
    <phoneticPr fontId="1" type="noConversion"/>
  </si>
  <si>
    <t>Mexico</t>
    <phoneticPr fontId="1" type="noConversion"/>
  </si>
  <si>
    <t>Brazil</t>
    <phoneticPr fontId="1" type="noConversion"/>
  </si>
  <si>
    <t>Abu Dhabi</t>
    <phoneticPr fontId="1" type="noConversion"/>
  </si>
  <si>
    <t>Saudi Arabia</t>
    <phoneticPr fontId="1" type="noConversion"/>
  </si>
  <si>
    <t>Qatar/Sakhir</t>
    <phoneticPr fontId="1" type="noConversion"/>
  </si>
  <si>
    <t>Total Points</t>
    <phoneticPr fontId="1" type="noConversion"/>
  </si>
  <si>
    <t>Lewis Hamilton</t>
    <phoneticPr fontId="1" type="noConversion"/>
  </si>
  <si>
    <t>British</t>
    <phoneticPr fontId="1" type="noConversion"/>
  </si>
  <si>
    <t>Mercedes</t>
    <phoneticPr fontId="1" type="noConversion"/>
  </si>
  <si>
    <t>Valtteri Bottas</t>
    <phoneticPr fontId="1" type="noConversion"/>
  </si>
  <si>
    <t>Finnish</t>
    <phoneticPr fontId="1" type="noConversion"/>
  </si>
  <si>
    <t>Charles Leclerc</t>
    <phoneticPr fontId="1" type="noConversion"/>
  </si>
  <si>
    <t>Monacans</t>
    <phoneticPr fontId="1" type="noConversion"/>
  </si>
  <si>
    <t>Ferrari</t>
    <phoneticPr fontId="1" type="noConversion"/>
  </si>
  <si>
    <t>Carlos Sainz</t>
    <phoneticPr fontId="1" type="noConversion"/>
  </si>
  <si>
    <t>Spanish</t>
    <phoneticPr fontId="1" type="noConversion"/>
  </si>
  <si>
    <t>Max Verstappen</t>
    <phoneticPr fontId="1" type="noConversion"/>
  </si>
  <si>
    <t>Dutch</t>
    <phoneticPr fontId="1" type="noConversion"/>
  </si>
  <si>
    <t>Honda</t>
    <phoneticPr fontId="1" type="noConversion"/>
  </si>
  <si>
    <t>Sergio Pérez</t>
    <phoneticPr fontId="1" type="noConversion"/>
  </si>
  <si>
    <t>Mexican</t>
    <phoneticPr fontId="1" type="noConversion"/>
  </si>
  <si>
    <t>Fernando Alonso</t>
    <phoneticPr fontId="1" type="noConversion"/>
  </si>
  <si>
    <t>Spanish</t>
    <phoneticPr fontId="1" type="noConversion"/>
  </si>
  <si>
    <t>Alpine</t>
    <phoneticPr fontId="1" type="noConversion"/>
  </si>
  <si>
    <t>Renault</t>
    <phoneticPr fontId="1" type="noConversion"/>
  </si>
  <si>
    <t>French</t>
    <phoneticPr fontId="1" type="noConversion"/>
  </si>
  <si>
    <t>Esteban Ocon</t>
    <phoneticPr fontId="1" type="noConversion"/>
  </si>
  <si>
    <t>Car No.</t>
    <phoneticPr fontId="1" type="noConversion"/>
  </si>
  <si>
    <t>Mick Schumacher</t>
    <phoneticPr fontId="1" type="noConversion"/>
  </si>
  <si>
    <t>German</t>
    <phoneticPr fontId="1" type="noConversion"/>
  </si>
  <si>
    <t>Haas</t>
    <phoneticPr fontId="1" type="noConversion"/>
  </si>
  <si>
    <t>Ferrari</t>
    <phoneticPr fontId="1" type="noConversion"/>
  </si>
  <si>
    <t>Russian</t>
    <phoneticPr fontId="1" type="noConversion"/>
  </si>
  <si>
    <t>Nikita Mazepin</t>
    <phoneticPr fontId="1" type="noConversion"/>
  </si>
  <si>
    <t>Daniel Ricciardo</t>
    <phoneticPr fontId="1" type="noConversion"/>
  </si>
  <si>
    <t>Australian</t>
    <phoneticPr fontId="1" type="noConversion"/>
  </si>
  <si>
    <t>McLaren</t>
    <phoneticPr fontId="1" type="noConversion"/>
  </si>
  <si>
    <t>Lando Norris</t>
    <phoneticPr fontId="1" type="noConversion"/>
  </si>
  <si>
    <t>British</t>
    <phoneticPr fontId="1" type="noConversion"/>
  </si>
  <si>
    <t>Sebastian Vettel</t>
    <phoneticPr fontId="1" type="noConversion"/>
  </si>
  <si>
    <t>Aston Martin</t>
    <phoneticPr fontId="1" type="noConversion"/>
  </si>
  <si>
    <t>Canadian</t>
    <phoneticPr fontId="1" type="noConversion"/>
  </si>
  <si>
    <t>Lance Stroll</t>
    <phoneticPr fontId="1" type="noConversion"/>
  </si>
  <si>
    <t>Kimi Räikkönen</t>
    <phoneticPr fontId="1" type="noConversion"/>
  </si>
  <si>
    <t>Finnish</t>
    <phoneticPr fontId="1" type="noConversion"/>
  </si>
  <si>
    <t>Italian</t>
    <phoneticPr fontId="1" type="noConversion"/>
  </si>
  <si>
    <t>Antonio Giovinazzi</t>
    <phoneticPr fontId="1" type="noConversion"/>
  </si>
  <si>
    <t>Fastest Lap on top 10</t>
    <phoneticPr fontId="1" type="noConversion"/>
  </si>
  <si>
    <t>Pierre Gasly</t>
    <phoneticPr fontId="1" type="noConversion"/>
  </si>
  <si>
    <t>Honda</t>
    <phoneticPr fontId="1" type="noConversion"/>
  </si>
  <si>
    <t>Japanese</t>
    <phoneticPr fontId="1" type="noConversion"/>
  </si>
  <si>
    <t>Yuki Tsunoda</t>
    <phoneticPr fontId="1" type="noConversion"/>
  </si>
  <si>
    <t>George Russell</t>
    <phoneticPr fontId="1" type="noConversion"/>
  </si>
  <si>
    <t>British</t>
    <phoneticPr fontId="1" type="noConversion"/>
  </si>
  <si>
    <t>Williams</t>
    <phoneticPr fontId="1" type="noConversion"/>
  </si>
  <si>
    <t>Nicholas Latifi</t>
    <phoneticPr fontId="1" type="noConversion"/>
  </si>
  <si>
    <t>2003 - 2009 Ranking System</t>
    <phoneticPr fontId="1" type="noConversion"/>
  </si>
  <si>
    <t>10-8-6-5-4-3-2-1</t>
    <phoneticPr fontId="1" type="noConversion"/>
  </si>
  <si>
    <t>10-6-4-3-2-1</t>
    <phoneticPr fontId="1" type="noConversion"/>
  </si>
  <si>
    <t>Grear Britain</t>
    <phoneticPr fontId="1" type="noConversion"/>
  </si>
  <si>
    <t>Sprint Qualifying</t>
    <phoneticPr fontId="1" type="noConversion"/>
  </si>
  <si>
    <t>Ranking System after 2010 
Update Fastest Lap on 2019
Update Sprint Qualifying on 2021</t>
    <phoneticPr fontId="1" type="noConversion"/>
  </si>
  <si>
    <t>Did Not Start</t>
  </si>
  <si>
    <t>Disqualified</t>
  </si>
  <si>
    <t>Fastest Lap</t>
    <phoneticPr fontId="1" type="noConversion"/>
  </si>
  <si>
    <t>Teams</t>
    <phoneticPr fontId="1" type="noConversion"/>
  </si>
  <si>
    <t>Country</t>
    <phoneticPr fontId="1" type="noConversion"/>
  </si>
  <si>
    <t>Total Points</t>
    <phoneticPr fontId="1" type="noConversion"/>
  </si>
  <si>
    <t>Engine</t>
    <phoneticPr fontId="1" type="noConversion"/>
  </si>
  <si>
    <t>Mercedes</t>
    <phoneticPr fontId="1" type="noConversion"/>
  </si>
  <si>
    <t>Honda</t>
    <phoneticPr fontId="1" type="noConversion"/>
  </si>
  <si>
    <t>Ferrari</t>
    <phoneticPr fontId="1" type="noConversion"/>
  </si>
  <si>
    <t>Germany</t>
    <phoneticPr fontId="1" type="noConversion"/>
  </si>
  <si>
    <t>Italy</t>
  </si>
  <si>
    <t>Italy</t>
    <phoneticPr fontId="1" type="noConversion"/>
  </si>
  <si>
    <t>Austria</t>
    <phoneticPr fontId="1" type="noConversion"/>
  </si>
  <si>
    <t>France</t>
    <phoneticPr fontId="1" type="noConversion"/>
  </si>
  <si>
    <t>United States</t>
    <phoneticPr fontId="1" type="noConversion"/>
  </si>
  <si>
    <t>Switzerland</t>
    <phoneticPr fontId="1" type="noConversion"/>
  </si>
  <si>
    <t>Total Points without FL and SQ</t>
    <phoneticPr fontId="1" type="noConversion"/>
  </si>
  <si>
    <t>United Kingdom</t>
  </si>
  <si>
    <t>1991 - 2002 Ranking System</t>
    <phoneticPr fontId="1" type="noConversion"/>
  </si>
  <si>
    <t>Total Points without FL</t>
    <phoneticPr fontId="1" type="noConversion"/>
  </si>
  <si>
    <t xml:space="preserve">25-18-15-12-10-8-6-4-2-1
2019: Fastest Lap -1 on top 10
2021: 3-2-1 on Sprint Qualifying </t>
    <phoneticPr fontId="1" type="noConversion"/>
  </si>
  <si>
    <t>Did Not Finish</t>
  </si>
  <si>
    <t>AlphaTauri</t>
  </si>
  <si>
    <t>Red Bull Racing</t>
  </si>
  <si>
    <t>Alfa Romeo Racing</t>
  </si>
  <si>
    <t>Japan</t>
    <phoneticPr fontId="1" type="noConversion"/>
  </si>
  <si>
    <t>Total Points without FL and SQ</t>
    <phoneticPr fontId="1" type="noConversion"/>
  </si>
  <si>
    <t xml:space="preserve">Average Team Points </t>
    <phoneticPr fontId="1" type="noConversion"/>
  </si>
  <si>
    <t>Average Team Points without FL and 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</si>
</sst>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0"/>
      <name val="宋体"/>
      <family val="2"/>
      <scheme val="minor"/>
    </font>
    <font>
      <sz val="14"/>
      <name val="宋体"/>
      <family val="2"/>
      <scheme val="minor"/>
    </font>
    <font>
      <sz val="14"/>
      <color theme="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3" fillId="4" borderId="1" xfId="0" applyFont="1" applyFill="1" applyBorder="1"/>
    <xf numFmtId="0" fontId="4" fillId="7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0" borderId="1" xfId="0" applyFont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3" fillId="12" borderId="1" xfId="0" applyFont="1" applyFill="1" applyBorder="1"/>
    <xf numFmtId="0" fontId="5" fillId="12" borderId="1" xfId="0" applyFont="1" applyFill="1" applyBorder="1"/>
    <xf numFmtId="0" fontId="2" fillId="11" borderId="1" xfId="0" applyFont="1" applyFill="1" applyBorder="1"/>
    <xf numFmtId="0" fontId="2" fillId="13" borderId="1" xfId="0" applyFont="1" applyFill="1" applyBorder="1" applyAlignment="1">
      <alignment wrapText="1"/>
    </xf>
    <xf numFmtId="176" fontId="2" fillId="5" borderId="1" xfId="0" applyNumberFormat="1" applyFont="1" applyFill="1" applyBorder="1"/>
    <xf numFmtId="176" fontId="2" fillId="9" borderId="1" xfId="0" applyNumberFormat="1" applyFont="1" applyFill="1" applyBorder="1"/>
    <xf numFmtId="176" fontId="2" fillId="3" borderId="1" xfId="0" applyNumberFormat="1" applyFont="1" applyFill="1" applyBorder="1"/>
    <xf numFmtId="176" fontId="2" fillId="5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176" fontId="2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zoomScaleNormal="100"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18" width="23.625" style="1" bestFit="1" customWidth="1"/>
    <col min="19" max="19" width="10" style="1" bestFit="1" customWidth="1"/>
    <col min="20" max="21" width="11.25" style="1" bestFit="1" customWidth="1"/>
    <col min="22" max="23" width="8.75" style="1" bestFit="1" customWidth="1"/>
    <col min="24" max="25" width="11.25" style="1" bestFit="1" customWidth="1"/>
    <col min="26" max="27" width="19.5" style="1" bestFit="1" customWidth="1"/>
    <col min="28" max="28" width="15.25" style="1" bestFit="1" customWidth="1"/>
    <col min="29" max="29" width="31.875" style="1" bestFit="1" customWidth="1"/>
    <col min="30" max="30" width="26.375" style="1" bestFit="1" customWidth="1"/>
    <col min="31" max="31" width="19.5" style="1" bestFit="1" customWidth="1"/>
    <col min="32" max="32" width="44.375" style="1" bestFit="1" customWidth="1"/>
    <col min="33" max="16384" width="9" style="1"/>
  </cols>
  <sheetData>
    <row r="1" spans="1:32" x14ac:dyDescent="0.25">
      <c r="A1" s="2" t="s">
        <v>0</v>
      </c>
      <c r="B1" s="2" t="s">
        <v>48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80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25</v>
      </c>
      <c r="AA1" s="3" t="s">
        <v>24</v>
      </c>
      <c r="AB1" s="3" t="s">
        <v>23</v>
      </c>
      <c r="AC1" s="4" t="s">
        <v>68</v>
      </c>
      <c r="AD1" s="5" t="s">
        <v>81</v>
      </c>
      <c r="AE1" s="6" t="s">
        <v>26</v>
      </c>
      <c r="AF1" s="6" t="s">
        <v>100</v>
      </c>
    </row>
    <row r="2" spans="1:32" x14ac:dyDescent="0.25">
      <c r="A2" s="7" t="s">
        <v>27</v>
      </c>
      <c r="B2" s="7">
        <v>44</v>
      </c>
      <c r="C2" s="7" t="s">
        <v>28</v>
      </c>
      <c r="D2" s="7" t="s">
        <v>29</v>
      </c>
      <c r="E2" s="7" t="s">
        <v>29</v>
      </c>
      <c r="F2" s="7">
        <v>1</v>
      </c>
      <c r="G2" s="7">
        <v>2</v>
      </c>
      <c r="H2" s="7">
        <v>1</v>
      </c>
      <c r="I2" s="7">
        <v>1</v>
      </c>
      <c r="J2" s="7">
        <v>7</v>
      </c>
      <c r="K2" s="7">
        <v>15</v>
      </c>
      <c r="L2" s="7">
        <v>2</v>
      </c>
      <c r="M2" s="7">
        <v>2</v>
      </c>
      <c r="N2" s="7">
        <v>4</v>
      </c>
      <c r="O2" s="7">
        <v>1</v>
      </c>
      <c r="P2" s="7">
        <v>2</v>
      </c>
      <c r="Q2" s="7">
        <v>3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>
        <f>1+1+1</f>
        <v>3</v>
      </c>
      <c r="AD2" s="7">
        <f>2</f>
        <v>2</v>
      </c>
      <c r="AE2" s="7">
        <f>SUM(F3:AB3)+AC2+AD2</f>
        <v>202.5</v>
      </c>
      <c r="AF2" s="7">
        <f>SUM(F3:AB3)</f>
        <v>197.5</v>
      </c>
    </row>
    <row r="3" spans="1:32" x14ac:dyDescent="0.25">
      <c r="A3" s="8"/>
      <c r="B3" s="8"/>
      <c r="C3" s="8"/>
      <c r="D3" s="8"/>
      <c r="E3" s="8"/>
      <c r="F3" s="8">
        <f t="shared" ref="F3:P3" si="0">IF(F2=1,25,IF(F2=2,18,IF(F2=3,15,IF(F2=4,12,IF(F2=5,10,IF(F2=6,8,IF(F2=7,6,IF(F2=8,4,IF(F2=9,2,IF(F2=10,1,0))))))))))</f>
        <v>25</v>
      </c>
      <c r="G3" s="8">
        <f t="shared" si="0"/>
        <v>18</v>
      </c>
      <c r="H3" s="8">
        <f t="shared" si="0"/>
        <v>25</v>
      </c>
      <c r="I3" s="8">
        <f t="shared" si="0"/>
        <v>25</v>
      </c>
      <c r="J3" s="8">
        <f t="shared" si="0"/>
        <v>6</v>
      </c>
      <c r="K3" s="8">
        <f t="shared" si="0"/>
        <v>0</v>
      </c>
      <c r="L3" s="8">
        <f t="shared" si="0"/>
        <v>18</v>
      </c>
      <c r="M3" s="8">
        <f t="shared" si="0"/>
        <v>18</v>
      </c>
      <c r="N3" s="8">
        <f t="shared" si="0"/>
        <v>12</v>
      </c>
      <c r="O3" s="8">
        <f t="shared" si="0"/>
        <v>25</v>
      </c>
      <c r="P3" s="8">
        <f t="shared" si="0"/>
        <v>18</v>
      </c>
      <c r="Q3" s="8">
        <f>IF(Q2=1,25,IF(Q2=2,18,IF(Q2=3,15,IF(Q2=4,12,IF(Q2=5,10,IF(Q2=6,8,IF(Q2=7,6,IF(Q2=8,4,IF(Q2=9,2,IF(Q2=10,1,0))))))))))/2</f>
        <v>7.5</v>
      </c>
      <c r="R3" s="8">
        <f t="shared" ref="R3:AB3" si="1">IF(R2=1,25,IF(R2=2,18,IF(R2=3,15,IF(R2=4,12,IF(R2=5,10,IF(R2=6,8,IF(R2=7,6,IF(R2=8,4,IF(R2=9,2,IF(R2=10,1,0))))))))))</f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/>
      <c r="AD3" s="8"/>
      <c r="AE3" s="8"/>
      <c r="AF3" s="8"/>
    </row>
    <row r="4" spans="1:32" x14ac:dyDescent="0.25">
      <c r="A4" s="7" t="s">
        <v>37</v>
      </c>
      <c r="B4" s="7">
        <v>33</v>
      </c>
      <c r="C4" s="7" t="s">
        <v>38</v>
      </c>
      <c r="D4" s="7" t="s">
        <v>107</v>
      </c>
      <c r="E4" s="7" t="s">
        <v>39</v>
      </c>
      <c r="F4" s="7">
        <v>2</v>
      </c>
      <c r="G4" s="7">
        <v>1</v>
      </c>
      <c r="H4" s="7">
        <v>2</v>
      </c>
      <c r="I4" s="7">
        <v>2</v>
      </c>
      <c r="J4" s="7">
        <v>1</v>
      </c>
      <c r="K4" s="9" t="s">
        <v>105</v>
      </c>
      <c r="L4" s="7">
        <v>1</v>
      </c>
      <c r="M4" s="7">
        <v>1</v>
      </c>
      <c r="N4" s="7">
        <v>1</v>
      </c>
      <c r="O4" s="9" t="s">
        <v>105</v>
      </c>
      <c r="P4" s="7">
        <v>9</v>
      </c>
      <c r="Q4" s="7">
        <v>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>
        <f>1+1+1</f>
        <v>3</v>
      </c>
      <c r="AD4" s="7">
        <f>3</f>
        <v>3</v>
      </c>
      <c r="AE4" s="7">
        <f>SUM(F5:AB5)+AC4+AD4</f>
        <v>199.5</v>
      </c>
      <c r="AF4" s="7">
        <f>SUM(F5:AB5)</f>
        <v>193.5</v>
      </c>
    </row>
    <row r="5" spans="1:32" x14ac:dyDescent="0.25">
      <c r="A5" s="8"/>
      <c r="B5" s="8"/>
      <c r="C5" s="8"/>
      <c r="D5" s="8"/>
      <c r="E5" s="8"/>
      <c r="F5" s="8">
        <f t="shared" ref="F5:P5" si="2">IF(F4=1,25,IF(F4=2,18,IF(F4=3,15,IF(F4=4,12,IF(F4=5,10,IF(F4=6,8,IF(F4=7,6,IF(F4=8,4,IF(F4=9,2,IF(F4=10,1,0))))))))))</f>
        <v>18</v>
      </c>
      <c r="G5" s="8">
        <f t="shared" si="2"/>
        <v>25</v>
      </c>
      <c r="H5" s="8">
        <f t="shared" si="2"/>
        <v>18</v>
      </c>
      <c r="I5" s="8">
        <f t="shared" si="2"/>
        <v>18</v>
      </c>
      <c r="J5" s="8">
        <f t="shared" si="2"/>
        <v>25</v>
      </c>
      <c r="K5" s="8">
        <f t="shared" si="2"/>
        <v>0</v>
      </c>
      <c r="L5" s="8">
        <f t="shared" si="2"/>
        <v>25</v>
      </c>
      <c r="M5" s="8">
        <f t="shared" si="2"/>
        <v>25</v>
      </c>
      <c r="N5" s="8">
        <f t="shared" si="2"/>
        <v>25</v>
      </c>
      <c r="O5" s="8">
        <f t="shared" si="2"/>
        <v>0</v>
      </c>
      <c r="P5" s="8">
        <f t="shared" si="2"/>
        <v>2</v>
      </c>
      <c r="Q5" s="8">
        <f>IF(Q4=1,25,IF(Q4=2,18,IF(Q4=3,15,IF(Q4=4,12,IF(Q4=5,10,IF(Q4=6,8,IF(Q4=7,6,IF(Q4=8,4,IF(Q4=9,2,IF(Q4=10,1,0))))))))))/2</f>
        <v>12.5</v>
      </c>
      <c r="R5" s="8">
        <f t="shared" ref="R5:AB5" si="3">IF(R4=1,25,IF(R4=2,18,IF(R4=3,15,IF(R4=4,12,IF(R4=5,10,IF(R4=6,8,IF(R4=7,6,IF(R4=8,4,IF(R4=9,2,IF(R4=10,1,0))))))))))</f>
        <v>0</v>
      </c>
      <c r="S5" s="8">
        <f t="shared" si="3"/>
        <v>0</v>
      </c>
      <c r="T5" s="8">
        <f t="shared" si="3"/>
        <v>0</v>
      </c>
      <c r="U5" s="8">
        <f t="shared" si="3"/>
        <v>0</v>
      </c>
      <c r="V5" s="8">
        <f t="shared" si="3"/>
        <v>0</v>
      </c>
      <c r="W5" s="8">
        <f t="shared" si="3"/>
        <v>0</v>
      </c>
      <c r="X5" s="8">
        <f t="shared" si="3"/>
        <v>0</v>
      </c>
      <c r="Y5" s="8">
        <f t="shared" si="3"/>
        <v>0</v>
      </c>
      <c r="Z5" s="8">
        <f t="shared" si="3"/>
        <v>0</v>
      </c>
      <c r="AA5" s="8">
        <f t="shared" si="3"/>
        <v>0</v>
      </c>
      <c r="AB5" s="8">
        <f t="shared" si="3"/>
        <v>0</v>
      </c>
      <c r="AC5" s="8"/>
      <c r="AD5" s="8"/>
      <c r="AE5" s="8"/>
      <c r="AF5" s="8"/>
    </row>
    <row r="6" spans="1:32" x14ac:dyDescent="0.25">
      <c r="A6" s="7" t="s">
        <v>58</v>
      </c>
      <c r="B6" s="7">
        <v>4</v>
      </c>
      <c r="C6" s="7" t="s">
        <v>59</v>
      </c>
      <c r="D6" s="7" t="s">
        <v>57</v>
      </c>
      <c r="E6" s="7" t="s">
        <v>29</v>
      </c>
      <c r="F6" s="7">
        <v>4</v>
      </c>
      <c r="G6" s="7">
        <v>3</v>
      </c>
      <c r="H6" s="7">
        <v>5</v>
      </c>
      <c r="I6" s="7">
        <v>8</v>
      </c>
      <c r="J6" s="7">
        <v>3</v>
      </c>
      <c r="K6" s="7">
        <v>5</v>
      </c>
      <c r="L6" s="7">
        <v>5</v>
      </c>
      <c r="M6" s="7">
        <v>5</v>
      </c>
      <c r="N6" s="7">
        <v>3</v>
      </c>
      <c r="O6" s="7">
        <v>4</v>
      </c>
      <c r="P6" s="9" t="s">
        <v>105</v>
      </c>
      <c r="Q6" s="7">
        <v>14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>
        <v>0</v>
      </c>
      <c r="AE6" s="7">
        <f>SUM(F7:AB7)+AC6+AD6</f>
        <v>113</v>
      </c>
      <c r="AF6" s="7">
        <f>SUM(F7:AB7)</f>
        <v>113</v>
      </c>
    </row>
    <row r="7" spans="1:32" x14ac:dyDescent="0.25">
      <c r="A7" s="8"/>
      <c r="B7" s="8"/>
      <c r="C7" s="8"/>
      <c r="D7" s="8"/>
      <c r="E7" s="8"/>
      <c r="F7" s="8">
        <f t="shared" ref="F7:P7" si="4">IF(F6=1,25,IF(F6=2,18,IF(F6=3,15,IF(F6=4,12,IF(F6=5,10,IF(F6=6,8,IF(F6=7,6,IF(F6=8,4,IF(F6=9,2,IF(F6=10,1,0))))))))))</f>
        <v>12</v>
      </c>
      <c r="G7" s="8">
        <f t="shared" si="4"/>
        <v>15</v>
      </c>
      <c r="H7" s="8">
        <f t="shared" si="4"/>
        <v>10</v>
      </c>
      <c r="I7" s="8">
        <f t="shared" si="4"/>
        <v>4</v>
      </c>
      <c r="J7" s="8">
        <f t="shared" si="4"/>
        <v>15</v>
      </c>
      <c r="K7" s="8">
        <f t="shared" si="4"/>
        <v>10</v>
      </c>
      <c r="L7" s="8">
        <f t="shared" si="4"/>
        <v>10</v>
      </c>
      <c r="M7" s="8">
        <f t="shared" si="4"/>
        <v>10</v>
      </c>
      <c r="N7" s="8">
        <f t="shared" si="4"/>
        <v>15</v>
      </c>
      <c r="O7" s="8">
        <f t="shared" si="4"/>
        <v>12</v>
      </c>
      <c r="P7" s="8">
        <f t="shared" si="4"/>
        <v>0</v>
      </c>
      <c r="Q7" s="8">
        <f>IF(Q6=1,25,IF(Q6=2,18,IF(Q6=3,15,IF(Q6=4,12,IF(Q6=5,10,IF(Q6=6,8,IF(Q6=7,6,IF(Q6=8,4,IF(Q6=9,2,IF(Q6=10,1,0))))))))))/2</f>
        <v>0</v>
      </c>
      <c r="R7" s="8">
        <f t="shared" ref="R7:AB7" si="5">IF(R6=1,25,IF(R6=2,18,IF(R6=3,15,IF(R6=4,12,IF(R6=5,10,IF(R6=6,8,IF(R6=7,6,IF(R6=8,4,IF(R6=9,2,IF(R6=10,1,0))))))))))</f>
        <v>0</v>
      </c>
      <c r="S7" s="8">
        <f t="shared" si="5"/>
        <v>0</v>
      </c>
      <c r="T7" s="8">
        <f t="shared" si="5"/>
        <v>0</v>
      </c>
      <c r="U7" s="8">
        <f t="shared" si="5"/>
        <v>0</v>
      </c>
      <c r="V7" s="8">
        <f t="shared" si="5"/>
        <v>0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0</v>
      </c>
      <c r="AC7" s="8"/>
      <c r="AD7" s="8"/>
      <c r="AE7" s="8"/>
      <c r="AF7" s="8"/>
    </row>
    <row r="8" spans="1:32" x14ac:dyDescent="0.25">
      <c r="A8" s="7" t="s">
        <v>30</v>
      </c>
      <c r="B8" s="7">
        <v>77</v>
      </c>
      <c r="C8" s="7" t="s">
        <v>31</v>
      </c>
      <c r="D8" s="7" t="s">
        <v>29</v>
      </c>
      <c r="E8" s="7" t="s">
        <v>29</v>
      </c>
      <c r="F8" s="7">
        <v>3</v>
      </c>
      <c r="G8" s="9" t="s">
        <v>105</v>
      </c>
      <c r="H8" s="7">
        <v>3</v>
      </c>
      <c r="I8" s="7">
        <v>3</v>
      </c>
      <c r="J8" s="9" t="s">
        <v>105</v>
      </c>
      <c r="K8" s="7">
        <v>12</v>
      </c>
      <c r="L8" s="7">
        <v>4</v>
      </c>
      <c r="M8" s="7">
        <v>3</v>
      </c>
      <c r="N8" s="7">
        <v>2</v>
      </c>
      <c r="O8" s="7">
        <v>3</v>
      </c>
      <c r="P8" s="9" t="s">
        <v>105</v>
      </c>
      <c r="Q8" s="7">
        <v>12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>
        <f>1+1</f>
        <v>2</v>
      </c>
      <c r="AD8" s="7">
        <f>1</f>
        <v>1</v>
      </c>
      <c r="AE8" s="7">
        <f>SUM(F9:AB9)+AC8+AD8</f>
        <v>108</v>
      </c>
      <c r="AF8" s="7">
        <f>SUM(F9:AB9)</f>
        <v>105</v>
      </c>
    </row>
    <row r="9" spans="1:32" x14ac:dyDescent="0.25">
      <c r="A9" s="8"/>
      <c r="B9" s="8"/>
      <c r="C9" s="8"/>
      <c r="D9" s="8"/>
      <c r="E9" s="8"/>
      <c r="F9" s="8">
        <f t="shared" ref="F9:P9" si="6">IF(F8=1,25,IF(F8=2,18,IF(F8=3,15,IF(F8=4,12,IF(F8=5,10,IF(F8=6,8,IF(F8=7,6,IF(F8=8,4,IF(F8=9,2,IF(F8=10,1,0))))))))))</f>
        <v>15</v>
      </c>
      <c r="G9" s="8">
        <f t="shared" si="6"/>
        <v>0</v>
      </c>
      <c r="H9" s="8">
        <f t="shared" si="6"/>
        <v>15</v>
      </c>
      <c r="I9" s="8">
        <f t="shared" si="6"/>
        <v>15</v>
      </c>
      <c r="J9" s="8">
        <f t="shared" si="6"/>
        <v>0</v>
      </c>
      <c r="K9" s="8">
        <f t="shared" si="6"/>
        <v>0</v>
      </c>
      <c r="L9" s="8">
        <f t="shared" si="6"/>
        <v>12</v>
      </c>
      <c r="M9" s="8">
        <f t="shared" si="6"/>
        <v>15</v>
      </c>
      <c r="N9" s="8">
        <f t="shared" si="6"/>
        <v>18</v>
      </c>
      <c r="O9" s="8">
        <f t="shared" si="6"/>
        <v>15</v>
      </c>
      <c r="P9" s="8">
        <f t="shared" si="6"/>
        <v>0</v>
      </c>
      <c r="Q9" s="8">
        <f>IF(Q8=1,25,IF(Q8=2,18,IF(Q8=3,15,IF(Q8=4,12,IF(Q8=5,10,IF(Q8=6,8,IF(Q8=7,6,IF(Q8=8,4,IF(Q8=9,2,IF(Q8=10,1,0))))))))))/2</f>
        <v>0</v>
      </c>
      <c r="R9" s="8">
        <f t="shared" ref="R9:AB9" si="7">IF(R8=1,25,IF(R8=2,18,IF(R8=3,15,IF(R8=4,12,IF(R8=5,10,IF(R8=6,8,IF(R8=7,6,IF(R8=8,4,IF(R8=9,2,IF(R8=10,1,0))))))))))</f>
        <v>0</v>
      </c>
      <c r="S9" s="8">
        <f t="shared" si="7"/>
        <v>0</v>
      </c>
      <c r="T9" s="8">
        <f t="shared" si="7"/>
        <v>0</v>
      </c>
      <c r="U9" s="8">
        <f t="shared" si="7"/>
        <v>0</v>
      </c>
      <c r="V9" s="8">
        <f t="shared" si="7"/>
        <v>0</v>
      </c>
      <c r="W9" s="8">
        <f t="shared" si="7"/>
        <v>0</v>
      </c>
      <c r="X9" s="8">
        <f t="shared" si="7"/>
        <v>0</v>
      </c>
      <c r="Y9" s="8">
        <f t="shared" si="7"/>
        <v>0</v>
      </c>
      <c r="Z9" s="8">
        <f t="shared" si="7"/>
        <v>0</v>
      </c>
      <c r="AA9" s="8">
        <f t="shared" si="7"/>
        <v>0</v>
      </c>
      <c r="AB9" s="8">
        <f t="shared" si="7"/>
        <v>0</v>
      </c>
      <c r="AC9" s="8"/>
      <c r="AD9" s="8"/>
      <c r="AE9" s="8"/>
      <c r="AF9" s="8"/>
    </row>
    <row r="10" spans="1:32" x14ac:dyDescent="0.25">
      <c r="A10" s="7" t="s">
        <v>40</v>
      </c>
      <c r="B10" s="7">
        <v>11</v>
      </c>
      <c r="C10" s="7" t="s">
        <v>41</v>
      </c>
      <c r="D10" s="7" t="s">
        <v>107</v>
      </c>
      <c r="E10" s="7" t="s">
        <v>39</v>
      </c>
      <c r="F10" s="7">
        <v>5</v>
      </c>
      <c r="G10" s="7">
        <v>11</v>
      </c>
      <c r="H10" s="7">
        <v>4</v>
      </c>
      <c r="I10" s="7">
        <v>5</v>
      </c>
      <c r="J10" s="7">
        <v>4</v>
      </c>
      <c r="K10" s="7">
        <v>1</v>
      </c>
      <c r="L10" s="7">
        <v>3</v>
      </c>
      <c r="M10" s="7">
        <v>4</v>
      </c>
      <c r="N10" s="7">
        <v>6</v>
      </c>
      <c r="O10" s="7">
        <v>16</v>
      </c>
      <c r="P10" s="9" t="s">
        <v>105</v>
      </c>
      <c r="Q10" s="7">
        <v>20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>
        <v>0</v>
      </c>
      <c r="AD10" s="7">
        <v>0</v>
      </c>
      <c r="AE10" s="7">
        <f>SUM(F11:AB11)+AC10+AD10</f>
        <v>104</v>
      </c>
      <c r="AF10" s="7">
        <f>SUM(F11:AB11)</f>
        <v>104</v>
      </c>
    </row>
    <row r="11" spans="1:32" x14ac:dyDescent="0.25">
      <c r="A11" s="8"/>
      <c r="B11" s="8"/>
      <c r="C11" s="8"/>
      <c r="D11" s="8"/>
      <c r="E11" s="8"/>
      <c r="F11" s="8">
        <f t="shared" ref="F11:P11" si="8">IF(F10=1,25,IF(F10=2,18,IF(F10=3,15,IF(F10=4,12,IF(F10=5,10,IF(F10=6,8,IF(F10=7,6,IF(F10=8,4,IF(F10=9,2,IF(F10=10,1,0))))))))))</f>
        <v>10</v>
      </c>
      <c r="G11" s="8">
        <f t="shared" si="8"/>
        <v>0</v>
      </c>
      <c r="H11" s="8">
        <f t="shared" si="8"/>
        <v>12</v>
      </c>
      <c r="I11" s="8">
        <f t="shared" si="8"/>
        <v>10</v>
      </c>
      <c r="J11" s="8">
        <f t="shared" si="8"/>
        <v>12</v>
      </c>
      <c r="K11" s="8">
        <f t="shared" si="8"/>
        <v>25</v>
      </c>
      <c r="L11" s="8">
        <f t="shared" si="8"/>
        <v>15</v>
      </c>
      <c r="M11" s="8">
        <f t="shared" si="8"/>
        <v>12</v>
      </c>
      <c r="N11" s="8">
        <f t="shared" si="8"/>
        <v>8</v>
      </c>
      <c r="O11" s="8">
        <f t="shared" si="8"/>
        <v>0</v>
      </c>
      <c r="P11" s="8">
        <f t="shared" si="8"/>
        <v>0</v>
      </c>
      <c r="Q11" s="8">
        <f>IF(Q10=1,25,IF(Q10=2,18,IF(Q10=3,15,IF(Q10=4,12,IF(Q10=5,10,IF(Q10=6,8,IF(Q10=7,6,IF(Q10=8,4,IF(Q10=9,2,IF(Q10=10,1,0))))))))))/2</f>
        <v>0</v>
      </c>
      <c r="R11" s="8">
        <f t="shared" ref="R11:AB11" si="9">IF(R10=1,25,IF(R10=2,18,IF(R10=3,15,IF(R10=4,12,IF(R10=5,10,IF(R10=6,8,IF(R10=7,6,IF(R10=8,4,IF(R10=9,2,IF(R10=10,1,0))))))))))</f>
        <v>0</v>
      </c>
      <c r="S11" s="8">
        <f t="shared" si="9"/>
        <v>0</v>
      </c>
      <c r="T11" s="8">
        <f t="shared" si="9"/>
        <v>0</v>
      </c>
      <c r="U11" s="8">
        <f t="shared" si="9"/>
        <v>0</v>
      </c>
      <c r="V11" s="8">
        <f t="shared" si="9"/>
        <v>0</v>
      </c>
      <c r="W11" s="8">
        <f t="shared" si="9"/>
        <v>0</v>
      </c>
      <c r="X11" s="8">
        <f t="shared" si="9"/>
        <v>0</v>
      </c>
      <c r="Y11" s="8">
        <f t="shared" si="9"/>
        <v>0</v>
      </c>
      <c r="Z11" s="8">
        <f t="shared" si="9"/>
        <v>0</v>
      </c>
      <c r="AA11" s="8">
        <f t="shared" si="9"/>
        <v>0</v>
      </c>
      <c r="AB11" s="8">
        <f t="shared" si="9"/>
        <v>0</v>
      </c>
      <c r="AC11" s="8"/>
      <c r="AD11" s="8"/>
      <c r="AE11" s="8"/>
      <c r="AF11" s="8"/>
    </row>
    <row r="12" spans="1:32" x14ac:dyDescent="0.25">
      <c r="A12" s="7" t="s">
        <v>35</v>
      </c>
      <c r="B12" s="7">
        <v>55</v>
      </c>
      <c r="C12" s="7" t="s">
        <v>36</v>
      </c>
      <c r="D12" s="7" t="s">
        <v>34</v>
      </c>
      <c r="E12" s="7" t="s">
        <v>34</v>
      </c>
      <c r="F12" s="7">
        <v>8</v>
      </c>
      <c r="G12" s="7">
        <v>5</v>
      </c>
      <c r="H12" s="7">
        <v>11</v>
      </c>
      <c r="I12" s="7">
        <v>7</v>
      </c>
      <c r="J12" s="7">
        <v>2</v>
      </c>
      <c r="K12" s="7">
        <v>8</v>
      </c>
      <c r="L12" s="7">
        <v>11</v>
      </c>
      <c r="M12" s="7">
        <v>6</v>
      </c>
      <c r="N12" s="7">
        <v>5</v>
      </c>
      <c r="O12" s="7">
        <v>6</v>
      </c>
      <c r="P12" s="7">
        <v>3</v>
      </c>
      <c r="Q12" s="7">
        <v>10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>
        <v>0</v>
      </c>
      <c r="AD12" s="7">
        <v>0</v>
      </c>
      <c r="AE12" s="7">
        <f>SUM(F13:AB13)+AC12+AD12</f>
        <v>83.5</v>
      </c>
      <c r="AF12" s="7">
        <f>SUM(F13:AB13)</f>
        <v>83.5</v>
      </c>
    </row>
    <row r="13" spans="1:32" x14ac:dyDescent="0.25">
      <c r="A13" s="8"/>
      <c r="B13" s="8"/>
      <c r="C13" s="8"/>
      <c r="D13" s="8"/>
      <c r="E13" s="8"/>
      <c r="F13" s="8">
        <f t="shared" ref="F13:P13" si="10">IF(F12=1,25,IF(F12=2,18,IF(F12=3,15,IF(F12=4,12,IF(F12=5,10,IF(F12=6,8,IF(F12=7,6,IF(F12=8,4,IF(F12=9,2,IF(F12=10,1,0))))))))))</f>
        <v>4</v>
      </c>
      <c r="G13" s="8">
        <f t="shared" si="10"/>
        <v>10</v>
      </c>
      <c r="H13" s="8">
        <f t="shared" si="10"/>
        <v>0</v>
      </c>
      <c r="I13" s="8">
        <f t="shared" si="10"/>
        <v>6</v>
      </c>
      <c r="J13" s="8">
        <f t="shared" si="10"/>
        <v>18</v>
      </c>
      <c r="K13" s="8">
        <f t="shared" si="10"/>
        <v>4</v>
      </c>
      <c r="L13" s="8">
        <f t="shared" si="10"/>
        <v>0</v>
      </c>
      <c r="M13" s="8">
        <f t="shared" si="10"/>
        <v>8</v>
      </c>
      <c r="N13" s="8">
        <f t="shared" si="10"/>
        <v>10</v>
      </c>
      <c r="O13" s="8">
        <f t="shared" si="10"/>
        <v>8</v>
      </c>
      <c r="P13" s="8">
        <f t="shared" si="10"/>
        <v>15</v>
      </c>
      <c r="Q13" s="8">
        <f>IF(Q12=1,25,IF(Q12=2,18,IF(Q12=3,15,IF(Q12=4,12,IF(Q12=5,10,IF(Q12=6,8,IF(Q12=7,6,IF(Q12=8,4,IF(Q12=9,2,IF(Q12=10,1,0))))))))))/2</f>
        <v>0.5</v>
      </c>
      <c r="R13" s="8">
        <f t="shared" ref="R13:AB13" si="11">IF(R12=1,25,IF(R12=2,18,IF(R12=3,15,IF(R12=4,12,IF(R12=5,10,IF(R12=6,8,IF(R12=7,6,IF(R12=8,4,IF(R12=9,2,IF(R12=10,1,0))))))))))</f>
        <v>0</v>
      </c>
      <c r="S13" s="8">
        <f t="shared" si="11"/>
        <v>0</v>
      </c>
      <c r="T13" s="8">
        <f t="shared" si="11"/>
        <v>0</v>
      </c>
      <c r="U13" s="8">
        <f t="shared" si="11"/>
        <v>0</v>
      </c>
      <c r="V13" s="8">
        <f t="shared" si="11"/>
        <v>0</v>
      </c>
      <c r="W13" s="8">
        <f t="shared" si="11"/>
        <v>0</v>
      </c>
      <c r="X13" s="8">
        <f t="shared" si="11"/>
        <v>0</v>
      </c>
      <c r="Y13" s="8">
        <f t="shared" si="11"/>
        <v>0</v>
      </c>
      <c r="Z13" s="8">
        <f t="shared" si="11"/>
        <v>0</v>
      </c>
      <c r="AA13" s="8">
        <f t="shared" si="11"/>
        <v>0</v>
      </c>
      <c r="AB13" s="8">
        <f t="shared" si="11"/>
        <v>0</v>
      </c>
      <c r="AC13" s="8"/>
      <c r="AD13" s="8"/>
      <c r="AE13" s="8"/>
      <c r="AF13" s="8"/>
    </row>
    <row r="14" spans="1:32" x14ac:dyDescent="0.25">
      <c r="A14" s="7" t="s">
        <v>32</v>
      </c>
      <c r="B14" s="7">
        <v>16</v>
      </c>
      <c r="C14" s="7" t="s">
        <v>33</v>
      </c>
      <c r="D14" s="7" t="s">
        <v>34</v>
      </c>
      <c r="E14" s="7" t="s">
        <v>34</v>
      </c>
      <c r="F14" s="7">
        <v>6</v>
      </c>
      <c r="G14" s="7">
        <v>4</v>
      </c>
      <c r="H14" s="7">
        <v>6</v>
      </c>
      <c r="I14" s="7">
        <v>4</v>
      </c>
      <c r="J14" s="9" t="s">
        <v>83</v>
      </c>
      <c r="K14" s="7">
        <v>4</v>
      </c>
      <c r="L14" s="7">
        <v>16</v>
      </c>
      <c r="M14" s="7">
        <v>7</v>
      </c>
      <c r="N14" s="7">
        <v>8</v>
      </c>
      <c r="O14" s="7">
        <v>2</v>
      </c>
      <c r="P14" s="9" t="s">
        <v>105</v>
      </c>
      <c r="Q14" s="7">
        <v>8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>
        <v>0</v>
      </c>
      <c r="AD14" s="7">
        <v>0</v>
      </c>
      <c r="AE14" s="7">
        <f>SUM(F15:AB15)+AC14+AD14</f>
        <v>82</v>
      </c>
      <c r="AF14" s="7">
        <f>SUM(F15:AB15)</f>
        <v>82</v>
      </c>
    </row>
    <row r="15" spans="1:32" x14ac:dyDescent="0.25">
      <c r="A15" s="8"/>
      <c r="B15" s="8"/>
      <c r="C15" s="8"/>
      <c r="D15" s="8"/>
      <c r="E15" s="8"/>
      <c r="F15" s="8">
        <f t="shared" ref="F15:P15" si="12">IF(F14=1,25,IF(F14=2,18,IF(F14=3,15,IF(F14=4,12,IF(F14=5,10,IF(F14=6,8,IF(F14=7,6,IF(F14=8,4,IF(F14=9,2,IF(F14=10,1,0))))))))))</f>
        <v>8</v>
      </c>
      <c r="G15" s="8">
        <f t="shared" si="12"/>
        <v>12</v>
      </c>
      <c r="H15" s="8">
        <f t="shared" si="12"/>
        <v>8</v>
      </c>
      <c r="I15" s="8">
        <f t="shared" si="12"/>
        <v>12</v>
      </c>
      <c r="J15" s="8">
        <f t="shared" si="12"/>
        <v>0</v>
      </c>
      <c r="K15" s="8">
        <f t="shared" si="12"/>
        <v>12</v>
      </c>
      <c r="L15" s="8">
        <f t="shared" si="12"/>
        <v>0</v>
      </c>
      <c r="M15" s="8">
        <f t="shared" si="12"/>
        <v>6</v>
      </c>
      <c r="N15" s="8">
        <f t="shared" si="12"/>
        <v>4</v>
      </c>
      <c r="O15" s="8">
        <f t="shared" si="12"/>
        <v>18</v>
      </c>
      <c r="P15" s="8">
        <f t="shared" si="12"/>
        <v>0</v>
      </c>
      <c r="Q15" s="8">
        <f>IF(Q14=1,25,IF(Q14=2,18,IF(Q14=3,15,IF(Q14=4,12,IF(Q14=5,10,IF(Q14=6,8,IF(Q14=7,6,IF(Q14=8,4,IF(Q14=9,2,IF(Q14=10,1,0))))))))))/2</f>
        <v>2</v>
      </c>
      <c r="R15" s="8">
        <f t="shared" ref="R15:AB15" si="13">IF(R14=1,25,IF(R14=2,18,IF(R14=3,15,IF(R14=4,12,IF(R14=5,10,IF(R14=6,8,IF(R14=7,6,IF(R14=8,4,IF(R14=9,2,IF(R14=10,1,0))))))))))</f>
        <v>0</v>
      </c>
      <c r="S15" s="8">
        <f t="shared" si="13"/>
        <v>0</v>
      </c>
      <c r="T15" s="8">
        <f t="shared" si="13"/>
        <v>0</v>
      </c>
      <c r="U15" s="8">
        <f t="shared" si="13"/>
        <v>0</v>
      </c>
      <c r="V15" s="8">
        <f t="shared" si="13"/>
        <v>0</v>
      </c>
      <c r="W15" s="8">
        <f t="shared" si="13"/>
        <v>0</v>
      </c>
      <c r="X15" s="8">
        <f t="shared" si="13"/>
        <v>0</v>
      </c>
      <c r="Y15" s="8">
        <f t="shared" si="13"/>
        <v>0</v>
      </c>
      <c r="Z15" s="8">
        <f t="shared" si="13"/>
        <v>0</v>
      </c>
      <c r="AA15" s="8">
        <f t="shared" si="13"/>
        <v>0</v>
      </c>
      <c r="AB15" s="8">
        <f t="shared" si="13"/>
        <v>0</v>
      </c>
      <c r="AC15" s="8"/>
      <c r="AD15" s="8"/>
      <c r="AE15" s="8"/>
      <c r="AF15" s="8"/>
    </row>
    <row r="16" spans="1:32" x14ac:dyDescent="0.25">
      <c r="A16" s="7" t="s">
        <v>55</v>
      </c>
      <c r="B16" s="7">
        <v>3</v>
      </c>
      <c r="C16" s="7" t="s">
        <v>56</v>
      </c>
      <c r="D16" s="7" t="s">
        <v>57</v>
      </c>
      <c r="E16" s="7" t="s">
        <v>29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>
        <v>0</v>
      </c>
      <c r="AD16" s="7">
        <v>0</v>
      </c>
      <c r="AE16" s="7">
        <f>SUM(F17:AB17)+AC16+AD16</f>
        <v>56</v>
      </c>
      <c r="AF16" s="7">
        <f>SUM(F17:AB17)</f>
        <v>56</v>
      </c>
    </row>
    <row r="17" spans="1:32" x14ac:dyDescent="0.25">
      <c r="A17" s="8"/>
      <c r="B17" s="8"/>
      <c r="C17" s="8"/>
      <c r="D17" s="8"/>
      <c r="E17" s="8"/>
      <c r="F17" s="8">
        <f t="shared" ref="F17:P17" si="14">IF(F16=1,25,IF(F16=2,18,IF(F16=3,15,IF(F16=4,12,IF(F16=5,10,IF(F16=6,8,IF(F16=7,6,IF(F16=8,4,IF(F16=9,2,IF(F16=10,1,0))))))))))</f>
        <v>6</v>
      </c>
      <c r="G17" s="8">
        <f t="shared" si="14"/>
        <v>8</v>
      </c>
      <c r="H17" s="8">
        <f t="shared" si="14"/>
        <v>2</v>
      </c>
      <c r="I17" s="8">
        <f t="shared" si="14"/>
        <v>8</v>
      </c>
      <c r="J17" s="8">
        <f t="shared" si="14"/>
        <v>0</v>
      </c>
      <c r="K17" s="8">
        <f t="shared" si="14"/>
        <v>2</v>
      </c>
      <c r="L17" s="8">
        <f t="shared" si="14"/>
        <v>8</v>
      </c>
      <c r="M17" s="8">
        <f t="shared" si="14"/>
        <v>0</v>
      </c>
      <c r="N17" s="8">
        <f t="shared" si="14"/>
        <v>6</v>
      </c>
      <c r="O17" s="8">
        <f t="shared" si="14"/>
        <v>10</v>
      </c>
      <c r="P17" s="8">
        <f t="shared" si="14"/>
        <v>0</v>
      </c>
      <c r="Q17" s="8">
        <f>IF(Q16=1,25,IF(Q16=2,18,IF(Q16=3,15,IF(Q16=4,12,IF(Q16=5,10,IF(Q16=6,8,IF(Q16=7,6,IF(Q16=8,4,IF(Q16=9,2,IF(Q16=10,1,0))))))))))/2</f>
        <v>6</v>
      </c>
      <c r="R17" s="8">
        <f t="shared" ref="R17:AB17" si="15">IF(R16=1,25,IF(R16=2,18,IF(R16=3,15,IF(R16=4,12,IF(R16=5,10,IF(R16=6,8,IF(R16=7,6,IF(R16=8,4,IF(R16=9,2,IF(R16=10,1,0))))))))))</f>
        <v>0</v>
      </c>
      <c r="S17" s="8">
        <f t="shared" si="15"/>
        <v>0</v>
      </c>
      <c r="T17" s="8">
        <f t="shared" si="15"/>
        <v>0</v>
      </c>
      <c r="U17" s="8">
        <f t="shared" si="15"/>
        <v>0</v>
      </c>
      <c r="V17" s="8">
        <f t="shared" si="15"/>
        <v>0</v>
      </c>
      <c r="W17" s="8">
        <f t="shared" si="15"/>
        <v>0</v>
      </c>
      <c r="X17" s="8">
        <f t="shared" si="15"/>
        <v>0</v>
      </c>
      <c r="Y17" s="8">
        <f t="shared" si="15"/>
        <v>0</v>
      </c>
      <c r="Z17" s="8">
        <f t="shared" si="15"/>
        <v>0</v>
      </c>
      <c r="AA17" s="8">
        <f t="shared" si="15"/>
        <v>0</v>
      </c>
      <c r="AB17" s="8">
        <f t="shared" si="15"/>
        <v>0</v>
      </c>
      <c r="AC17" s="8"/>
      <c r="AD17" s="8"/>
      <c r="AE17" s="8"/>
      <c r="AF17" s="8"/>
    </row>
    <row r="18" spans="1:32" x14ac:dyDescent="0.25">
      <c r="A18" s="7" t="s">
        <v>69</v>
      </c>
      <c r="B18" s="7">
        <v>10</v>
      </c>
      <c r="C18" s="7" t="s">
        <v>46</v>
      </c>
      <c r="D18" s="7" t="s">
        <v>106</v>
      </c>
      <c r="E18" s="7" t="s">
        <v>70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105</v>
      </c>
      <c r="N18" s="7">
        <v>9</v>
      </c>
      <c r="O18" s="7">
        <v>11</v>
      </c>
      <c r="P18" s="7">
        <v>5</v>
      </c>
      <c r="Q18" s="7">
        <v>6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f>1</f>
        <v>1</v>
      </c>
      <c r="AD18" s="7">
        <v>0</v>
      </c>
      <c r="AE18" s="7">
        <f>SUM(F19:AB19)+AC18+AD18</f>
        <v>54</v>
      </c>
      <c r="AF18" s="7">
        <f>SUM(F19:AB19)</f>
        <v>53</v>
      </c>
    </row>
    <row r="19" spans="1:32" x14ac:dyDescent="0.25">
      <c r="A19" s="8"/>
      <c r="B19" s="8"/>
      <c r="C19" s="8"/>
      <c r="D19" s="8"/>
      <c r="E19" s="8"/>
      <c r="F19" s="8">
        <f t="shared" ref="F19:P19" si="16">IF(F18=1,25,IF(F18=2,18,IF(F18=3,15,IF(F18=4,12,IF(F18=5,10,IF(F18=6,8,IF(F18=7,6,IF(F18=8,4,IF(F18=9,2,IF(F18=10,1,0))))))))))</f>
        <v>0</v>
      </c>
      <c r="G19" s="8">
        <f t="shared" si="16"/>
        <v>6</v>
      </c>
      <c r="H19" s="8">
        <f t="shared" si="16"/>
        <v>1</v>
      </c>
      <c r="I19" s="8">
        <f t="shared" si="16"/>
        <v>1</v>
      </c>
      <c r="J19" s="8">
        <f t="shared" si="16"/>
        <v>8</v>
      </c>
      <c r="K19" s="8">
        <f t="shared" si="16"/>
        <v>15</v>
      </c>
      <c r="L19" s="8">
        <f t="shared" si="16"/>
        <v>6</v>
      </c>
      <c r="M19" s="8">
        <f t="shared" si="16"/>
        <v>0</v>
      </c>
      <c r="N19" s="8">
        <f t="shared" si="16"/>
        <v>2</v>
      </c>
      <c r="O19" s="8">
        <f t="shared" si="16"/>
        <v>0</v>
      </c>
      <c r="P19" s="8">
        <f t="shared" si="16"/>
        <v>10</v>
      </c>
      <c r="Q19" s="8">
        <f>IF(Q18=1,25,IF(Q18=2,18,IF(Q18=3,15,IF(Q18=4,12,IF(Q18=5,10,IF(Q18=6,8,IF(Q18=7,6,IF(Q18=8,4,IF(Q18=9,2,IF(Q18=10,1,0))))))))))/2</f>
        <v>4</v>
      </c>
      <c r="R19" s="8">
        <f t="shared" ref="R19:AB19" si="17">IF(R18=1,25,IF(R18=2,18,IF(R18=3,15,IF(R18=4,12,IF(R18=5,10,IF(R18=6,8,IF(R18=7,6,IF(R18=8,4,IF(R18=9,2,IF(R18=10,1,0))))))))))</f>
        <v>0</v>
      </c>
      <c r="S19" s="8">
        <f t="shared" si="17"/>
        <v>0</v>
      </c>
      <c r="T19" s="8">
        <f t="shared" si="17"/>
        <v>0</v>
      </c>
      <c r="U19" s="8">
        <f t="shared" si="17"/>
        <v>0</v>
      </c>
      <c r="V19" s="8">
        <f t="shared" si="17"/>
        <v>0</v>
      </c>
      <c r="W19" s="8">
        <f t="shared" si="17"/>
        <v>0</v>
      </c>
      <c r="X19" s="8">
        <f t="shared" si="17"/>
        <v>0</v>
      </c>
      <c r="Y19" s="8">
        <f t="shared" si="17"/>
        <v>0</v>
      </c>
      <c r="Z19" s="8">
        <f t="shared" si="17"/>
        <v>0</v>
      </c>
      <c r="AA19" s="8">
        <f t="shared" si="17"/>
        <v>0</v>
      </c>
      <c r="AB19" s="8">
        <f t="shared" si="17"/>
        <v>0</v>
      </c>
      <c r="AC19" s="8"/>
      <c r="AD19" s="8"/>
      <c r="AE19" s="8"/>
      <c r="AF19" s="8"/>
    </row>
    <row r="20" spans="1:32" x14ac:dyDescent="0.25">
      <c r="A20" s="7" t="s">
        <v>47</v>
      </c>
      <c r="B20" s="7">
        <v>31</v>
      </c>
      <c r="C20" s="7" t="s">
        <v>46</v>
      </c>
      <c r="D20" s="7" t="s">
        <v>44</v>
      </c>
      <c r="E20" s="7" t="s">
        <v>45</v>
      </c>
      <c r="F20" s="7">
        <v>13</v>
      </c>
      <c r="G20" s="7">
        <v>9</v>
      </c>
      <c r="H20" s="7">
        <v>7</v>
      </c>
      <c r="I20" s="7">
        <v>9</v>
      </c>
      <c r="J20" s="7">
        <v>9</v>
      </c>
      <c r="K20" s="9" t="s">
        <v>105</v>
      </c>
      <c r="L20" s="7">
        <v>14</v>
      </c>
      <c r="M20" s="7">
        <v>14</v>
      </c>
      <c r="N20" s="9" t="s">
        <v>105</v>
      </c>
      <c r="O20" s="7">
        <v>9</v>
      </c>
      <c r="P20" s="7">
        <v>1</v>
      </c>
      <c r="Q20" s="7">
        <v>7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>
        <v>0</v>
      </c>
      <c r="AD20" s="7">
        <v>0</v>
      </c>
      <c r="AE20" s="7">
        <f>SUM(F21:AB21)+AC20+AD20</f>
        <v>42</v>
      </c>
      <c r="AF20" s="7">
        <f>SUM(F21:AB21)</f>
        <v>42</v>
      </c>
    </row>
    <row r="21" spans="1:32" x14ac:dyDescent="0.25">
      <c r="A21" s="8"/>
      <c r="B21" s="8"/>
      <c r="C21" s="8"/>
      <c r="D21" s="8"/>
      <c r="E21" s="8"/>
      <c r="F21" s="8">
        <f t="shared" ref="F21:P21" si="18">IF(F20=1,25,IF(F20=2,18,IF(F20=3,15,IF(F20=4,12,IF(F20=5,10,IF(F20=6,8,IF(F20=7,6,IF(F20=8,4,IF(F20=9,2,IF(F20=10,1,0))))))))))</f>
        <v>0</v>
      </c>
      <c r="G21" s="8">
        <f t="shared" si="18"/>
        <v>2</v>
      </c>
      <c r="H21" s="8">
        <f t="shared" si="18"/>
        <v>6</v>
      </c>
      <c r="I21" s="8">
        <f t="shared" si="18"/>
        <v>2</v>
      </c>
      <c r="J21" s="8">
        <f t="shared" si="18"/>
        <v>2</v>
      </c>
      <c r="K21" s="8">
        <f t="shared" si="18"/>
        <v>0</v>
      </c>
      <c r="L21" s="8">
        <f t="shared" si="18"/>
        <v>0</v>
      </c>
      <c r="M21" s="8">
        <f t="shared" si="18"/>
        <v>0</v>
      </c>
      <c r="N21" s="8">
        <f t="shared" si="18"/>
        <v>0</v>
      </c>
      <c r="O21" s="8">
        <f t="shared" si="18"/>
        <v>2</v>
      </c>
      <c r="P21" s="8">
        <f t="shared" si="18"/>
        <v>25</v>
      </c>
      <c r="Q21" s="8">
        <f>IF(Q20=1,25,IF(Q20=2,18,IF(Q20=3,15,IF(Q20=4,12,IF(Q20=5,10,IF(Q20=6,8,IF(Q20=7,6,IF(Q20=8,4,IF(Q20=9,2,IF(Q20=10,1,0))))))))))/2</f>
        <v>3</v>
      </c>
      <c r="R21" s="8">
        <f t="shared" ref="R21:AB21" si="19">IF(R20=1,25,IF(R20=2,18,IF(R20=3,15,IF(R20=4,12,IF(R20=5,10,IF(R20=6,8,IF(R20=7,6,IF(R20=8,4,IF(R20=9,2,IF(R20=10,1,0))))))))))</f>
        <v>0</v>
      </c>
      <c r="S21" s="8">
        <f t="shared" si="19"/>
        <v>0</v>
      </c>
      <c r="T21" s="8">
        <f t="shared" si="19"/>
        <v>0</v>
      </c>
      <c r="U21" s="8">
        <f t="shared" si="19"/>
        <v>0</v>
      </c>
      <c r="V21" s="8">
        <f t="shared" si="19"/>
        <v>0</v>
      </c>
      <c r="W21" s="8">
        <f t="shared" si="19"/>
        <v>0</v>
      </c>
      <c r="X21" s="8">
        <f t="shared" si="19"/>
        <v>0</v>
      </c>
      <c r="Y21" s="8">
        <f t="shared" si="19"/>
        <v>0</v>
      </c>
      <c r="Z21" s="8">
        <f t="shared" si="19"/>
        <v>0</v>
      </c>
      <c r="AA21" s="8">
        <f t="shared" si="19"/>
        <v>0</v>
      </c>
      <c r="AB21" s="8">
        <f t="shared" si="19"/>
        <v>0</v>
      </c>
      <c r="AC21" s="8"/>
      <c r="AD21" s="8"/>
      <c r="AE21" s="8"/>
      <c r="AF21" s="8"/>
    </row>
    <row r="22" spans="1:32" x14ac:dyDescent="0.25">
      <c r="A22" s="7" t="s">
        <v>42</v>
      </c>
      <c r="B22" s="7">
        <v>14</v>
      </c>
      <c r="C22" s="7" t="s">
        <v>43</v>
      </c>
      <c r="D22" s="7" t="s">
        <v>44</v>
      </c>
      <c r="E22" s="7" t="s">
        <v>45</v>
      </c>
      <c r="F22" s="9" t="s">
        <v>105</v>
      </c>
      <c r="G22" s="7">
        <v>10</v>
      </c>
      <c r="H22" s="7">
        <v>8</v>
      </c>
      <c r="I22" s="7">
        <v>17</v>
      </c>
      <c r="J22" s="7">
        <v>13</v>
      </c>
      <c r="K22" s="7">
        <v>6</v>
      </c>
      <c r="L22" s="7">
        <v>8</v>
      </c>
      <c r="M22" s="7">
        <v>9</v>
      </c>
      <c r="N22" s="7">
        <v>10</v>
      </c>
      <c r="O22" s="7">
        <v>7</v>
      </c>
      <c r="P22" s="7">
        <v>4</v>
      </c>
      <c r="Q22" s="7">
        <v>11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>
        <v>0</v>
      </c>
      <c r="AD22" s="7">
        <v>0</v>
      </c>
      <c r="AE22" s="7">
        <f>SUM(F23:AB23)+AC22+AD22</f>
        <v>38</v>
      </c>
      <c r="AF22" s="7">
        <f>SUM(F23:AB23)</f>
        <v>38</v>
      </c>
    </row>
    <row r="23" spans="1:32" x14ac:dyDescent="0.25">
      <c r="A23" s="8"/>
      <c r="B23" s="8"/>
      <c r="C23" s="8"/>
      <c r="D23" s="8"/>
      <c r="E23" s="8"/>
      <c r="F23" s="8">
        <f t="shared" ref="F23:P23" si="20">IF(F22=1,25,IF(F22=2,18,IF(F22=3,15,IF(F22=4,12,IF(F22=5,10,IF(F22=6,8,IF(F22=7,6,IF(F22=8,4,IF(F22=9,2,IF(F22=10,1,0))))))))))</f>
        <v>0</v>
      </c>
      <c r="G23" s="8">
        <f t="shared" si="20"/>
        <v>1</v>
      </c>
      <c r="H23" s="8">
        <f t="shared" si="20"/>
        <v>4</v>
      </c>
      <c r="I23" s="8">
        <f t="shared" si="20"/>
        <v>0</v>
      </c>
      <c r="J23" s="8">
        <f t="shared" si="20"/>
        <v>0</v>
      </c>
      <c r="K23" s="8">
        <f t="shared" si="20"/>
        <v>8</v>
      </c>
      <c r="L23" s="8">
        <f t="shared" si="20"/>
        <v>4</v>
      </c>
      <c r="M23" s="8">
        <f t="shared" si="20"/>
        <v>2</v>
      </c>
      <c r="N23" s="8">
        <f t="shared" si="20"/>
        <v>1</v>
      </c>
      <c r="O23" s="8">
        <f t="shared" si="20"/>
        <v>6</v>
      </c>
      <c r="P23" s="8">
        <f t="shared" si="20"/>
        <v>12</v>
      </c>
      <c r="Q23" s="8">
        <f>IF(Q22=1,25,IF(Q22=2,18,IF(Q22=3,15,IF(Q22=4,12,IF(Q22=5,10,IF(Q22=6,8,IF(Q22=7,6,IF(Q22=8,4,IF(Q22=9,2,IF(Q22=10,1,0))))))))))/2</f>
        <v>0</v>
      </c>
      <c r="R23" s="8">
        <f t="shared" ref="R23:AB23" si="21">IF(R22=1,25,IF(R22=2,18,IF(R22=3,15,IF(R22=4,12,IF(R22=5,10,IF(R22=6,8,IF(R22=7,6,IF(R22=8,4,IF(R22=9,2,IF(R22=10,1,0))))))))))</f>
        <v>0</v>
      </c>
      <c r="S23" s="8">
        <f t="shared" si="21"/>
        <v>0</v>
      </c>
      <c r="T23" s="8">
        <f t="shared" si="21"/>
        <v>0</v>
      </c>
      <c r="U23" s="8">
        <f t="shared" si="21"/>
        <v>0</v>
      </c>
      <c r="V23" s="8">
        <f t="shared" si="21"/>
        <v>0</v>
      </c>
      <c r="W23" s="8">
        <f t="shared" si="21"/>
        <v>0</v>
      </c>
      <c r="X23" s="8">
        <f t="shared" si="21"/>
        <v>0</v>
      </c>
      <c r="Y23" s="8">
        <f t="shared" si="21"/>
        <v>0</v>
      </c>
      <c r="Z23" s="8">
        <f t="shared" si="21"/>
        <v>0</v>
      </c>
      <c r="AA23" s="8">
        <f t="shared" si="21"/>
        <v>0</v>
      </c>
      <c r="AB23" s="8">
        <f t="shared" si="21"/>
        <v>0</v>
      </c>
      <c r="AC23" s="8"/>
      <c r="AD23" s="8"/>
      <c r="AE23" s="8"/>
      <c r="AF23" s="8"/>
    </row>
    <row r="24" spans="1:32" x14ac:dyDescent="0.25">
      <c r="A24" s="7" t="s">
        <v>60</v>
      </c>
      <c r="B24" s="7">
        <v>5</v>
      </c>
      <c r="C24" s="7" t="s">
        <v>50</v>
      </c>
      <c r="D24" s="7" t="s">
        <v>61</v>
      </c>
      <c r="E24" s="7" t="s">
        <v>29</v>
      </c>
      <c r="F24" s="7">
        <v>15</v>
      </c>
      <c r="G24" s="9" t="s">
        <v>105</v>
      </c>
      <c r="H24" s="7">
        <v>13</v>
      </c>
      <c r="I24" s="7">
        <v>13</v>
      </c>
      <c r="J24" s="7">
        <v>5</v>
      </c>
      <c r="K24" s="7">
        <v>2</v>
      </c>
      <c r="L24" s="7">
        <v>9</v>
      </c>
      <c r="M24" s="7">
        <v>12</v>
      </c>
      <c r="N24" s="9" t="s">
        <v>105</v>
      </c>
      <c r="O24" s="9" t="s">
        <v>105</v>
      </c>
      <c r="P24" s="9" t="s">
        <v>84</v>
      </c>
      <c r="Q24" s="7">
        <v>5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>
        <v>0</v>
      </c>
      <c r="AD24" s="7">
        <v>0</v>
      </c>
      <c r="AE24" s="7">
        <f>SUM(F25:AB25)+AC24+AD24</f>
        <v>35</v>
      </c>
      <c r="AF24" s="7">
        <f>SUM(F25:AB25)</f>
        <v>35</v>
      </c>
    </row>
    <row r="25" spans="1:32" x14ac:dyDescent="0.25">
      <c r="A25" s="8"/>
      <c r="B25" s="8"/>
      <c r="C25" s="8"/>
      <c r="D25" s="8"/>
      <c r="E25" s="8"/>
      <c r="F25" s="8">
        <f t="shared" ref="F25:P25" si="22">IF(F24=1,25,IF(F24=2,18,IF(F24=3,15,IF(F24=4,12,IF(F24=5,10,IF(F24=6,8,IF(F24=7,6,IF(F24=8,4,IF(F24=9,2,IF(F24=10,1,0))))))))))</f>
        <v>0</v>
      </c>
      <c r="G25" s="8">
        <f t="shared" si="22"/>
        <v>0</v>
      </c>
      <c r="H25" s="8">
        <f t="shared" si="22"/>
        <v>0</v>
      </c>
      <c r="I25" s="8">
        <f t="shared" si="22"/>
        <v>0</v>
      </c>
      <c r="J25" s="8">
        <f t="shared" si="22"/>
        <v>10</v>
      </c>
      <c r="K25" s="8">
        <f t="shared" si="22"/>
        <v>18</v>
      </c>
      <c r="L25" s="8">
        <f t="shared" si="22"/>
        <v>2</v>
      </c>
      <c r="M25" s="8">
        <f t="shared" si="22"/>
        <v>0</v>
      </c>
      <c r="N25" s="8">
        <f t="shared" si="22"/>
        <v>0</v>
      </c>
      <c r="O25" s="8">
        <f t="shared" si="22"/>
        <v>0</v>
      </c>
      <c r="P25" s="8">
        <f t="shared" si="22"/>
        <v>0</v>
      </c>
      <c r="Q25" s="8">
        <f>IF(Q24=1,25,IF(Q24=2,18,IF(Q24=3,15,IF(Q24=4,12,IF(Q24=5,10,IF(Q24=6,8,IF(Q24=7,6,IF(Q24=8,4,IF(Q24=9,2,IF(Q24=10,1,0))))))))))/2</f>
        <v>5</v>
      </c>
      <c r="R25" s="8">
        <f t="shared" ref="R25:AB25" si="23">IF(R24=1,25,IF(R24=2,18,IF(R24=3,15,IF(R24=4,12,IF(R24=5,10,IF(R24=6,8,IF(R24=7,6,IF(R24=8,4,IF(R24=9,2,IF(R24=10,1,0))))))))))</f>
        <v>0</v>
      </c>
      <c r="S25" s="8">
        <f t="shared" si="23"/>
        <v>0</v>
      </c>
      <c r="T25" s="8">
        <f t="shared" si="23"/>
        <v>0</v>
      </c>
      <c r="U25" s="8">
        <f t="shared" si="23"/>
        <v>0</v>
      </c>
      <c r="V25" s="8">
        <f t="shared" si="23"/>
        <v>0</v>
      </c>
      <c r="W25" s="8">
        <f t="shared" si="23"/>
        <v>0</v>
      </c>
      <c r="X25" s="8">
        <f t="shared" si="23"/>
        <v>0</v>
      </c>
      <c r="Y25" s="8">
        <f t="shared" si="23"/>
        <v>0</v>
      </c>
      <c r="Z25" s="8">
        <f t="shared" si="23"/>
        <v>0</v>
      </c>
      <c r="AA25" s="8">
        <f t="shared" si="23"/>
        <v>0</v>
      </c>
      <c r="AB25" s="8">
        <f t="shared" si="23"/>
        <v>0</v>
      </c>
      <c r="AC25" s="8"/>
      <c r="AD25" s="8"/>
      <c r="AE25" s="8"/>
      <c r="AF25" s="8"/>
    </row>
    <row r="26" spans="1:32" x14ac:dyDescent="0.25">
      <c r="A26" s="7" t="s">
        <v>63</v>
      </c>
      <c r="B26" s="7">
        <v>18</v>
      </c>
      <c r="C26" s="7" t="s">
        <v>62</v>
      </c>
      <c r="D26" s="7" t="s">
        <v>61</v>
      </c>
      <c r="E26" s="7" t="s">
        <v>29</v>
      </c>
      <c r="F26" s="7">
        <v>10</v>
      </c>
      <c r="G26" s="7">
        <v>8</v>
      </c>
      <c r="H26" s="7">
        <v>14</v>
      </c>
      <c r="I26" s="7">
        <v>11</v>
      </c>
      <c r="J26" s="7">
        <v>8</v>
      </c>
      <c r="K26" s="9" t="s">
        <v>105</v>
      </c>
      <c r="L26" s="7">
        <v>10</v>
      </c>
      <c r="M26" s="7">
        <v>8</v>
      </c>
      <c r="N26" s="7">
        <v>13</v>
      </c>
      <c r="O26" s="7">
        <v>8</v>
      </c>
      <c r="P26" s="9" t="s">
        <v>105</v>
      </c>
      <c r="Q26" s="7">
        <v>18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>
        <v>0</v>
      </c>
      <c r="AD26" s="7">
        <v>0</v>
      </c>
      <c r="AE26" s="7">
        <f>SUM(F27:AB27)+AC26+AD26</f>
        <v>18</v>
      </c>
      <c r="AF26" s="7">
        <f>SUM(F27:AB27)</f>
        <v>18</v>
      </c>
    </row>
    <row r="27" spans="1:32" x14ac:dyDescent="0.25">
      <c r="A27" s="8"/>
      <c r="B27" s="8"/>
      <c r="C27" s="8"/>
      <c r="D27" s="8"/>
      <c r="E27" s="8"/>
      <c r="F27" s="8">
        <f t="shared" ref="F27:P27" si="24">IF(F26=1,25,IF(F26=2,18,IF(F26=3,15,IF(F26=4,12,IF(F26=5,10,IF(F26=6,8,IF(F26=7,6,IF(F26=8,4,IF(F26=9,2,IF(F26=10,1,0))))))))))</f>
        <v>1</v>
      </c>
      <c r="G27" s="8">
        <f t="shared" si="24"/>
        <v>4</v>
      </c>
      <c r="H27" s="8">
        <f t="shared" si="24"/>
        <v>0</v>
      </c>
      <c r="I27" s="8">
        <f t="shared" si="24"/>
        <v>0</v>
      </c>
      <c r="J27" s="8">
        <f t="shared" si="24"/>
        <v>4</v>
      </c>
      <c r="K27" s="8">
        <f t="shared" si="24"/>
        <v>0</v>
      </c>
      <c r="L27" s="8">
        <f t="shared" si="24"/>
        <v>1</v>
      </c>
      <c r="M27" s="8">
        <f t="shared" si="24"/>
        <v>4</v>
      </c>
      <c r="N27" s="8">
        <f t="shared" si="24"/>
        <v>0</v>
      </c>
      <c r="O27" s="8">
        <f t="shared" si="24"/>
        <v>4</v>
      </c>
      <c r="P27" s="8">
        <f t="shared" si="24"/>
        <v>0</v>
      </c>
      <c r="Q27" s="8">
        <f>IF(Q26=1,25,IF(Q26=2,18,IF(Q26=3,15,IF(Q26=4,12,IF(Q26=5,10,IF(Q26=6,8,IF(Q26=7,6,IF(Q26=8,4,IF(Q26=9,2,IF(Q26=10,1,0))))))))))/2</f>
        <v>0</v>
      </c>
      <c r="R27" s="8">
        <f t="shared" ref="R27:AB27" si="25">IF(R26=1,25,IF(R26=2,18,IF(R26=3,15,IF(R26=4,12,IF(R26=5,10,IF(R26=6,8,IF(R26=7,6,IF(R26=8,4,IF(R26=9,2,IF(R26=10,1,0))))))))))</f>
        <v>0</v>
      </c>
      <c r="S27" s="8">
        <f t="shared" si="25"/>
        <v>0</v>
      </c>
      <c r="T27" s="8">
        <f t="shared" si="25"/>
        <v>0</v>
      </c>
      <c r="U27" s="8">
        <f t="shared" si="25"/>
        <v>0</v>
      </c>
      <c r="V27" s="8">
        <f t="shared" si="25"/>
        <v>0</v>
      </c>
      <c r="W27" s="8">
        <f t="shared" si="25"/>
        <v>0</v>
      </c>
      <c r="X27" s="8">
        <f t="shared" si="25"/>
        <v>0</v>
      </c>
      <c r="Y27" s="8">
        <f t="shared" si="25"/>
        <v>0</v>
      </c>
      <c r="Z27" s="8">
        <f t="shared" si="25"/>
        <v>0</v>
      </c>
      <c r="AA27" s="8">
        <f t="shared" si="25"/>
        <v>0</v>
      </c>
      <c r="AB27" s="8">
        <f t="shared" si="25"/>
        <v>0</v>
      </c>
      <c r="AC27" s="8"/>
      <c r="AD27" s="8"/>
      <c r="AE27" s="8"/>
      <c r="AF27" s="8"/>
    </row>
    <row r="28" spans="1:32" x14ac:dyDescent="0.25">
      <c r="A28" s="7" t="s">
        <v>72</v>
      </c>
      <c r="B28" s="7">
        <v>22</v>
      </c>
      <c r="C28" s="7" t="s">
        <v>71</v>
      </c>
      <c r="D28" s="7" t="s">
        <v>106</v>
      </c>
      <c r="E28" s="7" t="s">
        <v>70</v>
      </c>
      <c r="F28" s="7">
        <v>9</v>
      </c>
      <c r="G28" s="7">
        <v>12</v>
      </c>
      <c r="H28" s="7">
        <v>15</v>
      </c>
      <c r="I28" s="9" t="s">
        <v>105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0</v>
      </c>
      <c r="AD28" s="7">
        <v>0</v>
      </c>
      <c r="AE28" s="7">
        <f>SUM(F29:AB29)+AC28+AD28</f>
        <v>18</v>
      </c>
      <c r="AF28" s="7">
        <f>SUM(F29:AB29)</f>
        <v>18</v>
      </c>
    </row>
    <row r="29" spans="1:32" x14ac:dyDescent="0.25">
      <c r="A29" s="8"/>
      <c r="B29" s="8"/>
      <c r="C29" s="8"/>
      <c r="D29" s="8"/>
      <c r="E29" s="8"/>
      <c r="F29" s="8">
        <f t="shared" ref="F29:P29" si="26">IF(F28=1,25,IF(F28=2,18,IF(F28=3,15,IF(F28=4,12,IF(F28=5,10,IF(F28=6,8,IF(F28=7,6,IF(F28=8,4,IF(F28=9,2,IF(F28=10,1,0))))))))))</f>
        <v>2</v>
      </c>
      <c r="G29" s="8">
        <f t="shared" si="26"/>
        <v>0</v>
      </c>
      <c r="H29" s="8">
        <f t="shared" si="26"/>
        <v>0</v>
      </c>
      <c r="I29" s="8">
        <f t="shared" si="26"/>
        <v>0</v>
      </c>
      <c r="J29" s="8">
        <f t="shared" si="26"/>
        <v>0</v>
      </c>
      <c r="K29" s="8">
        <f t="shared" si="26"/>
        <v>6</v>
      </c>
      <c r="L29" s="8">
        <f t="shared" si="26"/>
        <v>0</v>
      </c>
      <c r="M29" s="8">
        <f t="shared" si="26"/>
        <v>1</v>
      </c>
      <c r="N29" s="8">
        <f t="shared" si="26"/>
        <v>0</v>
      </c>
      <c r="O29" s="8">
        <f t="shared" si="26"/>
        <v>1</v>
      </c>
      <c r="P29" s="8">
        <f t="shared" si="26"/>
        <v>8</v>
      </c>
      <c r="Q29" s="8">
        <f>IF(Q28=1,25,IF(Q28=2,18,IF(Q28=3,15,IF(Q28=4,12,IF(Q28=5,10,IF(Q28=6,8,IF(Q28=7,6,IF(Q28=8,4,IF(Q28=9,2,IF(Q28=10,1,0))))))))))/2</f>
        <v>0</v>
      </c>
      <c r="R29" s="8">
        <f t="shared" ref="R29:AB29" si="27">IF(R28=1,25,IF(R28=2,18,IF(R28=3,15,IF(R28=4,12,IF(R28=5,10,IF(R28=6,8,IF(R28=7,6,IF(R28=8,4,IF(R28=9,2,IF(R28=10,1,0))))))))))</f>
        <v>0</v>
      </c>
      <c r="S29" s="8">
        <f t="shared" si="27"/>
        <v>0</v>
      </c>
      <c r="T29" s="8">
        <f t="shared" si="27"/>
        <v>0</v>
      </c>
      <c r="U29" s="8">
        <f t="shared" si="27"/>
        <v>0</v>
      </c>
      <c r="V29" s="8">
        <f t="shared" si="27"/>
        <v>0</v>
      </c>
      <c r="W29" s="8">
        <f t="shared" si="27"/>
        <v>0</v>
      </c>
      <c r="X29" s="8">
        <f t="shared" si="27"/>
        <v>0</v>
      </c>
      <c r="Y29" s="8">
        <f t="shared" si="27"/>
        <v>0</v>
      </c>
      <c r="Z29" s="8">
        <f t="shared" si="27"/>
        <v>0</v>
      </c>
      <c r="AA29" s="8">
        <f t="shared" si="27"/>
        <v>0</v>
      </c>
      <c r="AB29" s="8">
        <f t="shared" si="27"/>
        <v>0</v>
      </c>
      <c r="AC29" s="8"/>
      <c r="AD29" s="8"/>
      <c r="AE29" s="8"/>
      <c r="AF29" s="8"/>
    </row>
    <row r="30" spans="1:32" x14ac:dyDescent="0.25">
      <c r="A30" s="7" t="s">
        <v>73</v>
      </c>
      <c r="B30" s="7">
        <v>63</v>
      </c>
      <c r="C30" s="7" t="s">
        <v>74</v>
      </c>
      <c r="D30" s="7" t="s">
        <v>75</v>
      </c>
      <c r="E30" s="7" t="s">
        <v>29</v>
      </c>
      <c r="F30" s="7">
        <v>14</v>
      </c>
      <c r="G30" s="9" t="s">
        <v>105</v>
      </c>
      <c r="H30" s="7">
        <v>16</v>
      </c>
      <c r="I30" s="7">
        <v>14</v>
      </c>
      <c r="J30" s="7">
        <v>14</v>
      </c>
      <c r="K30" s="9" t="s">
        <v>105</v>
      </c>
      <c r="L30" s="7">
        <v>12</v>
      </c>
      <c r="M30" s="9" t="s">
        <v>105</v>
      </c>
      <c r="N30" s="7">
        <v>11</v>
      </c>
      <c r="O30" s="7">
        <v>12</v>
      </c>
      <c r="P30" s="7">
        <v>8</v>
      </c>
      <c r="Q30" s="7">
        <v>2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0</v>
      </c>
      <c r="AD30" s="7">
        <v>0</v>
      </c>
      <c r="AE30" s="7">
        <f>SUM(F31:AB31)+AC30+AD30</f>
        <v>13</v>
      </c>
      <c r="AF30" s="7">
        <f>SUM(F31:AB31)</f>
        <v>13</v>
      </c>
    </row>
    <row r="31" spans="1:32" x14ac:dyDescent="0.25">
      <c r="A31" s="8"/>
      <c r="B31" s="8"/>
      <c r="C31" s="8"/>
      <c r="D31" s="8"/>
      <c r="E31" s="8"/>
      <c r="F31" s="8">
        <f t="shared" ref="F31:P31" si="28">IF(F30=1,25,IF(F30=2,18,IF(F30=3,15,IF(F30=4,12,IF(F30=5,10,IF(F30=6,8,IF(F30=7,6,IF(F30=8,4,IF(F30=9,2,IF(F30=10,1,0))))))))))</f>
        <v>0</v>
      </c>
      <c r="G31" s="8">
        <f t="shared" si="28"/>
        <v>0</v>
      </c>
      <c r="H31" s="8">
        <f t="shared" si="28"/>
        <v>0</v>
      </c>
      <c r="I31" s="8">
        <f t="shared" si="28"/>
        <v>0</v>
      </c>
      <c r="J31" s="8">
        <f t="shared" si="28"/>
        <v>0</v>
      </c>
      <c r="K31" s="8">
        <f t="shared" si="28"/>
        <v>0</v>
      </c>
      <c r="L31" s="8">
        <f t="shared" si="28"/>
        <v>0</v>
      </c>
      <c r="M31" s="8">
        <f t="shared" si="28"/>
        <v>0</v>
      </c>
      <c r="N31" s="8">
        <f t="shared" si="28"/>
        <v>0</v>
      </c>
      <c r="O31" s="8">
        <f t="shared" si="28"/>
        <v>0</v>
      </c>
      <c r="P31" s="8">
        <f t="shared" si="28"/>
        <v>4</v>
      </c>
      <c r="Q31" s="8">
        <f>IF(Q30=1,25,IF(Q30=2,18,IF(Q30=3,15,IF(Q30=4,12,IF(Q30=5,10,IF(Q30=6,8,IF(Q30=7,6,IF(Q30=8,4,IF(Q30=9,2,IF(Q30=10,1,0))))))))))/2</f>
        <v>9</v>
      </c>
      <c r="R31" s="8">
        <f t="shared" ref="R31:AB31" si="29">IF(R30=1,25,IF(R30=2,18,IF(R30=3,15,IF(R30=4,12,IF(R30=5,10,IF(R30=6,8,IF(R30=7,6,IF(R30=8,4,IF(R30=9,2,IF(R30=10,1,0))))))))))</f>
        <v>0</v>
      </c>
      <c r="S31" s="8">
        <f t="shared" si="29"/>
        <v>0</v>
      </c>
      <c r="T31" s="8">
        <f t="shared" si="29"/>
        <v>0</v>
      </c>
      <c r="U31" s="8">
        <f t="shared" si="29"/>
        <v>0</v>
      </c>
      <c r="V31" s="8">
        <f t="shared" si="29"/>
        <v>0</v>
      </c>
      <c r="W31" s="8">
        <f t="shared" si="29"/>
        <v>0</v>
      </c>
      <c r="X31" s="8">
        <f t="shared" si="29"/>
        <v>0</v>
      </c>
      <c r="Y31" s="8">
        <f t="shared" si="29"/>
        <v>0</v>
      </c>
      <c r="Z31" s="8">
        <f t="shared" si="29"/>
        <v>0</v>
      </c>
      <c r="AA31" s="8">
        <f t="shared" si="29"/>
        <v>0</v>
      </c>
      <c r="AB31" s="8">
        <f t="shared" si="29"/>
        <v>0</v>
      </c>
      <c r="AC31" s="8"/>
      <c r="AD31" s="8"/>
      <c r="AE31" s="8"/>
      <c r="AF31" s="8"/>
    </row>
    <row r="32" spans="1:32" x14ac:dyDescent="0.25">
      <c r="A32" s="7" t="s">
        <v>76</v>
      </c>
      <c r="B32" s="7">
        <v>6</v>
      </c>
      <c r="C32" s="7" t="s">
        <v>62</v>
      </c>
      <c r="D32" s="7" t="s">
        <v>75</v>
      </c>
      <c r="E32" s="7" t="s">
        <v>29</v>
      </c>
      <c r="F32" s="7">
        <v>18</v>
      </c>
      <c r="G32" s="9" t="s">
        <v>105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0</v>
      </c>
      <c r="AD32" s="7">
        <v>0</v>
      </c>
      <c r="AE32" s="7">
        <f>SUM(F33:AB33)+AC32+AD32</f>
        <v>7</v>
      </c>
      <c r="AF32" s="7">
        <f>SUM(F33:AB33)</f>
        <v>7</v>
      </c>
    </row>
    <row r="33" spans="1:32" x14ac:dyDescent="0.25">
      <c r="A33" s="8"/>
      <c r="B33" s="8"/>
      <c r="C33" s="8"/>
      <c r="D33" s="8"/>
      <c r="E33" s="8"/>
      <c r="F33" s="8">
        <f t="shared" ref="F33:P33" si="30">IF(F32=1,25,IF(F32=2,18,IF(F32=3,15,IF(F32=4,12,IF(F32=5,10,IF(F32=6,8,IF(F32=7,6,IF(F32=8,4,IF(F32=9,2,IF(F32=10,1,0))))))))))</f>
        <v>0</v>
      </c>
      <c r="G33" s="8">
        <f t="shared" si="30"/>
        <v>0</v>
      </c>
      <c r="H33" s="8">
        <f t="shared" si="30"/>
        <v>0</v>
      </c>
      <c r="I33" s="8">
        <f t="shared" si="30"/>
        <v>0</v>
      </c>
      <c r="J33" s="8">
        <f t="shared" si="30"/>
        <v>0</v>
      </c>
      <c r="K33" s="8">
        <f t="shared" si="30"/>
        <v>0</v>
      </c>
      <c r="L33" s="8">
        <f t="shared" si="30"/>
        <v>0</v>
      </c>
      <c r="M33" s="8">
        <f t="shared" si="30"/>
        <v>0</v>
      </c>
      <c r="N33" s="8">
        <f t="shared" si="30"/>
        <v>0</v>
      </c>
      <c r="O33" s="8">
        <f t="shared" si="30"/>
        <v>0</v>
      </c>
      <c r="P33" s="8">
        <f t="shared" si="30"/>
        <v>6</v>
      </c>
      <c r="Q33" s="8">
        <f>IF(Q32=1,25,IF(Q32=2,18,IF(Q32=3,15,IF(Q32=4,12,IF(Q32=5,10,IF(Q32=6,8,IF(Q32=7,6,IF(Q32=8,4,IF(Q32=9,2,IF(Q32=10,1,0))))))))))/2</f>
        <v>1</v>
      </c>
      <c r="R33" s="8">
        <f t="shared" ref="R33:AB33" si="31">IF(R32=1,25,IF(R32=2,18,IF(R32=3,15,IF(R32=4,12,IF(R32=5,10,IF(R32=6,8,IF(R32=7,6,IF(R32=8,4,IF(R32=9,2,IF(R32=10,1,0))))))))))</f>
        <v>0</v>
      </c>
      <c r="S33" s="8">
        <f t="shared" si="31"/>
        <v>0</v>
      </c>
      <c r="T33" s="8">
        <f t="shared" si="31"/>
        <v>0</v>
      </c>
      <c r="U33" s="8">
        <f t="shared" si="31"/>
        <v>0</v>
      </c>
      <c r="V33" s="8">
        <f t="shared" si="31"/>
        <v>0</v>
      </c>
      <c r="W33" s="8">
        <f t="shared" si="31"/>
        <v>0</v>
      </c>
      <c r="X33" s="8">
        <f t="shared" si="31"/>
        <v>0</v>
      </c>
      <c r="Y33" s="8">
        <f t="shared" si="31"/>
        <v>0</v>
      </c>
      <c r="Z33" s="8">
        <f t="shared" si="31"/>
        <v>0</v>
      </c>
      <c r="AA33" s="8">
        <f t="shared" si="31"/>
        <v>0</v>
      </c>
      <c r="AB33" s="8">
        <f t="shared" si="31"/>
        <v>0</v>
      </c>
      <c r="AC33" s="8"/>
      <c r="AD33" s="8"/>
      <c r="AE33" s="8"/>
      <c r="AF33" s="8"/>
    </row>
    <row r="34" spans="1:32" x14ac:dyDescent="0.25">
      <c r="A34" s="7" t="s">
        <v>64</v>
      </c>
      <c r="B34" s="7">
        <v>7</v>
      </c>
      <c r="C34" s="7" t="s">
        <v>65</v>
      </c>
      <c r="D34" s="7" t="s">
        <v>108</v>
      </c>
      <c r="E34" s="7" t="s">
        <v>52</v>
      </c>
      <c r="F34" s="7">
        <v>11</v>
      </c>
      <c r="G34" s="7">
        <v>13</v>
      </c>
      <c r="H34" s="9" t="s">
        <v>105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>
        <v>0</v>
      </c>
      <c r="AD34" s="7">
        <v>0</v>
      </c>
      <c r="AE34" s="7">
        <f>SUM(F35:AB35)+AC34+AD34</f>
        <v>2</v>
      </c>
      <c r="AF34" s="7">
        <f>SUM(F35:AB35)</f>
        <v>2</v>
      </c>
    </row>
    <row r="35" spans="1:32" x14ac:dyDescent="0.25">
      <c r="A35" s="8"/>
      <c r="B35" s="8"/>
      <c r="C35" s="8"/>
      <c r="D35" s="8"/>
      <c r="E35" s="8"/>
      <c r="F35" s="8">
        <f t="shared" ref="F35:P35" si="32">IF(F34=1,25,IF(F34=2,18,IF(F34=3,15,IF(F34=4,12,IF(F34=5,10,IF(F34=6,8,IF(F34=7,6,IF(F34=8,4,IF(F34=9,2,IF(F34=10,1,0))))))))))</f>
        <v>0</v>
      </c>
      <c r="G35" s="8">
        <f t="shared" si="32"/>
        <v>0</v>
      </c>
      <c r="H35" s="8">
        <f t="shared" si="32"/>
        <v>0</v>
      </c>
      <c r="I35" s="8">
        <f t="shared" si="32"/>
        <v>0</v>
      </c>
      <c r="J35" s="8">
        <f t="shared" si="32"/>
        <v>0</v>
      </c>
      <c r="K35" s="8">
        <f t="shared" si="32"/>
        <v>1</v>
      </c>
      <c r="L35" s="8">
        <f t="shared" si="32"/>
        <v>0</v>
      </c>
      <c r="M35" s="8">
        <f t="shared" si="32"/>
        <v>0</v>
      </c>
      <c r="N35" s="8">
        <f t="shared" si="32"/>
        <v>0</v>
      </c>
      <c r="O35" s="8">
        <f t="shared" si="32"/>
        <v>0</v>
      </c>
      <c r="P35" s="8">
        <f t="shared" si="32"/>
        <v>1</v>
      </c>
      <c r="Q35" s="8">
        <f>IF(Q34=1,25,IF(Q34=2,18,IF(Q34=3,15,IF(Q34=4,12,IF(Q34=5,10,IF(Q34=6,8,IF(Q34=7,6,IF(Q34=8,4,IF(Q34=9,2,IF(Q34=10,1,0))))))))))/2</f>
        <v>0</v>
      </c>
      <c r="R35" s="8">
        <f t="shared" ref="R35:AB35" si="33">IF(R34=1,25,IF(R34=2,18,IF(R34=3,15,IF(R34=4,12,IF(R34=5,10,IF(R34=6,8,IF(R34=7,6,IF(R34=8,4,IF(R34=9,2,IF(R34=10,1,0))))))))))</f>
        <v>0</v>
      </c>
      <c r="S35" s="8">
        <f t="shared" si="33"/>
        <v>0</v>
      </c>
      <c r="T35" s="8">
        <f t="shared" si="33"/>
        <v>0</v>
      </c>
      <c r="U35" s="8">
        <f t="shared" si="33"/>
        <v>0</v>
      </c>
      <c r="V35" s="8">
        <f t="shared" si="33"/>
        <v>0</v>
      </c>
      <c r="W35" s="8">
        <f t="shared" si="33"/>
        <v>0</v>
      </c>
      <c r="X35" s="8">
        <f t="shared" si="33"/>
        <v>0</v>
      </c>
      <c r="Y35" s="8">
        <f t="shared" si="33"/>
        <v>0</v>
      </c>
      <c r="Z35" s="8">
        <f t="shared" si="33"/>
        <v>0</v>
      </c>
      <c r="AA35" s="8">
        <f t="shared" si="33"/>
        <v>0</v>
      </c>
      <c r="AB35" s="8">
        <f t="shared" si="33"/>
        <v>0</v>
      </c>
      <c r="AC35" s="8"/>
      <c r="AD35" s="8"/>
      <c r="AE35" s="8"/>
      <c r="AF35" s="8"/>
    </row>
    <row r="36" spans="1:32" x14ac:dyDescent="0.25">
      <c r="A36" s="7" t="s">
        <v>67</v>
      </c>
      <c r="B36" s="7">
        <v>99</v>
      </c>
      <c r="C36" s="7" t="s">
        <v>66</v>
      </c>
      <c r="D36" s="7" t="s">
        <v>108</v>
      </c>
      <c r="E36" s="7" t="s">
        <v>52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v>0</v>
      </c>
      <c r="AD36" s="7">
        <v>0</v>
      </c>
      <c r="AE36" s="7">
        <f>SUM(F37:AB37)+AC36+AD36</f>
        <v>1</v>
      </c>
      <c r="AF36" s="7">
        <f>SUM(F37:AB37)</f>
        <v>1</v>
      </c>
    </row>
    <row r="37" spans="1:32" x14ac:dyDescent="0.25">
      <c r="A37" s="8"/>
      <c r="B37" s="8"/>
      <c r="C37" s="8"/>
      <c r="D37" s="8"/>
      <c r="E37" s="8"/>
      <c r="F37" s="8">
        <f t="shared" ref="F37:P37" si="34">IF(F36=1,25,IF(F36=2,18,IF(F36=3,15,IF(F36=4,12,IF(F36=5,10,IF(F36=6,8,IF(F36=7,6,IF(F36=8,4,IF(F36=9,2,IF(F36=10,1,0))))))))))</f>
        <v>0</v>
      </c>
      <c r="G37" s="8">
        <f t="shared" si="34"/>
        <v>0</v>
      </c>
      <c r="H37" s="8">
        <f t="shared" si="34"/>
        <v>0</v>
      </c>
      <c r="I37" s="8">
        <f t="shared" si="34"/>
        <v>0</v>
      </c>
      <c r="J37" s="8">
        <f t="shared" si="34"/>
        <v>1</v>
      </c>
      <c r="K37" s="8">
        <f t="shared" si="34"/>
        <v>0</v>
      </c>
      <c r="L37" s="8">
        <f t="shared" si="34"/>
        <v>0</v>
      </c>
      <c r="M37" s="8">
        <f t="shared" si="34"/>
        <v>0</v>
      </c>
      <c r="N37" s="8">
        <f t="shared" si="34"/>
        <v>0</v>
      </c>
      <c r="O37" s="8">
        <f t="shared" si="34"/>
        <v>0</v>
      </c>
      <c r="P37" s="8">
        <f t="shared" si="34"/>
        <v>0</v>
      </c>
      <c r="Q37" s="8">
        <f>IF(Q36=1,25,IF(Q36=2,18,IF(Q36=3,15,IF(Q36=4,12,IF(Q36=5,10,IF(Q36=6,8,IF(Q36=7,6,IF(Q36=8,4,IF(Q36=9,2,IF(Q36=10,1,0))))))))))/2</f>
        <v>0</v>
      </c>
      <c r="R37" s="8">
        <f t="shared" ref="R37:AB37" si="35">IF(R36=1,25,IF(R36=2,18,IF(R36=3,15,IF(R36=4,12,IF(R36=5,10,IF(R36=6,8,IF(R36=7,6,IF(R36=8,4,IF(R36=9,2,IF(R36=10,1,0))))))))))</f>
        <v>0</v>
      </c>
      <c r="S37" s="8">
        <f t="shared" si="35"/>
        <v>0</v>
      </c>
      <c r="T37" s="8">
        <f t="shared" si="35"/>
        <v>0</v>
      </c>
      <c r="U37" s="8">
        <f t="shared" si="35"/>
        <v>0</v>
      </c>
      <c r="V37" s="8">
        <f t="shared" si="35"/>
        <v>0</v>
      </c>
      <c r="W37" s="8">
        <f t="shared" si="35"/>
        <v>0</v>
      </c>
      <c r="X37" s="8">
        <f t="shared" si="35"/>
        <v>0</v>
      </c>
      <c r="Y37" s="8">
        <f t="shared" si="35"/>
        <v>0</v>
      </c>
      <c r="Z37" s="8">
        <f t="shared" si="35"/>
        <v>0</v>
      </c>
      <c r="AA37" s="8">
        <f t="shared" si="35"/>
        <v>0</v>
      </c>
      <c r="AB37" s="8">
        <f t="shared" si="35"/>
        <v>0</v>
      </c>
      <c r="AC37" s="8"/>
      <c r="AD37" s="8"/>
      <c r="AE37" s="8"/>
      <c r="AF37" s="8"/>
    </row>
    <row r="38" spans="1:32" x14ac:dyDescent="0.25">
      <c r="A38" s="7" t="s">
        <v>49</v>
      </c>
      <c r="B38" s="7">
        <v>47</v>
      </c>
      <c r="C38" s="7" t="s">
        <v>50</v>
      </c>
      <c r="D38" s="7" t="s">
        <v>51</v>
      </c>
      <c r="E38" s="7" t="s">
        <v>52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>
        <v>0</v>
      </c>
      <c r="AD38" s="7">
        <v>0</v>
      </c>
      <c r="AE38" s="7">
        <f>SUM(F39:AB39)+AC38+AD38</f>
        <v>0</v>
      </c>
      <c r="AF38" s="7">
        <f>SUM(F39:AB39)</f>
        <v>0</v>
      </c>
    </row>
    <row r="39" spans="1:32" x14ac:dyDescent="0.25">
      <c r="A39" s="8"/>
      <c r="B39" s="8"/>
      <c r="C39" s="8"/>
      <c r="D39" s="8"/>
      <c r="E39" s="8"/>
      <c r="F39" s="8">
        <f t="shared" ref="F39:P39" si="36">IF(F38=1,25,IF(F38=2,18,IF(F38=3,15,IF(F38=4,12,IF(F38=5,10,IF(F38=6,8,IF(F38=7,6,IF(F38=8,4,IF(F38=9,2,IF(F38=10,1,0))))))))))</f>
        <v>0</v>
      </c>
      <c r="G39" s="8">
        <f t="shared" si="36"/>
        <v>0</v>
      </c>
      <c r="H39" s="8">
        <f t="shared" si="36"/>
        <v>0</v>
      </c>
      <c r="I39" s="8">
        <f t="shared" si="36"/>
        <v>0</v>
      </c>
      <c r="J39" s="8">
        <f t="shared" si="36"/>
        <v>0</v>
      </c>
      <c r="K39" s="8">
        <f t="shared" si="36"/>
        <v>0</v>
      </c>
      <c r="L39" s="8">
        <f t="shared" si="36"/>
        <v>0</v>
      </c>
      <c r="M39" s="8">
        <f t="shared" si="36"/>
        <v>0</v>
      </c>
      <c r="N39" s="8">
        <f t="shared" si="36"/>
        <v>0</v>
      </c>
      <c r="O39" s="8">
        <f t="shared" si="36"/>
        <v>0</v>
      </c>
      <c r="P39" s="8">
        <f t="shared" si="36"/>
        <v>0</v>
      </c>
      <c r="Q39" s="8">
        <f>IF(Q38=1,25,IF(Q38=2,18,IF(Q38=3,15,IF(Q38=4,12,IF(Q38=5,10,IF(Q38=6,8,IF(Q38=7,6,IF(Q38=8,4,IF(Q38=9,2,IF(Q38=10,1,0))))))))))/2</f>
        <v>0</v>
      </c>
      <c r="R39" s="8">
        <f t="shared" ref="R39:AB39" si="37">IF(R38=1,25,IF(R38=2,18,IF(R38=3,15,IF(R38=4,12,IF(R38=5,10,IF(R38=6,8,IF(R38=7,6,IF(R38=8,4,IF(R38=9,2,IF(R38=10,1,0))))))))))</f>
        <v>0</v>
      </c>
      <c r="S39" s="8">
        <f t="shared" si="37"/>
        <v>0</v>
      </c>
      <c r="T39" s="8">
        <f t="shared" si="37"/>
        <v>0</v>
      </c>
      <c r="U39" s="8">
        <f t="shared" si="37"/>
        <v>0</v>
      </c>
      <c r="V39" s="8">
        <f t="shared" si="37"/>
        <v>0</v>
      </c>
      <c r="W39" s="8">
        <f t="shared" si="37"/>
        <v>0</v>
      </c>
      <c r="X39" s="8">
        <f t="shared" si="37"/>
        <v>0</v>
      </c>
      <c r="Y39" s="8">
        <f t="shared" si="37"/>
        <v>0</v>
      </c>
      <c r="Z39" s="8">
        <f t="shared" si="37"/>
        <v>0</v>
      </c>
      <c r="AA39" s="8">
        <f t="shared" si="37"/>
        <v>0</v>
      </c>
      <c r="AB39" s="8">
        <f t="shared" si="37"/>
        <v>0</v>
      </c>
      <c r="AC39" s="8"/>
      <c r="AD39" s="8"/>
      <c r="AE39" s="8"/>
      <c r="AF39" s="8"/>
    </row>
    <row r="40" spans="1:32" x14ac:dyDescent="0.25">
      <c r="A40" s="7" t="s">
        <v>54</v>
      </c>
      <c r="B40" s="7">
        <v>9</v>
      </c>
      <c r="C40" s="7" t="s">
        <v>53</v>
      </c>
      <c r="D40" s="7" t="s">
        <v>51</v>
      </c>
      <c r="E40" s="7" t="s">
        <v>52</v>
      </c>
      <c r="F40" s="9" t="s">
        <v>105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105</v>
      </c>
      <c r="Q40" s="7">
        <v>17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>
        <v>0</v>
      </c>
      <c r="AD40" s="7">
        <v>0</v>
      </c>
      <c r="AE40" s="7">
        <f>SUM(F41:AB41)+AC40+AD40</f>
        <v>0</v>
      </c>
      <c r="AF40" s="7">
        <f>SUM(F41:AB41)</f>
        <v>0</v>
      </c>
    </row>
    <row r="41" spans="1:32" x14ac:dyDescent="0.25">
      <c r="A41" s="8"/>
      <c r="B41" s="8"/>
      <c r="C41" s="8"/>
      <c r="D41" s="8"/>
      <c r="E41" s="8"/>
      <c r="F41" s="8">
        <f t="shared" ref="F41:P41" si="38">IF(F40=1,25,IF(F40=2,18,IF(F40=3,15,IF(F40=4,12,IF(F40=5,10,IF(F40=6,8,IF(F40=7,6,IF(F40=8,4,IF(F40=9,2,IF(F40=10,1,0))))))))))</f>
        <v>0</v>
      </c>
      <c r="G41" s="8">
        <f t="shared" si="38"/>
        <v>0</v>
      </c>
      <c r="H41" s="8">
        <f t="shared" si="38"/>
        <v>0</v>
      </c>
      <c r="I41" s="8">
        <f t="shared" si="38"/>
        <v>0</v>
      </c>
      <c r="J41" s="8">
        <f t="shared" si="38"/>
        <v>0</v>
      </c>
      <c r="K41" s="8">
        <f t="shared" si="38"/>
        <v>0</v>
      </c>
      <c r="L41" s="8">
        <f t="shared" si="38"/>
        <v>0</v>
      </c>
      <c r="M41" s="8">
        <f t="shared" si="38"/>
        <v>0</v>
      </c>
      <c r="N41" s="8">
        <f t="shared" si="38"/>
        <v>0</v>
      </c>
      <c r="O41" s="8">
        <f t="shared" si="38"/>
        <v>0</v>
      </c>
      <c r="P41" s="8">
        <f t="shared" si="38"/>
        <v>0</v>
      </c>
      <c r="Q41" s="8">
        <f>IF(Q40=1,25,IF(Q40=2,18,IF(Q40=3,15,IF(Q40=4,12,IF(Q40=5,10,IF(Q40=6,8,IF(Q40=7,6,IF(Q40=8,4,IF(Q40=9,2,IF(Q40=10,1,0))))))))))/2</f>
        <v>0</v>
      </c>
      <c r="R41" s="8">
        <f t="shared" ref="R41:AB41" si="39">IF(R40=1,25,IF(R40=2,18,IF(R40=3,15,IF(R40=4,12,IF(R40=5,10,IF(R40=6,8,IF(R40=7,6,IF(R40=8,4,IF(R40=9,2,IF(R40=10,1,0))))))))))</f>
        <v>0</v>
      </c>
      <c r="S41" s="8">
        <f t="shared" si="39"/>
        <v>0</v>
      </c>
      <c r="T41" s="8">
        <f t="shared" si="39"/>
        <v>0</v>
      </c>
      <c r="U41" s="8">
        <f t="shared" si="39"/>
        <v>0</v>
      </c>
      <c r="V41" s="8">
        <f t="shared" si="39"/>
        <v>0</v>
      </c>
      <c r="W41" s="8">
        <f t="shared" si="39"/>
        <v>0</v>
      </c>
      <c r="X41" s="8">
        <f t="shared" si="39"/>
        <v>0</v>
      </c>
      <c r="Y41" s="8">
        <f t="shared" si="39"/>
        <v>0</v>
      </c>
      <c r="Z41" s="8">
        <f t="shared" si="39"/>
        <v>0</v>
      </c>
      <c r="AA41" s="8">
        <f t="shared" si="39"/>
        <v>0</v>
      </c>
      <c r="AB41" s="8">
        <f t="shared" si="39"/>
        <v>0</v>
      </c>
      <c r="AC41" s="8"/>
      <c r="AD41" s="8"/>
      <c r="AE41" s="8"/>
      <c r="AF41" s="8"/>
    </row>
  </sheetData>
  <autoFilter ref="A1:AF41">
    <sortState ref="A2:AF40">
      <sortCondition descending="1" ref="AE1:AE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18" width="23.625" style="1" bestFit="1" customWidth="1"/>
    <col min="19" max="19" width="10" style="1" bestFit="1" customWidth="1"/>
    <col min="20" max="21" width="11.25" style="1" bestFit="1" customWidth="1"/>
    <col min="22" max="23" width="8.75" style="1" bestFit="1" customWidth="1"/>
    <col min="24" max="25" width="11.25" style="1" bestFit="1" customWidth="1"/>
    <col min="26" max="27" width="19.5" style="1" bestFit="1" customWidth="1"/>
    <col min="28" max="28" width="15.25" style="1" bestFit="1" customWidth="1"/>
    <col min="29" max="29" width="19.5" style="1" bestFit="1" customWidth="1"/>
    <col min="30" max="16384" width="9" style="1"/>
  </cols>
  <sheetData>
    <row r="1" spans="1:29" x14ac:dyDescent="0.25">
      <c r="A1" s="2" t="s">
        <v>0</v>
      </c>
      <c r="B1" s="2" t="s">
        <v>48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80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25</v>
      </c>
      <c r="AA1" s="3" t="s">
        <v>24</v>
      </c>
      <c r="AB1" s="3" t="s">
        <v>23</v>
      </c>
      <c r="AC1" s="6" t="s">
        <v>26</v>
      </c>
    </row>
    <row r="2" spans="1:29" x14ac:dyDescent="0.25">
      <c r="A2" s="7" t="s">
        <v>27</v>
      </c>
      <c r="B2" s="7">
        <v>44</v>
      </c>
      <c r="C2" s="7" t="s">
        <v>28</v>
      </c>
      <c r="D2" s="7" t="s">
        <v>29</v>
      </c>
      <c r="E2" s="7" t="s">
        <v>29</v>
      </c>
      <c r="F2" s="7">
        <v>1</v>
      </c>
      <c r="G2" s="7">
        <v>2</v>
      </c>
      <c r="H2" s="7">
        <v>1</v>
      </c>
      <c r="I2" s="7">
        <v>1</v>
      </c>
      <c r="J2" s="7">
        <v>7</v>
      </c>
      <c r="K2" s="7">
        <v>15</v>
      </c>
      <c r="L2" s="7">
        <v>2</v>
      </c>
      <c r="M2" s="7">
        <v>2</v>
      </c>
      <c r="N2" s="7">
        <v>4</v>
      </c>
      <c r="O2" s="7">
        <v>1</v>
      </c>
      <c r="P2" s="7">
        <v>2</v>
      </c>
      <c r="Q2" s="7">
        <v>3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>
        <f>SUM(F3:AB3)</f>
        <v>82</v>
      </c>
    </row>
    <row r="3" spans="1:29" x14ac:dyDescent="0.25">
      <c r="A3" s="8"/>
      <c r="B3" s="8"/>
      <c r="C3" s="8"/>
      <c r="D3" s="8"/>
      <c r="E3" s="8"/>
      <c r="F3" s="8">
        <f t="shared" ref="F3:P3" si="0">IF(F2=1,10,IF(F2=2,8,IF(F2=3,6,IF(F2=4,5,IF(F2=5,4,IF(F2=6,3,IF(F2=7,2,IF(F2=8,1,0))))))))</f>
        <v>10</v>
      </c>
      <c r="G3" s="8">
        <f t="shared" si="0"/>
        <v>8</v>
      </c>
      <c r="H3" s="8">
        <f t="shared" si="0"/>
        <v>10</v>
      </c>
      <c r="I3" s="8">
        <f t="shared" si="0"/>
        <v>10</v>
      </c>
      <c r="J3" s="8">
        <f t="shared" si="0"/>
        <v>2</v>
      </c>
      <c r="K3" s="8">
        <f t="shared" si="0"/>
        <v>0</v>
      </c>
      <c r="L3" s="8">
        <f t="shared" si="0"/>
        <v>8</v>
      </c>
      <c r="M3" s="8">
        <f t="shared" si="0"/>
        <v>8</v>
      </c>
      <c r="N3" s="8">
        <f t="shared" si="0"/>
        <v>5</v>
      </c>
      <c r="O3" s="8">
        <f t="shared" si="0"/>
        <v>10</v>
      </c>
      <c r="P3" s="8">
        <f t="shared" si="0"/>
        <v>8</v>
      </c>
      <c r="Q3" s="8">
        <f>IF(Q2=1,10,IF(Q2=2,8,IF(Q2=3,6,IF(Q2=4,5,IF(Q2=5,4,IF(Q2=6,3,IF(Q2=7,2,IF(Q2=8,1,0))))))))/2</f>
        <v>3</v>
      </c>
      <c r="R3" s="8">
        <f t="shared" ref="R3:AB3" si="1">IF(R2=1,10,IF(R2=2,8,IF(R2=3,6,IF(R2=4,5,IF(R2=5,4,IF(R2=6,3,IF(R2=7,2,IF(R2=8,1,0))))))))</f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/>
    </row>
    <row r="4" spans="1:29" x14ac:dyDescent="0.25">
      <c r="A4" s="7" t="s">
        <v>37</v>
      </c>
      <c r="B4" s="7">
        <v>33</v>
      </c>
      <c r="C4" s="7" t="s">
        <v>38</v>
      </c>
      <c r="D4" s="7" t="s">
        <v>107</v>
      </c>
      <c r="E4" s="7" t="s">
        <v>39</v>
      </c>
      <c r="F4" s="7">
        <v>2</v>
      </c>
      <c r="G4" s="7">
        <v>1</v>
      </c>
      <c r="H4" s="7">
        <v>2</v>
      </c>
      <c r="I4" s="7">
        <v>2</v>
      </c>
      <c r="J4" s="7">
        <v>1</v>
      </c>
      <c r="K4" s="9" t="s">
        <v>105</v>
      </c>
      <c r="L4" s="7">
        <v>1</v>
      </c>
      <c r="M4" s="7">
        <v>1</v>
      </c>
      <c r="N4" s="7">
        <v>1</v>
      </c>
      <c r="O4" s="9" t="s">
        <v>105</v>
      </c>
      <c r="P4" s="7">
        <v>9</v>
      </c>
      <c r="Q4" s="7">
        <v>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>
        <f>SUM(F5:AB5)</f>
        <v>79</v>
      </c>
    </row>
    <row r="5" spans="1:29" x14ac:dyDescent="0.25">
      <c r="A5" s="8"/>
      <c r="B5" s="8"/>
      <c r="C5" s="8"/>
      <c r="D5" s="8"/>
      <c r="E5" s="8"/>
      <c r="F5" s="8">
        <f t="shared" ref="F5:P5" si="2">IF(F4=1,10,IF(F4=2,8,IF(F4=3,6,IF(F4=4,5,IF(F4=5,4,IF(F4=6,3,IF(F4=7,2,IF(F4=8,1,0))))))))</f>
        <v>8</v>
      </c>
      <c r="G5" s="8">
        <f t="shared" si="2"/>
        <v>10</v>
      </c>
      <c r="H5" s="8">
        <f t="shared" si="2"/>
        <v>8</v>
      </c>
      <c r="I5" s="8">
        <f t="shared" si="2"/>
        <v>8</v>
      </c>
      <c r="J5" s="8">
        <f t="shared" si="2"/>
        <v>10</v>
      </c>
      <c r="K5" s="8">
        <f t="shared" si="2"/>
        <v>0</v>
      </c>
      <c r="L5" s="8">
        <f t="shared" si="2"/>
        <v>10</v>
      </c>
      <c r="M5" s="8">
        <f t="shared" si="2"/>
        <v>10</v>
      </c>
      <c r="N5" s="8">
        <f t="shared" si="2"/>
        <v>10</v>
      </c>
      <c r="O5" s="8">
        <f t="shared" si="2"/>
        <v>0</v>
      </c>
      <c r="P5" s="8">
        <f t="shared" si="2"/>
        <v>0</v>
      </c>
      <c r="Q5" s="8">
        <f>IF(Q4=1,10,IF(Q4=2,8,IF(Q4=3,6,IF(Q4=4,5,IF(Q4=5,4,IF(Q4=6,3,IF(Q4=7,2,IF(Q4=8,1,0))))))))/2</f>
        <v>5</v>
      </c>
      <c r="R5" s="8">
        <f t="shared" ref="R5:AB5" si="3">IF(R4=1,10,IF(R4=2,8,IF(R4=3,6,IF(R4=4,5,IF(R4=5,4,IF(R4=6,3,IF(R4=7,2,IF(R4=8,1,0))))))))</f>
        <v>0</v>
      </c>
      <c r="S5" s="8">
        <f t="shared" si="3"/>
        <v>0</v>
      </c>
      <c r="T5" s="8">
        <f t="shared" si="3"/>
        <v>0</v>
      </c>
      <c r="U5" s="8">
        <f t="shared" si="3"/>
        <v>0</v>
      </c>
      <c r="V5" s="8">
        <f t="shared" si="3"/>
        <v>0</v>
      </c>
      <c r="W5" s="8">
        <f t="shared" si="3"/>
        <v>0</v>
      </c>
      <c r="X5" s="8">
        <f t="shared" si="3"/>
        <v>0</v>
      </c>
      <c r="Y5" s="8">
        <f t="shared" si="3"/>
        <v>0</v>
      </c>
      <c r="Z5" s="8">
        <f t="shared" si="3"/>
        <v>0</v>
      </c>
      <c r="AA5" s="8">
        <f t="shared" si="3"/>
        <v>0</v>
      </c>
      <c r="AB5" s="8">
        <f t="shared" si="3"/>
        <v>0</v>
      </c>
      <c r="AC5" s="8"/>
    </row>
    <row r="6" spans="1:29" x14ac:dyDescent="0.25">
      <c r="A6" s="7" t="s">
        <v>58</v>
      </c>
      <c r="B6" s="7">
        <v>4</v>
      </c>
      <c r="C6" s="7" t="s">
        <v>59</v>
      </c>
      <c r="D6" s="7" t="s">
        <v>57</v>
      </c>
      <c r="E6" s="7" t="s">
        <v>29</v>
      </c>
      <c r="F6" s="7">
        <v>4</v>
      </c>
      <c r="G6" s="7">
        <v>3</v>
      </c>
      <c r="H6" s="7">
        <v>5</v>
      </c>
      <c r="I6" s="7">
        <v>8</v>
      </c>
      <c r="J6" s="7">
        <v>3</v>
      </c>
      <c r="K6" s="7">
        <v>5</v>
      </c>
      <c r="L6" s="7">
        <v>5</v>
      </c>
      <c r="M6" s="7">
        <v>5</v>
      </c>
      <c r="N6" s="7">
        <v>3</v>
      </c>
      <c r="O6" s="7">
        <v>4</v>
      </c>
      <c r="P6" s="9" t="s">
        <v>105</v>
      </c>
      <c r="Q6" s="7">
        <v>14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f>SUM(F7:AB7)</f>
        <v>45</v>
      </c>
    </row>
    <row r="7" spans="1:29" x14ac:dyDescent="0.25">
      <c r="A7" s="8"/>
      <c r="B7" s="8"/>
      <c r="C7" s="8"/>
      <c r="D7" s="8"/>
      <c r="E7" s="8"/>
      <c r="F7" s="8">
        <f t="shared" ref="F7:P7" si="4">IF(F6=1,10,IF(F6=2,8,IF(F6=3,6,IF(F6=4,5,IF(F6=5,4,IF(F6=6,3,IF(F6=7,2,IF(F6=8,1,0))))))))</f>
        <v>5</v>
      </c>
      <c r="G7" s="8">
        <f t="shared" si="4"/>
        <v>6</v>
      </c>
      <c r="H7" s="8">
        <f t="shared" si="4"/>
        <v>4</v>
      </c>
      <c r="I7" s="8">
        <f t="shared" si="4"/>
        <v>1</v>
      </c>
      <c r="J7" s="8">
        <f t="shared" si="4"/>
        <v>6</v>
      </c>
      <c r="K7" s="8">
        <f t="shared" si="4"/>
        <v>4</v>
      </c>
      <c r="L7" s="8">
        <f t="shared" si="4"/>
        <v>4</v>
      </c>
      <c r="M7" s="8">
        <f t="shared" si="4"/>
        <v>4</v>
      </c>
      <c r="N7" s="8">
        <f t="shared" si="4"/>
        <v>6</v>
      </c>
      <c r="O7" s="8">
        <f t="shared" si="4"/>
        <v>5</v>
      </c>
      <c r="P7" s="8">
        <f t="shared" si="4"/>
        <v>0</v>
      </c>
      <c r="Q7" s="8">
        <f>IF(Q6=1,10,IF(Q6=2,8,IF(Q6=3,6,IF(Q6=4,5,IF(Q6=5,4,IF(Q6=6,3,IF(Q6=7,2,IF(Q6=8,1,0))))))))/2</f>
        <v>0</v>
      </c>
      <c r="R7" s="8">
        <f t="shared" ref="R7:AB7" si="5">IF(R6=1,10,IF(R6=2,8,IF(R6=3,6,IF(R6=4,5,IF(R6=5,4,IF(R6=6,3,IF(R6=7,2,IF(R6=8,1,0))))))))</f>
        <v>0</v>
      </c>
      <c r="S7" s="8">
        <f t="shared" si="5"/>
        <v>0</v>
      </c>
      <c r="T7" s="8">
        <f t="shared" si="5"/>
        <v>0</v>
      </c>
      <c r="U7" s="8">
        <f t="shared" si="5"/>
        <v>0</v>
      </c>
      <c r="V7" s="8">
        <f t="shared" si="5"/>
        <v>0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0</v>
      </c>
      <c r="AC7" s="8"/>
    </row>
    <row r="8" spans="1:29" x14ac:dyDescent="0.25">
      <c r="A8" s="7" t="s">
        <v>30</v>
      </c>
      <c r="B8" s="7">
        <v>77</v>
      </c>
      <c r="C8" s="7" t="s">
        <v>31</v>
      </c>
      <c r="D8" s="7" t="s">
        <v>29</v>
      </c>
      <c r="E8" s="7" t="s">
        <v>29</v>
      </c>
      <c r="F8" s="7">
        <v>3</v>
      </c>
      <c r="G8" s="9" t="s">
        <v>105</v>
      </c>
      <c r="H8" s="7">
        <v>3</v>
      </c>
      <c r="I8" s="7">
        <v>3</v>
      </c>
      <c r="J8" s="9" t="s">
        <v>105</v>
      </c>
      <c r="K8" s="7">
        <v>12</v>
      </c>
      <c r="L8" s="7">
        <v>4</v>
      </c>
      <c r="M8" s="7">
        <v>3</v>
      </c>
      <c r="N8" s="7">
        <v>2</v>
      </c>
      <c r="O8" s="7">
        <v>3</v>
      </c>
      <c r="P8" s="9" t="s">
        <v>105</v>
      </c>
      <c r="Q8" s="7">
        <v>12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>
        <f>SUM(F9:AB9)</f>
        <v>43</v>
      </c>
    </row>
    <row r="9" spans="1:29" x14ac:dyDescent="0.25">
      <c r="A9" s="8"/>
      <c r="B9" s="8"/>
      <c r="C9" s="8"/>
      <c r="D9" s="8"/>
      <c r="E9" s="8"/>
      <c r="F9" s="8">
        <f t="shared" ref="F9:P9" si="6">IF(F8=1,10,IF(F8=2,8,IF(F8=3,6,IF(F8=4,5,IF(F8=5,4,IF(F8=6,3,IF(F8=7,2,IF(F8=8,1,0))))))))</f>
        <v>6</v>
      </c>
      <c r="G9" s="8">
        <f t="shared" si="6"/>
        <v>0</v>
      </c>
      <c r="H9" s="8">
        <f t="shared" si="6"/>
        <v>6</v>
      </c>
      <c r="I9" s="8">
        <f t="shared" si="6"/>
        <v>6</v>
      </c>
      <c r="J9" s="8">
        <f t="shared" si="6"/>
        <v>0</v>
      </c>
      <c r="K9" s="8">
        <f t="shared" si="6"/>
        <v>0</v>
      </c>
      <c r="L9" s="8">
        <f t="shared" si="6"/>
        <v>5</v>
      </c>
      <c r="M9" s="8">
        <f t="shared" si="6"/>
        <v>6</v>
      </c>
      <c r="N9" s="8">
        <f t="shared" si="6"/>
        <v>8</v>
      </c>
      <c r="O9" s="8">
        <f t="shared" si="6"/>
        <v>6</v>
      </c>
      <c r="P9" s="8">
        <f t="shared" si="6"/>
        <v>0</v>
      </c>
      <c r="Q9" s="8">
        <f>IF(Q8=1,10,IF(Q8=2,8,IF(Q8=3,6,IF(Q8=4,5,IF(Q8=5,4,IF(Q8=6,3,IF(Q8=7,2,IF(Q8=8,1,0))))))))/2</f>
        <v>0</v>
      </c>
      <c r="R9" s="8">
        <f t="shared" ref="R9:AB9" si="7">IF(R8=1,10,IF(R8=2,8,IF(R8=3,6,IF(R8=4,5,IF(R8=5,4,IF(R8=6,3,IF(R8=7,2,IF(R8=8,1,0))))))))</f>
        <v>0</v>
      </c>
      <c r="S9" s="8">
        <f t="shared" si="7"/>
        <v>0</v>
      </c>
      <c r="T9" s="8">
        <f t="shared" si="7"/>
        <v>0</v>
      </c>
      <c r="U9" s="8">
        <f t="shared" si="7"/>
        <v>0</v>
      </c>
      <c r="V9" s="8">
        <f t="shared" si="7"/>
        <v>0</v>
      </c>
      <c r="W9" s="8">
        <f t="shared" si="7"/>
        <v>0</v>
      </c>
      <c r="X9" s="8">
        <f t="shared" si="7"/>
        <v>0</v>
      </c>
      <c r="Y9" s="8">
        <f t="shared" si="7"/>
        <v>0</v>
      </c>
      <c r="Z9" s="8">
        <f t="shared" si="7"/>
        <v>0</v>
      </c>
      <c r="AA9" s="8">
        <f t="shared" si="7"/>
        <v>0</v>
      </c>
      <c r="AB9" s="8">
        <f t="shared" si="7"/>
        <v>0</v>
      </c>
      <c r="AC9" s="8"/>
    </row>
    <row r="10" spans="1:29" x14ac:dyDescent="0.25">
      <c r="A10" s="7" t="s">
        <v>40</v>
      </c>
      <c r="B10" s="7">
        <v>11</v>
      </c>
      <c r="C10" s="7" t="s">
        <v>41</v>
      </c>
      <c r="D10" s="7" t="s">
        <v>107</v>
      </c>
      <c r="E10" s="7" t="s">
        <v>39</v>
      </c>
      <c r="F10" s="7">
        <v>5</v>
      </c>
      <c r="G10" s="7">
        <v>11</v>
      </c>
      <c r="H10" s="7">
        <v>4</v>
      </c>
      <c r="I10" s="7">
        <v>5</v>
      </c>
      <c r="J10" s="7">
        <v>4</v>
      </c>
      <c r="K10" s="7">
        <v>1</v>
      </c>
      <c r="L10" s="7">
        <v>3</v>
      </c>
      <c r="M10" s="7">
        <v>4</v>
      </c>
      <c r="N10" s="7">
        <v>6</v>
      </c>
      <c r="O10" s="7">
        <v>16</v>
      </c>
      <c r="P10" s="9" t="s">
        <v>105</v>
      </c>
      <c r="Q10" s="7">
        <v>20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>
        <f>SUM(F11:AB11)</f>
        <v>42</v>
      </c>
    </row>
    <row r="11" spans="1:29" x14ac:dyDescent="0.25">
      <c r="A11" s="8"/>
      <c r="B11" s="8"/>
      <c r="C11" s="8"/>
      <c r="D11" s="8"/>
      <c r="E11" s="8"/>
      <c r="F11" s="8">
        <f t="shared" ref="F11:P11" si="8">IF(F10=1,10,IF(F10=2,8,IF(F10=3,6,IF(F10=4,5,IF(F10=5,4,IF(F10=6,3,IF(F10=7,2,IF(F10=8,1,0))))))))</f>
        <v>4</v>
      </c>
      <c r="G11" s="8">
        <f t="shared" si="8"/>
        <v>0</v>
      </c>
      <c r="H11" s="8">
        <f t="shared" si="8"/>
        <v>5</v>
      </c>
      <c r="I11" s="8">
        <f t="shared" si="8"/>
        <v>4</v>
      </c>
      <c r="J11" s="8">
        <f t="shared" si="8"/>
        <v>5</v>
      </c>
      <c r="K11" s="8">
        <f t="shared" si="8"/>
        <v>10</v>
      </c>
      <c r="L11" s="8">
        <f t="shared" si="8"/>
        <v>6</v>
      </c>
      <c r="M11" s="8">
        <f t="shared" si="8"/>
        <v>5</v>
      </c>
      <c r="N11" s="8">
        <f t="shared" si="8"/>
        <v>3</v>
      </c>
      <c r="O11" s="8">
        <f t="shared" si="8"/>
        <v>0</v>
      </c>
      <c r="P11" s="8">
        <f t="shared" si="8"/>
        <v>0</v>
      </c>
      <c r="Q11" s="8">
        <f>IF(Q10=1,10,IF(Q10=2,8,IF(Q10=3,6,IF(Q10=4,5,IF(Q10=5,4,IF(Q10=6,3,IF(Q10=7,2,IF(Q10=8,1,0))))))))/2</f>
        <v>0</v>
      </c>
      <c r="R11" s="8">
        <f t="shared" ref="R11:AB11" si="9">IF(R10=1,10,IF(R10=2,8,IF(R10=3,6,IF(R10=4,5,IF(R10=5,4,IF(R10=6,3,IF(R10=7,2,IF(R10=8,1,0))))))))</f>
        <v>0</v>
      </c>
      <c r="S11" s="8">
        <f t="shared" si="9"/>
        <v>0</v>
      </c>
      <c r="T11" s="8">
        <f t="shared" si="9"/>
        <v>0</v>
      </c>
      <c r="U11" s="8">
        <f t="shared" si="9"/>
        <v>0</v>
      </c>
      <c r="V11" s="8">
        <f t="shared" si="9"/>
        <v>0</v>
      </c>
      <c r="W11" s="8">
        <f t="shared" si="9"/>
        <v>0</v>
      </c>
      <c r="X11" s="8">
        <f t="shared" si="9"/>
        <v>0</v>
      </c>
      <c r="Y11" s="8">
        <f t="shared" si="9"/>
        <v>0</v>
      </c>
      <c r="Z11" s="8">
        <f t="shared" si="9"/>
        <v>0</v>
      </c>
      <c r="AA11" s="8">
        <f t="shared" si="9"/>
        <v>0</v>
      </c>
      <c r="AB11" s="8">
        <f t="shared" si="9"/>
        <v>0</v>
      </c>
      <c r="AC11" s="8"/>
    </row>
    <row r="12" spans="1:29" x14ac:dyDescent="0.25">
      <c r="A12" s="7" t="s">
        <v>32</v>
      </c>
      <c r="B12" s="7">
        <v>16</v>
      </c>
      <c r="C12" s="7" t="s">
        <v>33</v>
      </c>
      <c r="D12" s="7" t="s">
        <v>34</v>
      </c>
      <c r="E12" s="7" t="s">
        <v>34</v>
      </c>
      <c r="F12" s="7">
        <v>6</v>
      </c>
      <c r="G12" s="7">
        <v>4</v>
      </c>
      <c r="H12" s="7">
        <v>6</v>
      </c>
      <c r="I12" s="7">
        <v>4</v>
      </c>
      <c r="J12" s="9" t="s">
        <v>83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105</v>
      </c>
      <c r="Q12" s="7">
        <v>8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>
        <f>SUM(F13:AB13)</f>
        <v>32.5</v>
      </c>
    </row>
    <row r="13" spans="1:29" x14ac:dyDescent="0.25">
      <c r="A13" s="8"/>
      <c r="B13" s="8"/>
      <c r="C13" s="8"/>
      <c r="D13" s="8"/>
      <c r="E13" s="8"/>
      <c r="F13" s="8">
        <f t="shared" ref="F13:P13" si="10">IF(F12=1,10,IF(F12=2,8,IF(F12=3,6,IF(F12=4,5,IF(F12=5,4,IF(F12=6,3,IF(F12=7,2,IF(F12=8,1,0))))))))</f>
        <v>3</v>
      </c>
      <c r="G13" s="8">
        <f t="shared" si="10"/>
        <v>5</v>
      </c>
      <c r="H13" s="8">
        <f t="shared" si="10"/>
        <v>3</v>
      </c>
      <c r="I13" s="8">
        <f t="shared" si="10"/>
        <v>5</v>
      </c>
      <c r="J13" s="8">
        <f t="shared" si="10"/>
        <v>0</v>
      </c>
      <c r="K13" s="8">
        <f t="shared" si="10"/>
        <v>5</v>
      </c>
      <c r="L13" s="8">
        <f t="shared" si="10"/>
        <v>0</v>
      </c>
      <c r="M13" s="8">
        <f t="shared" si="10"/>
        <v>2</v>
      </c>
      <c r="N13" s="8">
        <f t="shared" si="10"/>
        <v>1</v>
      </c>
      <c r="O13" s="8">
        <f t="shared" si="10"/>
        <v>8</v>
      </c>
      <c r="P13" s="8">
        <f t="shared" si="10"/>
        <v>0</v>
      </c>
      <c r="Q13" s="8">
        <f>IF(Q12=1,10,IF(Q12=2,8,IF(Q12=3,6,IF(Q12=4,5,IF(Q12=5,4,IF(Q12=6,3,IF(Q12=7,2,IF(Q12=8,1,0))))))))/2</f>
        <v>0.5</v>
      </c>
      <c r="R13" s="8">
        <f t="shared" ref="R13:AB13" si="11">IF(R12=1,10,IF(R12=2,8,IF(R12=3,6,IF(R12=4,5,IF(R12=5,4,IF(R12=6,3,IF(R12=7,2,IF(R12=8,1,0))))))))</f>
        <v>0</v>
      </c>
      <c r="S13" s="8">
        <f t="shared" si="11"/>
        <v>0</v>
      </c>
      <c r="T13" s="8">
        <f t="shared" si="11"/>
        <v>0</v>
      </c>
      <c r="U13" s="8">
        <f t="shared" si="11"/>
        <v>0</v>
      </c>
      <c r="V13" s="8">
        <f t="shared" si="11"/>
        <v>0</v>
      </c>
      <c r="W13" s="8">
        <f t="shared" si="11"/>
        <v>0</v>
      </c>
      <c r="X13" s="8">
        <f t="shared" si="11"/>
        <v>0</v>
      </c>
      <c r="Y13" s="8">
        <f t="shared" si="11"/>
        <v>0</v>
      </c>
      <c r="Z13" s="8">
        <f t="shared" si="11"/>
        <v>0</v>
      </c>
      <c r="AA13" s="8">
        <f t="shared" si="11"/>
        <v>0</v>
      </c>
      <c r="AB13" s="8">
        <f t="shared" si="11"/>
        <v>0</v>
      </c>
      <c r="AC13" s="8"/>
    </row>
    <row r="14" spans="1:29" x14ac:dyDescent="0.25">
      <c r="A14" s="7" t="s">
        <v>35</v>
      </c>
      <c r="B14" s="7">
        <v>55</v>
      </c>
      <c r="C14" s="7" t="s">
        <v>36</v>
      </c>
      <c r="D14" s="7" t="s">
        <v>34</v>
      </c>
      <c r="E14" s="7" t="s">
        <v>34</v>
      </c>
      <c r="F14" s="7">
        <v>8</v>
      </c>
      <c r="G14" s="7">
        <v>5</v>
      </c>
      <c r="H14" s="7">
        <v>11</v>
      </c>
      <c r="I14" s="7">
        <v>7</v>
      </c>
      <c r="J14" s="7">
        <v>2</v>
      </c>
      <c r="K14" s="7">
        <v>8</v>
      </c>
      <c r="L14" s="7">
        <v>11</v>
      </c>
      <c r="M14" s="7">
        <v>6</v>
      </c>
      <c r="N14" s="7">
        <v>5</v>
      </c>
      <c r="O14" s="7">
        <v>6</v>
      </c>
      <c r="P14" s="7">
        <v>3</v>
      </c>
      <c r="Q14" s="7">
        <v>10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>
        <f>SUM(F15:AB15)</f>
        <v>32</v>
      </c>
    </row>
    <row r="15" spans="1:29" x14ac:dyDescent="0.25">
      <c r="A15" s="8"/>
      <c r="B15" s="8"/>
      <c r="C15" s="8"/>
      <c r="D15" s="8"/>
      <c r="E15" s="8"/>
      <c r="F15" s="8">
        <f t="shared" ref="F15:P15" si="12">IF(F14=1,10,IF(F14=2,8,IF(F14=3,6,IF(F14=4,5,IF(F14=5,4,IF(F14=6,3,IF(F14=7,2,IF(F14=8,1,0))))))))</f>
        <v>1</v>
      </c>
      <c r="G15" s="8">
        <f t="shared" si="12"/>
        <v>4</v>
      </c>
      <c r="H15" s="8">
        <f t="shared" si="12"/>
        <v>0</v>
      </c>
      <c r="I15" s="8">
        <f t="shared" si="12"/>
        <v>2</v>
      </c>
      <c r="J15" s="8">
        <f t="shared" si="12"/>
        <v>8</v>
      </c>
      <c r="K15" s="8">
        <f t="shared" si="12"/>
        <v>1</v>
      </c>
      <c r="L15" s="8">
        <f t="shared" si="12"/>
        <v>0</v>
      </c>
      <c r="M15" s="8">
        <f t="shared" si="12"/>
        <v>3</v>
      </c>
      <c r="N15" s="8">
        <f t="shared" si="12"/>
        <v>4</v>
      </c>
      <c r="O15" s="8">
        <f t="shared" si="12"/>
        <v>3</v>
      </c>
      <c r="P15" s="8">
        <f t="shared" si="12"/>
        <v>6</v>
      </c>
      <c r="Q15" s="8">
        <f>IF(Q14=1,10,IF(Q14=2,8,IF(Q14=3,6,IF(Q14=4,5,IF(Q14=5,4,IF(Q14=6,3,IF(Q14=7,2,IF(Q14=8,1,0))))))))/2</f>
        <v>0</v>
      </c>
      <c r="R15" s="8">
        <f t="shared" ref="R15:AB15" si="13">IF(R14=1,10,IF(R14=2,8,IF(R14=3,6,IF(R14=4,5,IF(R14=5,4,IF(R14=6,3,IF(R14=7,2,IF(R14=8,1,0))))))))</f>
        <v>0</v>
      </c>
      <c r="S15" s="8">
        <f t="shared" si="13"/>
        <v>0</v>
      </c>
      <c r="T15" s="8">
        <f t="shared" si="13"/>
        <v>0</v>
      </c>
      <c r="U15" s="8">
        <f t="shared" si="13"/>
        <v>0</v>
      </c>
      <c r="V15" s="8">
        <f t="shared" si="13"/>
        <v>0</v>
      </c>
      <c r="W15" s="8">
        <f t="shared" si="13"/>
        <v>0</v>
      </c>
      <c r="X15" s="8">
        <f t="shared" si="13"/>
        <v>0</v>
      </c>
      <c r="Y15" s="8">
        <f t="shared" si="13"/>
        <v>0</v>
      </c>
      <c r="Z15" s="8">
        <f t="shared" si="13"/>
        <v>0</v>
      </c>
      <c r="AA15" s="8">
        <f t="shared" si="13"/>
        <v>0</v>
      </c>
      <c r="AB15" s="8">
        <f t="shared" si="13"/>
        <v>0</v>
      </c>
      <c r="AC15" s="8"/>
    </row>
    <row r="16" spans="1:29" x14ac:dyDescent="0.25">
      <c r="A16" s="7" t="s">
        <v>55</v>
      </c>
      <c r="B16" s="7">
        <v>3</v>
      </c>
      <c r="C16" s="7" t="s">
        <v>56</v>
      </c>
      <c r="D16" s="7" t="s">
        <v>57</v>
      </c>
      <c r="E16" s="7" t="s">
        <v>29</v>
      </c>
      <c r="F16" s="7">
        <v>7</v>
      </c>
      <c r="G16" s="7">
        <v>6</v>
      </c>
      <c r="H16" s="7">
        <v>9</v>
      </c>
      <c r="I16" s="7">
        <v>6</v>
      </c>
      <c r="J16" s="7">
        <v>12</v>
      </c>
      <c r="K16" s="7">
        <v>9</v>
      </c>
      <c r="L16" s="7">
        <v>6</v>
      </c>
      <c r="M16" s="7">
        <v>13</v>
      </c>
      <c r="N16" s="7">
        <v>7</v>
      </c>
      <c r="O16" s="7">
        <v>5</v>
      </c>
      <c r="P16" s="7">
        <v>11</v>
      </c>
      <c r="Q16" s="7">
        <v>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>
        <f>SUM(F17:AB17)</f>
        <v>19.5</v>
      </c>
    </row>
    <row r="17" spans="1:29" x14ac:dyDescent="0.25">
      <c r="A17" s="8"/>
      <c r="B17" s="8"/>
      <c r="C17" s="8"/>
      <c r="D17" s="8"/>
      <c r="E17" s="8"/>
      <c r="F17" s="8">
        <f t="shared" ref="F17:P17" si="14">IF(F16=1,10,IF(F16=2,8,IF(F16=3,6,IF(F16=4,5,IF(F16=5,4,IF(F16=6,3,IF(F16=7,2,IF(F16=8,1,0))))))))</f>
        <v>2</v>
      </c>
      <c r="G17" s="8">
        <f t="shared" si="14"/>
        <v>3</v>
      </c>
      <c r="H17" s="8">
        <f t="shared" si="14"/>
        <v>0</v>
      </c>
      <c r="I17" s="8">
        <f t="shared" si="14"/>
        <v>3</v>
      </c>
      <c r="J17" s="8">
        <f t="shared" si="14"/>
        <v>0</v>
      </c>
      <c r="K17" s="8">
        <f t="shared" si="14"/>
        <v>0</v>
      </c>
      <c r="L17" s="8">
        <f t="shared" si="14"/>
        <v>3</v>
      </c>
      <c r="M17" s="8">
        <f t="shared" si="14"/>
        <v>0</v>
      </c>
      <c r="N17" s="8">
        <f t="shared" si="14"/>
        <v>2</v>
      </c>
      <c r="O17" s="8">
        <f t="shared" si="14"/>
        <v>4</v>
      </c>
      <c r="P17" s="8">
        <f t="shared" si="14"/>
        <v>0</v>
      </c>
      <c r="Q17" s="8">
        <f>IF(Q16=1,10,IF(Q16=2,8,IF(Q16=3,6,IF(Q16=4,5,IF(Q16=5,4,IF(Q16=6,3,IF(Q16=7,2,IF(Q16=8,1,0))))))))/2</f>
        <v>2.5</v>
      </c>
      <c r="R17" s="8">
        <f t="shared" ref="R17:AB17" si="15">IF(R16=1,10,IF(R16=2,8,IF(R16=3,6,IF(R16=4,5,IF(R16=5,4,IF(R16=6,3,IF(R16=7,2,IF(R16=8,1,0))))))))</f>
        <v>0</v>
      </c>
      <c r="S17" s="8">
        <f t="shared" si="15"/>
        <v>0</v>
      </c>
      <c r="T17" s="8">
        <f t="shared" si="15"/>
        <v>0</v>
      </c>
      <c r="U17" s="8">
        <f t="shared" si="15"/>
        <v>0</v>
      </c>
      <c r="V17" s="8">
        <f t="shared" si="15"/>
        <v>0</v>
      </c>
      <c r="W17" s="8">
        <f t="shared" si="15"/>
        <v>0</v>
      </c>
      <c r="X17" s="8">
        <f t="shared" si="15"/>
        <v>0</v>
      </c>
      <c r="Y17" s="8">
        <f t="shared" si="15"/>
        <v>0</v>
      </c>
      <c r="Z17" s="8">
        <f t="shared" si="15"/>
        <v>0</v>
      </c>
      <c r="AA17" s="8">
        <f t="shared" si="15"/>
        <v>0</v>
      </c>
      <c r="AB17" s="8">
        <f t="shared" si="15"/>
        <v>0</v>
      </c>
      <c r="AC17" s="8"/>
    </row>
    <row r="18" spans="1:29" x14ac:dyDescent="0.25">
      <c r="A18" s="7" t="s">
        <v>69</v>
      </c>
      <c r="B18" s="7">
        <v>10</v>
      </c>
      <c r="C18" s="7" t="s">
        <v>46</v>
      </c>
      <c r="D18" s="7" t="s">
        <v>106</v>
      </c>
      <c r="E18" s="7" t="s">
        <v>70</v>
      </c>
      <c r="F18" s="7">
        <v>17</v>
      </c>
      <c r="G18" s="7">
        <v>7</v>
      </c>
      <c r="H18" s="7">
        <v>10</v>
      </c>
      <c r="I18" s="7">
        <v>10</v>
      </c>
      <c r="J18" s="7">
        <v>6</v>
      </c>
      <c r="K18" s="7">
        <v>3</v>
      </c>
      <c r="L18" s="7">
        <v>7</v>
      </c>
      <c r="M18" s="9" t="s">
        <v>105</v>
      </c>
      <c r="N18" s="7">
        <v>9</v>
      </c>
      <c r="O18" s="7">
        <v>11</v>
      </c>
      <c r="P18" s="7">
        <v>5</v>
      </c>
      <c r="Q18" s="7">
        <v>6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f>SUM(F19:AB19)</f>
        <v>18.5</v>
      </c>
    </row>
    <row r="19" spans="1:29" x14ac:dyDescent="0.25">
      <c r="A19" s="8"/>
      <c r="B19" s="8"/>
      <c r="C19" s="8"/>
      <c r="D19" s="8"/>
      <c r="E19" s="8"/>
      <c r="F19" s="8">
        <f t="shared" ref="F19:P19" si="16">IF(F18=1,10,IF(F18=2,8,IF(F18=3,6,IF(F18=4,5,IF(F18=5,4,IF(F18=6,3,IF(F18=7,2,IF(F18=8,1,0))))))))</f>
        <v>0</v>
      </c>
      <c r="G19" s="8">
        <f t="shared" si="16"/>
        <v>2</v>
      </c>
      <c r="H19" s="8">
        <f t="shared" si="16"/>
        <v>0</v>
      </c>
      <c r="I19" s="8">
        <f t="shared" si="16"/>
        <v>0</v>
      </c>
      <c r="J19" s="8">
        <f t="shared" si="16"/>
        <v>3</v>
      </c>
      <c r="K19" s="8">
        <f t="shared" si="16"/>
        <v>6</v>
      </c>
      <c r="L19" s="8">
        <f t="shared" si="16"/>
        <v>2</v>
      </c>
      <c r="M19" s="8">
        <f t="shared" si="16"/>
        <v>0</v>
      </c>
      <c r="N19" s="8">
        <f t="shared" si="16"/>
        <v>0</v>
      </c>
      <c r="O19" s="8">
        <f t="shared" si="16"/>
        <v>0</v>
      </c>
      <c r="P19" s="8">
        <f t="shared" si="16"/>
        <v>4</v>
      </c>
      <c r="Q19" s="8">
        <f>IF(Q18=1,10,IF(Q18=2,8,IF(Q18=3,6,IF(Q18=4,5,IF(Q18=5,4,IF(Q18=6,3,IF(Q18=7,2,IF(Q18=8,1,0))))))))/2</f>
        <v>1.5</v>
      </c>
      <c r="R19" s="8">
        <f t="shared" ref="R19:AB19" si="17">IF(R18=1,10,IF(R18=2,8,IF(R18=3,6,IF(R18=4,5,IF(R18=5,4,IF(R18=6,3,IF(R18=7,2,IF(R18=8,1,0))))))))</f>
        <v>0</v>
      </c>
      <c r="S19" s="8">
        <f t="shared" si="17"/>
        <v>0</v>
      </c>
      <c r="T19" s="8">
        <f t="shared" si="17"/>
        <v>0</v>
      </c>
      <c r="U19" s="8">
        <f t="shared" si="17"/>
        <v>0</v>
      </c>
      <c r="V19" s="8">
        <f t="shared" si="17"/>
        <v>0</v>
      </c>
      <c r="W19" s="8">
        <f t="shared" si="17"/>
        <v>0</v>
      </c>
      <c r="X19" s="8">
        <f t="shared" si="17"/>
        <v>0</v>
      </c>
      <c r="Y19" s="8">
        <f t="shared" si="17"/>
        <v>0</v>
      </c>
      <c r="Z19" s="8">
        <f t="shared" si="17"/>
        <v>0</v>
      </c>
      <c r="AA19" s="8">
        <f t="shared" si="17"/>
        <v>0</v>
      </c>
      <c r="AB19" s="8">
        <f t="shared" si="17"/>
        <v>0</v>
      </c>
      <c r="AC19" s="8"/>
    </row>
    <row r="20" spans="1:29" x14ac:dyDescent="0.25">
      <c r="A20" s="7" t="s">
        <v>60</v>
      </c>
      <c r="B20" s="7">
        <v>5</v>
      </c>
      <c r="C20" s="7" t="s">
        <v>50</v>
      </c>
      <c r="D20" s="7" t="s">
        <v>61</v>
      </c>
      <c r="E20" s="7" t="s">
        <v>29</v>
      </c>
      <c r="F20" s="7">
        <v>15</v>
      </c>
      <c r="G20" s="9" t="s">
        <v>105</v>
      </c>
      <c r="H20" s="7">
        <v>13</v>
      </c>
      <c r="I20" s="7">
        <v>13</v>
      </c>
      <c r="J20" s="7">
        <v>5</v>
      </c>
      <c r="K20" s="7">
        <v>2</v>
      </c>
      <c r="L20" s="7">
        <v>9</v>
      </c>
      <c r="M20" s="7">
        <v>12</v>
      </c>
      <c r="N20" s="9" t="s">
        <v>105</v>
      </c>
      <c r="O20" s="9" t="s">
        <v>105</v>
      </c>
      <c r="P20" s="9" t="s">
        <v>84</v>
      </c>
      <c r="Q20" s="7">
        <v>5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>
        <f>SUM(F21:AB21)</f>
        <v>14</v>
      </c>
    </row>
    <row r="21" spans="1:29" x14ac:dyDescent="0.25">
      <c r="A21" s="8"/>
      <c r="B21" s="8"/>
      <c r="C21" s="8"/>
      <c r="D21" s="8"/>
      <c r="E21" s="8"/>
      <c r="F21" s="8">
        <f t="shared" ref="F21:P21" si="18">IF(F20=1,10,IF(F20=2,8,IF(F20=3,6,IF(F20=4,5,IF(F20=5,4,IF(F20=6,3,IF(F20=7,2,IF(F20=8,1,0))))))))</f>
        <v>0</v>
      </c>
      <c r="G21" s="8">
        <f t="shared" si="18"/>
        <v>0</v>
      </c>
      <c r="H21" s="8">
        <f t="shared" si="18"/>
        <v>0</v>
      </c>
      <c r="I21" s="8">
        <f t="shared" si="18"/>
        <v>0</v>
      </c>
      <c r="J21" s="8">
        <f t="shared" si="18"/>
        <v>4</v>
      </c>
      <c r="K21" s="8">
        <f t="shared" si="18"/>
        <v>8</v>
      </c>
      <c r="L21" s="8">
        <f t="shared" si="18"/>
        <v>0</v>
      </c>
      <c r="M21" s="8">
        <f t="shared" si="18"/>
        <v>0</v>
      </c>
      <c r="N21" s="8">
        <f t="shared" si="18"/>
        <v>0</v>
      </c>
      <c r="O21" s="8">
        <f t="shared" si="18"/>
        <v>0</v>
      </c>
      <c r="P21" s="8">
        <f t="shared" si="18"/>
        <v>0</v>
      </c>
      <c r="Q21" s="8">
        <f>IF(Q20=1,10,IF(Q20=2,8,IF(Q20=3,6,IF(Q20=4,5,IF(Q20=5,4,IF(Q20=6,3,IF(Q20=7,2,IF(Q20=8,1,0))))))))/2</f>
        <v>2</v>
      </c>
      <c r="R21" s="8">
        <f t="shared" ref="R21:AB21" si="19">IF(R20=1,10,IF(R20=2,8,IF(R20=3,6,IF(R20=4,5,IF(R20=5,4,IF(R20=6,3,IF(R20=7,2,IF(R20=8,1,0))))))))</f>
        <v>0</v>
      </c>
      <c r="S21" s="8">
        <f t="shared" si="19"/>
        <v>0</v>
      </c>
      <c r="T21" s="8">
        <f t="shared" si="19"/>
        <v>0</v>
      </c>
      <c r="U21" s="8">
        <f t="shared" si="19"/>
        <v>0</v>
      </c>
      <c r="V21" s="8">
        <f t="shared" si="19"/>
        <v>0</v>
      </c>
      <c r="W21" s="8">
        <f t="shared" si="19"/>
        <v>0</v>
      </c>
      <c r="X21" s="8">
        <f t="shared" si="19"/>
        <v>0</v>
      </c>
      <c r="Y21" s="8">
        <f t="shared" si="19"/>
        <v>0</v>
      </c>
      <c r="Z21" s="8">
        <f t="shared" si="19"/>
        <v>0</v>
      </c>
      <c r="AA21" s="8">
        <f t="shared" si="19"/>
        <v>0</v>
      </c>
      <c r="AB21" s="8">
        <f t="shared" si="19"/>
        <v>0</v>
      </c>
      <c r="AC21" s="8"/>
    </row>
    <row r="22" spans="1:29" x14ac:dyDescent="0.25">
      <c r="A22" s="7" t="s">
        <v>47</v>
      </c>
      <c r="B22" s="7">
        <v>31</v>
      </c>
      <c r="C22" s="7" t="s">
        <v>46</v>
      </c>
      <c r="D22" s="7" t="s">
        <v>44</v>
      </c>
      <c r="E22" s="7" t="s">
        <v>45</v>
      </c>
      <c r="F22" s="7">
        <v>13</v>
      </c>
      <c r="G22" s="7">
        <v>9</v>
      </c>
      <c r="H22" s="7">
        <v>7</v>
      </c>
      <c r="I22" s="7">
        <v>9</v>
      </c>
      <c r="J22" s="7">
        <v>9</v>
      </c>
      <c r="K22" s="9" t="s">
        <v>105</v>
      </c>
      <c r="L22" s="7">
        <v>14</v>
      </c>
      <c r="M22" s="7">
        <v>14</v>
      </c>
      <c r="N22" s="9" t="s">
        <v>105</v>
      </c>
      <c r="O22" s="7">
        <v>9</v>
      </c>
      <c r="P22" s="7">
        <v>1</v>
      </c>
      <c r="Q22" s="7">
        <v>7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>
        <f>SUM(F23:AB23)</f>
        <v>13</v>
      </c>
    </row>
    <row r="23" spans="1:29" x14ac:dyDescent="0.25">
      <c r="A23" s="8"/>
      <c r="B23" s="8"/>
      <c r="C23" s="8"/>
      <c r="D23" s="8"/>
      <c r="E23" s="8"/>
      <c r="F23" s="8">
        <f t="shared" ref="F23:P23" si="20">IF(F22=1,10,IF(F22=2,8,IF(F22=3,6,IF(F22=4,5,IF(F22=5,4,IF(F22=6,3,IF(F22=7,2,IF(F22=8,1,0))))))))</f>
        <v>0</v>
      </c>
      <c r="G23" s="8">
        <f t="shared" si="20"/>
        <v>0</v>
      </c>
      <c r="H23" s="8">
        <f t="shared" si="20"/>
        <v>2</v>
      </c>
      <c r="I23" s="8">
        <f t="shared" si="20"/>
        <v>0</v>
      </c>
      <c r="J23" s="8">
        <f t="shared" si="20"/>
        <v>0</v>
      </c>
      <c r="K23" s="8">
        <f t="shared" si="20"/>
        <v>0</v>
      </c>
      <c r="L23" s="8">
        <f t="shared" si="20"/>
        <v>0</v>
      </c>
      <c r="M23" s="8">
        <f t="shared" si="20"/>
        <v>0</v>
      </c>
      <c r="N23" s="8">
        <f t="shared" si="20"/>
        <v>0</v>
      </c>
      <c r="O23" s="8">
        <f t="shared" si="20"/>
        <v>0</v>
      </c>
      <c r="P23" s="8">
        <f t="shared" si="20"/>
        <v>10</v>
      </c>
      <c r="Q23" s="8">
        <f>IF(Q22=1,10,IF(Q22=2,8,IF(Q22=3,6,IF(Q22=4,5,IF(Q22=5,4,IF(Q22=6,3,IF(Q22=7,2,IF(Q22=8,1,0))))))))/2</f>
        <v>1</v>
      </c>
      <c r="R23" s="8">
        <f t="shared" ref="R23:AB23" si="21">IF(R22=1,10,IF(R22=2,8,IF(R22=3,6,IF(R22=4,5,IF(R22=5,4,IF(R22=6,3,IF(R22=7,2,IF(R22=8,1,0))))))))</f>
        <v>0</v>
      </c>
      <c r="S23" s="8">
        <f t="shared" si="21"/>
        <v>0</v>
      </c>
      <c r="T23" s="8">
        <f t="shared" si="21"/>
        <v>0</v>
      </c>
      <c r="U23" s="8">
        <f t="shared" si="21"/>
        <v>0</v>
      </c>
      <c r="V23" s="8">
        <f t="shared" si="21"/>
        <v>0</v>
      </c>
      <c r="W23" s="8">
        <f t="shared" si="21"/>
        <v>0</v>
      </c>
      <c r="X23" s="8">
        <f t="shared" si="21"/>
        <v>0</v>
      </c>
      <c r="Y23" s="8">
        <f t="shared" si="21"/>
        <v>0</v>
      </c>
      <c r="Z23" s="8">
        <f t="shared" si="21"/>
        <v>0</v>
      </c>
      <c r="AA23" s="8">
        <f t="shared" si="21"/>
        <v>0</v>
      </c>
      <c r="AB23" s="8">
        <f t="shared" si="21"/>
        <v>0</v>
      </c>
      <c r="AC23" s="8"/>
    </row>
    <row r="24" spans="1:29" x14ac:dyDescent="0.25">
      <c r="A24" s="7" t="s">
        <v>42</v>
      </c>
      <c r="B24" s="7">
        <v>14</v>
      </c>
      <c r="C24" s="7" t="s">
        <v>43</v>
      </c>
      <c r="D24" s="7" t="s">
        <v>44</v>
      </c>
      <c r="E24" s="7" t="s">
        <v>45</v>
      </c>
      <c r="F24" s="9" t="s">
        <v>105</v>
      </c>
      <c r="G24" s="7">
        <v>10</v>
      </c>
      <c r="H24" s="7">
        <v>8</v>
      </c>
      <c r="I24" s="7">
        <v>17</v>
      </c>
      <c r="J24" s="7">
        <v>13</v>
      </c>
      <c r="K24" s="7">
        <v>6</v>
      </c>
      <c r="L24" s="7">
        <v>8</v>
      </c>
      <c r="M24" s="7">
        <v>9</v>
      </c>
      <c r="N24" s="7">
        <v>10</v>
      </c>
      <c r="O24" s="7">
        <v>7</v>
      </c>
      <c r="P24" s="7">
        <v>4</v>
      </c>
      <c r="Q24" s="7">
        <v>11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>
        <f>SUM(F25:AB25)</f>
        <v>12</v>
      </c>
    </row>
    <row r="25" spans="1:29" x14ac:dyDescent="0.25">
      <c r="A25" s="8"/>
      <c r="B25" s="8"/>
      <c r="C25" s="8"/>
      <c r="D25" s="8"/>
      <c r="E25" s="8"/>
      <c r="F25" s="8">
        <f t="shared" ref="F25:P25" si="22">IF(F24=1,10,IF(F24=2,8,IF(F24=3,6,IF(F24=4,5,IF(F24=5,4,IF(F24=6,3,IF(F24=7,2,IF(F24=8,1,0))))))))</f>
        <v>0</v>
      </c>
      <c r="G25" s="8">
        <f t="shared" si="22"/>
        <v>0</v>
      </c>
      <c r="H25" s="8">
        <f t="shared" si="22"/>
        <v>1</v>
      </c>
      <c r="I25" s="8">
        <f t="shared" si="22"/>
        <v>0</v>
      </c>
      <c r="J25" s="8">
        <f t="shared" si="22"/>
        <v>0</v>
      </c>
      <c r="K25" s="8">
        <f t="shared" si="22"/>
        <v>3</v>
      </c>
      <c r="L25" s="8">
        <f t="shared" si="22"/>
        <v>1</v>
      </c>
      <c r="M25" s="8">
        <f t="shared" si="22"/>
        <v>0</v>
      </c>
      <c r="N25" s="8">
        <f t="shared" si="22"/>
        <v>0</v>
      </c>
      <c r="O25" s="8">
        <f t="shared" si="22"/>
        <v>2</v>
      </c>
      <c r="P25" s="8">
        <f t="shared" si="22"/>
        <v>5</v>
      </c>
      <c r="Q25" s="8">
        <f>IF(Q24=1,10,IF(Q24=2,8,IF(Q24=3,6,IF(Q24=4,5,IF(Q24=5,4,IF(Q24=6,3,IF(Q24=7,2,IF(Q24=8,1,0))))))))/2</f>
        <v>0</v>
      </c>
      <c r="R25" s="8">
        <f t="shared" ref="R25:AB25" si="23">IF(R24=1,10,IF(R24=2,8,IF(R24=3,6,IF(R24=4,5,IF(R24=5,4,IF(R24=6,3,IF(R24=7,2,IF(R24=8,1,0))))))))</f>
        <v>0</v>
      </c>
      <c r="S25" s="8">
        <f t="shared" si="23"/>
        <v>0</v>
      </c>
      <c r="T25" s="8">
        <f t="shared" si="23"/>
        <v>0</v>
      </c>
      <c r="U25" s="8">
        <f t="shared" si="23"/>
        <v>0</v>
      </c>
      <c r="V25" s="8">
        <f t="shared" si="23"/>
        <v>0</v>
      </c>
      <c r="W25" s="8">
        <f t="shared" si="23"/>
        <v>0</v>
      </c>
      <c r="X25" s="8">
        <f t="shared" si="23"/>
        <v>0</v>
      </c>
      <c r="Y25" s="8">
        <f t="shared" si="23"/>
        <v>0</v>
      </c>
      <c r="Z25" s="8">
        <f t="shared" si="23"/>
        <v>0</v>
      </c>
      <c r="AA25" s="8">
        <f t="shared" si="23"/>
        <v>0</v>
      </c>
      <c r="AB25" s="8">
        <f t="shared" si="23"/>
        <v>0</v>
      </c>
      <c r="AC25" s="8"/>
    </row>
    <row r="26" spans="1:29" x14ac:dyDescent="0.25">
      <c r="A26" s="7" t="s">
        <v>72</v>
      </c>
      <c r="B26" s="7">
        <v>22</v>
      </c>
      <c r="C26" s="7" t="s">
        <v>71</v>
      </c>
      <c r="D26" s="7" t="s">
        <v>106</v>
      </c>
      <c r="E26" s="7" t="s">
        <v>70</v>
      </c>
      <c r="F26" s="7">
        <v>9</v>
      </c>
      <c r="G26" s="7">
        <v>12</v>
      </c>
      <c r="H26" s="7">
        <v>15</v>
      </c>
      <c r="I26" s="9" t="s">
        <v>105</v>
      </c>
      <c r="J26" s="7">
        <v>16</v>
      </c>
      <c r="K26" s="7">
        <v>7</v>
      </c>
      <c r="L26" s="7">
        <v>13</v>
      </c>
      <c r="M26" s="7">
        <v>10</v>
      </c>
      <c r="N26" s="7">
        <v>12</v>
      </c>
      <c r="O26" s="7">
        <v>10</v>
      </c>
      <c r="P26" s="7">
        <v>6</v>
      </c>
      <c r="Q26" s="7">
        <v>15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>
        <f>SUM(F27:AB27)</f>
        <v>5</v>
      </c>
    </row>
    <row r="27" spans="1:29" x14ac:dyDescent="0.25">
      <c r="A27" s="8"/>
      <c r="B27" s="8"/>
      <c r="C27" s="8"/>
      <c r="D27" s="8"/>
      <c r="E27" s="8"/>
      <c r="F27" s="8">
        <f t="shared" ref="F27:P27" si="24">IF(F26=1,10,IF(F26=2,8,IF(F26=3,6,IF(F26=4,5,IF(F26=5,4,IF(F26=6,3,IF(F26=7,2,IF(F26=8,1,0))))))))</f>
        <v>0</v>
      </c>
      <c r="G27" s="8">
        <f t="shared" si="24"/>
        <v>0</v>
      </c>
      <c r="H27" s="8">
        <f t="shared" si="24"/>
        <v>0</v>
      </c>
      <c r="I27" s="8">
        <f t="shared" si="24"/>
        <v>0</v>
      </c>
      <c r="J27" s="8">
        <f t="shared" si="24"/>
        <v>0</v>
      </c>
      <c r="K27" s="8">
        <f t="shared" si="24"/>
        <v>2</v>
      </c>
      <c r="L27" s="8">
        <f t="shared" si="24"/>
        <v>0</v>
      </c>
      <c r="M27" s="8">
        <f t="shared" si="24"/>
        <v>0</v>
      </c>
      <c r="N27" s="8">
        <f t="shared" si="24"/>
        <v>0</v>
      </c>
      <c r="O27" s="8">
        <f t="shared" si="24"/>
        <v>0</v>
      </c>
      <c r="P27" s="8">
        <f t="shared" si="24"/>
        <v>3</v>
      </c>
      <c r="Q27" s="8">
        <f>IF(Q26=1,10,IF(Q26=2,8,IF(Q26=3,6,IF(Q26=4,5,IF(Q26=5,4,IF(Q26=6,3,IF(Q26=7,2,IF(Q26=8,1,0))))))))/2</f>
        <v>0</v>
      </c>
      <c r="R27" s="8">
        <f t="shared" ref="R27:AB27" si="25">IF(R26=1,10,IF(R26=2,8,IF(R26=3,6,IF(R26=4,5,IF(R26=5,4,IF(R26=6,3,IF(R26=7,2,IF(R26=8,1,0))))))))</f>
        <v>0</v>
      </c>
      <c r="S27" s="8">
        <f t="shared" si="25"/>
        <v>0</v>
      </c>
      <c r="T27" s="8">
        <f t="shared" si="25"/>
        <v>0</v>
      </c>
      <c r="U27" s="8">
        <f t="shared" si="25"/>
        <v>0</v>
      </c>
      <c r="V27" s="8">
        <f t="shared" si="25"/>
        <v>0</v>
      </c>
      <c r="W27" s="8">
        <f t="shared" si="25"/>
        <v>0</v>
      </c>
      <c r="X27" s="8">
        <f t="shared" si="25"/>
        <v>0</v>
      </c>
      <c r="Y27" s="8">
        <f t="shared" si="25"/>
        <v>0</v>
      </c>
      <c r="Z27" s="8">
        <f t="shared" si="25"/>
        <v>0</v>
      </c>
      <c r="AA27" s="8">
        <f t="shared" si="25"/>
        <v>0</v>
      </c>
      <c r="AB27" s="8">
        <f t="shared" si="25"/>
        <v>0</v>
      </c>
      <c r="AC27" s="8"/>
    </row>
    <row r="28" spans="1:29" x14ac:dyDescent="0.25">
      <c r="A28" s="7" t="s">
        <v>73</v>
      </c>
      <c r="B28" s="7">
        <v>63</v>
      </c>
      <c r="C28" s="7" t="s">
        <v>74</v>
      </c>
      <c r="D28" s="7" t="s">
        <v>75</v>
      </c>
      <c r="E28" s="7" t="s">
        <v>29</v>
      </c>
      <c r="F28" s="7">
        <v>14</v>
      </c>
      <c r="G28" s="9" t="s">
        <v>105</v>
      </c>
      <c r="H28" s="7">
        <v>16</v>
      </c>
      <c r="I28" s="7">
        <v>14</v>
      </c>
      <c r="J28" s="7">
        <v>14</v>
      </c>
      <c r="K28" s="9" t="s">
        <v>105</v>
      </c>
      <c r="L28" s="7">
        <v>12</v>
      </c>
      <c r="M28" s="9" t="s">
        <v>105</v>
      </c>
      <c r="N28" s="7">
        <v>11</v>
      </c>
      <c r="O28" s="7">
        <v>12</v>
      </c>
      <c r="P28" s="7">
        <v>8</v>
      </c>
      <c r="Q28" s="7">
        <v>2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f>SUM(F29:AB29)</f>
        <v>5</v>
      </c>
    </row>
    <row r="29" spans="1:29" x14ac:dyDescent="0.25">
      <c r="A29" s="8"/>
      <c r="B29" s="8"/>
      <c r="C29" s="8"/>
      <c r="D29" s="8"/>
      <c r="E29" s="8"/>
      <c r="F29" s="8">
        <f t="shared" ref="F29:P29" si="26">IF(F28=1,10,IF(F28=2,8,IF(F28=3,6,IF(F28=4,5,IF(F28=5,4,IF(F28=6,3,IF(F28=7,2,IF(F28=8,1,0))))))))</f>
        <v>0</v>
      </c>
      <c r="G29" s="8">
        <f t="shared" si="26"/>
        <v>0</v>
      </c>
      <c r="H29" s="8">
        <f t="shared" si="26"/>
        <v>0</v>
      </c>
      <c r="I29" s="8">
        <f t="shared" si="26"/>
        <v>0</v>
      </c>
      <c r="J29" s="8">
        <f t="shared" si="26"/>
        <v>0</v>
      </c>
      <c r="K29" s="8">
        <f t="shared" si="26"/>
        <v>0</v>
      </c>
      <c r="L29" s="8">
        <f t="shared" si="26"/>
        <v>0</v>
      </c>
      <c r="M29" s="8">
        <f t="shared" si="26"/>
        <v>0</v>
      </c>
      <c r="N29" s="8">
        <f t="shared" si="26"/>
        <v>0</v>
      </c>
      <c r="O29" s="8">
        <f t="shared" si="26"/>
        <v>0</v>
      </c>
      <c r="P29" s="8">
        <f t="shared" si="26"/>
        <v>1</v>
      </c>
      <c r="Q29" s="8">
        <f>IF(Q28=1,10,IF(Q28=2,8,IF(Q28=3,6,IF(Q28=4,5,IF(Q28=5,4,IF(Q28=6,3,IF(Q28=7,2,IF(Q28=8,1,0))))))))/2</f>
        <v>4</v>
      </c>
      <c r="R29" s="8">
        <f t="shared" ref="R29:AB29" si="27">IF(R28=1,10,IF(R28=2,8,IF(R28=3,6,IF(R28=4,5,IF(R28=5,4,IF(R28=6,3,IF(R28=7,2,IF(R28=8,1,0))))))))</f>
        <v>0</v>
      </c>
      <c r="S29" s="8">
        <f t="shared" si="27"/>
        <v>0</v>
      </c>
      <c r="T29" s="8">
        <f t="shared" si="27"/>
        <v>0</v>
      </c>
      <c r="U29" s="8">
        <f t="shared" si="27"/>
        <v>0</v>
      </c>
      <c r="V29" s="8">
        <f t="shared" si="27"/>
        <v>0</v>
      </c>
      <c r="W29" s="8">
        <f t="shared" si="27"/>
        <v>0</v>
      </c>
      <c r="X29" s="8">
        <f t="shared" si="27"/>
        <v>0</v>
      </c>
      <c r="Y29" s="8">
        <f t="shared" si="27"/>
        <v>0</v>
      </c>
      <c r="Z29" s="8">
        <f t="shared" si="27"/>
        <v>0</v>
      </c>
      <c r="AA29" s="8">
        <f t="shared" si="27"/>
        <v>0</v>
      </c>
      <c r="AB29" s="8">
        <f t="shared" si="27"/>
        <v>0</v>
      </c>
      <c r="AC29" s="8"/>
    </row>
    <row r="30" spans="1:29" x14ac:dyDescent="0.25">
      <c r="A30" s="7" t="s">
        <v>63</v>
      </c>
      <c r="B30" s="7">
        <v>18</v>
      </c>
      <c r="C30" s="7" t="s">
        <v>62</v>
      </c>
      <c r="D30" s="7" t="s">
        <v>61</v>
      </c>
      <c r="E30" s="7" t="s">
        <v>29</v>
      </c>
      <c r="F30" s="7">
        <v>10</v>
      </c>
      <c r="G30" s="7">
        <v>8</v>
      </c>
      <c r="H30" s="7">
        <v>14</v>
      </c>
      <c r="I30" s="7">
        <v>11</v>
      </c>
      <c r="J30" s="7">
        <v>8</v>
      </c>
      <c r="K30" s="9" t="s">
        <v>105</v>
      </c>
      <c r="L30" s="7">
        <v>10</v>
      </c>
      <c r="M30" s="7">
        <v>8</v>
      </c>
      <c r="N30" s="7">
        <v>13</v>
      </c>
      <c r="O30" s="7">
        <v>8</v>
      </c>
      <c r="P30" s="9" t="s">
        <v>105</v>
      </c>
      <c r="Q30" s="7">
        <v>18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f>SUM(F31:AB31)</f>
        <v>4</v>
      </c>
    </row>
    <row r="31" spans="1:29" x14ac:dyDescent="0.25">
      <c r="A31" s="8"/>
      <c r="B31" s="8"/>
      <c r="C31" s="8"/>
      <c r="D31" s="8"/>
      <c r="E31" s="8"/>
      <c r="F31" s="8">
        <f t="shared" ref="F31:P31" si="28">IF(F30=1,10,IF(F30=2,8,IF(F30=3,6,IF(F30=4,5,IF(F30=5,4,IF(F30=6,3,IF(F30=7,2,IF(F30=8,1,0))))))))</f>
        <v>0</v>
      </c>
      <c r="G31" s="8">
        <f t="shared" si="28"/>
        <v>1</v>
      </c>
      <c r="H31" s="8">
        <f t="shared" si="28"/>
        <v>0</v>
      </c>
      <c r="I31" s="8">
        <f t="shared" si="28"/>
        <v>0</v>
      </c>
      <c r="J31" s="8">
        <f t="shared" si="28"/>
        <v>1</v>
      </c>
      <c r="K31" s="8">
        <f t="shared" si="28"/>
        <v>0</v>
      </c>
      <c r="L31" s="8">
        <f t="shared" si="28"/>
        <v>0</v>
      </c>
      <c r="M31" s="8">
        <f t="shared" si="28"/>
        <v>1</v>
      </c>
      <c r="N31" s="8">
        <f t="shared" si="28"/>
        <v>0</v>
      </c>
      <c r="O31" s="8">
        <f t="shared" si="28"/>
        <v>1</v>
      </c>
      <c r="P31" s="8">
        <f t="shared" si="28"/>
        <v>0</v>
      </c>
      <c r="Q31" s="8">
        <f>IF(Q30=1,10,IF(Q30=2,8,IF(Q30=3,6,IF(Q30=4,5,IF(Q30=5,4,IF(Q30=6,3,IF(Q30=7,2,IF(Q30=8,1,0))))))))/2</f>
        <v>0</v>
      </c>
      <c r="R31" s="8">
        <f t="shared" ref="R31:AB31" si="29">IF(R30=1,10,IF(R30=2,8,IF(R30=3,6,IF(R30=4,5,IF(R30=5,4,IF(R30=6,3,IF(R30=7,2,IF(R30=8,1,0))))))))</f>
        <v>0</v>
      </c>
      <c r="S31" s="8">
        <f t="shared" si="29"/>
        <v>0</v>
      </c>
      <c r="T31" s="8">
        <f t="shared" si="29"/>
        <v>0</v>
      </c>
      <c r="U31" s="8">
        <f t="shared" si="29"/>
        <v>0</v>
      </c>
      <c r="V31" s="8">
        <f t="shared" si="29"/>
        <v>0</v>
      </c>
      <c r="W31" s="8">
        <f t="shared" si="29"/>
        <v>0</v>
      </c>
      <c r="X31" s="8">
        <f t="shared" si="29"/>
        <v>0</v>
      </c>
      <c r="Y31" s="8">
        <f t="shared" si="29"/>
        <v>0</v>
      </c>
      <c r="Z31" s="8">
        <f t="shared" si="29"/>
        <v>0</v>
      </c>
      <c r="AA31" s="8">
        <f t="shared" si="29"/>
        <v>0</v>
      </c>
      <c r="AB31" s="8">
        <f t="shared" si="29"/>
        <v>0</v>
      </c>
      <c r="AC31" s="8"/>
    </row>
    <row r="32" spans="1:29" x14ac:dyDescent="0.25">
      <c r="A32" s="7" t="s">
        <v>76</v>
      </c>
      <c r="B32" s="7">
        <v>6</v>
      </c>
      <c r="C32" s="7" t="s">
        <v>62</v>
      </c>
      <c r="D32" s="7" t="s">
        <v>75</v>
      </c>
      <c r="E32" s="7" t="s">
        <v>29</v>
      </c>
      <c r="F32" s="7">
        <v>18</v>
      </c>
      <c r="G32" s="9" t="s">
        <v>105</v>
      </c>
      <c r="H32" s="7">
        <v>18</v>
      </c>
      <c r="I32" s="7">
        <v>16</v>
      </c>
      <c r="J32" s="7">
        <v>15</v>
      </c>
      <c r="K32" s="7">
        <v>16</v>
      </c>
      <c r="L32" s="7">
        <v>18</v>
      </c>
      <c r="M32" s="7">
        <v>18</v>
      </c>
      <c r="N32" s="7">
        <v>16</v>
      </c>
      <c r="O32" s="7">
        <v>14</v>
      </c>
      <c r="P32" s="7">
        <v>7</v>
      </c>
      <c r="Q32" s="7">
        <v>9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f>SUM(F33:AB33)</f>
        <v>2</v>
      </c>
    </row>
    <row r="33" spans="1:29" x14ac:dyDescent="0.25">
      <c r="A33" s="8"/>
      <c r="B33" s="8"/>
      <c r="C33" s="8"/>
      <c r="D33" s="8"/>
      <c r="E33" s="8"/>
      <c r="F33" s="8">
        <f t="shared" ref="F33:P33" si="30">IF(F32=1,10,IF(F32=2,8,IF(F32=3,6,IF(F32=4,5,IF(F32=5,4,IF(F32=6,3,IF(F32=7,2,IF(F32=8,1,0))))))))</f>
        <v>0</v>
      </c>
      <c r="G33" s="8">
        <f t="shared" si="30"/>
        <v>0</v>
      </c>
      <c r="H33" s="8">
        <f t="shared" si="30"/>
        <v>0</v>
      </c>
      <c r="I33" s="8">
        <f t="shared" si="30"/>
        <v>0</v>
      </c>
      <c r="J33" s="8">
        <f t="shared" si="30"/>
        <v>0</v>
      </c>
      <c r="K33" s="8">
        <f t="shared" si="30"/>
        <v>0</v>
      </c>
      <c r="L33" s="8">
        <f t="shared" si="30"/>
        <v>0</v>
      </c>
      <c r="M33" s="8">
        <f t="shared" si="30"/>
        <v>0</v>
      </c>
      <c r="N33" s="8">
        <f t="shared" si="30"/>
        <v>0</v>
      </c>
      <c r="O33" s="8">
        <f t="shared" si="30"/>
        <v>0</v>
      </c>
      <c r="P33" s="8">
        <f t="shared" si="30"/>
        <v>2</v>
      </c>
      <c r="Q33" s="8">
        <f>IF(Q32=1,10,IF(Q32=2,8,IF(Q32=3,6,IF(Q32=4,5,IF(Q32=5,4,IF(Q32=6,3,IF(Q32=7,2,IF(Q32=8,1,0))))))))/2</f>
        <v>0</v>
      </c>
      <c r="R33" s="8">
        <f t="shared" ref="R33:AB33" si="31">IF(R32=1,10,IF(R32=2,8,IF(R32=3,6,IF(R32=4,5,IF(R32=5,4,IF(R32=6,3,IF(R32=7,2,IF(R32=8,1,0))))))))</f>
        <v>0</v>
      </c>
      <c r="S33" s="8">
        <f t="shared" si="31"/>
        <v>0</v>
      </c>
      <c r="T33" s="8">
        <f t="shared" si="31"/>
        <v>0</v>
      </c>
      <c r="U33" s="8">
        <f t="shared" si="31"/>
        <v>0</v>
      </c>
      <c r="V33" s="8">
        <f t="shared" si="31"/>
        <v>0</v>
      </c>
      <c r="W33" s="8">
        <f t="shared" si="31"/>
        <v>0</v>
      </c>
      <c r="X33" s="8">
        <f t="shared" si="31"/>
        <v>0</v>
      </c>
      <c r="Y33" s="8">
        <f t="shared" si="31"/>
        <v>0</v>
      </c>
      <c r="Z33" s="8">
        <f t="shared" si="31"/>
        <v>0</v>
      </c>
      <c r="AA33" s="8">
        <f t="shared" si="31"/>
        <v>0</v>
      </c>
      <c r="AB33" s="8">
        <f t="shared" si="31"/>
        <v>0</v>
      </c>
      <c r="AC33" s="8"/>
    </row>
    <row r="34" spans="1:29" x14ac:dyDescent="0.25">
      <c r="A34" s="7" t="s">
        <v>64</v>
      </c>
      <c r="B34" s="7">
        <v>7</v>
      </c>
      <c r="C34" s="7" t="s">
        <v>65</v>
      </c>
      <c r="D34" s="7" t="s">
        <v>108</v>
      </c>
      <c r="E34" s="7" t="s">
        <v>52</v>
      </c>
      <c r="F34" s="7">
        <v>11</v>
      </c>
      <c r="G34" s="7">
        <v>13</v>
      </c>
      <c r="H34" s="9" t="s">
        <v>105</v>
      </c>
      <c r="I34" s="7">
        <v>12</v>
      </c>
      <c r="J34" s="7">
        <v>11</v>
      </c>
      <c r="K34" s="7">
        <v>10</v>
      </c>
      <c r="L34" s="7">
        <v>17</v>
      </c>
      <c r="M34" s="7">
        <v>11</v>
      </c>
      <c r="N34" s="7">
        <v>15</v>
      </c>
      <c r="O34" s="7">
        <v>15</v>
      </c>
      <c r="P34" s="7">
        <v>10</v>
      </c>
      <c r="Q34" s="7">
        <v>19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>
        <f>SUM(F35:AB35)</f>
        <v>0</v>
      </c>
    </row>
    <row r="35" spans="1:29" x14ac:dyDescent="0.25">
      <c r="A35" s="8"/>
      <c r="B35" s="8"/>
      <c r="C35" s="8"/>
      <c r="D35" s="8"/>
      <c r="E35" s="8"/>
      <c r="F35" s="8">
        <f t="shared" ref="F35:P35" si="32">IF(F34=1,10,IF(F34=2,8,IF(F34=3,6,IF(F34=4,5,IF(F34=5,4,IF(F34=6,3,IF(F34=7,2,IF(F34=8,1,0))))))))</f>
        <v>0</v>
      </c>
      <c r="G35" s="8">
        <f t="shared" si="32"/>
        <v>0</v>
      </c>
      <c r="H35" s="8">
        <f t="shared" si="32"/>
        <v>0</v>
      </c>
      <c r="I35" s="8">
        <f t="shared" si="32"/>
        <v>0</v>
      </c>
      <c r="J35" s="8">
        <f t="shared" si="32"/>
        <v>0</v>
      </c>
      <c r="K35" s="8">
        <f t="shared" si="32"/>
        <v>0</v>
      </c>
      <c r="L35" s="8">
        <f t="shared" si="32"/>
        <v>0</v>
      </c>
      <c r="M35" s="8">
        <f t="shared" si="32"/>
        <v>0</v>
      </c>
      <c r="N35" s="8">
        <f t="shared" si="32"/>
        <v>0</v>
      </c>
      <c r="O35" s="8">
        <f t="shared" si="32"/>
        <v>0</v>
      </c>
      <c r="P35" s="8">
        <f t="shared" si="32"/>
        <v>0</v>
      </c>
      <c r="Q35" s="8">
        <f>IF(Q34=1,10,IF(Q34=2,8,IF(Q34=3,6,IF(Q34=4,5,IF(Q34=5,4,IF(Q34=6,3,IF(Q34=7,2,IF(Q34=8,1,0))))))))/2</f>
        <v>0</v>
      </c>
      <c r="R35" s="8">
        <f t="shared" ref="R35:AB35" si="33">IF(R34=1,10,IF(R34=2,8,IF(R34=3,6,IF(R34=4,5,IF(R34=5,4,IF(R34=6,3,IF(R34=7,2,IF(R34=8,1,0))))))))</f>
        <v>0</v>
      </c>
      <c r="S35" s="8">
        <f t="shared" si="33"/>
        <v>0</v>
      </c>
      <c r="T35" s="8">
        <f t="shared" si="33"/>
        <v>0</v>
      </c>
      <c r="U35" s="8">
        <f t="shared" si="33"/>
        <v>0</v>
      </c>
      <c r="V35" s="8">
        <f t="shared" si="33"/>
        <v>0</v>
      </c>
      <c r="W35" s="8">
        <f t="shared" si="33"/>
        <v>0</v>
      </c>
      <c r="X35" s="8">
        <f t="shared" si="33"/>
        <v>0</v>
      </c>
      <c r="Y35" s="8">
        <f t="shared" si="33"/>
        <v>0</v>
      </c>
      <c r="Z35" s="8">
        <f t="shared" si="33"/>
        <v>0</v>
      </c>
      <c r="AA35" s="8">
        <f t="shared" si="33"/>
        <v>0</v>
      </c>
      <c r="AB35" s="8">
        <f t="shared" si="33"/>
        <v>0</v>
      </c>
      <c r="AC35" s="8"/>
    </row>
    <row r="36" spans="1:29" x14ac:dyDescent="0.25">
      <c r="A36" s="7" t="s">
        <v>67</v>
      </c>
      <c r="B36" s="7">
        <v>99</v>
      </c>
      <c r="C36" s="7" t="s">
        <v>66</v>
      </c>
      <c r="D36" s="7" t="s">
        <v>108</v>
      </c>
      <c r="E36" s="7" t="s">
        <v>52</v>
      </c>
      <c r="F36" s="7">
        <v>12</v>
      </c>
      <c r="G36" s="7">
        <v>14</v>
      </c>
      <c r="H36" s="7">
        <v>12</v>
      </c>
      <c r="I36" s="7">
        <v>15</v>
      </c>
      <c r="J36" s="7">
        <v>10</v>
      </c>
      <c r="K36" s="7">
        <v>11</v>
      </c>
      <c r="L36" s="7">
        <v>15</v>
      </c>
      <c r="M36" s="7">
        <v>15</v>
      </c>
      <c r="N36" s="7">
        <v>14</v>
      </c>
      <c r="O36" s="7">
        <v>13</v>
      </c>
      <c r="P36" s="7">
        <v>13</v>
      </c>
      <c r="Q36" s="7">
        <v>13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f>SUM(F37:AB37)</f>
        <v>0</v>
      </c>
    </row>
    <row r="37" spans="1:29" x14ac:dyDescent="0.25">
      <c r="A37" s="8"/>
      <c r="B37" s="8"/>
      <c r="C37" s="8"/>
      <c r="D37" s="8"/>
      <c r="E37" s="8"/>
      <c r="F37" s="8">
        <f t="shared" ref="F37:P37" si="34">IF(F36=1,10,IF(F36=2,8,IF(F36=3,6,IF(F36=4,5,IF(F36=5,4,IF(F36=6,3,IF(F36=7,2,IF(F36=8,1,0))))))))</f>
        <v>0</v>
      </c>
      <c r="G37" s="8">
        <f t="shared" si="34"/>
        <v>0</v>
      </c>
      <c r="H37" s="8">
        <f t="shared" si="34"/>
        <v>0</v>
      </c>
      <c r="I37" s="8">
        <f t="shared" si="34"/>
        <v>0</v>
      </c>
      <c r="J37" s="8">
        <f t="shared" si="34"/>
        <v>0</v>
      </c>
      <c r="K37" s="8">
        <f t="shared" si="34"/>
        <v>0</v>
      </c>
      <c r="L37" s="8">
        <f t="shared" si="34"/>
        <v>0</v>
      </c>
      <c r="M37" s="8">
        <f t="shared" si="34"/>
        <v>0</v>
      </c>
      <c r="N37" s="8">
        <f t="shared" si="34"/>
        <v>0</v>
      </c>
      <c r="O37" s="8">
        <f t="shared" si="34"/>
        <v>0</v>
      </c>
      <c r="P37" s="8">
        <f t="shared" si="34"/>
        <v>0</v>
      </c>
      <c r="Q37" s="8">
        <f>IF(Q36=1,10,IF(Q36=2,8,IF(Q36=3,6,IF(Q36=4,5,IF(Q36=5,4,IF(Q36=6,3,IF(Q36=7,2,IF(Q36=8,1,0))))))))/2</f>
        <v>0</v>
      </c>
      <c r="R37" s="8">
        <f t="shared" ref="R37:AB37" si="35">IF(R36=1,10,IF(R36=2,8,IF(R36=3,6,IF(R36=4,5,IF(R36=5,4,IF(R36=6,3,IF(R36=7,2,IF(R36=8,1,0))))))))</f>
        <v>0</v>
      </c>
      <c r="S37" s="8">
        <f t="shared" si="35"/>
        <v>0</v>
      </c>
      <c r="T37" s="8">
        <f t="shared" si="35"/>
        <v>0</v>
      </c>
      <c r="U37" s="8">
        <f t="shared" si="35"/>
        <v>0</v>
      </c>
      <c r="V37" s="8">
        <f t="shared" si="35"/>
        <v>0</v>
      </c>
      <c r="W37" s="8">
        <f t="shared" si="35"/>
        <v>0</v>
      </c>
      <c r="X37" s="8">
        <f t="shared" si="35"/>
        <v>0</v>
      </c>
      <c r="Y37" s="8">
        <f t="shared" si="35"/>
        <v>0</v>
      </c>
      <c r="Z37" s="8">
        <f t="shared" si="35"/>
        <v>0</v>
      </c>
      <c r="AA37" s="8">
        <f t="shared" si="35"/>
        <v>0</v>
      </c>
      <c r="AB37" s="8">
        <f t="shared" si="35"/>
        <v>0</v>
      </c>
      <c r="AC37" s="8"/>
    </row>
    <row r="38" spans="1:29" x14ac:dyDescent="0.25">
      <c r="A38" s="7" t="s">
        <v>49</v>
      </c>
      <c r="B38" s="7">
        <v>47</v>
      </c>
      <c r="C38" s="7" t="s">
        <v>50</v>
      </c>
      <c r="D38" s="7" t="s">
        <v>51</v>
      </c>
      <c r="E38" s="7" t="s">
        <v>52</v>
      </c>
      <c r="F38" s="7">
        <v>16</v>
      </c>
      <c r="G38" s="7">
        <v>16</v>
      </c>
      <c r="H38" s="7">
        <v>17</v>
      </c>
      <c r="I38" s="7">
        <v>18</v>
      </c>
      <c r="J38" s="7">
        <v>18</v>
      </c>
      <c r="K38" s="7">
        <v>13</v>
      </c>
      <c r="L38" s="7">
        <v>19</v>
      </c>
      <c r="M38" s="7">
        <v>16</v>
      </c>
      <c r="N38" s="7">
        <v>18</v>
      </c>
      <c r="O38" s="7">
        <v>18</v>
      </c>
      <c r="P38" s="7">
        <v>12</v>
      </c>
      <c r="Q38" s="7">
        <v>16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>
        <f>SUM(F39:AB39)</f>
        <v>0</v>
      </c>
    </row>
    <row r="39" spans="1:29" x14ac:dyDescent="0.25">
      <c r="A39" s="8"/>
      <c r="B39" s="8"/>
      <c r="C39" s="8"/>
      <c r="D39" s="8"/>
      <c r="E39" s="8"/>
      <c r="F39" s="8">
        <f t="shared" ref="F39:P39" si="36">IF(F38=1,10,IF(F38=2,8,IF(F38=3,6,IF(F38=4,5,IF(F38=5,4,IF(F38=6,3,IF(F38=7,2,IF(F38=8,1,0))))))))</f>
        <v>0</v>
      </c>
      <c r="G39" s="8">
        <f t="shared" si="36"/>
        <v>0</v>
      </c>
      <c r="H39" s="8">
        <f t="shared" si="36"/>
        <v>0</v>
      </c>
      <c r="I39" s="8">
        <f t="shared" si="36"/>
        <v>0</v>
      </c>
      <c r="J39" s="8">
        <f t="shared" si="36"/>
        <v>0</v>
      </c>
      <c r="K39" s="8">
        <f t="shared" si="36"/>
        <v>0</v>
      </c>
      <c r="L39" s="8">
        <f t="shared" si="36"/>
        <v>0</v>
      </c>
      <c r="M39" s="8">
        <f t="shared" si="36"/>
        <v>0</v>
      </c>
      <c r="N39" s="8">
        <f t="shared" si="36"/>
        <v>0</v>
      </c>
      <c r="O39" s="8">
        <f t="shared" si="36"/>
        <v>0</v>
      </c>
      <c r="P39" s="8">
        <f t="shared" si="36"/>
        <v>0</v>
      </c>
      <c r="Q39" s="8">
        <f>IF(Q38=1,10,IF(Q38=2,8,IF(Q38=3,6,IF(Q38=4,5,IF(Q38=5,4,IF(Q38=6,3,IF(Q38=7,2,IF(Q38=8,1,0))))))))/2</f>
        <v>0</v>
      </c>
      <c r="R39" s="8">
        <f t="shared" ref="R39:AB39" si="37">IF(R38=1,10,IF(R38=2,8,IF(R38=3,6,IF(R38=4,5,IF(R38=5,4,IF(R38=6,3,IF(R38=7,2,IF(R38=8,1,0))))))))</f>
        <v>0</v>
      </c>
      <c r="S39" s="8">
        <f t="shared" si="37"/>
        <v>0</v>
      </c>
      <c r="T39" s="8">
        <f t="shared" si="37"/>
        <v>0</v>
      </c>
      <c r="U39" s="8">
        <f t="shared" si="37"/>
        <v>0</v>
      </c>
      <c r="V39" s="8">
        <f t="shared" si="37"/>
        <v>0</v>
      </c>
      <c r="W39" s="8">
        <f t="shared" si="37"/>
        <v>0</v>
      </c>
      <c r="X39" s="8">
        <f t="shared" si="37"/>
        <v>0</v>
      </c>
      <c r="Y39" s="8">
        <f t="shared" si="37"/>
        <v>0</v>
      </c>
      <c r="Z39" s="8">
        <f t="shared" si="37"/>
        <v>0</v>
      </c>
      <c r="AA39" s="8">
        <f t="shared" si="37"/>
        <v>0</v>
      </c>
      <c r="AB39" s="8">
        <f t="shared" si="37"/>
        <v>0</v>
      </c>
      <c r="AC39" s="8"/>
    </row>
    <row r="40" spans="1:29" x14ac:dyDescent="0.25">
      <c r="A40" s="7" t="s">
        <v>54</v>
      </c>
      <c r="B40" s="7">
        <v>9</v>
      </c>
      <c r="C40" s="7" t="s">
        <v>53</v>
      </c>
      <c r="D40" s="7" t="s">
        <v>51</v>
      </c>
      <c r="E40" s="7" t="s">
        <v>52</v>
      </c>
      <c r="F40" s="9" t="s">
        <v>105</v>
      </c>
      <c r="G40" s="7">
        <v>17</v>
      </c>
      <c r="H40" s="7">
        <v>19</v>
      </c>
      <c r="I40" s="7">
        <v>19</v>
      </c>
      <c r="J40" s="7">
        <v>17</v>
      </c>
      <c r="K40" s="7">
        <v>14</v>
      </c>
      <c r="L40" s="7">
        <v>20</v>
      </c>
      <c r="M40" s="7">
        <v>17</v>
      </c>
      <c r="N40" s="7">
        <v>19</v>
      </c>
      <c r="O40" s="7">
        <v>17</v>
      </c>
      <c r="P40" s="9" t="s">
        <v>105</v>
      </c>
      <c r="Q40" s="7">
        <v>17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>
        <f>SUM(F41:AB41)</f>
        <v>0</v>
      </c>
    </row>
    <row r="41" spans="1:29" x14ac:dyDescent="0.25">
      <c r="A41" s="8"/>
      <c r="B41" s="8"/>
      <c r="C41" s="8"/>
      <c r="D41" s="8"/>
      <c r="E41" s="8"/>
      <c r="F41" s="8">
        <f>IF(F40=1,10,IF(F40=2,8,IF(F40=3,6,IF(F40=4,5,IF(F40=5,4,IF(F40=6,3,IF(F40=7,2,IF(F40=8,1,0))))))))</f>
        <v>0</v>
      </c>
      <c r="G41" s="8">
        <f t="shared" ref="G41" si="38">IF(G40=1,10,IF(G40=2,8,IF(G40=3,6,IF(G40=4,5,IF(G40=5,4,IF(G40=6,3,IF(G40=7,2,IF(G40=8,1,0))))))))</f>
        <v>0</v>
      </c>
      <c r="H41" s="8">
        <f t="shared" ref="H41" si="39">IF(H40=1,10,IF(H40=2,8,IF(H40=3,6,IF(H40=4,5,IF(H40=5,4,IF(H40=6,3,IF(H40=7,2,IF(H40=8,1,0))))))))</f>
        <v>0</v>
      </c>
      <c r="I41" s="8">
        <f t="shared" ref="I41" si="40">IF(I40=1,10,IF(I40=2,8,IF(I40=3,6,IF(I40=4,5,IF(I40=5,4,IF(I40=6,3,IF(I40=7,2,IF(I40=8,1,0))))))))</f>
        <v>0</v>
      </c>
      <c r="J41" s="8">
        <f t="shared" ref="J41" si="41">IF(J40=1,10,IF(J40=2,8,IF(J40=3,6,IF(J40=4,5,IF(J40=5,4,IF(J40=6,3,IF(J40=7,2,IF(J40=8,1,0))))))))</f>
        <v>0</v>
      </c>
      <c r="K41" s="8">
        <f t="shared" ref="K41" si="42">IF(K40=1,10,IF(K40=2,8,IF(K40=3,6,IF(K40=4,5,IF(K40=5,4,IF(K40=6,3,IF(K40=7,2,IF(K40=8,1,0))))))))</f>
        <v>0</v>
      </c>
      <c r="L41" s="8">
        <f t="shared" ref="L41" si="43">IF(L40=1,10,IF(L40=2,8,IF(L40=3,6,IF(L40=4,5,IF(L40=5,4,IF(L40=6,3,IF(L40=7,2,IF(L40=8,1,0))))))))</f>
        <v>0</v>
      </c>
      <c r="M41" s="8">
        <f t="shared" ref="M41" si="44">IF(M40=1,10,IF(M40=2,8,IF(M40=3,6,IF(M40=4,5,IF(M40=5,4,IF(M40=6,3,IF(M40=7,2,IF(M40=8,1,0))))))))</f>
        <v>0</v>
      </c>
      <c r="N41" s="8">
        <f t="shared" ref="N41" si="45">IF(N40=1,10,IF(N40=2,8,IF(N40=3,6,IF(N40=4,5,IF(N40=5,4,IF(N40=6,3,IF(N40=7,2,IF(N40=8,1,0))))))))</f>
        <v>0</v>
      </c>
      <c r="O41" s="8">
        <f t="shared" ref="O41" si="46">IF(O40=1,10,IF(O40=2,8,IF(O40=3,6,IF(O40=4,5,IF(O40=5,4,IF(O40=6,3,IF(O40=7,2,IF(O40=8,1,0))))))))</f>
        <v>0</v>
      </c>
      <c r="P41" s="8">
        <f t="shared" ref="P41" si="47">IF(P40=1,10,IF(P40=2,8,IF(P40=3,6,IF(P40=4,5,IF(P40=5,4,IF(P40=6,3,IF(P40=7,2,IF(P40=8,1,0))))))))</f>
        <v>0</v>
      </c>
      <c r="Q41" s="8">
        <f>IF(Q40=1,10,IF(Q40=2,8,IF(Q40=3,6,IF(Q40=4,5,IF(Q40=5,4,IF(Q40=6,3,IF(Q40=7,2,IF(Q40=8,1,0))))))))/2</f>
        <v>0</v>
      </c>
      <c r="R41" s="8">
        <f t="shared" ref="R41" si="48">IF(R40=1,10,IF(R40=2,8,IF(R40=3,6,IF(R40=4,5,IF(R40=5,4,IF(R40=6,3,IF(R40=7,2,IF(R40=8,1,0))))))))</f>
        <v>0</v>
      </c>
      <c r="S41" s="8">
        <f t="shared" ref="S41" si="49">IF(S40=1,10,IF(S40=2,8,IF(S40=3,6,IF(S40=4,5,IF(S40=5,4,IF(S40=6,3,IF(S40=7,2,IF(S40=8,1,0))))))))</f>
        <v>0</v>
      </c>
      <c r="T41" s="8">
        <f t="shared" ref="T41" si="50">IF(T40=1,10,IF(T40=2,8,IF(T40=3,6,IF(T40=4,5,IF(T40=5,4,IF(T40=6,3,IF(T40=7,2,IF(T40=8,1,0))))))))</f>
        <v>0</v>
      </c>
      <c r="U41" s="8">
        <f t="shared" ref="U41" si="51">IF(U40=1,10,IF(U40=2,8,IF(U40=3,6,IF(U40=4,5,IF(U40=5,4,IF(U40=6,3,IF(U40=7,2,IF(U40=8,1,0))))))))</f>
        <v>0</v>
      </c>
      <c r="V41" s="8">
        <f t="shared" ref="V41" si="52">IF(V40=1,10,IF(V40=2,8,IF(V40=3,6,IF(V40=4,5,IF(V40=5,4,IF(V40=6,3,IF(V40=7,2,IF(V40=8,1,0))))))))</f>
        <v>0</v>
      </c>
      <c r="W41" s="8">
        <f t="shared" ref="W41" si="53">IF(W40=1,10,IF(W40=2,8,IF(W40=3,6,IF(W40=4,5,IF(W40=5,4,IF(W40=6,3,IF(W40=7,2,IF(W40=8,1,0))))))))</f>
        <v>0</v>
      </c>
      <c r="X41" s="8">
        <f t="shared" ref="X41" si="54">IF(X40=1,10,IF(X40=2,8,IF(X40=3,6,IF(X40=4,5,IF(X40=5,4,IF(X40=6,3,IF(X40=7,2,IF(X40=8,1,0))))))))</f>
        <v>0</v>
      </c>
      <c r="Y41" s="8">
        <f t="shared" ref="Y41" si="55">IF(Y40=1,10,IF(Y40=2,8,IF(Y40=3,6,IF(Y40=4,5,IF(Y40=5,4,IF(Y40=6,3,IF(Y40=7,2,IF(Y40=8,1,0))))))))</f>
        <v>0</v>
      </c>
      <c r="Z41" s="8">
        <f t="shared" ref="Z41" si="56">IF(Z40=1,10,IF(Z40=2,8,IF(Z40=3,6,IF(Z40=4,5,IF(Z40=5,4,IF(Z40=6,3,IF(Z40=7,2,IF(Z40=8,1,0))))))))</f>
        <v>0</v>
      </c>
      <c r="AA41" s="8">
        <f t="shared" ref="AA41" si="57">IF(AA40=1,10,IF(AA40=2,8,IF(AA40=3,6,IF(AA40=4,5,IF(AA40=5,4,IF(AA40=6,3,IF(AA40=7,2,IF(AA40=8,1,0))))))))</f>
        <v>0</v>
      </c>
      <c r="AB41" s="8">
        <f t="shared" ref="AB41" si="58">IF(AB40=1,10,IF(AB40=2,8,IF(AB40=3,6,IF(AB40=4,5,IF(AB40=5,4,IF(AB40=6,3,IF(AB40=7,2,IF(AB40=8,1,0))))))))</f>
        <v>0</v>
      </c>
      <c r="AC41" s="8"/>
    </row>
  </sheetData>
  <autoFilter ref="A1:AC41">
    <sortState ref="A2:AC40">
      <sortCondition descending="1" ref="AC1:AC4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/>
  </sheetViews>
  <sheetFormatPr defaultRowHeight="18.75" x14ac:dyDescent="0.25"/>
  <cols>
    <col min="1" max="1" width="25.75" style="1" bestFit="1" customWidth="1"/>
    <col min="2" max="2" width="12.5" style="1" bestFit="1" customWidth="1"/>
    <col min="3" max="3" width="18.125" style="1" bestFit="1" customWidth="1"/>
    <col min="4" max="4" width="24.375" style="1" bestFit="1" customWidth="1"/>
    <col min="5" max="5" width="11.875" style="1" bestFit="1" customWidth="1"/>
    <col min="6" max="6" width="20.25" style="1" bestFit="1" customWidth="1"/>
    <col min="7" max="7" width="22.25" style="1" bestFit="1" customWidth="1"/>
    <col min="8" max="11" width="20.25" style="1" bestFit="1" customWidth="1"/>
    <col min="12" max="12" width="11.25" style="1" bestFit="1" customWidth="1"/>
    <col min="13" max="14" width="20.25" style="1" bestFit="1" customWidth="1"/>
    <col min="15" max="15" width="20.875" style="1" bestFit="1" customWidth="1"/>
    <col min="16" max="16" width="20.25" style="1" bestFit="1" customWidth="1"/>
    <col min="17" max="17" width="12.5" style="1" bestFit="1" customWidth="1"/>
    <col min="18" max="18" width="23.625" style="1" bestFit="1" customWidth="1"/>
    <col min="19" max="19" width="10" style="1" bestFit="1" customWidth="1"/>
    <col min="20" max="21" width="11.25" style="1" bestFit="1" customWidth="1"/>
    <col min="22" max="23" width="8.75" style="1" bestFit="1" customWidth="1"/>
    <col min="24" max="25" width="11.25" style="1" bestFit="1" customWidth="1"/>
    <col min="26" max="27" width="19.5" style="1" bestFit="1" customWidth="1"/>
    <col min="28" max="28" width="15.25" style="1" bestFit="1" customWidth="1"/>
    <col min="29" max="29" width="18.125" style="1" bestFit="1" customWidth="1"/>
    <col min="30" max="30" width="19.5" style="1" bestFit="1" customWidth="1"/>
    <col min="31" max="31" width="32.75" style="1" bestFit="1" customWidth="1"/>
    <col min="32" max="16384" width="9" style="1"/>
  </cols>
  <sheetData>
    <row r="1" spans="1:31" x14ac:dyDescent="0.25">
      <c r="A1" s="2" t="s">
        <v>0</v>
      </c>
      <c r="B1" s="2" t="s">
        <v>48</v>
      </c>
      <c r="C1" s="2" t="s">
        <v>10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  <c r="O1" s="3" t="s">
        <v>80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25</v>
      </c>
      <c r="AA1" s="3" t="s">
        <v>24</v>
      </c>
      <c r="AB1" s="3" t="s">
        <v>23</v>
      </c>
      <c r="AC1" s="4" t="s">
        <v>85</v>
      </c>
      <c r="AD1" s="6" t="s">
        <v>26</v>
      </c>
      <c r="AE1" s="6" t="s">
        <v>103</v>
      </c>
    </row>
    <row r="2" spans="1:31" x14ac:dyDescent="0.25">
      <c r="A2" s="7" t="s">
        <v>37</v>
      </c>
      <c r="B2" s="7">
        <v>33</v>
      </c>
      <c r="C2" s="7" t="s">
        <v>38</v>
      </c>
      <c r="D2" s="7" t="s">
        <v>107</v>
      </c>
      <c r="E2" s="7" t="s">
        <v>39</v>
      </c>
      <c r="F2" s="7">
        <v>2</v>
      </c>
      <c r="G2" s="7">
        <v>1</v>
      </c>
      <c r="H2" s="7">
        <v>2</v>
      </c>
      <c r="I2" s="7">
        <v>2</v>
      </c>
      <c r="J2" s="7">
        <v>1</v>
      </c>
      <c r="K2" s="9" t="s">
        <v>105</v>
      </c>
      <c r="L2" s="7">
        <v>1</v>
      </c>
      <c r="M2" s="7">
        <v>1</v>
      </c>
      <c r="N2" s="7">
        <v>1</v>
      </c>
      <c r="O2" s="9" t="s">
        <v>105</v>
      </c>
      <c r="P2" s="7">
        <v>9</v>
      </c>
      <c r="Q2" s="7">
        <v>1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>
        <f>1+1+1+1</f>
        <v>4</v>
      </c>
      <c r="AD2" s="7">
        <f>SUM(F3:AB3)+AC2</f>
        <v>77</v>
      </c>
      <c r="AE2" s="7">
        <f>SUM(F3:AB3)</f>
        <v>73</v>
      </c>
    </row>
    <row r="3" spans="1:31" x14ac:dyDescent="0.25">
      <c r="A3" s="8"/>
      <c r="B3" s="8"/>
      <c r="C3" s="8"/>
      <c r="D3" s="8"/>
      <c r="E3" s="8"/>
      <c r="F3" s="8">
        <f t="shared" ref="F3:P3" si="0">IF(F2=1,10,IF(F2=2,6,IF(F2=3,4,IF(F2=4,3,IF(F2=5,2,IF(F2=6,1,0))))))</f>
        <v>6</v>
      </c>
      <c r="G3" s="8">
        <f t="shared" si="0"/>
        <v>10</v>
      </c>
      <c r="H3" s="8">
        <f t="shared" si="0"/>
        <v>6</v>
      </c>
      <c r="I3" s="8">
        <f t="shared" si="0"/>
        <v>6</v>
      </c>
      <c r="J3" s="8">
        <f t="shared" si="0"/>
        <v>10</v>
      </c>
      <c r="K3" s="8">
        <f t="shared" si="0"/>
        <v>0</v>
      </c>
      <c r="L3" s="8">
        <f t="shared" si="0"/>
        <v>10</v>
      </c>
      <c r="M3" s="8">
        <f t="shared" si="0"/>
        <v>10</v>
      </c>
      <c r="N3" s="8">
        <f t="shared" si="0"/>
        <v>10</v>
      </c>
      <c r="O3" s="8">
        <f t="shared" si="0"/>
        <v>0</v>
      </c>
      <c r="P3" s="8">
        <f t="shared" si="0"/>
        <v>0</v>
      </c>
      <c r="Q3" s="8">
        <f>IF(Q2=1,10,IF(Q2=2,6,IF(Q2=3,4,IF(Q2=4,3,IF(Q2=5,2,IF(Q2=6,1,0))))))/2</f>
        <v>5</v>
      </c>
      <c r="R3" s="8">
        <f t="shared" ref="R3:AB3" si="1">IF(R2=1,10,IF(R2=2,6,IF(R2=3,4,IF(R2=4,3,IF(R2=5,2,IF(R2=6,1,0))))))</f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B3" s="8">
        <f t="shared" si="1"/>
        <v>0</v>
      </c>
      <c r="AC3" s="8"/>
      <c r="AD3" s="8"/>
      <c r="AE3" s="8"/>
    </row>
    <row r="4" spans="1:31" x14ac:dyDescent="0.25">
      <c r="A4" s="7" t="s">
        <v>27</v>
      </c>
      <c r="B4" s="7">
        <v>44</v>
      </c>
      <c r="C4" s="7" t="s">
        <v>28</v>
      </c>
      <c r="D4" s="7" t="s">
        <v>29</v>
      </c>
      <c r="E4" s="7" t="s">
        <v>29</v>
      </c>
      <c r="F4" s="7">
        <v>1</v>
      </c>
      <c r="G4" s="7">
        <v>2</v>
      </c>
      <c r="H4" s="7">
        <v>1</v>
      </c>
      <c r="I4" s="7">
        <v>1</v>
      </c>
      <c r="J4" s="7">
        <v>7</v>
      </c>
      <c r="K4" s="7">
        <v>15</v>
      </c>
      <c r="L4" s="7">
        <v>2</v>
      </c>
      <c r="M4" s="7">
        <v>2</v>
      </c>
      <c r="N4" s="7">
        <v>4</v>
      </c>
      <c r="O4" s="7">
        <v>1</v>
      </c>
      <c r="P4" s="7">
        <v>2</v>
      </c>
      <c r="Q4" s="7">
        <v>3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>
        <f>1+1+1</f>
        <v>3</v>
      </c>
      <c r="AD4" s="7">
        <f>SUM(F5:AB5)+AC4</f>
        <v>72</v>
      </c>
      <c r="AE4" s="7">
        <f>SUM(F5:AB5)</f>
        <v>69</v>
      </c>
    </row>
    <row r="5" spans="1:31" x14ac:dyDescent="0.25">
      <c r="A5" s="8"/>
      <c r="B5" s="8"/>
      <c r="C5" s="8"/>
      <c r="D5" s="8"/>
      <c r="E5" s="8"/>
      <c r="F5" s="8">
        <f t="shared" ref="F5:P5" si="2">IF(F4=1,10,IF(F4=2,6,IF(F4=3,4,IF(F4=4,3,IF(F4=5,2,IF(F4=6,1,0))))))</f>
        <v>10</v>
      </c>
      <c r="G5" s="8">
        <f t="shared" si="2"/>
        <v>6</v>
      </c>
      <c r="H5" s="8">
        <f t="shared" si="2"/>
        <v>10</v>
      </c>
      <c r="I5" s="8">
        <f t="shared" si="2"/>
        <v>10</v>
      </c>
      <c r="J5" s="8">
        <f t="shared" si="2"/>
        <v>0</v>
      </c>
      <c r="K5" s="8">
        <f t="shared" si="2"/>
        <v>0</v>
      </c>
      <c r="L5" s="8">
        <f t="shared" si="2"/>
        <v>6</v>
      </c>
      <c r="M5" s="8">
        <f t="shared" si="2"/>
        <v>6</v>
      </c>
      <c r="N5" s="8">
        <f t="shared" si="2"/>
        <v>3</v>
      </c>
      <c r="O5" s="8">
        <f t="shared" si="2"/>
        <v>10</v>
      </c>
      <c r="P5" s="8">
        <f t="shared" si="2"/>
        <v>6</v>
      </c>
      <c r="Q5" s="8">
        <f>IF(Q4=1,10,IF(Q4=2,6,IF(Q4=3,4,IF(Q4=4,3,IF(Q4=5,2,IF(Q4=6,1,0))))))/2</f>
        <v>2</v>
      </c>
      <c r="R5" s="8">
        <f t="shared" ref="R5:AB5" si="3">IF(R4=1,10,IF(R4=2,6,IF(R4=3,4,IF(R4=4,3,IF(R4=5,2,IF(R4=6,1,0))))))</f>
        <v>0</v>
      </c>
      <c r="S5" s="8">
        <f t="shared" si="3"/>
        <v>0</v>
      </c>
      <c r="T5" s="8">
        <f t="shared" si="3"/>
        <v>0</v>
      </c>
      <c r="U5" s="8">
        <f t="shared" si="3"/>
        <v>0</v>
      </c>
      <c r="V5" s="8">
        <f t="shared" si="3"/>
        <v>0</v>
      </c>
      <c r="W5" s="8">
        <f t="shared" si="3"/>
        <v>0</v>
      </c>
      <c r="X5" s="8">
        <f t="shared" si="3"/>
        <v>0</v>
      </c>
      <c r="Y5" s="8">
        <f t="shared" si="3"/>
        <v>0</v>
      </c>
      <c r="Z5" s="8">
        <f t="shared" si="3"/>
        <v>0</v>
      </c>
      <c r="AA5" s="8">
        <f t="shared" si="3"/>
        <v>0</v>
      </c>
      <c r="AB5" s="8">
        <f t="shared" si="3"/>
        <v>0</v>
      </c>
      <c r="AC5" s="8"/>
      <c r="AD5" s="8"/>
      <c r="AE5" s="8"/>
    </row>
    <row r="6" spans="1:31" x14ac:dyDescent="0.25">
      <c r="A6" s="7" t="s">
        <v>30</v>
      </c>
      <c r="B6" s="7">
        <v>77</v>
      </c>
      <c r="C6" s="7" t="s">
        <v>31</v>
      </c>
      <c r="D6" s="7" t="s">
        <v>29</v>
      </c>
      <c r="E6" s="7" t="s">
        <v>29</v>
      </c>
      <c r="F6" s="7">
        <v>3</v>
      </c>
      <c r="G6" s="9" t="s">
        <v>105</v>
      </c>
      <c r="H6" s="7">
        <v>3</v>
      </c>
      <c r="I6" s="7">
        <v>3</v>
      </c>
      <c r="J6" s="9" t="s">
        <v>105</v>
      </c>
      <c r="K6" s="7">
        <v>12</v>
      </c>
      <c r="L6" s="7">
        <v>4</v>
      </c>
      <c r="M6" s="7">
        <v>3</v>
      </c>
      <c r="N6" s="7">
        <v>2</v>
      </c>
      <c r="O6" s="7">
        <v>3</v>
      </c>
      <c r="P6" s="9" t="s">
        <v>105</v>
      </c>
      <c r="Q6" s="7">
        <v>12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f>1+1</f>
        <v>2</v>
      </c>
      <c r="AD6" s="7">
        <f>SUM(F7:AB7)+AC6</f>
        <v>31</v>
      </c>
      <c r="AE6" s="7">
        <f>SUM(F7:AB7)</f>
        <v>29</v>
      </c>
    </row>
    <row r="7" spans="1:31" x14ac:dyDescent="0.25">
      <c r="A7" s="8"/>
      <c r="B7" s="8"/>
      <c r="C7" s="8"/>
      <c r="D7" s="8"/>
      <c r="E7" s="8"/>
      <c r="F7" s="8">
        <f t="shared" ref="F7:P7" si="4">IF(F6=1,10,IF(F6=2,6,IF(F6=3,4,IF(F6=4,3,IF(F6=5,2,IF(F6=6,1,0))))))</f>
        <v>4</v>
      </c>
      <c r="G7" s="8">
        <f t="shared" si="4"/>
        <v>0</v>
      </c>
      <c r="H7" s="8">
        <f t="shared" si="4"/>
        <v>4</v>
      </c>
      <c r="I7" s="8">
        <f t="shared" si="4"/>
        <v>4</v>
      </c>
      <c r="J7" s="8">
        <f t="shared" si="4"/>
        <v>0</v>
      </c>
      <c r="K7" s="8">
        <f t="shared" si="4"/>
        <v>0</v>
      </c>
      <c r="L7" s="8">
        <f t="shared" si="4"/>
        <v>3</v>
      </c>
      <c r="M7" s="8">
        <f t="shared" si="4"/>
        <v>4</v>
      </c>
      <c r="N7" s="8">
        <f t="shared" si="4"/>
        <v>6</v>
      </c>
      <c r="O7" s="8">
        <f t="shared" si="4"/>
        <v>4</v>
      </c>
      <c r="P7" s="8">
        <f t="shared" si="4"/>
        <v>0</v>
      </c>
      <c r="Q7" s="8">
        <f>IF(Q6=1,10,IF(Q6=2,6,IF(Q6=3,4,IF(Q6=4,3,IF(Q6=5,2,IF(Q6=6,1,0))))))/2</f>
        <v>0</v>
      </c>
      <c r="R7" s="8">
        <f t="shared" ref="R7:AB7" si="5">IF(R6=1,10,IF(R6=2,6,IF(R6=3,4,IF(R6=4,3,IF(R6=5,2,IF(R6=6,1,0))))))</f>
        <v>0</v>
      </c>
      <c r="S7" s="8">
        <f t="shared" si="5"/>
        <v>0</v>
      </c>
      <c r="T7" s="8">
        <f t="shared" si="5"/>
        <v>0</v>
      </c>
      <c r="U7" s="8">
        <f t="shared" si="5"/>
        <v>0</v>
      </c>
      <c r="V7" s="8">
        <f t="shared" si="5"/>
        <v>0</v>
      </c>
      <c r="W7" s="8">
        <f t="shared" si="5"/>
        <v>0</v>
      </c>
      <c r="X7" s="8">
        <f t="shared" si="5"/>
        <v>0</v>
      </c>
      <c r="Y7" s="8">
        <f t="shared" si="5"/>
        <v>0</v>
      </c>
      <c r="Z7" s="8">
        <f t="shared" si="5"/>
        <v>0</v>
      </c>
      <c r="AA7" s="8">
        <f t="shared" si="5"/>
        <v>0</v>
      </c>
      <c r="AB7" s="8">
        <f t="shared" si="5"/>
        <v>0</v>
      </c>
      <c r="AC7" s="8"/>
      <c r="AD7" s="8"/>
      <c r="AE7" s="8"/>
    </row>
    <row r="8" spans="1:31" x14ac:dyDescent="0.25">
      <c r="A8" s="7" t="s">
        <v>40</v>
      </c>
      <c r="B8" s="7">
        <v>11</v>
      </c>
      <c r="C8" s="7" t="s">
        <v>41</v>
      </c>
      <c r="D8" s="7" t="s">
        <v>107</v>
      </c>
      <c r="E8" s="7" t="s">
        <v>39</v>
      </c>
      <c r="F8" s="7">
        <v>5</v>
      </c>
      <c r="G8" s="7">
        <v>11</v>
      </c>
      <c r="H8" s="7">
        <v>4</v>
      </c>
      <c r="I8" s="7">
        <v>5</v>
      </c>
      <c r="J8" s="7">
        <v>4</v>
      </c>
      <c r="K8" s="7">
        <v>1</v>
      </c>
      <c r="L8" s="7">
        <v>3</v>
      </c>
      <c r="M8" s="7">
        <v>4</v>
      </c>
      <c r="N8" s="7">
        <v>6</v>
      </c>
      <c r="O8" s="7">
        <v>16</v>
      </c>
      <c r="P8" s="9" t="s">
        <v>105</v>
      </c>
      <c r="Q8" s="7">
        <v>20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>
        <f>1</f>
        <v>1</v>
      </c>
      <c r="AD8" s="7">
        <f>SUM(F9:AB9)+AC8</f>
        <v>29</v>
      </c>
      <c r="AE8" s="7">
        <f>SUM(F9:AB9)</f>
        <v>28</v>
      </c>
    </row>
    <row r="9" spans="1:31" x14ac:dyDescent="0.25">
      <c r="A9" s="8"/>
      <c r="B9" s="8"/>
      <c r="C9" s="8"/>
      <c r="D9" s="8"/>
      <c r="E9" s="8"/>
      <c r="F9" s="8">
        <f t="shared" ref="F9:P9" si="6">IF(F8=1,10,IF(F8=2,6,IF(F8=3,4,IF(F8=4,3,IF(F8=5,2,IF(F8=6,1,0))))))</f>
        <v>2</v>
      </c>
      <c r="G9" s="8">
        <f t="shared" si="6"/>
        <v>0</v>
      </c>
      <c r="H9" s="8">
        <f t="shared" si="6"/>
        <v>3</v>
      </c>
      <c r="I9" s="8">
        <f t="shared" si="6"/>
        <v>2</v>
      </c>
      <c r="J9" s="8">
        <f t="shared" si="6"/>
        <v>3</v>
      </c>
      <c r="K9" s="8">
        <f t="shared" si="6"/>
        <v>10</v>
      </c>
      <c r="L9" s="8">
        <f t="shared" si="6"/>
        <v>4</v>
      </c>
      <c r="M9" s="8">
        <f t="shared" si="6"/>
        <v>3</v>
      </c>
      <c r="N9" s="8">
        <f t="shared" si="6"/>
        <v>1</v>
      </c>
      <c r="O9" s="8">
        <f t="shared" si="6"/>
        <v>0</v>
      </c>
      <c r="P9" s="8">
        <f t="shared" si="6"/>
        <v>0</v>
      </c>
      <c r="Q9" s="8">
        <f>IF(Q8=1,10,IF(Q8=2,6,IF(Q8=3,4,IF(Q8=4,3,IF(Q8=5,2,IF(Q8=6,1,0))))))/2</f>
        <v>0</v>
      </c>
      <c r="R9" s="8">
        <f t="shared" ref="R9:AB9" si="7">IF(R8=1,10,IF(R8=2,6,IF(R8=3,4,IF(R8=4,3,IF(R8=5,2,IF(R8=6,1,0))))))</f>
        <v>0</v>
      </c>
      <c r="S9" s="8">
        <f t="shared" si="7"/>
        <v>0</v>
      </c>
      <c r="T9" s="8">
        <f t="shared" si="7"/>
        <v>0</v>
      </c>
      <c r="U9" s="8">
        <f t="shared" si="7"/>
        <v>0</v>
      </c>
      <c r="V9" s="8">
        <f t="shared" si="7"/>
        <v>0</v>
      </c>
      <c r="W9" s="8">
        <f t="shared" si="7"/>
        <v>0</v>
      </c>
      <c r="X9" s="8">
        <f t="shared" si="7"/>
        <v>0</v>
      </c>
      <c r="Y9" s="8">
        <f t="shared" si="7"/>
        <v>0</v>
      </c>
      <c r="Z9" s="8">
        <f t="shared" si="7"/>
        <v>0</v>
      </c>
      <c r="AA9" s="8">
        <f t="shared" si="7"/>
        <v>0</v>
      </c>
      <c r="AB9" s="8">
        <f t="shared" si="7"/>
        <v>0</v>
      </c>
      <c r="AC9" s="8"/>
      <c r="AD9" s="8"/>
      <c r="AE9" s="8"/>
    </row>
    <row r="10" spans="1:31" x14ac:dyDescent="0.25">
      <c r="A10" s="7" t="s">
        <v>58</v>
      </c>
      <c r="B10" s="7">
        <v>4</v>
      </c>
      <c r="C10" s="7" t="s">
        <v>59</v>
      </c>
      <c r="D10" s="7" t="s">
        <v>57</v>
      </c>
      <c r="E10" s="7" t="s">
        <v>29</v>
      </c>
      <c r="F10" s="7">
        <v>4</v>
      </c>
      <c r="G10" s="7">
        <v>3</v>
      </c>
      <c r="H10" s="7">
        <v>5</v>
      </c>
      <c r="I10" s="7">
        <v>8</v>
      </c>
      <c r="J10" s="7">
        <v>3</v>
      </c>
      <c r="K10" s="7">
        <v>5</v>
      </c>
      <c r="L10" s="7">
        <v>5</v>
      </c>
      <c r="M10" s="7">
        <v>5</v>
      </c>
      <c r="N10" s="7">
        <v>3</v>
      </c>
      <c r="O10" s="7">
        <v>4</v>
      </c>
      <c r="P10" s="9" t="s">
        <v>105</v>
      </c>
      <c r="Q10" s="7">
        <v>14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>
        <v>0</v>
      </c>
      <c r="AD10" s="7">
        <f>SUM(F11:AB11)+AC10</f>
        <v>26</v>
      </c>
      <c r="AE10" s="7">
        <f>SUM(F11:AB11)</f>
        <v>26</v>
      </c>
    </row>
    <row r="11" spans="1:31" x14ac:dyDescent="0.25">
      <c r="A11" s="8"/>
      <c r="B11" s="8"/>
      <c r="C11" s="8"/>
      <c r="D11" s="8"/>
      <c r="E11" s="8"/>
      <c r="F11" s="8">
        <f t="shared" ref="F11:P11" si="8">IF(F10=1,10,IF(F10=2,6,IF(F10=3,4,IF(F10=4,3,IF(F10=5,2,IF(F10=6,1,0))))))</f>
        <v>3</v>
      </c>
      <c r="G11" s="8">
        <f t="shared" si="8"/>
        <v>4</v>
      </c>
      <c r="H11" s="8">
        <f t="shared" si="8"/>
        <v>2</v>
      </c>
      <c r="I11" s="8">
        <f t="shared" si="8"/>
        <v>0</v>
      </c>
      <c r="J11" s="8">
        <f t="shared" si="8"/>
        <v>4</v>
      </c>
      <c r="K11" s="8">
        <f t="shared" si="8"/>
        <v>2</v>
      </c>
      <c r="L11" s="8">
        <f t="shared" si="8"/>
        <v>2</v>
      </c>
      <c r="M11" s="8">
        <f t="shared" si="8"/>
        <v>2</v>
      </c>
      <c r="N11" s="8">
        <f t="shared" si="8"/>
        <v>4</v>
      </c>
      <c r="O11" s="8">
        <f t="shared" si="8"/>
        <v>3</v>
      </c>
      <c r="P11" s="8">
        <f t="shared" si="8"/>
        <v>0</v>
      </c>
      <c r="Q11" s="8">
        <f>IF(Q10=1,10,IF(Q10=2,6,IF(Q10=3,4,IF(Q10=4,3,IF(Q10=5,2,IF(Q10=6,1,0))))))/2</f>
        <v>0</v>
      </c>
      <c r="R11" s="8">
        <f t="shared" ref="R11:AB11" si="9">IF(R10=1,10,IF(R10=2,6,IF(R10=3,4,IF(R10=4,3,IF(R10=5,2,IF(R10=6,1,0))))))</f>
        <v>0</v>
      </c>
      <c r="S11" s="8">
        <f t="shared" si="9"/>
        <v>0</v>
      </c>
      <c r="T11" s="8">
        <f t="shared" si="9"/>
        <v>0</v>
      </c>
      <c r="U11" s="8">
        <f t="shared" si="9"/>
        <v>0</v>
      </c>
      <c r="V11" s="8">
        <f t="shared" si="9"/>
        <v>0</v>
      </c>
      <c r="W11" s="8">
        <f t="shared" si="9"/>
        <v>0</v>
      </c>
      <c r="X11" s="8">
        <f t="shared" si="9"/>
        <v>0</v>
      </c>
      <c r="Y11" s="8">
        <f t="shared" si="9"/>
        <v>0</v>
      </c>
      <c r="Z11" s="8">
        <f t="shared" si="9"/>
        <v>0</v>
      </c>
      <c r="AA11" s="8">
        <f t="shared" si="9"/>
        <v>0</v>
      </c>
      <c r="AB11" s="8">
        <f t="shared" si="9"/>
        <v>0</v>
      </c>
      <c r="AC11" s="8"/>
      <c r="AD11" s="8"/>
      <c r="AE11" s="8"/>
    </row>
    <row r="12" spans="1:31" x14ac:dyDescent="0.25">
      <c r="A12" s="7" t="s">
        <v>32</v>
      </c>
      <c r="B12" s="7">
        <v>16</v>
      </c>
      <c r="C12" s="7" t="s">
        <v>33</v>
      </c>
      <c r="D12" s="7" t="s">
        <v>34</v>
      </c>
      <c r="E12" s="7" t="s">
        <v>34</v>
      </c>
      <c r="F12" s="7">
        <v>6</v>
      </c>
      <c r="G12" s="7">
        <v>4</v>
      </c>
      <c r="H12" s="7">
        <v>6</v>
      </c>
      <c r="I12" s="7">
        <v>4</v>
      </c>
      <c r="J12" s="9" t="s">
        <v>83</v>
      </c>
      <c r="K12" s="7">
        <v>4</v>
      </c>
      <c r="L12" s="7">
        <v>16</v>
      </c>
      <c r="M12" s="7">
        <v>7</v>
      </c>
      <c r="N12" s="7">
        <v>8</v>
      </c>
      <c r="O12" s="7">
        <v>2</v>
      </c>
      <c r="P12" s="9" t="s">
        <v>105</v>
      </c>
      <c r="Q12" s="7">
        <v>8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>
        <v>0</v>
      </c>
      <c r="AD12" s="7">
        <f>SUM(F13:AB13)+AC12</f>
        <v>17</v>
      </c>
      <c r="AE12" s="7">
        <f>SUM(F13:AB13)</f>
        <v>17</v>
      </c>
    </row>
    <row r="13" spans="1:31" x14ac:dyDescent="0.25">
      <c r="A13" s="8"/>
      <c r="B13" s="8"/>
      <c r="C13" s="8"/>
      <c r="D13" s="8"/>
      <c r="E13" s="8"/>
      <c r="F13" s="8">
        <f t="shared" ref="F13:P13" si="10">IF(F12=1,10,IF(F12=2,6,IF(F12=3,4,IF(F12=4,3,IF(F12=5,2,IF(F12=6,1,0))))))</f>
        <v>1</v>
      </c>
      <c r="G13" s="8">
        <f t="shared" si="10"/>
        <v>3</v>
      </c>
      <c r="H13" s="8">
        <f t="shared" si="10"/>
        <v>1</v>
      </c>
      <c r="I13" s="8">
        <f t="shared" si="10"/>
        <v>3</v>
      </c>
      <c r="J13" s="8">
        <f t="shared" si="10"/>
        <v>0</v>
      </c>
      <c r="K13" s="8">
        <f t="shared" si="10"/>
        <v>3</v>
      </c>
      <c r="L13" s="8">
        <f t="shared" si="10"/>
        <v>0</v>
      </c>
      <c r="M13" s="8">
        <f t="shared" si="10"/>
        <v>0</v>
      </c>
      <c r="N13" s="8">
        <f t="shared" si="10"/>
        <v>0</v>
      </c>
      <c r="O13" s="8">
        <f t="shared" si="10"/>
        <v>6</v>
      </c>
      <c r="P13" s="8">
        <f t="shared" si="10"/>
        <v>0</v>
      </c>
      <c r="Q13" s="8">
        <f>IF(Q12=1,10,IF(Q12=2,6,IF(Q12=3,4,IF(Q12=4,3,IF(Q12=5,2,IF(Q12=6,1,0))))))/2</f>
        <v>0</v>
      </c>
      <c r="R13" s="8">
        <f t="shared" ref="R13:AB13" si="11">IF(R12=1,10,IF(R12=2,6,IF(R12=3,4,IF(R12=4,3,IF(R12=5,2,IF(R12=6,1,0))))))</f>
        <v>0</v>
      </c>
      <c r="S13" s="8">
        <f t="shared" si="11"/>
        <v>0</v>
      </c>
      <c r="T13" s="8">
        <f t="shared" si="11"/>
        <v>0</v>
      </c>
      <c r="U13" s="8">
        <f t="shared" si="11"/>
        <v>0</v>
      </c>
      <c r="V13" s="8">
        <f t="shared" si="11"/>
        <v>0</v>
      </c>
      <c r="W13" s="8">
        <f t="shared" si="11"/>
        <v>0</v>
      </c>
      <c r="X13" s="8">
        <f t="shared" si="11"/>
        <v>0</v>
      </c>
      <c r="Y13" s="8">
        <f t="shared" si="11"/>
        <v>0</v>
      </c>
      <c r="Z13" s="8">
        <f t="shared" si="11"/>
        <v>0</v>
      </c>
      <c r="AA13" s="8">
        <f t="shared" si="11"/>
        <v>0</v>
      </c>
      <c r="AB13" s="8">
        <f t="shared" si="11"/>
        <v>0</v>
      </c>
      <c r="AC13" s="8"/>
      <c r="AD13" s="8"/>
      <c r="AE13" s="8"/>
    </row>
    <row r="14" spans="1:31" x14ac:dyDescent="0.25">
      <c r="A14" s="7" t="s">
        <v>35</v>
      </c>
      <c r="B14" s="7">
        <v>55</v>
      </c>
      <c r="C14" s="7" t="s">
        <v>36</v>
      </c>
      <c r="D14" s="7" t="s">
        <v>34</v>
      </c>
      <c r="E14" s="7" t="s">
        <v>34</v>
      </c>
      <c r="F14" s="7">
        <v>8</v>
      </c>
      <c r="G14" s="7">
        <v>5</v>
      </c>
      <c r="H14" s="7">
        <v>11</v>
      </c>
      <c r="I14" s="7">
        <v>7</v>
      </c>
      <c r="J14" s="7">
        <v>2</v>
      </c>
      <c r="K14" s="7">
        <v>8</v>
      </c>
      <c r="L14" s="7">
        <v>11</v>
      </c>
      <c r="M14" s="7">
        <v>6</v>
      </c>
      <c r="N14" s="7">
        <v>5</v>
      </c>
      <c r="O14" s="7">
        <v>6</v>
      </c>
      <c r="P14" s="7">
        <v>3</v>
      </c>
      <c r="Q14" s="7">
        <v>10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>
        <v>0</v>
      </c>
      <c r="AD14" s="7">
        <f>SUM(F15:AB15)+AC14</f>
        <v>16</v>
      </c>
      <c r="AE14" s="7">
        <f>SUM(F15:AB15)</f>
        <v>16</v>
      </c>
    </row>
    <row r="15" spans="1:31" x14ac:dyDescent="0.25">
      <c r="A15" s="8"/>
      <c r="B15" s="8"/>
      <c r="C15" s="8"/>
      <c r="D15" s="8"/>
      <c r="E15" s="8"/>
      <c r="F15" s="8">
        <f t="shared" ref="F15:P15" si="12">IF(F14=1,10,IF(F14=2,6,IF(F14=3,4,IF(F14=4,3,IF(F14=5,2,IF(F14=6,1,0))))))</f>
        <v>0</v>
      </c>
      <c r="G15" s="8">
        <f t="shared" si="12"/>
        <v>2</v>
      </c>
      <c r="H15" s="8">
        <f t="shared" si="12"/>
        <v>0</v>
      </c>
      <c r="I15" s="8">
        <f t="shared" si="12"/>
        <v>0</v>
      </c>
      <c r="J15" s="8">
        <f t="shared" si="12"/>
        <v>6</v>
      </c>
      <c r="K15" s="8">
        <f t="shared" si="12"/>
        <v>0</v>
      </c>
      <c r="L15" s="8">
        <f t="shared" si="12"/>
        <v>0</v>
      </c>
      <c r="M15" s="8">
        <f t="shared" si="12"/>
        <v>1</v>
      </c>
      <c r="N15" s="8">
        <f t="shared" si="12"/>
        <v>2</v>
      </c>
      <c r="O15" s="8">
        <f t="shared" si="12"/>
        <v>1</v>
      </c>
      <c r="P15" s="8">
        <f t="shared" si="12"/>
        <v>4</v>
      </c>
      <c r="Q15" s="8">
        <f>IF(Q14=1,10,IF(Q14=2,6,IF(Q14=3,4,IF(Q14=4,3,IF(Q14=5,2,IF(Q14=6,1,0))))))/2</f>
        <v>0</v>
      </c>
      <c r="R15" s="8">
        <f t="shared" ref="R15:AB15" si="13">IF(R14=1,10,IF(R14=2,6,IF(R14=3,4,IF(R14=4,3,IF(R14=5,2,IF(R14=6,1,0))))))</f>
        <v>0</v>
      </c>
      <c r="S15" s="8">
        <f t="shared" si="13"/>
        <v>0</v>
      </c>
      <c r="T15" s="8">
        <f t="shared" si="13"/>
        <v>0</v>
      </c>
      <c r="U15" s="8">
        <f t="shared" si="13"/>
        <v>0</v>
      </c>
      <c r="V15" s="8">
        <f t="shared" si="13"/>
        <v>0</v>
      </c>
      <c r="W15" s="8">
        <f t="shared" si="13"/>
        <v>0</v>
      </c>
      <c r="X15" s="8">
        <f t="shared" si="13"/>
        <v>0</v>
      </c>
      <c r="Y15" s="8">
        <f t="shared" si="13"/>
        <v>0</v>
      </c>
      <c r="Z15" s="8">
        <f t="shared" si="13"/>
        <v>0</v>
      </c>
      <c r="AA15" s="8">
        <f t="shared" si="13"/>
        <v>0</v>
      </c>
      <c r="AB15" s="8">
        <f t="shared" si="13"/>
        <v>0</v>
      </c>
      <c r="AC15" s="8"/>
      <c r="AD15" s="8"/>
      <c r="AE15" s="8"/>
    </row>
    <row r="16" spans="1:31" x14ac:dyDescent="0.25">
      <c r="A16" s="7" t="s">
        <v>47</v>
      </c>
      <c r="B16" s="7">
        <v>31</v>
      </c>
      <c r="C16" s="7" t="s">
        <v>46</v>
      </c>
      <c r="D16" s="7" t="s">
        <v>44</v>
      </c>
      <c r="E16" s="7" t="s">
        <v>45</v>
      </c>
      <c r="F16" s="7">
        <v>13</v>
      </c>
      <c r="G16" s="7">
        <v>9</v>
      </c>
      <c r="H16" s="7">
        <v>7</v>
      </c>
      <c r="I16" s="7">
        <v>9</v>
      </c>
      <c r="J16" s="7">
        <v>9</v>
      </c>
      <c r="K16" s="9" t="s">
        <v>105</v>
      </c>
      <c r="L16" s="7">
        <v>14</v>
      </c>
      <c r="M16" s="7">
        <v>14</v>
      </c>
      <c r="N16" s="9" t="s">
        <v>105</v>
      </c>
      <c r="O16" s="7">
        <v>9</v>
      </c>
      <c r="P16" s="7">
        <v>1</v>
      </c>
      <c r="Q16" s="7">
        <v>7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>
        <v>0</v>
      </c>
      <c r="AD16" s="7">
        <f>SUM(F17:AB17)+AC16</f>
        <v>10</v>
      </c>
      <c r="AE16" s="7">
        <f>SUM(F17:AB17)</f>
        <v>10</v>
      </c>
    </row>
    <row r="17" spans="1:31" x14ac:dyDescent="0.25">
      <c r="A17" s="8"/>
      <c r="B17" s="8"/>
      <c r="C17" s="8"/>
      <c r="D17" s="8"/>
      <c r="E17" s="8"/>
      <c r="F17" s="8">
        <f t="shared" ref="F17:P17" si="14">IF(F16=1,10,IF(F16=2,6,IF(F16=3,4,IF(F16=4,3,IF(F16=5,2,IF(F16=6,1,0))))))</f>
        <v>0</v>
      </c>
      <c r="G17" s="8">
        <f t="shared" si="14"/>
        <v>0</v>
      </c>
      <c r="H17" s="8">
        <f t="shared" si="14"/>
        <v>0</v>
      </c>
      <c r="I17" s="8">
        <f t="shared" si="14"/>
        <v>0</v>
      </c>
      <c r="J17" s="8">
        <f t="shared" si="14"/>
        <v>0</v>
      </c>
      <c r="K17" s="8">
        <f t="shared" si="14"/>
        <v>0</v>
      </c>
      <c r="L17" s="8">
        <f t="shared" si="14"/>
        <v>0</v>
      </c>
      <c r="M17" s="8">
        <f t="shared" si="14"/>
        <v>0</v>
      </c>
      <c r="N17" s="8">
        <f t="shared" si="14"/>
        <v>0</v>
      </c>
      <c r="O17" s="8">
        <f t="shared" si="14"/>
        <v>0</v>
      </c>
      <c r="P17" s="8">
        <f t="shared" si="14"/>
        <v>10</v>
      </c>
      <c r="Q17" s="8">
        <f>IF(Q16=1,10,IF(Q16=2,6,IF(Q16=3,4,IF(Q16=4,3,IF(Q16=5,2,IF(Q16=6,1,0))))))/2</f>
        <v>0</v>
      </c>
      <c r="R17" s="8">
        <f t="shared" ref="R17:AB17" si="15">IF(R16=1,10,IF(R16=2,6,IF(R16=3,4,IF(R16=4,3,IF(R16=5,2,IF(R16=6,1,0))))))</f>
        <v>0</v>
      </c>
      <c r="S17" s="8">
        <f t="shared" si="15"/>
        <v>0</v>
      </c>
      <c r="T17" s="8">
        <f t="shared" si="15"/>
        <v>0</v>
      </c>
      <c r="U17" s="8">
        <f t="shared" si="15"/>
        <v>0</v>
      </c>
      <c r="V17" s="8">
        <f t="shared" si="15"/>
        <v>0</v>
      </c>
      <c r="W17" s="8">
        <f t="shared" si="15"/>
        <v>0</v>
      </c>
      <c r="X17" s="8">
        <f t="shared" si="15"/>
        <v>0</v>
      </c>
      <c r="Y17" s="8">
        <f t="shared" si="15"/>
        <v>0</v>
      </c>
      <c r="Z17" s="8">
        <f t="shared" si="15"/>
        <v>0</v>
      </c>
      <c r="AA17" s="8">
        <f t="shared" si="15"/>
        <v>0</v>
      </c>
      <c r="AB17" s="8">
        <f t="shared" si="15"/>
        <v>0</v>
      </c>
      <c r="AC17" s="8"/>
      <c r="AD17" s="8"/>
      <c r="AE17" s="8"/>
    </row>
    <row r="18" spans="1:31" x14ac:dyDescent="0.25">
      <c r="A18" s="7" t="s">
        <v>60</v>
      </c>
      <c r="B18" s="7">
        <v>5</v>
      </c>
      <c r="C18" s="7" t="s">
        <v>50</v>
      </c>
      <c r="D18" s="7" t="s">
        <v>61</v>
      </c>
      <c r="E18" s="7" t="s">
        <v>29</v>
      </c>
      <c r="F18" s="7">
        <v>15</v>
      </c>
      <c r="G18" s="9" t="s">
        <v>105</v>
      </c>
      <c r="H18" s="7">
        <v>13</v>
      </c>
      <c r="I18" s="7">
        <v>13</v>
      </c>
      <c r="J18" s="7">
        <v>5</v>
      </c>
      <c r="K18" s="7">
        <v>2</v>
      </c>
      <c r="L18" s="7">
        <v>9</v>
      </c>
      <c r="M18" s="7">
        <v>12</v>
      </c>
      <c r="N18" s="9" t="s">
        <v>105</v>
      </c>
      <c r="O18" s="9" t="s">
        <v>105</v>
      </c>
      <c r="P18" s="9" t="s">
        <v>84</v>
      </c>
      <c r="Q18" s="7">
        <v>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v>0</v>
      </c>
      <c r="AD18" s="7">
        <f>SUM(F19:AB19)+AC18</f>
        <v>9</v>
      </c>
      <c r="AE18" s="7">
        <f>SUM(F19:AB19)</f>
        <v>9</v>
      </c>
    </row>
    <row r="19" spans="1:31" x14ac:dyDescent="0.25">
      <c r="A19" s="8"/>
      <c r="B19" s="8"/>
      <c r="C19" s="8"/>
      <c r="D19" s="8"/>
      <c r="E19" s="8"/>
      <c r="F19" s="8">
        <f t="shared" ref="F19:P19" si="16">IF(F18=1,10,IF(F18=2,6,IF(F18=3,4,IF(F18=4,3,IF(F18=5,2,IF(F18=6,1,0))))))</f>
        <v>0</v>
      </c>
      <c r="G19" s="8">
        <f t="shared" si="16"/>
        <v>0</v>
      </c>
      <c r="H19" s="8">
        <f t="shared" si="16"/>
        <v>0</v>
      </c>
      <c r="I19" s="8">
        <f t="shared" si="16"/>
        <v>0</v>
      </c>
      <c r="J19" s="8">
        <f t="shared" si="16"/>
        <v>2</v>
      </c>
      <c r="K19" s="8">
        <f t="shared" si="16"/>
        <v>6</v>
      </c>
      <c r="L19" s="8">
        <f t="shared" si="16"/>
        <v>0</v>
      </c>
      <c r="M19" s="8">
        <f t="shared" si="16"/>
        <v>0</v>
      </c>
      <c r="N19" s="8">
        <f t="shared" si="16"/>
        <v>0</v>
      </c>
      <c r="O19" s="8">
        <f t="shared" si="16"/>
        <v>0</v>
      </c>
      <c r="P19" s="8">
        <f t="shared" si="16"/>
        <v>0</v>
      </c>
      <c r="Q19" s="8">
        <f>IF(Q18=1,10,IF(Q18=2,6,IF(Q18=3,4,IF(Q18=4,3,IF(Q18=5,2,IF(Q18=6,1,0))))))/2</f>
        <v>1</v>
      </c>
      <c r="R19" s="8">
        <f t="shared" ref="R19:AB19" si="17">IF(R18=1,10,IF(R18=2,6,IF(R18=3,4,IF(R18=4,3,IF(R18=5,2,IF(R18=6,1,0))))))</f>
        <v>0</v>
      </c>
      <c r="S19" s="8">
        <f t="shared" si="17"/>
        <v>0</v>
      </c>
      <c r="T19" s="8">
        <f t="shared" si="17"/>
        <v>0</v>
      </c>
      <c r="U19" s="8">
        <f t="shared" si="17"/>
        <v>0</v>
      </c>
      <c r="V19" s="8">
        <f t="shared" si="17"/>
        <v>0</v>
      </c>
      <c r="W19" s="8">
        <f t="shared" si="17"/>
        <v>0</v>
      </c>
      <c r="X19" s="8">
        <f t="shared" si="17"/>
        <v>0</v>
      </c>
      <c r="Y19" s="8">
        <f t="shared" si="17"/>
        <v>0</v>
      </c>
      <c r="Z19" s="8">
        <f t="shared" si="17"/>
        <v>0</v>
      </c>
      <c r="AA19" s="8">
        <f t="shared" si="17"/>
        <v>0</v>
      </c>
      <c r="AB19" s="8">
        <f t="shared" si="17"/>
        <v>0</v>
      </c>
      <c r="AC19" s="8"/>
      <c r="AD19" s="8"/>
      <c r="AE19" s="8"/>
    </row>
    <row r="20" spans="1:31" x14ac:dyDescent="0.25">
      <c r="A20" s="7" t="s">
        <v>69</v>
      </c>
      <c r="B20" s="7">
        <v>10</v>
      </c>
      <c r="C20" s="7" t="s">
        <v>46</v>
      </c>
      <c r="D20" s="7" t="s">
        <v>106</v>
      </c>
      <c r="E20" s="7" t="s">
        <v>70</v>
      </c>
      <c r="F20" s="7">
        <v>17</v>
      </c>
      <c r="G20" s="7">
        <v>7</v>
      </c>
      <c r="H20" s="7">
        <v>10</v>
      </c>
      <c r="I20" s="7">
        <v>10</v>
      </c>
      <c r="J20" s="7">
        <v>6</v>
      </c>
      <c r="K20" s="7">
        <v>3</v>
      </c>
      <c r="L20" s="7">
        <v>7</v>
      </c>
      <c r="M20" s="9" t="s">
        <v>105</v>
      </c>
      <c r="N20" s="7">
        <v>9</v>
      </c>
      <c r="O20" s="7">
        <v>11</v>
      </c>
      <c r="P20" s="7">
        <v>5</v>
      </c>
      <c r="Q20" s="7">
        <v>6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>
        <f>1</f>
        <v>1</v>
      </c>
      <c r="AD20" s="7">
        <f>SUM(F21:AB21)+AC20</f>
        <v>8.5</v>
      </c>
      <c r="AE20" s="7">
        <f>SUM(F21:AB21)</f>
        <v>7.5</v>
      </c>
    </row>
    <row r="21" spans="1:31" x14ac:dyDescent="0.25">
      <c r="A21" s="8"/>
      <c r="B21" s="8"/>
      <c r="C21" s="8"/>
      <c r="D21" s="8"/>
      <c r="E21" s="8"/>
      <c r="F21" s="8">
        <f t="shared" ref="F21:P21" si="18">IF(F20=1,10,IF(F20=2,6,IF(F20=3,4,IF(F20=4,3,IF(F20=5,2,IF(F20=6,1,0))))))</f>
        <v>0</v>
      </c>
      <c r="G21" s="8">
        <f t="shared" si="18"/>
        <v>0</v>
      </c>
      <c r="H21" s="8">
        <f t="shared" si="18"/>
        <v>0</v>
      </c>
      <c r="I21" s="8">
        <f t="shared" si="18"/>
        <v>0</v>
      </c>
      <c r="J21" s="8">
        <f t="shared" si="18"/>
        <v>1</v>
      </c>
      <c r="K21" s="8">
        <f t="shared" si="18"/>
        <v>4</v>
      </c>
      <c r="L21" s="8">
        <f t="shared" si="18"/>
        <v>0</v>
      </c>
      <c r="M21" s="8">
        <f t="shared" si="18"/>
        <v>0</v>
      </c>
      <c r="N21" s="8">
        <f t="shared" si="18"/>
        <v>0</v>
      </c>
      <c r="O21" s="8">
        <f t="shared" si="18"/>
        <v>0</v>
      </c>
      <c r="P21" s="8">
        <f t="shared" si="18"/>
        <v>2</v>
      </c>
      <c r="Q21" s="8">
        <f>IF(Q20=1,10,IF(Q20=2,6,IF(Q20=3,4,IF(Q20=4,3,IF(Q20=5,2,IF(Q20=6,1,0))))))/2</f>
        <v>0.5</v>
      </c>
      <c r="R21" s="8">
        <f t="shared" ref="R21:AB21" si="19">IF(R20=1,10,IF(R20=2,6,IF(R20=3,4,IF(R20=4,3,IF(R20=5,2,IF(R20=6,1,0))))))</f>
        <v>0</v>
      </c>
      <c r="S21" s="8">
        <f t="shared" si="19"/>
        <v>0</v>
      </c>
      <c r="T21" s="8">
        <f t="shared" si="19"/>
        <v>0</v>
      </c>
      <c r="U21" s="8">
        <f t="shared" si="19"/>
        <v>0</v>
      </c>
      <c r="V21" s="8">
        <f t="shared" si="19"/>
        <v>0</v>
      </c>
      <c r="W21" s="8">
        <f t="shared" si="19"/>
        <v>0</v>
      </c>
      <c r="X21" s="8">
        <f t="shared" si="19"/>
        <v>0</v>
      </c>
      <c r="Y21" s="8">
        <f t="shared" si="19"/>
        <v>0</v>
      </c>
      <c r="Z21" s="8">
        <f t="shared" si="19"/>
        <v>0</v>
      </c>
      <c r="AA21" s="8">
        <f t="shared" si="19"/>
        <v>0</v>
      </c>
      <c r="AB21" s="8">
        <f t="shared" si="19"/>
        <v>0</v>
      </c>
      <c r="AC21" s="8"/>
      <c r="AD21" s="8"/>
      <c r="AE21" s="8"/>
    </row>
    <row r="22" spans="1:31" x14ac:dyDescent="0.25">
      <c r="A22" s="7" t="s">
        <v>55</v>
      </c>
      <c r="B22" s="7">
        <v>3</v>
      </c>
      <c r="C22" s="7" t="s">
        <v>56</v>
      </c>
      <c r="D22" s="7" t="s">
        <v>57</v>
      </c>
      <c r="E22" s="7" t="s">
        <v>29</v>
      </c>
      <c r="F22" s="7">
        <v>7</v>
      </c>
      <c r="G22" s="7">
        <v>6</v>
      </c>
      <c r="H22" s="7">
        <v>9</v>
      </c>
      <c r="I22" s="7">
        <v>6</v>
      </c>
      <c r="J22" s="7">
        <v>12</v>
      </c>
      <c r="K22" s="7">
        <v>9</v>
      </c>
      <c r="L22" s="7">
        <v>6</v>
      </c>
      <c r="M22" s="7">
        <v>13</v>
      </c>
      <c r="N22" s="7">
        <v>7</v>
      </c>
      <c r="O22" s="7">
        <v>5</v>
      </c>
      <c r="P22" s="7">
        <v>11</v>
      </c>
      <c r="Q22" s="7">
        <v>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>
        <v>0</v>
      </c>
      <c r="AD22" s="7">
        <f>SUM(F23:AB23)+AC22</f>
        <v>6.5</v>
      </c>
      <c r="AE22" s="7">
        <f>SUM(F23:AB23)</f>
        <v>6.5</v>
      </c>
    </row>
    <row r="23" spans="1:31" x14ac:dyDescent="0.25">
      <c r="A23" s="8"/>
      <c r="B23" s="8"/>
      <c r="C23" s="8"/>
      <c r="D23" s="8"/>
      <c r="E23" s="8"/>
      <c r="F23" s="8">
        <f t="shared" ref="F23:P23" si="20">IF(F22=1,10,IF(F22=2,6,IF(F22=3,4,IF(F22=4,3,IF(F22=5,2,IF(F22=6,1,0))))))</f>
        <v>0</v>
      </c>
      <c r="G23" s="8">
        <f t="shared" si="20"/>
        <v>1</v>
      </c>
      <c r="H23" s="8">
        <f t="shared" si="20"/>
        <v>0</v>
      </c>
      <c r="I23" s="8">
        <f t="shared" si="20"/>
        <v>1</v>
      </c>
      <c r="J23" s="8">
        <f t="shared" si="20"/>
        <v>0</v>
      </c>
      <c r="K23" s="8">
        <f t="shared" si="20"/>
        <v>0</v>
      </c>
      <c r="L23" s="8">
        <f t="shared" si="20"/>
        <v>1</v>
      </c>
      <c r="M23" s="8">
        <f t="shared" si="20"/>
        <v>0</v>
      </c>
      <c r="N23" s="8">
        <f t="shared" si="20"/>
        <v>0</v>
      </c>
      <c r="O23" s="8">
        <f t="shared" si="20"/>
        <v>2</v>
      </c>
      <c r="P23" s="8">
        <f t="shared" si="20"/>
        <v>0</v>
      </c>
      <c r="Q23" s="8">
        <f>IF(Q22=1,10,IF(Q22=2,6,IF(Q22=3,4,IF(Q22=4,3,IF(Q22=5,2,IF(Q22=6,1,0))))))/2</f>
        <v>1.5</v>
      </c>
      <c r="R23" s="8">
        <f t="shared" ref="R23:AB23" si="21">IF(R22=1,10,IF(R22=2,6,IF(R22=3,4,IF(R22=4,3,IF(R22=5,2,IF(R22=6,1,0))))))</f>
        <v>0</v>
      </c>
      <c r="S23" s="8">
        <f t="shared" si="21"/>
        <v>0</v>
      </c>
      <c r="T23" s="8">
        <f t="shared" si="21"/>
        <v>0</v>
      </c>
      <c r="U23" s="8">
        <f t="shared" si="21"/>
        <v>0</v>
      </c>
      <c r="V23" s="8">
        <f t="shared" si="21"/>
        <v>0</v>
      </c>
      <c r="W23" s="8">
        <f t="shared" si="21"/>
        <v>0</v>
      </c>
      <c r="X23" s="8">
        <f t="shared" si="21"/>
        <v>0</v>
      </c>
      <c r="Y23" s="8">
        <f t="shared" si="21"/>
        <v>0</v>
      </c>
      <c r="Z23" s="8">
        <f t="shared" si="21"/>
        <v>0</v>
      </c>
      <c r="AA23" s="8">
        <f t="shared" si="21"/>
        <v>0</v>
      </c>
      <c r="AB23" s="8">
        <f t="shared" si="21"/>
        <v>0</v>
      </c>
      <c r="AC23" s="8"/>
      <c r="AD23" s="8"/>
      <c r="AE23" s="8"/>
    </row>
    <row r="24" spans="1:31" x14ac:dyDescent="0.25">
      <c r="A24" s="7" t="s">
        <v>42</v>
      </c>
      <c r="B24" s="7">
        <v>14</v>
      </c>
      <c r="C24" s="7" t="s">
        <v>43</v>
      </c>
      <c r="D24" s="7" t="s">
        <v>44</v>
      </c>
      <c r="E24" s="7" t="s">
        <v>45</v>
      </c>
      <c r="F24" s="9" t="s">
        <v>105</v>
      </c>
      <c r="G24" s="7">
        <v>10</v>
      </c>
      <c r="H24" s="7">
        <v>8</v>
      </c>
      <c r="I24" s="7">
        <v>17</v>
      </c>
      <c r="J24" s="7">
        <v>13</v>
      </c>
      <c r="K24" s="7">
        <v>6</v>
      </c>
      <c r="L24" s="7">
        <v>8</v>
      </c>
      <c r="M24" s="7">
        <v>9</v>
      </c>
      <c r="N24" s="7">
        <v>10</v>
      </c>
      <c r="O24" s="7">
        <v>7</v>
      </c>
      <c r="P24" s="7">
        <v>4</v>
      </c>
      <c r="Q24" s="7">
        <v>11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>
        <v>0</v>
      </c>
      <c r="AD24" s="7">
        <f>SUM(F25:AB25)+AC24</f>
        <v>4</v>
      </c>
      <c r="AE24" s="7">
        <f>SUM(F25:AB25)</f>
        <v>4</v>
      </c>
    </row>
    <row r="25" spans="1:31" x14ac:dyDescent="0.25">
      <c r="A25" s="8"/>
      <c r="B25" s="8"/>
      <c r="C25" s="8"/>
      <c r="D25" s="8"/>
      <c r="E25" s="8"/>
      <c r="F25" s="8">
        <f t="shared" ref="F25:P25" si="22">IF(F24=1,10,IF(F24=2,6,IF(F24=3,4,IF(F24=4,3,IF(F24=5,2,IF(F24=6,1,0))))))</f>
        <v>0</v>
      </c>
      <c r="G25" s="8">
        <f t="shared" si="22"/>
        <v>0</v>
      </c>
      <c r="H25" s="8">
        <f t="shared" si="22"/>
        <v>0</v>
      </c>
      <c r="I25" s="8">
        <f t="shared" si="22"/>
        <v>0</v>
      </c>
      <c r="J25" s="8">
        <f t="shared" si="22"/>
        <v>0</v>
      </c>
      <c r="K25" s="8">
        <f t="shared" si="22"/>
        <v>1</v>
      </c>
      <c r="L25" s="8">
        <f t="shared" si="22"/>
        <v>0</v>
      </c>
      <c r="M25" s="8">
        <f t="shared" si="22"/>
        <v>0</v>
      </c>
      <c r="N25" s="8">
        <f t="shared" si="22"/>
        <v>0</v>
      </c>
      <c r="O25" s="8">
        <f t="shared" si="22"/>
        <v>0</v>
      </c>
      <c r="P25" s="8">
        <f t="shared" si="22"/>
        <v>3</v>
      </c>
      <c r="Q25" s="8">
        <f>IF(Q24=1,10,IF(Q24=2,6,IF(Q24=3,4,IF(Q24=4,3,IF(Q24=5,2,IF(Q24=6,1,0))))))/2</f>
        <v>0</v>
      </c>
      <c r="R25" s="8">
        <f t="shared" ref="R25:AB25" si="23">IF(R24=1,10,IF(R24=2,6,IF(R24=3,4,IF(R24=4,3,IF(R24=5,2,IF(R24=6,1,0))))))</f>
        <v>0</v>
      </c>
      <c r="S25" s="8">
        <f t="shared" si="23"/>
        <v>0</v>
      </c>
      <c r="T25" s="8">
        <f t="shared" si="23"/>
        <v>0</v>
      </c>
      <c r="U25" s="8">
        <f t="shared" si="23"/>
        <v>0</v>
      </c>
      <c r="V25" s="8">
        <f t="shared" si="23"/>
        <v>0</v>
      </c>
      <c r="W25" s="8">
        <f t="shared" si="23"/>
        <v>0</v>
      </c>
      <c r="X25" s="8">
        <f t="shared" si="23"/>
        <v>0</v>
      </c>
      <c r="Y25" s="8">
        <f t="shared" si="23"/>
        <v>0</v>
      </c>
      <c r="Z25" s="8">
        <f t="shared" si="23"/>
        <v>0</v>
      </c>
      <c r="AA25" s="8">
        <f t="shared" si="23"/>
        <v>0</v>
      </c>
      <c r="AB25" s="8">
        <f t="shared" si="23"/>
        <v>0</v>
      </c>
      <c r="AC25" s="8"/>
      <c r="AD25" s="8"/>
      <c r="AE25" s="8"/>
    </row>
    <row r="26" spans="1:31" x14ac:dyDescent="0.25">
      <c r="A26" s="7" t="s">
        <v>73</v>
      </c>
      <c r="B26" s="7">
        <v>63</v>
      </c>
      <c r="C26" s="7" t="s">
        <v>74</v>
      </c>
      <c r="D26" s="7" t="s">
        <v>75</v>
      </c>
      <c r="E26" s="7" t="s">
        <v>29</v>
      </c>
      <c r="F26" s="7">
        <v>14</v>
      </c>
      <c r="G26" s="9" t="s">
        <v>105</v>
      </c>
      <c r="H26" s="7">
        <v>16</v>
      </c>
      <c r="I26" s="7">
        <v>14</v>
      </c>
      <c r="J26" s="7">
        <v>14</v>
      </c>
      <c r="K26" s="9" t="s">
        <v>105</v>
      </c>
      <c r="L26" s="7">
        <v>12</v>
      </c>
      <c r="M26" s="9" t="s">
        <v>105</v>
      </c>
      <c r="N26" s="7">
        <v>11</v>
      </c>
      <c r="O26" s="7">
        <v>12</v>
      </c>
      <c r="P26" s="7">
        <v>8</v>
      </c>
      <c r="Q26" s="7">
        <v>2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>
        <v>0</v>
      </c>
      <c r="AD26" s="7">
        <f>SUM(F27:AB27)+AC26</f>
        <v>3</v>
      </c>
      <c r="AE26" s="7">
        <f>SUM(F27:AB27)</f>
        <v>3</v>
      </c>
    </row>
    <row r="27" spans="1:31" x14ac:dyDescent="0.25">
      <c r="A27" s="8"/>
      <c r="B27" s="8"/>
      <c r="C27" s="8"/>
      <c r="D27" s="8"/>
      <c r="E27" s="8"/>
      <c r="F27" s="8">
        <f t="shared" ref="F27:P27" si="24">IF(F26=1,10,IF(F26=2,6,IF(F26=3,4,IF(F26=4,3,IF(F26=5,2,IF(F26=6,1,0))))))</f>
        <v>0</v>
      </c>
      <c r="G27" s="8">
        <f t="shared" si="24"/>
        <v>0</v>
      </c>
      <c r="H27" s="8">
        <f t="shared" si="24"/>
        <v>0</v>
      </c>
      <c r="I27" s="8">
        <f t="shared" si="24"/>
        <v>0</v>
      </c>
      <c r="J27" s="8">
        <f t="shared" si="24"/>
        <v>0</v>
      </c>
      <c r="K27" s="8">
        <f t="shared" si="24"/>
        <v>0</v>
      </c>
      <c r="L27" s="8">
        <f t="shared" si="24"/>
        <v>0</v>
      </c>
      <c r="M27" s="8">
        <f t="shared" si="24"/>
        <v>0</v>
      </c>
      <c r="N27" s="8">
        <f t="shared" si="24"/>
        <v>0</v>
      </c>
      <c r="O27" s="8">
        <f t="shared" si="24"/>
        <v>0</v>
      </c>
      <c r="P27" s="8">
        <f t="shared" si="24"/>
        <v>0</v>
      </c>
      <c r="Q27" s="8">
        <f>IF(Q26=1,10,IF(Q26=2,6,IF(Q26=3,4,IF(Q26=4,3,IF(Q26=5,2,IF(Q26=6,1,0))))))/2</f>
        <v>3</v>
      </c>
      <c r="R27" s="8">
        <f t="shared" ref="R27:AB27" si="25">IF(R26=1,10,IF(R26=2,6,IF(R26=3,4,IF(R26=4,3,IF(R26=5,2,IF(R26=6,1,0))))))</f>
        <v>0</v>
      </c>
      <c r="S27" s="8">
        <f t="shared" si="25"/>
        <v>0</v>
      </c>
      <c r="T27" s="8">
        <f t="shared" si="25"/>
        <v>0</v>
      </c>
      <c r="U27" s="8">
        <f t="shared" si="25"/>
        <v>0</v>
      </c>
      <c r="V27" s="8">
        <f t="shared" si="25"/>
        <v>0</v>
      </c>
      <c r="W27" s="8">
        <f t="shared" si="25"/>
        <v>0</v>
      </c>
      <c r="X27" s="8">
        <f t="shared" si="25"/>
        <v>0</v>
      </c>
      <c r="Y27" s="8">
        <f t="shared" si="25"/>
        <v>0</v>
      </c>
      <c r="Z27" s="8">
        <f t="shared" si="25"/>
        <v>0</v>
      </c>
      <c r="AA27" s="8">
        <f t="shared" si="25"/>
        <v>0</v>
      </c>
      <c r="AB27" s="8">
        <f t="shared" si="25"/>
        <v>0</v>
      </c>
      <c r="AC27" s="8"/>
      <c r="AD27" s="8"/>
      <c r="AE27" s="8"/>
    </row>
    <row r="28" spans="1:31" x14ac:dyDescent="0.25">
      <c r="A28" s="7" t="s">
        <v>72</v>
      </c>
      <c r="B28" s="7">
        <v>22</v>
      </c>
      <c r="C28" s="7" t="s">
        <v>71</v>
      </c>
      <c r="D28" s="7" t="s">
        <v>106</v>
      </c>
      <c r="E28" s="7" t="s">
        <v>70</v>
      </c>
      <c r="F28" s="7">
        <v>9</v>
      </c>
      <c r="G28" s="7">
        <v>12</v>
      </c>
      <c r="H28" s="7">
        <v>15</v>
      </c>
      <c r="I28" s="9" t="s">
        <v>105</v>
      </c>
      <c r="J28" s="7">
        <v>16</v>
      </c>
      <c r="K28" s="7">
        <v>7</v>
      </c>
      <c r="L28" s="7">
        <v>13</v>
      </c>
      <c r="M28" s="7">
        <v>10</v>
      </c>
      <c r="N28" s="7">
        <v>12</v>
      </c>
      <c r="O28" s="7">
        <v>10</v>
      </c>
      <c r="P28" s="7">
        <v>6</v>
      </c>
      <c r="Q28" s="7">
        <v>15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0</v>
      </c>
      <c r="AD28" s="7">
        <f>SUM(F29:AB29)+AC28</f>
        <v>1</v>
      </c>
      <c r="AE28" s="7">
        <f>SUM(F29:AB29)</f>
        <v>1</v>
      </c>
    </row>
    <row r="29" spans="1:31" x14ac:dyDescent="0.25">
      <c r="A29" s="8"/>
      <c r="B29" s="8"/>
      <c r="C29" s="8"/>
      <c r="D29" s="8"/>
      <c r="E29" s="8"/>
      <c r="F29" s="8">
        <f t="shared" ref="F29:P29" si="26">IF(F28=1,10,IF(F28=2,6,IF(F28=3,4,IF(F28=4,3,IF(F28=5,2,IF(F28=6,1,0))))))</f>
        <v>0</v>
      </c>
      <c r="G29" s="8">
        <f t="shared" si="26"/>
        <v>0</v>
      </c>
      <c r="H29" s="8">
        <f t="shared" si="26"/>
        <v>0</v>
      </c>
      <c r="I29" s="8">
        <f t="shared" si="26"/>
        <v>0</v>
      </c>
      <c r="J29" s="8">
        <f t="shared" si="26"/>
        <v>0</v>
      </c>
      <c r="K29" s="8">
        <f t="shared" si="26"/>
        <v>0</v>
      </c>
      <c r="L29" s="8">
        <f t="shared" si="26"/>
        <v>0</v>
      </c>
      <c r="M29" s="8">
        <f t="shared" si="26"/>
        <v>0</v>
      </c>
      <c r="N29" s="8">
        <f t="shared" si="26"/>
        <v>0</v>
      </c>
      <c r="O29" s="8">
        <f t="shared" si="26"/>
        <v>0</v>
      </c>
      <c r="P29" s="8">
        <f t="shared" si="26"/>
        <v>1</v>
      </c>
      <c r="Q29" s="8">
        <f>IF(Q28=1,10,IF(Q28=2,6,IF(Q28=3,4,IF(Q28=4,3,IF(Q28=5,2,IF(Q28=6,1,0))))))/2</f>
        <v>0</v>
      </c>
      <c r="R29" s="8">
        <f t="shared" ref="R29:AB29" si="27">IF(R28=1,10,IF(R28=2,6,IF(R28=3,4,IF(R28=4,3,IF(R28=5,2,IF(R28=6,1,0))))))</f>
        <v>0</v>
      </c>
      <c r="S29" s="8">
        <f t="shared" si="27"/>
        <v>0</v>
      </c>
      <c r="T29" s="8">
        <f t="shared" si="27"/>
        <v>0</v>
      </c>
      <c r="U29" s="8">
        <f t="shared" si="27"/>
        <v>0</v>
      </c>
      <c r="V29" s="8">
        <f t="shared" si="27"/>
        <v>0</v>
      </c>
      <c r="W29" s="8">
        <f t="shared" si="27"/>
        <v>0</v>
      </c>
      <c r="X29" s="8">
        <f t="shared" si="27"/>
        <v>0</v>
      </c>
      <c r="Y29" s="8">
        <f t="shared" si="27"/>
        <v>0</v>
      </c>
      <c r="Z29" s="8">
        <f t="shared" si="27"/>
        <v>0</v>
      </c>
      <c r="AA29" s="8">
        <f t="shared" si="27"/>
        <v>0</v>
      </c>
      <c r="AB29" s="8">
        <f t="shared" si="27"/>
        <v>0</v>
      </c>
      <c r="AC29" s="8"/>
      <c r="AD29" s="8"/>
      <c r="AE29" s="8"/>
    </row>
    <row r="30" spans="1:31" x14ac:dyDescent="0.25">
      <c r="A30" s="7" t="s">
        <v>54</v>
      </c>
      <c r="B30" s="7">
        <v>9</v>
      </c>
      <c r="C30" s="7" t="s">
        <v>53</v>
      </c>
      <c r="D30" s="7" t="s">
        <v>51</v>
      </c>
      <c r="E30" s="7" t="s">
        <v>52</v>
      </c>
      <c r="F30" s="9" t="s">
        <v>105</v>
      </c>
      <c r="G30" s="7">
        <v>17</v>
      </c>
      <c r="H30" s="7">
        <v>19</v>
      </c>
      <c r="I30" s="7">
        <v>19</v>
      </c>
      <c r="J30" s="7">
        <v>17</v>
      </c>
      <c r="K30" s="7">
        <v>14</v>
      </c>
      <c r="L30" s="7">
        <v>20</v>
      </c>
      <c r="M30" s="7">
        <v>17</v>
      </c>
      <c r="N30" s="7">
        <v>19</v>
      </c>
      <c r="O30" s="7">
        <v>17</v>
      </c>
      <c r="P30" s="9" t="s">
        <v>105</v>
      </c>
      <c r="Q30" s="7">
        <v>17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f>(1)/2</f>
        <v>0.5</v>
      </c>
      <c r="AD30" s="7">
        <f>SUM(F31:AB31)+AC30</f>
        <v>0.5</v>
      </c>
      <c r="AE30" s="7">
        <f>SUM(F31:AB31)</f>
        <v>0</v>
      </c>
    </row>
    <row r="31" spans="1:31" x14ac:dyDescent="0.25">
      <c r="A31" s="8"/>
      <c r="B31" s="8"/>
      <c r="C31" s="8"/>
      <c r="D31" s="8"/>
      <c r="E31" s="8"/>
      <c r="F31" s="8">
        <f t="shared" ref="F31:P31" si="28">IF(F30=1,10,IF(F30=2,6,IF(F30=3,4,IF(F30=4,3,IF(F30=5,2,IF(F30=6,1,0))))))</f>
        <v>0</v>
      </c>
      <c r="G31" s="8">
        <f t="shared" si="28"/>
        <v>0</v>
      </c>
      <c r="H31" s="8">
        <f t="shared" si="28"/>
        <v>0</v>
      </c>
      <c r="I31" s="8">
        <f t="shared" si="28"/>
        <v>0</v>
      </c>
      <c r="J31" s="8">
        <f t="shared" si="28"/>
        <v>0</v>
      </c>
      <c r="K31" s="8">
        <f t="shared" si="28"/>
        <v>0</v>
      </c>
      <c r="L31" s="8">
        <f t="shared" si="28"/>
        <v>0</v>
      </c>
      <c r="M31" s="8">
        <f t="shared" si="28"/>
        <v>0</v>
      </c>
      <c r="N31" s="8">
        <f t="shared" si="28"/>
        <v>0</v>
      </c>
      <c r="O31" s="8">
        <f t="shared" si="28"/>
        <v>0</v>
      </c>
      <c r="P31" s="8">
        <f t="shared" si="28"/>
        <v>0</v>
      </c>
      <c r="Q31" s="8">
        <f>IF(Q30=1,10,IF(Q30=2,6,IF(Q30=3,4,IF(Q30=4,3,IF(Q30=5,2,IF(Q30=6,1,0))))))/2</f>
        <v>0</v>
      </c>
      <c r="R31" s="8">
        <f t="shared" ref="R31:AB31" si="29">IF(R30=1,10,IF(R30=2,6,IF(R30=3,4,IF(R30=4,3,IF(R30=5,2,IF(R30=6,1,0))))))</f>
        <v>0</v>
      </c>
      <c r="S31" s="8">
        <f t="shared" si="29"/>
        <v>0</v>
      </c>
      <c r="T31" s="8">
        <f t="shared" si="29"/>
        <v>0</v>
      </c>
      <c r="U31" s="8">
        <f t="shared" si="29"/>
        <v>0</v>
      </c>
      <c r="V31" s="8">
        <f t="shared" si="29"/>
        <v>0</v>
      </c>
      <c r="W31" s="8">
        <f t="shared" si="29"/>
        <v>0</v>
      </c>
      <c r="X31" s="8">
        <f t="shared" si="29"/>
        <v>0</v>
      </c>
      <c r="Y31" s="8">
        <f t="shared" si="29"/>
        <v>0</v>
      </c>
      <c r="Z31" s="8">
        <f t="shared" si="29"/>
        <v>0</v>
      </c>
      <c r="AA31" s="8">
        <f t="shared" si="29"/>
        <v>0</v>
      </c>
      <c r="AB31" s="8">
        <f t="shared" si="29"/>
        <v>0</v>
      </c>
      <c r="AC31" s="8"/>
      <c r="AD31" s="8"/>
      <c r="AE31" s="8"/>
    </row>
    <row r="32" spans="1:31" x14ac:dyDescent="0.25">
      <c r="A32" s="7" t="s">
        <v>63</v>
      </c>
      <c r="B32" s="7">
        <v>18</v>
      </c>
      <c r="C32" s="7" t="s">
        <v>62</v>
      </c>
      <c r="D32" s="7" t="s">
        <v>61</v>
      </c>
      <c r="E32" s="7" t="s">
        <v>29</v>
      </c>
      <c r="F32" s="7">
        <v>10</v>
      </c>
      <c r="G32" s="7">
        <v>8</v>
      </c>
      <c r="H32" s="7">
        <v>14</v>
      </c>
      <c r="I32" s="7">
        <v>11</v>
      </c>
      <c r="J32" s="7">
        <v>8</v>
      </c>
      <c r="K32" s="9" t="s">
        <v>105</v>
      </c>
      <c r="L32" s="7">
        <v>10</v>
      </c>
      <c r="M32" s="7">
        <v>8</v>
      </c>
      <c r="N32" s="7">
        <v>13</v>
      </c>
      <c r="O32" s="7">
        <v>8</v>
      </c>
      <c r="P32" s="9" t="s">
        <v>105</v>
      </c>
      <c r="Q32" s="7">
        <v>18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>
        <v>0</v>
      </c>
      <c r="AD32" s="7">
        <f>SUM(F33:AB33)+AC32</f>
        <v>0</v>
      </c>
      <c r="AE32" s="7">
        <f>SUM(F33:AB33)</f>
        <v>0</v>
      </c>
    </row>
    <row r="33" spans="1:31" x14ac:dyDescent="0.25">
      <c r="A33" s="8"/>
      <c r="B33" s="8"/>
      <c r="C33" s="8"/>
      <c r="D33" s="8"/>
      <c r="E33" s="8"/>
      <c r="F33" s="8">
        <f t="shared" ref="F33:P33" si="30">IF(F32=1,10,IF(F32=2,6,IF(F32=3,4,IF(F32=4,3,IF(F32=5,2,IF(F32=6,1,0))))))</f>
        <v>0</v>
      </c>
      <c r="G33" s="8">
        <f t="shared" si="30"/>
        <v>0</v>
      </c>
      <c r="H33" s="8">
        <f t="shared" si="30"/>
        <v>0</v>
      </c>
      <c r="I33" s="8">
        <f t="shared" si="30"/>
        <v>0</v>
      </c>
      <c r="J33" s="8">
        <f t="shared" si="30"/>
        <v>0</v>
      </c>
      <c r="K33" s="8">
        <f t="shared" si="30"/>
        <v>0</v>
      </c>
      <c r="L33" s="8">
        <f t="shared" si="30"/>
        <v>0</v>
      </c>
      <c r="M33" s="8">
        <f t="shared" si="30"/>
        <v>0</v>
      </c>
      <c r="N33" s="8">
        <f t="shared" si="30"/>
        <v>0</v>
      </c>
      <c r="O33" s="8">
        <f t="shared" si="30"/>
        <v>0</v>
      </c>
      <c r="P33" s="8">
        <f t="shared" si="30"/>
        <v>0</v>
      </c>
      <c r="Q33" s="8">
        <f>IF(Q32=1,10,IF(Q32=2,6,IF(Q32=3,4,IF(Q32=4,3,IF(Q32=5,2,IF(Q32=6,1,0))))))/2</f>
        <v>0</v>
      </c>
      <c r="R33" s="8">
        <f t="shared" ref="R33:AB33" si="31">IF(R32=1,10,IF(R32=2,6,IF(R32=3,4,IF(R32=4,3,IF(R32=5,2,IF(R32=6,1,0))))))</f>
        <v>0</v>
      </c>
      <c r="S33" s="8">
        <f t="shared" si="31"/>
        <v>0</v>
      </c>
      <c r="T33" s="8">
        <f t="shared" si="31"/>
        <v>0</v>
      </c>
      <c r="U33" s="8">
        <f t="shared" si="31"/>
        <v>0</v>
      </c>
      <c r="V33" s="8">
        <f t="shared" si="31"/>
        <v>0</v>
      </c>
      <c r="W33" s="8">
        <f t="shared" si="31"/>
        <v>0</v>
      </c>
      <c r="X33" s="8">
        <f t="shared" si="31"/>
        <v>0</v>
      </c>
      <c r="Y33" s="8">
        <f t="shared" si="31"/>
        <v>0</v>
      </c>
      <c r="Z33" s="8">
        <f t="shared" si="31"/>
        <v>0</v>
      </c>
      <c r="AA33" s="8">
        <f t="shared" si="31"/>
        <v>0</v>
      </c>
      <c r="AB33" s="8">
        <f t="shared" si="31"/>
        <v>0</v>
      </c>
      <c r="AC33" s="8"/>
      <c r="AD33" s="8"/>
      <c r="AE33" s="8"/>
    </row>
    <row r="34" spans="1:31" x14ac:dyDescent="0.25">
      <c r="A34" s="7" t="s">
        <v>76</v>
      </c>
      <c r="B34" s="7">
        <v>6</v>
      </c>
      <c r="C34" s="7" t="s">
        <v>62</v>
      </c>
      <c r="D34" s="7" t="s">
        <v>75</v>
      </c>
      <c r="E34" s="7" t="s">
        <v>29</v>
      </c>
      <c r="F34" s="7">
        <v>18</v>
      </c>
      <c r="G34" s="9" t="s">
        <v>105</v>
      </c>
      <c r="H34" s="7">
        <v>18</v>
      </c>
      <c r="I34" s="7">
        <v>16</v>
      </c>
      <c r="J34" s="7">
        <v>15</v>
      </c>
      <c r="K34" s="7">
        <v>16</v>
      </c>
      <c r="L34" s="7">
        <v>18</v>
      </c>
      <c r="M34" s="7">
        <v>18</v>
      </c>
      <c r="N34" s="7">
        <v>16</v>
      </c>
      <c r="O34" s="7">
        <v>14</v>
      </c>
      <c r="P34" s="7">
        <v>7</v>
      </c>
      <c r="Q34" s="7">
        <v>9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>
        <v>0</v>
      </c>
      <c r="AD34" s="7">
        <f>SUM(F35:AB35)+AC34</f>
        <v>0</v>
      </c>
      <c r="AE34" s="7">
        <f>SUM(F35:AB35)</f>
        <v>0</v>
      </c>
    </row>
    <row r="35" spans="1:31" x14ac:dyDescent="0.25">
      <c r="A35" s="8"/>
      <c r="B35" s="8"/>
      <c r="C35" s="8"/>
      <c r="D35" s="8"/>
      <c r="E35" s="8"/>
      <c r="F35" s="8">
        <f t="shared" ref="F35:P35" si="32">IF(F34=1,10,IF(F34=2,6,IF(F34=3,4,IF(F34=4,3,IF(F34=5,2,IF(F34=6,1,0))))))</f>
        <v>0</v>
      </c>
      <c r="G35" s="8">
        <f t="shared" si="32"/>
        <v>0</v>
      </c>
      <c r="H35" s="8">
        <f t="shared" si="32"/>
        <v>0</v>
      </c>
      <c r="I35" s="8">
        <f t="shared" si="32"/>
        <v>0</v>
      </c>
      <c r="J35" s="8">
        <f t="shared" si="32"/>
        <v>0</v>
      </c>
      <c r="K35" s="8">
        <f t="shared" si="32"/>
        <v>0</v>
      </c>
      <c r="L35" s="8">
        <f t="shared" si="32"/>
        <v>0</v>
      </c>
      <c r="M35" s="8">
        <f t="shared" si="32"/>
        <v>0</v>
      </c>
      <c r="N35" s="8">
        <f t="shared" si="32"/>
        <v>0</v>
      </c>
      <c r="O35" s="8">
        <f t="shared" si="32"/>
        <v>0</v>
      </c>
      <c r="P35" s="8">
        <f t="shared" si="32"/>
        <v>0</v>
      </c>
      <c r="Q35" s="8">
        <f>IF(Q34=1,10,IF(Q34=2,6,IF(Q34=3,4,IF(Q34=4,3,IF(Q34=5,2,IF(Q34=6,1,0))))))/2</f>
        <v>0</v>
      </c>
      <c r="R35" s="8">
        <f t="shared" ref="R35:AB35" si="33">IF(R34=1,10,IF(R34=2,6,IF(R34=3,4,IF(R34=4,3,IF(R34=5,2,IF(R34=6,1,0))))))</f>
        <v>0</v>
      </c>
      <c r="S35" s="8">
        <f t="shared" si="33"/>
        <v>0</v>
      </c>
      <c r="T35" s="8">
        <f t="shared" si="33"/>
        <v>0</v>
      </c>
      <c r="U35" s="8">
        <f t="shared" si="33"/>
        <v>0</v>
      </c>
      <c r="V35" s="8">
        <f t="shared" si="33"/>
        <v>0</v>
      </c>
      <c r="W35" s="8">
        <f t="shared" si="33"/>
        <v>0</v>
      </c>
      <c r="X35" s="8">
        <f t="shared" si="33"/>
        <v>0</v>
      </c>
      <c r="Y35" s="8">
        <f t="shared" si="33"/>
        <v>0</v>
      </c>
      <c r="Z35" s="8">
        <f t="shared" si="33"/>
        <v>0</v>
      </c>
      <c r="AA35" s="8">
        <f t="shared" si="33"/>
        <v>0</v>
      </c>
      <c r="AB35" s="8">
        <f t="shared" si="33"/>
        <v>0</v>
      </c>
      <c r="AC35" s="8"/>
      <c r="AD35" s="8"/>
      <c r="AE35" s="8"/>
    </row>
    <row r="36" spans="1:31" x14ac:dyDescent="0.25">
      <c r="A36" s="7" t="s">
        <v>64</v>
      </c>
      <c r="B36" s="7">
        <v>7</v>
      </c>
      <c r="C36" s="7" t="s">
        <v>65</v>
      </c>
      <c r="D36" s="7" t="s">
        <v>108</v>
      </c>
      <c r="E36" s="7" t="s">
        <v>52</v>
      </c>
      <c r="F36" s="7">
        <v>11</v>
      </c>
      <c r="G36" s="7">
        <v>13</v>
      </c>
      <c r="H36" s="9" t="s">
        <v>105</v>
      </c>
      <c r="I36" s="7">
        <v>12</v>
      </c>
      <c r="J36" s="7">
        <v>11</v>
      </c>
      <c r="K36" s="7">
        <v>10</v>
      </c>
      <c r="L36" s="7">
        <v>17</v>
      </c>
      <c r="M36" s="7">
        <v>11</v>
      </c>
      <c r="N36" s="7">
        <v>15</v>
      </c>
      <c r="O36" s="7">
        <v>15</v>
      </c>
      <c r="P36" s="7">
        <v>10</v>
      </c>
      <c r="Q36" s="7">
        <v>19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>
        <v>0</v>
      </c>
      <c r="AD36" s="7">
        <f>SUM(F37:AB37)+AC36</f>
        <v>0</v>
      </c>
      <c r="AE36" s="7">
        <f>SUM(F37:AB37)</f>
        <v>0</v>
      </c>
    </row>
    <row r="37" spans="1:31" x14ac:dyDescent="0.25">
      <c r="A37" s="8"/>
      <c r="B37" s="8"/>
      <c r="C37" s="8"/>
      <c r="D37" s="8"/>
      <c r="E37" s="8"/>
      <c r="F37" s="8">
        <f t="shared" ref="F37:P37" si="34">IF(F36=1,10,IF(F36=2,6,IF(F36=3,4,IF(F36=4,3,IF(F36=5,2,IF(F36=6,1,0))))))</f>
        <v>0</v>
      </c>
      <c r="G37" s="8">
        <f t="shared" si="34"/>
        <v>0</v>
      </c>
      <c r="H37" s="8">
        <f t="shared" si="34"/>
        <v>0</v>
      </c>
      <c r="I37" s="8">
        <f t="shared" si="34"/>
        <v>0</v>
      </c>
      <c r="J37" s="8">
        <f t="shared" si="34"/>
        <v>0</v>
      </c>
      <c r="K37" s="8">
        <f t="shared" si="34"/>
        <v>0</v>
      </c>
      <c r="L37" s="8">
        <f t="shared" si="34"/>
        <v>0</v>
      </c>
      <c r="M37" s="8">
        <f t="shared" si="34"/>
        <v>0</v>
      </c>
      <c r="N37" s="8">
        <f t="shared" si="34"/>
        <v>0</v>
      </c>
      <c r="O37" s="8">
        <f t="shared" si="34"/>
        <v>0</v>
      </c>
      <c r="P37" s="8">
        <f t="shared" si="34"/>
        <v>0</v>
      </c>
      <c r="Q37" s="8">
        <f>IF(Q36=1,10,IF(Q36=2,6,IF(Q36=3,4,IF(Q36=4,3,IF(Q36=5,2,IF(Q36=6,1,0))))))/2</f>
        <v>0</v>
      </c>
      <c r="R37" s="8">
        <f t="shared" ref="R37:AB37" si="35">IF(R36=1,10,IF(R36=2,6,IF(R36=3,4,IF(R36=4,3,IF(R36=5,2,IF(R36=6,1,0))))))</f>
        <v>0</v>
      </c>
      <c r="S37" s="8">
        <f t="shared" si="35"/>
        <v>0</v>
      </c>
      <c r="T37" s="8">
        <f t="shared" si="35"/>
        <v>0</v>
      </c>
      <c r="U37" s="8">
        <f t="shared" si="35"/>
        <v>0</v>
      </c>
      <c r="V37" s="8">
        <f t="shared" si="35"/>
        <v>0</v>
      </c>
      <c r="W37" s="8">
        <f t="shared" si="35"/>
        <v>0</v>
      </c>
      <c r="X37" s="8">
        <f t="shared" si="35"/>
        <v>0</v>
      </c>
      <c r="Y37" s="8">
        <f t="shared" si="35"/>
        <v>0</v>
      </c>
      <c r="Z37" s="8">
        <f t="shared" si="35"/>
        <v>0</v>
      </c>
      <c r="AA37" s="8">
        <f t="shared" si="35"/>
        <v>0</v>
      </c>
      <c r="AB37" s="8">
        <f t="shared" si="35"/>
        <v>0</v>
      </c>
      <c r="AC37" s="8"/>
      <c r="AD37" s="8"/>
      <c r="AE37" s="8"/>
    </row>
    <row r="38" spans="1:31" x14ac:dyDescent="0.25">
      <c r="A38" s="7" t="s">
        <v>67</v>
      </c>
      <c r="B38" s="7">
        <v>99</v>
      </c>
      <c r="C38" s="7" t="s">
        <v>66</v>
      </c>
      <c r="D38" s="7" t="s">
        <v>108</v>
      </c>
      <c r="E38" s="7" t="s">
        <v>52</v>
      </c>
      <c r="F38" s="7">
        <v>12</v>
      </c>
      <c r="G38" s="7">
        <v>14</v>
      </c>
      <c r="H38" s="7">
        <v>12</v>
      </c>
      <c r="I38" s="7">
        <v>15</v>
      </c>
      <c r="J38" s="7">
        <v>10</v>
      </c>
      <c r="K38" s="7">
        <v>11</v>
      </c>
      <c r="L38" s="7">
        <v>15</v>
      </c>
      <c r="M38" s="7">
        <v>15</v>
      </c>
      <c r="N38" s="7">
        <v>14</v>
      </c>
      <c r="O38" s="7">
        <v>13</v>
      </c>
      <c r="P38" s="7">
        <v>13</v>
      </c>
      <c r="Q38" s="7">
        <v>13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>
        <v>0</v>
      </c>
      <c r="AD38" s="7">
        <f>SUM(F39:AB39)+AC38</f>
        <v>0</v>
      </c>
      <c r="AE38" s="7">
        <f>SUM(F39:AB39)</f>
        <v>0</v>
      </c>
    </row>
    <row r="39" spans="1:31" x14ac:dyDescent="0.25">
      <c r="A39" s="8"/>
      <c r="B39" s="8"/>
      <c r="C39" s="8"/>
      <c r="D39" s="8"/>
      <c r="E39" s="8"/>
      <c r="F39" s="8">
        <f t="shared" ref="F39:P39" si="36">IF(F38=1,10,IF(F38=2,6,IF(F38=3,4,IF(F38=4,3,IF(F38=5,2,IF(F38=6,1,0))))))</f>
        <v>0</v>
      </c>
      <c r="G39" s="8">
        <f t="shared" si="36"/>
        <v>0</v>
      </c>
      <c r="H39" s="8">
        <f t="shared" si="36"/>
        <v>0</v>
      </c>
      <c r="I39" s="8">
        <f t="shared" si="36"/>
        <v>0</v>
      </c>
      <c r="J39" s="8">
        <f t="shared" si="36"/>
        <v>0</v>
      </c>
      <c r="K39" s="8">
        <f t="shared" si="36"/>
        <v>0</v>
      </c>
      <c r="L39" s="8">
        <f t="shared" si="36"/>
        <v>0</v>
      </c>
      <c r="M39" s="8">
        <f t="shared" si="36"/>
        <v>0</v>
      </c>
      <c r="N39" s="8">
        <f t="shared" si="36"/>
        <v>0</v>
      </c>
      <c r="O39" s="8">
        <f t="shared" si="36"/>
        <v>0</v>
      </c>
      <c r="P39" s="8">
        <f t="shared" si="36"/>
        <v>0</v>
      </c>
      <c r="Q39" s="8">
        <f>IF(Q38=1,10,IF(Q38=2,6,IF(Q38=3,4,IF(Q38=4,3,IF(Q38=5,2,IF(Q38=6,1,0))))))/2</f>
        <v>0</v>
      </c>
      <c r="R39" s="8">
        <f t="shared" ref="R39:AB39" si="37">IF(R38=1,10,IF(R38=2,6,IF(R38=3,4,IF(R38=4,3,IF(R38=5,2,IF(R38=6,1,0))))))</f>
        <v>0</v>
      </c>
      <c r="S39" s="8">
        <f t="shared" si="37"/>
        <v>0</v>
      </c>
      <c r="T39" s="8">
        <f t="shared" si="37"/>
        <v>0</v>
      </c>
      <c r="U39" s="8">
        <f t="shared" si="37"/>
        <v>0</v>
      </c>
      <c r="V39" s="8">
        <f t="shared" si="37"/>
        <v>0</v>
      </c>
      <c r="W39" s="8">
        <f t="shared" si="37"/>
        <v>0</v>
      </c>
      <c r="X39" s="8">
        <f t="shared" si="37"/>
        <v>0</v>
      </c>
      <c r="Y39" s="8">
        <f t="shared" si="37"/>
        <v>0</v>
      </c>
      <c r="Z39" s="8">
        <f t="shared" si="37"/>
        <v>0</v>
      </c>
      <c r="AA39" s="8">
        <f t="shared" si="37"/>
        <v>0</v>
      </c>
      <c r="AB39" s="8">
        <f t="shared" si="37"/>
        <v>0</v>
      </c>
      <c r="AC39" s="8"/>
      <c r="AD39" s="8"/>
      <c r="AE39" s="8"/>
    </row>
    <row r="40" spans="1:31" x14ac:dyDescent="0.25">
      <c r="A40" s="7" t="s">
        <v>49</v>
      </c>
      <c r="B40" s="7">
        <v>47</v>
      </c>
      <c r="C40" s="7" t="s">
        <v>50</v>
      </c>
      <c r="D40" s="7" t="s">
        <v>51</v>
      </c>
      <c r="E40" s="7" t="s">
        <v>52</v>
      </c>
      <c r="F40" s="7">
        <v>16</v>
      </c>
      <c r="G40" s="7">
        <v>16</v>
      </c>
      <c r="H40" s="7">
        <v>17</v>
      </c>
      <c r="I40" s="7">
        <v>18</v>
      </c>
      <c r="J40" s="7">
        <v>18</v>
      </c>
      <c r="K40" s="7">
        <v>13</v>
      </c>
      <c r="L40" s="7">
        <v>19</v>
      </c>
      <c r="M40" s="7">
        <v>16</v>
      </c>
      <c r="N40" s="7">
        <v>18</v>
      </c>
      <c r="O40" s="7">
        <v>18</v>
      </c>
      <c r="P40" s="7">
        <v>12</v>
      </c>
      <c r="Q40" s="7">
        <v>16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>
        <v>0</v>
      </c>
      <c r="AD40" s="7">
        <f>SUM(F41:AB41)+AC40</f>
        <v>0</v>
      </c>
      <c r="AE40" s="7">
        <f>SUM(F41:AB41)</f>
        <v>0</v>
      </c>
    </row>
    <row r="41" spans="1:31" x14ac:dyDescent="0.25">
      <c r="A41" s="8"/>
      <c r="B41" s="8"/>
      <c r="C41" s="8"/>
      <c r="D41" s="8"/>
      <c r="E41" s="8"/>
      <c r="F41" s="8">
        <f t="shared" ref="F41:P41" si="38">IF(F40=1,10,IF(F40=2,6,IF(F40=3,4,IF(F40=4,3,IF(F40=5,2,IF(F40=6,1,0))))))</f>
        <v>0</v>
      </c>
      <c r="G41" s="8">
        <f t="shared" si="38"/>
        <v>0</v>
      </c>
      <c r="H41" s="8">
        <f t="shared" si="38"/>
        <v>0</v>
      </c>
      <c r="I41" s="8">
        <f t="shared" si="38"/>
        <v>0</v>
      </c>
      <c r="J41" s="8">
        <f t="shared" si="38"/>
        <v>0</v>
      </c>
      <c r="K41" s="8">
        <f t="shared" si="38"/>
        <v>0</v>
      </c>
      <c r="L41" s="8">
        <f t="shared" si="38"/>
        <v>0</v>
      </c>
      <c r="M41" s="8">
        <f t="shared" si="38"/>
        <v>0</v>
      </c>
      <c r="N41" s="8">
        <f t="shared" si="38"/>
        <v>0</v>
      </c>
      <c r="O41" s="8">
        <f t="shared" si="38"/>
        <v>0</v>
      </c>
      <c r="P41" s="8">
        <f t="shared" si="38"/>
        <v>0</v>
      </c>
      <c r="Q41" s="8">
        <f>IF(Q40=1,10,IF(Q40=2,6,IF(Q40=3,4,IF(Q40=4,3,IF(Q40=5,2,IF(Q40=6,1,0))))))/2</f>
        <v>0</v>
      </c>
      <c r="R41" s="8">
        <f t="shared" ref="R41:AB41" si="39">IF(R40=1,10,IF(R40=2,6,IF(R40=3,4,IF(R40=4,3,IF(R40=5,2,IF(R40=6,1,0))))))</f>
        <v>0</v>
      </c>
      <c r="S41" s="8">
        <f t="shared" si="39"/>
        <v>0</v>
      </c>
      <c r="T41" s="8">
        <f t="shared" si="39"/>
        <v>0</v>
      </c>
      <c r="U41" s="8">
        <f t="shared" si="39"/>
        <v>0</v>
      </c>
      <c r="V41" s="8">
        <f t="shared" si="39"/>
        <v>0</v>
      </c>
      <c r="W41" s="8">
        <f t="shared" si="39"/>
        <v>0</v>
      </c>
      <c r="X41" s="8">
        <f t="shared" si="39"/>
        <v>0</v>
      </c>
      <c r="Y41" s="8">
        <f t="shared" si="39"/>
        <v>0</v>
      </c>
      <c r="Z41" s="8">
        <f t="shared" si="39"/>
        <v>0</v>
      </c>
      <c r="AA41" s="8">
        <f t="shared" si="39"/>
        <v>0</v>
      </c>
      <c r="AB41" s="8">
        <f t="shared" si="39"/>
        <v>0</v>
      </c>
      <c r="AC41" s="8"/>
      <c r="AD41" s="8"/>
      <c r="AE41" s="8"/>
    </row>
  </sheetData>
  <autoFilter ref="A1:AE4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44.375" style="1" bestFit="1" customWidth="1"/>
    <col min="6" max="16384" width="9" style="1"/>
  </cols>
  <sheetData>
    <row r="1" spans="1:5" x14ac:dyDescent="0.25">
      <c r="A1" s="7" t="s">
        <v>86</v>
      </c>
      <c r="B1" s="7" t="s">
        <v>89</v>
      </c>
      <c r="C1" s="7" t="s">
        <v>87</v>
      </c>
      <c r="D1" s="7" t="s">
        <v>88</v>
      </c>
      <c r="E1" s="7" t="s">
        <v>100</v>
      </c>
    </row>
    <row r="2" spans="1:5" x14ac:dyDescent="0.25">
      <c r="A2" s="8" t="s">
        <v>90</v>
      </c>
      <c r="B2" s="8" t="s">
        <v>90</v>
      </c>
      <c r="C2" s="8" t="s">
        <v>93</v>
      </c>
      <c r="D2" s="8">
        <f>'2021 Driver Ranking'!AE2+'2021 Driver Ranking'!AE8</f>
        <v>310.5</v>
      </c>
      <c r="E2" s="8">
        <f>'2021 Driver Ranking'!AF2+'2021 Driver Ranking'!AF8</f>
        <v>302.5</v>
      </c>
    </row>
    <row r="3" spans="1:5" x14ac:dyDescent="0.25">
      <c r="A3" s="10" t="s">
        <v>107</v>
      </c>
      <c r="B3" s="10" t="s">
        <v>91</v>
      </c>
      <c r="C3" s="10" t="s">
        <v>96</v>
      </c>
      <c r="D3" s="10">
        <f>'2021 Driver Ranking'!AE4+'2021 Driver Ranking'!AE10</f>
        <v>303.5</v>
      </c>
      <c r="E3" s="10">
        <f>'2021 Driver Ranking'!AF4+'2021 Driver Ranking'!AF10</f>
        <v>297.5</v>
      </c>
    </row>
    <row r="4" spans="1:5" x14ac:dyDescent="0.25">
      <c r="A4" s="11" t="s">
        <v>57</v>
      </c>
      <c r="B4" s="11" t="s">
        <v>29</v>
      </c>
      <c r="C4" s="11" t="s">
        <v>101</v>
      </c>
      <c r="D4" s="11">
        <f>'2021 Driver Ranking'!AE6+'2021 Driver Ranking'!AE16</f>
        <v>169</v>
      </c>
      <c r="E4" s="11">
        <f>'2021 Driver Ranking'!AF6+'2021 Driver Ranking'!AF16</f>
        <v>169</v>
      </c>
    </row>
    <row r="5" spans="1:5" x14ac:dyDescent="0.25">
      <c r="A5" s="12" t="s">
        <v>92</v>
      </c>
      <c r="B5" s="12" t="s">
        <v>92</v>
      </c>
      <c r="C5" s="12" t="s">
        <v>95</v>
      </c>
      <c r="D5" s="12">
        <f>'2021 Driver Ranking'!AE12+'2021 Driver Ranking'!AE14</f>
        <v>165.5</v>
      </c>
      <c r="E5" s="12">
        <f>'2021 Driver Ranking'!AF12+'2021 Driver Ranking'!AF14</f>
        <v>165.5</v>
      </c>
    </row>
    <row r="6" spans="1:5" x14ac:dyDescent="0.25">
      <c r="A6" s="6" t="s">
        <v>44</v>
      </c>
      <c r="B6" s="6" t="s">
        <v>45</v>
      </c>
      <c r="C6" s="6" t="s">
        <v>97</v>
      </c>
      <c r="D6" s="6">
        <f>'2021 Driver Ranking'!AE20+'2021 Driver Ranking'!AE22</f>
        <v>80</v>
      </c>
      <c r="E6" s="6">
        <f>'2021 Driver Ranking'!AF20+'2021 Driver Ranking'!AF22</f>
        <v>80</v>
      </c>
    </row>
    <row r="7" spans="1:5" x14ac:dyDescent="0.25">
      <c r="A7" s="14" t="s">
        <v>106</v>
      </c>
      <c r="B7" s="15" t="s">
        <v>39</v>
      </c>
      <c r="C7" s="15" t="s">
        <v>94</v>
      </c>
      <c r="D7" s="15">
        <f>'2021 Driver Ranking'!AE18+'2021 Driver Ranking'!AE28</f>
        <v>72</v>
      </c>
      <c r="E7" s="15">
        <f>'2021 Driver Ranking'!AF18+'2021 Driver Ranking'!AF28</f>
        <v>71</v>
      </c>
    </row>
    <row r="8" spans="1:5" x14ac:dyDescent="0.25">
      <c r="A8" s="13" t="s">
        <v>61</v>
      </c>
      <c r="B8" s="13" t="s">
        <v>29</v>
      </c>
      <c r="C8" s="13" t="s">
        <v>101</v>
      </c>
      <c r="D8" s="13">
        <f>'2021 Driver Ranking'!AE24+'2021 Driver Ranking'!AE26</f>
        <v>53</v>
      </c>
      <c r="E8" s="13">
        <f>'2021 Driver Ranking'!AF24+'2021 Driver Ranking'!AF26</f>
        <v>53</v>
      </c>
    </row>
    <row r="9" spans="1:5" x14ac:dyDescent="0.25">
      <c r="A9" s="10" t="s">
        <v>75</v>
      </c>
      <c r="B9" s="10" t="s">
        <v>29</v>
      </c>
      <c r="C9" s="10" t="s">
        <v>101</v>
      </c>
      <c r="D9" s="10">
        <f>'2021 Driver Ranking'!AE30+'2021 Driver Ranking'!AE32</f>
        <v>20</v>
      </c>
      <c r="E9" s="10">
        <f>'2021 Driver Ranking'!AF30+'2021 Driver Ranking'!AF32</f>
        <v>20</v>
      </c>
    </row>
    <row r="10" spans="1:5" x14ac:dyDescent="0.25">
      <c r="A10" s="16" t="s">
        <v>108</v>
      </c>
      <c r="B10" s="16" t="s">
        <v>34</v>
      </c>
      <c r="C10" s="16" t="s">
        <v>99</v>
      </c>
      <c r="D10" s="16">
        <f>'2021 Driver Ranking'!AE34+'2021 Driver Ranking'!AE36</f>
        <v>3</v>
      </c>
      <c r="E10" s="16">
        <f>'2021 Driver Ranking'!AF34+'2021 Driver Ranking'!AF36</f>
        <v>3</v>
      </c>
    </row>
    <row r="11" spans="1:5" x14ac:dyDescent="0.25">
      <c r="A11" s="7" t="s">
        <v>51</v>
      </c>
      <c r="B11" s="7" t="s">
        <v>34</v>
      </c>
      <c r="C11" s="7" t="s">
        <v>98</v>
      </c>
      <c r="D11" s="7">
        <f>'2021 Driver Ranking'!AE38+'2021 Driver Ranking'!AE40</f>
        <v>0</v>
      </c>
      <c r="E11" s="7">
        <f>'2021 Driver Ranking'!AF38+'2021 Driver Ranking'!AF40</f>
        <v>0</v>
      </c>
    </row>
  </sheetData>
  <autoFilter ref="A1:E11">
    <sortState ref="A2:E11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8.75" x14ac:dyDescent="0.25"/>
  <cols>
    <col min="1" max="1" width="11.875" style="1" bestFit="1" customWidth="1"/>
    <col min="2" max="2" width="12.5" style="1" bestFit="1" customWidth="1"/>
    <col min="3" max="3" width="19.5" style="1" bestFit="1" customWidth="1"/>
    <col min="4" max="4" width="30.5" style="1" bestFit="1" customWidth="1"/>
    <col min="5" max="5" width="44.375" style="1" bestFit="1" customWidth="1"/>
    <col min="6" max="6" width="54.125" style="1" bestFit="1" customWidth="1"/>
    <col min="7" max="16384" width="9" style="1"/>
  </cols>
  <sheetData>
    <row r="1" spans="1:6" x14ac:dyDescent="0.25">
      <c r="A1" s="7" t="s">
        <v>2</v>
      </c>
      <c r="B1" s="7" t="s">
        <v>87</v>
      </c>
      <c r="C1" s="7" t="s">
        <v>26</v>
      </c>
      <c r="D1" s="7" t="s">
        <v>111</v>
      </c>
      <c r="E1" s="7" t="s">
        <v>110</v>
      </c>
      <c r="F1" s="7" t="s">
        <v>112</v>
      </c>
    </row>
    <row r="2" spans="1:6" x14ac:dyDescent="0.25">
      <c r="A2" s="8" t="s">
        <v>29</v>
      </c>
      <c r="B2" s="8" t="s">
        <v>93</v>
      </c>
      <c r="C2" s="8">
        <f>'2021 Team Ranking'!D2+'2021 Team Ranking'!D4+'2021 Team Ranking'!D8+'2021 Team Ranking'!D9</f>
        <v>552.5</v>
      </c>
      <c r="D2" s="21">
        <f>C2/4</f>
        <v>138.125</v>
      </c>
      <c r="E2" s="8">
        <f>'2021 Team Ranking'!E2+'2021 Team Ranking'!E4+'2021 Team Ranking'!E8+'2021 Team Ranking'!E9</f>
        <v>544.5</v>
      </c>
      <c r="F2" s="18">
        <f>E2/4</f>
        <v>136.125</v>
      </c>
    </row>
    <row r="3" spans="1:6" x14ac:dyDescent="0.25">
      <c r="A3" s="22" t="s">
        <v>39</v>
      </c>
      <c r="B3" s="22" t="s">
        <v>109</v>
      </c>
      <c r="C3" s="22">
        <f>'2021 Team Ranking'!D3+'2021 Team Ranking'!D7</f>
        <v>375.5</v>
      </c>
      <c r="D3" s="23">
        <f>C3/2</f>
        <v>187.75</v>
      </c>
      <c r="E3" s="22">
        <f>'2021 Team Ranking'!E3+'2021 Team Ranking'!E7</f>
        <v>368.5</v>
      </c>
      <c r="F3" s="23">
        <f>E3/2</f>
        <v>184.25</v>
      </c>
    </row>
    <row r="4" spans="1:6" x14ac:dyDescent="0.25">
      <c r="A4" s="12" t="s">
        <v>34</v>
      </c>
      <c r="B4" s="12" t="s">
        <v>16</v>
      </c>
      <c r="C4" s="12">
        <f>'2021 Team Ranking'!D5+'2021 Team Ranking'!D10+'2021 Team Ranking'!D11</f>
        <v>168.5</v>
      </c>
      <c r="D4" s="19">
        <f>C4/3</f>
        <v>56.166666666666664</v>
      </c>
      <c r="E4" s="12">
        <f>'2021 Team Ranking'!E5+'2021 Team Ranking'!E10+'2021 Team Ranking'!E11</f>
        <v>168.5</v>
      </c>
      <c r="F4" s="19">
        <f>E4/3</f>
        <v>56.166666666666664</v>
      </c>
    </row>
    <row r="5" spans="1:6" x14ac:dyDescent="0.25">
      <c r="A5" s="6" t="s">
        <v>45</v>
      </c>
      <c r="B5" s="6" t="s">
        <v>9</v>
      </c>
      <c r="C5" s="6">
        <f>'2021 Team Ranking'!D6</f>
        <v>80</v>
      </c>
      <c r="D5" s="20">
        <f>C5/1</f>
        <v>80</v>
      </c>
      <c r="E5" s="6">
        <f>'2021 Team Ranking'!E6</f>
        <v>80</v>
      </c>
      <c r="F5" s="20">
        <f>E5/1</f>
        <v>80</v>
      </c>
    </row>
  </sheetData>
  <autoFilter ref="A1:F5">
    <sortState ref="A2:F5">
      <sortCondition descending="1" ref="C1:C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16384" width="9" style="1"/>
  </cols>
  <sheetData>
    <row r="1" spans="1:4" x14ac:dyDescent="0.25">
      <c r="A1" s="7" t="s">
        <v>86</v>
      </c>
      <c r="B1" s="7" t="s">
        <v>89</v>
      </c>
      <c r="C1" s="7" t="s">
        <v>87</v>
      </c>
      <c r="D1" s="7" t="s">
        <v>88</v>
      </c>
    </row>
    <row r="2" spans="1:4" x14ac:dyDescent="0.25">
      <c r="A2" s="8" t="s">
        <v>90</v>
      </c>
      <c r="B2" s="8" t="s">
        <v>90</v>
      </c>
      <c r="C2" s="8" t="s">
        <v>93</v>
      </c>
      <c r="D2" s="8">
        <f>'2003-2009 Driver Ranking'!AC2+'2003-2009 Driver Ranking'!AC8</f>
        <v>125</v>
      </c>
    </row>
    <row r="3" spans="1:4" x14ac:dyDescent="0.25">
      <c r="A3" s="10" t="s">
        <v>107</v>
      </c>
      <c r="B3" s="10" t="s">
        <v>91</v>
      </c>
      <c r="C3" s="10" t="s">
        <v>96</v>
      </c>
      <c r="D3" s="10">
        <f>'2003-2009 Driver Ranking'!AC4+'2003-2009 Driver Ranking'!AC10</f>
        <v>121</v>
      </c>
    </row>
    <row r="4" spans="1:4" x14ac:dyDescent="0.25">
      <c r="A4" s="11" t="s">
        <v>57</v>
      </c>
      <c r="B4" s="11" t="s">
        <v>29</v>
      </c>
      <c r="C4" s="11" t="s">
        <v>101</v>
      </c>
      <c r="D4" s="11">
        <f>'2003-2009 Driver Ranking'!AC6+'2003-2009 Driver Ranking'!AC16</f>
        <v>64.5</v>
      </c>
    </row>
    <row r="5" spans="1:4" x14ac:dyDescent="0.25">
      <c r="A5" s="12" t="s">
        <v>92</v>
      </c>
      <c r="B5" s="12" t="s">
        <v>92</v>
      </c>
      <c r="C5" s="12" t="s">
        <v>95</v>
      </c>
      <c r="D5" s="12">
        <f>'2003-2009 Driver Ranking'!AC12+'2003-2009 Driver Ranking'!AC14</f>
        <v>64.5</v>
      </c>
    </row>
    <row r="6" spans="1:4" x14ac:dyDescent="0.25">
      <c r="A6" s="6" t="s">
        <v>44</v>
      </c>
      <c r="B6" s="6" t="s">
        <v>45</v>
      </c>
      <c r="C6" s="6" t="s">
        <v>97</v>
      </c>
      <c r="D6" s="6">
        <f>'2003-2009 Driver Ranking'!AC22+'2003-2009 Driver Ranking'!AC24</f>
        <v>25</v>
      </c>
    </row>
    <row r="7" spans="1:4" x14ac:dyDescent="0.25">
      <c r="A7" s="14" t="s">
        <v>106</v>
      </c>
      <c r="B7" s="15" t="s">
        <v>39</v>
      </c>
      <c r="C7" s="15" t="s">
        <v>94</v>
      </c>
      <c r="D7" s="15">
        <f>'2003-2009 Driver Ranking'!AC18+'2003-2009 Driver Ranking'!AC26</f>
        <v>23.5</v>
      </c>
    </row>
    <row r="8" spans="1:4" x14ac:dyDescent="0.25">
      <c r="A8" s="13" t="s">
        <v>61</v>
      </c>
      <c r="B8" s="13" t="s">
        <v>29</v>
      </c>
      <c r="C8" s="13" t="s">
        <v>101</v>
      </c>
      <c r="D8" s="13">
        <f>'2003-2009 Driver Ranking'!AC20+'2003-2009 Driver Ranking'!AC30</f>
        <v>18</v>
      </c>
    </row>
    <row r="9" spans="1:4" x14ac:dyDescent="0.25">
      <c r="A9" s="10" t="s">
        <v>75</v>
      </c>
      <c r="B9" s="10" t="s">
        <v>29</v>
      </c>
      <c r="C9" s="10" t="s">
        <v>101</v>
      </c>
      <c r="D9" s="10">
        <f>'2003-2009 Driver Ranking'!AC28+'2003-2009 Driver Ranking'!AC32</f>
        <v>7</v>
      </c>
    </row>
    <row r="10" spans="1:4" x14ac:dyDescent="0.25">
      <c r="A10" s="16" t="s">
        <v>108</v>
      </c>
      <c r="B10" s="16" t="s">
        <v>34</v>
      </c>
      <c r="C10" s="16" t="s">
        <v>99</v>
      </c>
      <c r="D10" s="16">
        <f>'2003-2009 Driver Ranking'!AC34+'2003-2009 Driver Ranking'!AC36</f>
        <v>0</v>
      </c>
    </row>
    <row r="11" spans="1:4" x14ac:dyDescent="0.25">
      <c r="A11" s="7" t="s">
        <v>51</v>
      </c>
      <c r="B11" s="7" t="s">
        <v>34</v>
      </c>
      <c r="C11" s="7" t="s">
        <v>98</v>
      </c>
      <c r="D11" s="7">
        <f>'2003-2009 Driver Ranking'!AC38+'2003-2009 Driver Ranking'!AC40</f>
        <v>0</v>
      </c>
    </row>
  </sheetData>
  <autoFilter ref="A1:D11">
    <sortState ref="A2:D11">
      <sortCondition descending="1" ref="D1:D1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8.75" x14ac:dyDescent="0.25"/>
  <cols>
    <col min="1" max="1" width="24.375" style="1" bestFit="1" customWidth="1"/>
    <col min="2" max="2" width="11.875" style="1" bestFit="1" customWidth="1"/>
    <col min="3" max="3" width="20.25" style="1" bestFit="1" customWidth="1"/>
    <col min="4" max="4" width="19.5" style="1" bestFit="1" customWidth="1"/>
    <col min="5" max="5" width="34.75" style="1" bestFit="1" customWidth="1"/>
    <col min="6" max="16384" width="9" style="1"/>
  </cols>
  <sheetData>
    <row r="1" spans="1:5" x14ac:dyDescent="0.25">
      <c r="A1" s="7" t="s">
        <v>86</v>
      </c>
      <c r="B1" s="7" t="s">
        <v>89</v>
      </c>
      <c r="C1" s="7" t="s">
        <v>87</v>
      </c>
      <c r="D1" s="7" t="s">
        <v>88</v>
      </c>
      <c r="E1" s="7" t="s">
        <v>103</v>
      </c>
    </row>
    <row r="2" spans="1:5" x14ac:dyDescent="0.25">
      <c r="A2" s="10" t="s">
        <v>107</v>
      </c>
      <c r="B2" s="10" t="s">
        <v>91</v>
      </c>
      <c r="C2" s="10" t="s">
        <v>96</v>
      </c>
      <c r="D2" s="10">
        <f>'1991-2002 Driver Ranking'!AD2+'1991-2002 Driver Ranking'!AD8</f>
        <v>106</v>
      </c>
      <c r="E2" s="10">
        <f>'1991-2002 Driver Ranking'!AE2+'1991-2002 Driver Ranking'!AE8</f>
        <v>101</v>
      </c>
    </row>
    <row r="3" spans="1:5" x14ac:dyDescent="0.25">
      <c r="A3" s="8" t="s">
        <v>90</v>
      </c>
      <c r="B3" s="8" t="s">
        <v>90</v>
      </c>
      <c r="C3" s="8" t="s">
        <v>93</v>
      </c>
      <c r="D3" s="8">
        <f>'1991-2002 Driver Ranking'!AD4+'1991-2002 Driver Ranking'!AD6</f>
        <v>103</v>
      </c>
      <c r="E3" s="8">
        <f>'1991-2002 Driver Ranking'!AE4+'1991-2002 Driver Ranking'!AE6</f>
        <v>98</v>
      </c>
    </row>
    <row r="4" spans="1:5" x14ac:dyDescent="0.25">
      <c r="A4" s="12" t="s">
        <v>92</v>
      </c>
      <c r="B4" s="12" t="s">
        <v>92</v>
      </c>
      <c r="C4" s="12" t="s">
        <v>95</v>
      </c>
      <c r="D4" s="12">
        <f>'1991-2002 Driver Ranking'!AD12+'1991-2002 Driver Ranking'!AD14</f>
        <v>33</v>
      </c>
      <c r="E4" s="12">
        <f>'1991-2002 Driver Ranking'!AE12+'1991-2002 Driver Ranking'!AE14</f>
        <v>33</v>
      </c>
    </row>
    <row r="5" spans="1:5" x14ac:dyDescent="0.25">
      <c r="A5" s="11" t="s">
        <v>57</v>
      </c>
      <c r="B5" s="11" t="s">
        <v>29</v>
      </c>
      <c r="C5" s="11" t="s">
        <v>101</v>
      </c>
      <c r="D5" s="11">
        <f>'1991-2002 Driver Ranking'!AD10+'1991-2002 Driver Ranking'!AD22</f>
        <v>32.5</v>
      </c>
      <c r="E5" s="11">
        <f>'1991-2002 Driver Ranking'!AE10+'1991-2002 Driver Ranking'!AE22</f>
        <v>32.5</v>
      </c>
    </row>
    <row r="6" spans="1:5" x14ac:dyDescent="0.25">
      <c r="A6" s="6" t="s">
        <v>44</v>
      </c>
      <c r="B6" s="6" t="s">
        <v>45</v>
      </c>
      <c r="C6" s="6" t="s">
        <v>97</v>
      </c>
      <c r="D6" s="6">
        <f>'1991-2002 Driver Ranking'!AD16+'1991-2002 Driver Ranking'!AD24</f>
        <v>14</v>
      </c>
      <c r="E6" s="6">
        <f>'1991-2002 Driver Ranking'!AE16+'1991-2002 Driver Ranking'!AE24</f>
        <v>14</v>
      </c>
    </row>
    <row r="7" spans="1:5" x14ac:dyDescent="0.25">
      <c r="A7" s="13" t="s">
        <v>61</v>
      </c>
      <c r="B7" s="13" t="s">
        <v>29</v>
      </c>
      <c r="C7" s="13" t="s">
        <v>101</v>
      </c>
      <c r="D7" s="13">
        <f>'1991-2002 Driver Ranking'!AD18+'1991-2002 Driver Ranking'!AD32</f>
        <v>9</v>
      </c>
      <c r="E7" s="13">
        <f>'1991-2002 Driver Ranking'!AE18+'1991-2002 Driver Ranking'!AE32</f>
        <v>9</v>
      </c>
    </row>
    <row r="8" spans="1:5" x14ac:dyDescent="0.25">
      <c r="A8" s="14" t="s">
        <v>106</v>
      </c>
      <c r="B8" s="15" t="s">
        <v>39</v>
      </c>
      <c r="C8" s="15" t="s">
        <v>94</v>
      </c>
      <c r="D8" s="15">
        <f>'1991-2002 Driver Ranking'!AD20+'1991-2002 Driver Ranking'!AD28</f>
        <v>9.5</v>
      </c>
      <c r="E8" s="15">
        <f>'1991-2002 Driver Ranking'!AE20+'1991-2002 Driver Ranking'!AE28</f>
        <v>8.5</v>
      </c>
    </row>
    <row r="9" spans="1:5" x14ac:dyDescent="0.25">
      <c r="A9" s="10" t="s">
        <v>75</v>
      </c>
      <c r="B9" s="10" t="s">
        <v>29</v>
      </c>
      <c r="C9" s="10" t="s">
        <v>101</v>
      </c>
      <c r="D9" s="10">
        <f>'1991-2002 Driver Ranking'!AD26+'1991-2002 Driver Ranking'!AD34</f>
        <v>3</v>
      </c>
      <c r="E9" s="10">
        <f>'1991-2002 Driver Ranking'!AE26+'1991-2002 Driver Ranking'!AE34</f>
        <v>3</v>
      </c>
    </row>
    <row r="10" spans="1:5" x14ac:dyDescent="0.25">
      <c r="A10" s="7" t="s">
        <v>51</v>
      </c>
      <c r="B10" s="7" t="s">
        <v>34</v>
      </c>
      <c r="C10" s="7" t="s">
        <v>98</v>
      </c>
      <c r="D10" s="7">
        <f>'1991-2002 Driver Ranking'!AD30+'1991-2002 Driver Ranking'!AD40</f>
        <v>0.5</v>
      </c>
      <c r="E10" s="7">
        <f>'1991-2002 Driver Ranking'!AE30+'1991-2002 Driver Ranking'!AE40</f>
        <v>0</v>
      </c>
    </row>
    <row r="11" spans="1:5" x14ac:dyDescent="0.25">
      <c r="A11" s="16" t="s">
        <v>108</v>
      </c>
      <c r="B11" s="16" t="s">
        <v>34</v>
      </c>
      <c r="C11" s="16" t="s">
        <v>99</v>
      </c>
      <c r="D11" s="16">
        <f>'1991-2002 Driver Ranking'!AD36+'1991-2002 Driver Ranking'!AD38</f>
        <v>0</v>
      </c>
      <c r="E11" s="16">
        <f>'1991-2002 Driver Ranking'!AE36+'1991-2002 Driver Ranking'!AE38</f>
        <v>0</v>
      </c>
    </row>
  </sheetData>
  <autoFilter ref="A1:E11">
    <sortState ref="A2:E11">
      <sortCondition descending="1" ref="E1:E11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8.75" x14ac:dyDescent="0.25"/>
  <cols>
    <col min="1" max="2" width="45.25" style="1" bestFit="1" customWidth="1"/>
    <col min="3" max="16384" width="9" style="1"/>
  </cols>
  <sheetData>
    <row r="1" spans="1:2" x14ac:dyDescent="0.25">
      <c r="A1" s="6" t="s">
        <v>102</v>
      </c>
      <c r="B1" s="6" t="s">
        <v>79</v>
      </c>
    </row>
    <row r="2" spans="1:2" x14ac:dyDescent="0.25">
      <c r="A2" s="12" t="s">
        <v>77</v>
      </c>
      <c r="B2" s="12" t="s">
        <v>78</v>
      </c>
    </row>
    <row r="3" spans="1:2" ht="56.25" x14ac:dyDescent="0.25">
      <c r="A3" s="17" t="s">
        <v>82</v>
      </c>
      <c r="B3" s="17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2021 Driver Ranking</vt:lpstr>
      <vt:lpstr>2003-2009 Driver Ranking</vt:lpstr>
      <vt:lpstr>1991-2002 Driver Ranking</vt:lpstr>
      <vt:lpstr>2021 Team Ranking</vt:lpstr>
      <vt:lpstr>2021 Engine Ranking</vt:lpstr>
      <vt:lpstr>2003-2009 Team Ranking</vt:lpstr>
      <vt:lpstr>1991-2002 Team Ranking</vt:lpstr>
      <vt:lpstr>Ranking System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2021-08-31T06:48:19Z</dcterms:modified>
</cp:coreProperties>
</file>