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76" windowHeight="9780" tabRatio="673" activeTab="7"/>
  </bookViews>
  <sheets>
    <sheet name="问题总结" sheetId="2" r:id="rId1"/>
    <sheet name="所有 " sheetId="7" r:id="rId2"/>
    <sheet name="8.7-11" sheetId="1" r:id="rId3"/>
    <sheet name="8.15-18" sheetId="3" r:id="rId4"/>
    <sheet name="8.22-25" sheetId="4" r:id="rId5"/>
    <sheet name="8.28-8.31" sheetId="5" r:id="rId6"/>
    <sheet name="9.4-9." sheetId="6" r:id="rId7"/>
    <sheet name="Sheet1" sheetId="8" r:id="rId8"/>
  </sheets>
  <definedNames>
    <definedName name="_xlnm._FilterDatabase" localSheetId="0" hidden="1">问题总结!$A$1:$A$173</definedName>
  </definedName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480CD47190764899B2804400CE9A660C"/>
        <xdr:cNvPicPr>
          <a:picLocks noChangeAspect="1"/>
        </xdr:cNvPicPr>
      </xdr:nvPicPr>
      <xdr:blipFill>
        <a:blip r:embed="rId1"/>
        <a:stretch>
          <a:fillRect/>
        </a:stretch>
      </xdr:blipFill>
      <xdr:spPr>
        <a:xfrm>
          <a:off x="3025140" y="182880"/>
          <a:ext cx="8553450" cy="2486025"/>
        </a:xfrm>
        <a:prstGeom prst="rect">
          <a:avLst/>
        </a:prstGeom>
        <a:noFill/>
        <a:ln w="9525">
          <a:noFill/>
        </a:ln>
      </xdr:spPr>
    </xdr:pic>
  </etc:cellImage>
  <etc:cellImage>
    <xdr:pic>
      <xdr:nvPicPr>
        <xdr:cNvPr id="3" name="ID_02F274D970EF4F5E9F416E5AB86EED41"/>
        <xdr:cNvPicPr>
          <a:picLocks noChangeAspect="1"/>
        </xdr:cNvPicPr>
      </xdr:nvPicPr>
      <xdr:blipFill>
        <a:blip r:embed="rId2"/>
        <a:stretch>
          <a:fillRect/>
        </a:stretch>
      </xdr:blipFill>
      <xdr:spPr>
        <a:xfrm>
          <a:off x="7658100" y="182880"/>
          <a:ext cx="8524875" cy="1533525"/>
        </a:xfrm>
        <a:prstGeom prst="rect">
          <a:avLst/>
        </a:prstGeom>
        <a:noFill/>
        <a:ln w="9525">
          <a:noFill/>
        </a:ln>
      </xdr:spPr>
    </xdr:pic>
  </etc:cellImage>
  <etc:cellImage>
    <xdr:pic>
      <xdr:nvPicPr>
        <xdr:cNvPr id="4" name="ID_FED98D59B53C4298ABFAA883E3D5642B"/>
        <xdr:cNvPicPr>
          <a:picLocks noChangeAspect="1"/>
        </xdr:cNvPicPr>
      </xdr:nvPicPr>
      <xdr:blipFill>
        <a:blip r:embed="rId3"/>
        <a:stretch>
          <a:fillRect/>
        </a:stretch>
      </xdr:blipFill>
      <xdr:spPr>
        <a:xfrm>
          <a:off x="3634740" y="1545590"/>
          <a:ext cx="8448675" cy="771525"/>
        </a:xfrm>
        <a:prstGeom prst="rect">
          <a:avLst/>
        </a:prstGeom>
        <a:noFill/>
        <a:ln w="9525">
          <a:noFill/>
        </a:ln>
      </xdr:spPr>
    </xdr:pic>
  </etc:cellImage>
  <etc:cellImage>
    <xdr:pic>
      <xdr:nvPicPr>
        <xdr:cNvPr id="5" name="ID_3833FB65D4BD47CDA16AAF870E191A89"/>
        <xdr:cNvPicPr>
          <a:picLocks noChangeAspect="1"/>
        </xdr:cNvPicPr>
      </xdr:nvPicPr>
      <xdr:blipFill>
        <a:blip r:embed="rId4"/>
        <a:stretch>
          <a:fillRect/>
        </a:stretch>
      </xdr:blipFill>
      <xdr:spPr>
        <a:xfrm>
          <a:off x="8267700" y="1545590"/>
          <a:ext cx="8591550" cy="1476375"/>
        </a:xfrm>
        <a:prstGeom prst="rect">
          <a:avLst/>
        </a:prstGeom>
        <a:noFill/>
        <a:ln w="9525">
          <a:noFill/>
        </a:ln>
      </xdr:spPr>
    </xdr:pic>
  </etc:cellImage>
  <etc:cellImage>
    <xdr:pic>
      <xdr:nvPicPr>
        <xdr:cNvPr id="6" name="ID_CD9AF147D1CE49BB9E6A36B57C2373AD"/>
        <xdr:cNvPicPr>
          <a:picLocks noChangeAspect="1"/>
        </xdr:cNvPicPr>
      </xdr:nvPicPr>
      <xdr:blipFill>
        <a:blip r:embed="rId5"/>
        <a:stretch>
          <a:fillRect/>
        </a:stretch>
      </xdr:blipFill>
      <xdr:spPr>
        <a:xfrm>
          <a:off x="3634740" y="4884420"/>
          <a:ext cx="5848350" cy="2000250"/>
        </a:xfrm>
        <a:prstGeom prst="rect">
          <a:avLst/>
        </a:prstGeom>
        <a:noFill/>
        <a:ln w="9525">
          <a:noFill/>
        </a:ln>
      </xdr:spPr>
    </xdr:pic>
  </etc:cellImage>
  <etc:cellImage>
    <xdr:pic>
      <xdr:nvPicPr>
        <xdr:cNvPr id="7" name="ID_AEB62AE55028420FAB5F36E912B6267A"/>
        <xdr:cNvPicPr>
          <a:picLocks noChangeAspect="1"/>
        </xdr:cNvPicPr>
      </xdr:nvPicPr>
      <xdr:blipFill>
        <a:blip r:embed="rId6"/>
        <a:stretch>
          <a:fillRect/>
        </a:stretch>
      </xdr:blipFill>
      <xdr:spPr>
        <a:xfrm>
          <a:off x="8267700" y="4884420"/>
          <a:ext cx="8601075" cy="1381125"/>
        </a:xfrm>
        <a:prstGeom prst="rect">
          <a:avLst/>
        </a:prstGeom>
        <a:noFill/>
        <a:ln w="9525">
          <a:noFill/>
        </a:ln>
      </xdr:spPr>
    </xdr:pic>
  </etc:cellImage>
  <etc:cellImage>
    <xdr:pic>
      <xdr:nvPicPr>
        <xdr:cNvPr id="10" name="ID_905F1F59DEC040BCB2698498E995F0B6"/>
        <xdr:cNvPicPr>
          <a:picLocks noChangeAspect="1"/>
        </xdr:cNvPicPr>
      </xdr:nvPicPr>
      <xdr:blipFill>
        <a:blip r:embed="rId7"/>
        <a:stretch>
          <a:fillRect/>
        </a:stretch>
      </xdr:blipFill>
      <xdr:spPr>
        <a:xfrm>
          <a:off x="3634740" y="6483985"/>
          <a:ext cx="8420100" cy="6305550"/>
        </a:xfrm>
        <a:prstGeom prst="rect">
          <a:avLst/>
        </a:prstGeom>
        <a:noFill/>
        <a:ln w="9525">
          <a:noFill/>
        </a:ln>
      </xdr:spPr>
    </xdr:pic>
  </etc:cellImage>
  <etc:cellImage>
    <xdr:pic>
      <xdr:nvPicPr>
        <xdr:cNvPr id="11" name="ID_307E4696064A419AA4CB1DBB9D822555"/>
        <xdr:cNvPicPr>
          <a:picLocks noChangeAspect="1"/>
        </xdr:cNvPicPr>
      </xdr:nvPicPr>
      <xdr:blipFill>
        <a:blip r:embed="rId8"/>
        <a:stretch>
          <a:fillRect/>
        </a:stretch>
      </xdr:blipFill>
      <xdr:spPr>
        <a:xfrm>
          <a:off x="3634740" y="10156825"/>
          <a:ext cx="8791575" cy="3057525"/>
        </a:xfrm>
        <a:prstGeom prst="rect">
          <a:avLst/>
        </a:prstGeom>
        <a:noFill/>
        <a:ln w="9525">
          <a:noFill/>
        </a:ln>
      </xdr:spPr>
    </xdr:pic>
  </etc:cellImage>
  <etc:cellImage>
    <xdr:pic>
      <xdr:nvPicPr>
        <xdr:cNvPr id="12" name="ID_54BF6CAE12814DC6B9859CC8575A790B"/>
        <xdr:cNvPicPr>
          <a:picLocks noChangeAspect="1"/>
        </xdr:cNvPicPr>
      </xdr:nvPicPr>
      <xdr:blipFill>
        <a:blip r:embed="rId9"/>
        <a:stretch>
          <a:fillRect/>
        </a:stretch>
      </xdr:blipFill>
      <xdr:spPr>
        <a:xfrm>
          <a:off x="8267700" y="10156825"/>
          <a:ext cx="8582025" cy="1228725"/>
        </a:xfrm>
        <a:prstGeom prst="rect">
          <a:avLst/>
        </a:prstGeom>
        <a:noFill/>
        <a:ln w="9525">
          <a:noFill/>
        </a:ln>
      </xdr:spPr>
    </xdr:pic>
  </etc:cellImage>
  <etc:cellImage>
    <xdr:pic>
      <xdr:nvPicPr>
        <xdr:cNvPr id="13" name="ID_382FB2A6B92E4EBC81AE8DF00A833860"/>
        <xdr:cNvPicPr>
          <a:picLocks noChangeAspect="1"/>
        </xdr:cNvPicPr>
      </xdr:nvPicPr>
      <xdr:blipFill>
        <a:blip r:embed="rId10"/>
        <a:stretch>
          <a:fillRect/>
        </a:stretch>
      </xdr:blipFill>
      <xdr:spPr>
        <a:xfrm>
          <a:off x="3634740" y="11782425"/>
          <a:ext cx="8458200" cy="6219825"/>
        </a:xfrm>
        <a:prstGeom prst="rect">
          <a:avLst/>
        </a:prstGeom>
        <a:noFill/>
        <a:ln w="9525">
          <a:noFill/>
        </a:ln>
      </xdr:spPr>
    </xdr:pic>
  </etc:cellImage>
  <etc:cellImage>
    <xdr:pic>
      <xdr:nvPicPr>
        <xdr:cNvPr id="14" name="ID_43E0428A4381424D8B8EB7E1C27CBFD7"/>
        <xdr:cNvPicPr>
          <a:picLocks noChangeAspect="1"/>
        </xdr:cNvPicPr>
      </xdr:nvPicPr>
      <xdr:blipFill>
        <a:blip r:embed="rId11"/>
        <a:stretch>
          <a:fillRect/>
        </a:stretch>
      </xdr:blipFill>
      <xdr:spPr>
        <a:xfrm>
          <a:off x="8267700" y="11782425"/>
          <a:ext cx="7896225" cy="1895475"/>
        </a:xfrm>
        <a:prstGeom prst="rect">
          <a:avLst/>
        </a:prstGeom>
        <a:noFill/>
        <a:ln w="9525">
          <a:noFill/>
        </a:ln>
      </xdr:spPr>
    </xdr:pic>
  </etc:cellImage>
  <etc:cellImage>
    <xdr:pic>
      <xdr:nvPicPr>
        <xdr:cNvPr id="8" name="ID_877E5FB98F884E04B07104373AD7DDAE"/>
        <xdr:cNvPicPr>
          <a:picLocks noChangeAspect="1"/>
        </xdr:cNvPicPr>
      </xdr:nvPicPr>
      <xdr:blipFill>
        <a:blip r:embed="rId12"/>
        <a:stretch>
          <a:fillRect/>
        </a:stretch>
      </xdr:blipFill>
      <xdr:spPr>
        <a:xfrm>
          <a:off x="4038600" y="23294975"/>
          <a:ext cx="5972175" cy="2476500"/>
        </a:xfrm>
        <a:prstGeom prst="rect">
          <a:avLst/>
        </a:prstGeom>
        <a:noFill/>
        <a:ln w="9525">
          <a:noFill/>
        </a:ln>
      </xdr:spPr>
    </xdr:pic>
  </etc:cellImage>
  <etc:cellImage>
    <xdr:pic>
      <xdr:nvPicPr>
        <xdr:cNvPr id="9" name="ID_7349D22EF029406DA560E00E75A46C68"/>
        <xdr:cNvPicPr>
          <a:picLocks noChangeAspect="1"/>
        </xdr:cNvPicPr>
      </xdr:nvPicPr>
      <xdr:blipFill>
        <a:blip r:embed="rId13"/>
        <a:stretch>
          <a:fillRect/>
        </a:stretch>
      </xdr:blipFill>
      <xdr:spPr>
        <a:xfrm>
          <a:off x="9186545" y="23294975"/>
          <a:ext cx="8248650" cy="1123950"/>
        </a:xfrm>
        <a:prstGeom prst="rect">
          <a:avLst/>
        </a:prstGeom>
        <a:noFill/>
        <a:ln w="9525">
          <a:noFill/>
        </a:ln>
      </xdr:spPr>
    </xdr:pic>
  </etc:cellImage>
  <etc:cellImage>
    <xdr:pic>
      <xdr:nvPicPr>
        <xdr:cNvPr id="15" name="ID_C874FEEEEF1B4E95BC1EDB3BFB5A7470"/>
        <xdr:cNvPicPr>
          <a:picLocks noChangeAspect="1"/>
        </xdr:cNvPicPr>
      </xdr:nvPicPr>
      <xdr:blipFill>
        <a:blip r:embed="rId14"/>
        <a:stretch>
          <a:fillRect/>
        </a:stretch>
      </xdr:blipFill>
      <xdr:spPr>
        <a:xfrm>
          <a:off x="4038600" y="25446355"/>
          <a:ext cx="6581775" cy="2486025"/>
        </a:xfrm>
        <a:prstGeom prst="rect">
          <a:avLst/>
        </a:prstGeom>
        <a:noFill/>
        <a:ln w="9525">
          <a:noFill/>
        </a:ln>
      </xdr:spPr>
    </xdr:pic>
  </etc:cellImage>
  <etc:cellImage>
    <xdr:pic>
      <xdr:nvPicPr>
        <xdr:cNvPr id="16" name="ID_01D050D6FB86426D8559FE724FCF6F4D"/>
        <xdr:cNvPicPr>
          <a:picLocks noChangeAspect="1"/>
        </xdr:cNvPicPr>
      </xdr:nvPicPr>
      <xdr:blipFill>
        <a:blip r:embed="rId15"/>
        <a:stretch>
          <a:fillRect/>
        </a:stretch>
      </xdr:blipFill>
      <xdr:spPr>
        <a:xfrm>
          <a:off x="9186545" y="25446355"/>
          <a:ext cx="8086725" cy="847725"/>
        </a:xfrm>
        <a:prstGeom prst="rect">
          <a:avLst/>
        </a:prstGeom>
        <a:noFill/>
        <a:ln w="9525">
          <a:noFill/>
        </a:ln>
      </xdr:spPr>
    </xdr:pic>
  </etc:cellImage>
  <etc:cellImage>
    <xdr:pic>
      <xdr:nvPicPr>
        <xdr:cNvPr id="17" name="ID_9111D3D7779A4D78B3B2E399BAD1B18A"/>
        <xdr:cNvPicPr>
          <a:picLocks noChangeAspect="1"/>
        </xdr:cNvPicPr>
      </xdr:nvPicPr>
      <xdr:blipFill>
        <a:blip r:embed="rId16"/>
        <a:stretch>
          <a:fillRect/>
        </a:stretch>
      </xdr:blipFill>
      <xdr:spPr>
        <a:xfrm>
          <a:off x="4038600" y="27408505"/>
          <a:ext cx="6496050" cy="2428875"/>
        </a:xfrm>
        <a:prstGeom prst="rect">
          <a:avLst/>
        </a:prstGeom>
        <a:noFill/>
        <a:ln w="9525">
          <a:noFill/>
        </a:ln>
      </xdr:spPr>
    </xdr:pic>
  </etc:cellImage>
  <etc:cellImage>
    <xdr:pic>
      <xdr:nvPicPr>
        <xdr:cNvPr id="18" name="ID_E9B851ED9AF34EC0B65634CD75B502E1"/>
        <xdr:cNvPicPr>
          <a:picLocks noChangeAspect="1"/>
        </xdr:cNvPicPr>
      </xdr:nvPicPr>
      <xdr:blipFill>
        <a:blip r:embed="rId17"/>
        <a:stretch>
          <a:fillRect/>
        </a:stretch>
      </xdr:blipFill>
      <xdr:spPr>
        <a:xfrm>
          <a:off x="9186545" y="27408505"/>
          <a:ext cx="8134350" cy="2581275"/>
        </a:xfrm>
        <a:prstGeom prst="rect">
          <a:avLst/>
        </a:prstGeom>
        <a:noFill/>
        <a:ln w="9525">
          <a:noFill/>
        </a:ln>
      </xdr:spPr>
    </xdr:pic>
  </etc:cellImage>
  <etc:cellImage>
    <xdr:pic>
      <xdr:nvPicPr>
        <xdr:cNvPr id="19" name="ID_7EB338B21A354E82974332A79878FD8F"/>
        <xdr:cNvPicPr>
          <a:picLocks noChangeAspect="1"/>
        </xdr:cNvPicPr>
      </xdr:nvPicPr>
      <xdr:blipFill>
        <a:blip r:embed="rId18"/>
        <a:stretch>
          <a:fillRect/>
        </a:stretch>
      </xdr:blipFill>
      <xdr:spPr>
        <a:xfrm>
          <a:off x="4038600" y="29350970"/>
          <a:ext cx="6457950" cy="2419350"/>
        </a:xfrm>
        <a:prstGeom prst="rect">
          <a:avLst/>
        </a:prstGeom>
        <a:noFill/>
        <a:ln w="9525">
          <a:noFill/>
        </a:ln>
      </xdr:spPr>
    </xdr:pic>
  </etc:cellImage>
  <etc:cellImage>
    <xdr:pic>
      <xdr:nvPicPr>
        <xdr:cNvPr id="20" name="ID_B455A22D2B834C7099008E723C227328"/>
        <xdr:cNvPicPr>
          <a:picLocks noChangeAspect="1"/>
        </xdr:cNvPicPr>
      </xdr:nvPicPr>
      <xdr:blipFill>
        <a:blip r:embed="rId19"/>
        <a:stretch>
          <a:fillRect/>
        </a:stretch>
      </xdr:blipFill>
      <xdr:spPr>
        <a:xfrm>
          <a:off x="9186545" y="29350970"/>
          <a:ext cx="8162925" cy="2124075"/>
        </a:xfrm>
        <a:prstGeom prst="rect">
          <a:avLst/>
        </a:prstGeom>
        <a:noFill/>
        <a:ln w="9525">
          <a:noFill/>
        </a:ln>
      </xdr:spPr>
    </xdr:pic>
  </etc:cellImage>
  <etc:cellImage>
    <xdr:pic>
      <xdr:nvPicPr>
        <xdr:cNvPr id="22" name="ID_11216791A0E14ADB924BC2218B17104F"/>
        <xdr:cNvPicPr>
          <a:picLocks noChangeAspect="1"/>
        </xdr:cNvPicPr>
      </xdr:nvPicPr>
      <xdr:blipFill>
        <a:blip r:embed="rId20"/>
        <a:stretch>
          <a:fillRect/>
        </a:stretch>
      </xdr:blipFill>
      <xdr:spPr>
        <a:xfrm>
          <a:off x="4038600" y="31656020"/>
          <a:ext cx="6962775" cy="1266825"/>
        </a:xfrm>
        <a:prstGeom prst="rect">
          <a:avLst/>
        </a:prstGeom>
        <a:noFill/>
        <a:ln w="9525">
          <a:noFill/>
        </a:ln>
      </xdr:spPr>
    </xdr:pic>
  </etc:cellImage>
  <etc:cellImage>
    <xdr:pic>
      <xdr:nvPicPr>
        <xdr:cNvPr id="25" name="ID_81EF6F81F0A045329239207515025E76"/>
        <xdr:cNvPicPr>
          <a:picLocks noChangeAspect="1"/>
        </xdr:cNvPicPr>
      </xdr:nvPicPr>
      <xdr:blipFill>
        <a:blip r:embed="rId21"/>
        <a:stretch>
          <a:fillRect/>
        </a:stretch>
      </xdr:blipFill>
      <xdr:spPr>
        <a:xfrm>
          <a:off x="9186545" y="31656020"/>
          <a:ext cx="8667750" cy="1323975"/>
        </a:xfrm>
        <a:prstGeom prst="rect">
          <a:avLst/>
        </a:prstGeom>
        <a:noFill/>
        <a:ln w="9525">
          <a:noFill/>
        </a:ln>
      </xdr:spPr>
    </xdr:pic>
  </etc:cellImage>
  <etc:cellImage>
    <xdr:pic>
      <xdr:nvPicPr>
        <xdr:cNvPr id="21" name="ID_FAE6827F198F46F1B1890F9A096230B3"/>
        <xdr:cNvPicPr>
          <a:picLocks noChangeAspect="1"/>
        </xdr:cNvPicPr>
      </xdr:nvPicPr>
      <xdr:blipFill>
        <a:blip r:embed="rId22"/>
        <a:stretch>
          <a:fillRect/>
        </a:stretch>
      </xdr:blipFill>
      <xdr:spPr>
        <a:xfrm>
          <a:off x="3634740" y="44686220"/>
          <a:ext cx="8210550" cy="3600450"/>
        </a:xfrm>
        <a:prstGeom prst="rect">
          <a:avLst/>
        </a:prstGeom>
        <a:noFill/>
        <a:ln w="9525">
          <a:noFill/>
        </a:ln>
      </xdr:spPr>
    </xdr:pic>
  </etc:cellImage>
  <etc:cellImage>
    <xdr:pic>
      <xdr:nvPicPr>
        <xdr:cNvPr id="23" name="ID_B47FF9EA3CFE4B9699E08F3F3D8B827E"/>
        <xdr:cNvPicPr>
          <a:picLocks noChangeAspect="1"/>
        </xdr:cNvPicPr>
      </xdr:nvPicPr>
      <xdr:blipFill>
        <a:blip r:embed="rId23"/>
        <a:stretch>
          <a:fillRect/>
        </a:stretch>
      </xdr:blipFill>
      <xdr:spPr>
        <a:xfrm>
          <a:off x="8267700" y="44686220"/>
          <a:ext cx="8039100" cy="1838325"/>
        </a:xfrm>
        <a:prstGeom prst="rect">
          <a:avLst/>
        </a:prstGeom>
        <a:noFill/>
        <a:ln w="9525">
          <a:noFill/>
        </a:ln>
      </xdr:spPr>
    </xdr:pic>
  </etc:cellImage>
  <etc:cellImage>
    <xdr:pic>
      <xdr:nvPicPr>
        <xdr:cNvPr id="24" name="ID_8BCE1B5B878B48E6ACC015CB2EC86696"/>
        <xdr:cNvPicPr>
          <a:picLocks noChangeAspect="1"/>
        </xdr:cNvPicPr>
      </xdr:nvPicPr>
      <xdr:blipFill>
        <a:blip r:embed="rId24"/>
        <a:stretch>
          <a:fillRect/>
        </a:stretch>
      </xdr:blipFill>
      <xdr:spPr>
        <a:xfrm>
          <a:off x="3634740" y="46730285"/>
          <a:ext cx="8401050" cy="4124325"/>
        </a:xfrm>
        <a:prstGeom prst="rect">
          <a:avLst/>
        </a:prstGeom>
        <a:noFill/>
        <a:ln w="9525">
          <a:noFill/>
        </a:ln>
      </xdr:spPr>
    </xdr:pic>
  </etc:cellImage>
  <etc:cellImage>
    <xdr:pic>
      <xdr:nvPicPr>
        <xdr:cNvPr id="26" name="ID_278354DE20274962B8395C4CD4044720"/>
        <xdr:cNvPicPr>
          <a:picLocks noChangeAspect="1"/>
        </xdr:cNvPicPr>
      </xdr:nvPicPr>
      <xdr:blipFill>
        <a:blip r:embed="rId25"/>
        <a:stretch>
          <a:fillRect/>
        </a:stretch>
      </xdr:blipFill>
      <xdr:spPr>
        <a:xfrm>
          <a:off x="8267700" y="46730285"/>
          <a:ext cx="8029575" cy="2409825"/>
        </a:xfrm>
        <a:prstGeom prst="rect">
          <a:avLst/>
        </a:prstGeom>
        <a:noFill/>
        <a:ln w="9525">
          <a:noFill/>
        </a:ln>
      </xdr:spPr>
    </xdr:pic>
  </etc:cellImage>
  <etc:cellImage>
    <xdr:pic>
      <xdr:nvPicPr>
        <xdr:cNvPr id="27" name="ID_567FB654CE864936BC0DD9E3C6B2764B"/>
        <xdr:cNvPicPr>
          <a:picLocks noChangeAspect="1"/>
        </xdr:cNvPicPr>
      </xdr:nvPicPr>
      <xdr:blipFill>
        <a:blip r:embed="rId26"/>
        <a:stretch>
          <a:fillRect/>
        </a:stretch>
      </xdr:blipFill>
      <xdr:spPr>
        <a:xfrm>
          <a:off x="3634740" y="49959260"/>
          <a:ext cx="17973675" cy="2686050"/>
        </a:xfrm>
        <a:prstGeom prst="rect">
          <a:avLst/>
        </a:prstGeom>
        <a:noFill/>
        <a:ln w="9525">
          <a:noFill/>
        </a:ln>
      </xdr:spPr>
    </xdr:pic>
  </etc:cellImage>
  <etc:cellImage>
    <xdr:pic>
      <xdr:nvPicPr>
        <xdr:cNvPr id="28" name="ID_7731B3AA9D544A66A03AEC51F75B431D"/>
        <xdr:cNvPicPr>
          <a:picLocks noChangeAspect="1"/>
        </xdr:cNvPicPr>
      </xdr:nvPicPr>
      <xdr:blipFill>
        <a:blip r:embed="rId27"/>
        <a:stretch>
          <a:fillRect/>
        </a:stretch>
      </xdr:blipFill>
      <xdr:spPr>
        <a:xfrm>
          <a:off x="3634740" y="58196480"/>
          <a:ext cx="5343525" cy="3819525"/>
        </a:xfrm>
        <a:prstGeom prst="rect">
          <a:avLst/>
        </a:prstGeom>
        <a:noFill/>
        <a:ln w="9525">
          <a:noFill/>
        </a:ln>
      </xdr:spPr>
    </xdr:pic>
  </etc:cellImage>
  <etc:cellImage>
    <xdr:pic>
      <xdr:nvPicPr>
        <xdr:cNvPr id="29" name="ID_0F2F911D03B74E068CDE1D0899354696"/>
        <xdr:cNvPicPr>
          <a:picLocks noChangeAspect="1"/>
        </xdr:cNvPicPr>
      </xdr:nvPicPr>
      <xdr:blipFill>
        <a:blip r:embed="rId28"/>
        <a:stretch>
          <a:fillRect/>
        </a:stretch>
      </xdr:blipFill>
      <xdr:spPr>
        <a:xfrm>
          <a:off x="8267700" y="58196480"/>
          <a:ext cx="8124825" cy="4305300"/>
        </a:xfrm>
        <a:prstGeom prst="rect">
          <a:avLst/>
        </a:prstGeom>
        <a:noFill/>
        <a:ln w="9525">
          <a:noFill/>
        </a:ln>
      </xdr:spPr>
    </xdr:pic>
  </etc:cellImage>
  <etc:cellImage>
    <xdr:pic>
      <xdr:nvPicPr>
        <xdr:cNvPr id="30" name="ID_BE59A86CB7A147BFA4B36F794C2400CB"/>
        <xdr:cNvPicPr>
          <a:picLocks noChangeAspect="1"/>
        </xdr:cNvPicPr>
      </xdr:nvPicPr>
      <xdr:blipFill>
        <a:blip r:embed="rId29"/>
        <a:stretch>
          <a:fillRect/>
        </a:stretch>
      </xdr:blipFill>
      <xdr:spPr>
        <a:xfrm>
          <a:off x="3634740" y="61514355"/>
          <a:ext cx="8410575" cy="6353175"/>
        </a:xfrm>
        <a:prstGeom prst="rect">
          <a:avLst/>
        </a:prstGeom>
        <a:noFill/>
        <a:ln w="9525">
          <a:noFill/>
        </a:ln>
      </xdr:spPr>
    </xdr:pic>
  </etc:cellImage>
  <etc:cellImage>
    <xdr:pic>
      <xdr:nvPicPr>
        <xdr:cNvPr id="31" name="ID_CF55A38EB8AA40CBBB314F2521810CCA"/>
        <xdr:cNvPicPr>
          <a:picLocks noChangeAspect="1"/>
        </xdr:cNvPicPr>
      </xdr:nvPicPr>
      <xdr:blipFill>
        <a:blip r:embed="rId30"/>
        <a:stretch>
          <a:fillRect/>
        </a:stretch>
      </xdr:blipFill>
      <xdr:spPr>
        <a:xfrm>
          <a:off x="3634740" y="70041135"/>
          <a:ext cx="8382000" cy="4086225"/>
        </a:xfrm>
        <a:prstGeom prst="rect">
          <a:avLst/>
        </a:prstGeom>
        <a:noFill/>
        <a:ln w="9525">
          <a:noFill/>
        </a:ln>
      </xdr:spPr>
    </xdr:pic>
  </etc:cellImage>
  <etc:cellImage>
    <xdr:pic>
      <xdr:nvPicPr>
        <xdr:cNvPr id="32" name="ID_B7786075B5134210B265029C498D3798"/>
        <xdr:cNvPicPr>
          <a:picLocks noChangeAspect="1"/>
        </xdr:cNvPicPr>
      </xdr:nvPicPr>
      <xdr:blipFill>
        <a:blip r:embed="rId31"/>
        <a:stretch>
          <a:fillRect/>
        </a:stretch>
      </xdr:blipFill>
      <xdr:spPr>
        <a:xfrm>
          <a:off x="3634740" y="72311260"/>
          <a:ext cx="8401050" cy="5038725"/>
        </a:xfrm>
        <a:prstGeom prst="rect">
          <a:avLst/>
        </a:prstGeom>
        <a:noFill/>
        <a:ln w="9525">
          <a:noFill/>
        </a:ln>
      </xdr:spPr>
    </xdr:pic>
  </etc:cellImage>
  <etc:cellImage>
    <xdr:pic>
      <xdr:nvPicPr>
        <xdr:cNvPr id="33" name="ID_C0DB7ABFAEEB410781C1801CA1A42EF5"/>
        <xdr:cNvPicPr>
          <a:picLocks noChangeAspect="1"/>
        </xdr:cNvPicPr>
      </xdr:nvPicPr>
      <xdr:blipFill>
        <a:blip r:embed="rId32"/>
        <a:stretch>
          <a:fillRect/>
        </a:stretch>
      </xdr:blipFill>
      <xdr:spPr>
        <a:xfrm>
          <a:off x="8267700" y="72311260"/>
          <a:ext cx="7991475" cy="2400300"/>
        </a:xfrm>
        <a:prstGeom prst="rect">
          <a:avLst/>
        </a:prstGeom>
        <a:noFill/>
        <a:ln w="9525">
          <a:noFill/>
        </a:ln>
      </xdr:spPr>
    </xdr:pic>
  </etc:cellImage>
  <etc:cellImage>
    <xdr:pic>
      <xdr:nvPicPr>
        <xdr:cNvPr id="34" name="ID_FB0909F7F6CE456284703E29B86675F6"/>
        <xdr:cNvPicPr>
          <a:picLocks noChangeAspect="1"/>
        </xdr:cNvPicPr>
      </xdr:nvPicPr>
      <xdr:blipFill>
        <a:blip r:embed="rId33"/>
        <a:stretch>
          <a:fillRect/>
        </a:stretch>
      </xdr:blipFill>
      <xdr:spPr>
        <a:xfrm>
          <a:off x="8267700" y="70041135"/>
          <a:ext cx="8010525" cy="2152650"/>
        </a:xfrm>
        <a:prstGeom prst="rect">
          <a:avLst/>
        </a:prstGeom>
        <a:noFill/>
        <a:ln w="9525">
          <a:noFill/>
        </a:ln>
      </xdr:spPr>
    </xdr:pic>
  </etc:cellImage>
  <etc:cellImage>
    <xdr:pic>
      <xdr:nvPicPr>
        <xdr:cNvPr id="35" name="ID_5E6ACEA9E2CF432D95F0D33ACEC80A11"/>
        <xdr:cNvPicPr>
          <a:picLocks noChangeAspect="1"/>
        </xdr:cNvPicPr>
      </xdr:nvPicPr>
      <xdr:blipFill>
        <a:blip r:embed="rId34"/>
        <a:stretch>
          <a:fillRect/>
        </a:stretch>
      </xdr:blipFill>
      <xdr:spPr>
        <a:xfrm>
          <a:off x="8267700" y="75297030"/>
          <a:ext cx="8401050" cy="4191000"/>
        </a:xfrm>
        <a:prstGeom prst="rect">
          <a:avLst/>
        </a:prstGeom>
        <a:noFill/>
        <a:ln w="9525">
          <a:noFill/>
        </a:ln>
      </xdr:spPr>
    </xdr:pic>
  </etc:cellImage>
  <etc:cellImage>
    <xdr:pic>
      <xdr:nvPicPr>
        <xdr:cNvPr id="36" name="ID_4C0E0A47E7A843C792AFD509712128A8"/>
        <xdr:cNvPicPr>
          <a:picLocks noChangeAspect="1"/>
        </xdr:cNvPicPr>
      </xdr:nvPicPr>
      <xdr:blipFill>
        <a:blip r:embed="rId35"/>
        <a:stretch>
          <a:fillRect/>
        </a:stretch>
      </xdr:blipFill>
      <xdr:spPr>
        <a:xfrm>
          <a:off x="8267700" y="75297030"/>
          <a:ext cx="7981950" cy="3152775"/>
        </a:xfrm>
        <a:prstGeom prst="rect">
          <a:avLst/>
        </a:prstGeom>
        <a:noFill/>
        <a:ln w="9525">
          <a:noFill/>
        </a:ln>
      </xdr:spPr>
    </xdr:pic>
  </etc:cellImage>
  <etc:cellImage>
    <xdr:pic>
      <xdr:nvPicPr>
        <xdr:cNvPr id="37" name="ID_063D1EB53A684445875F0F12BF86D576"/>
        <xdr:cNvPicPr>
          <a:picLocks noChangeAspect="1"/>
        </xdr:cNvPicPr>
      </xdr:nvPicPr>
      <xdr:blipFill>
        <a:blip r:embed="rId36"/>
        <a:stretch>
          <a:fillRect/>
        </a:stretch>
      </xdr:blipFill>
      <xdr:spPr>
        <a:xfrm>
          <a:off x="3634740" y="77619225"/>
          <a:ext cx="8439150" cy="1876425"/>
        </a:xfrm>
        <a:prstGeom prst="rect">
          <a:avLst/>
        </a:prstGeom>
        <a:noFill/>
        <a:ln w="9525">
          <a:noFill/>
        </a:ln>
      </xdr:spPr>
    </xdr:pic>
  </etc:cellImage>
  <etc:cellImage>
    <xdr:pic>
      <xdr:nvPicPr>
        <xdr:cNvPr id="38" name="ID_BA3F8D4D6E7947DE97592BC99E393B4A"/>
        <xdr:cNvPicPr>
          <a:picLocks noChangeAspect="1"/>
        </xdr:cNvPicPr>
      </xdr:nvPicPr>
      <xdr:blipFill>
        <a:blip r:embed="rId37"/>
        <a:stretch>
          <a:fillRect/>
        </a:stretch>
      </xdr:blipFill>
      <xdr:spPr>
        <a:xfrm>
          <a:off x="8267700" y="77619225"/>
          <a:ext cx="8105775" cy="3048000"/>
        </a:xfrm>
        <a:prstGeom prst="rect">
          <a:avLst/>
        </a:prstGeom>
        <a:noFill/>
        <a:ln w="9525">
          <a:noFill/>
        </a:ln>
      </xdr:spPr>
    </xdr:pic>
  </etc:cellImage>
  <etc:cellImage>
    <xdr:pic>
      <xdr:nvPicPr>
        <xdr:cNvPr id="39" name="ID_A00806F8988F431491B8C118B4831971"/>
        <xdr:cNvPicPr>
          <a:picLocks noChangeAspect="1"/>
        </xdr:cNvPicPr>
      </xdr:nvPicPr>
      <xdr:blipFill>
        <a:blip r:embed="rId38"/>
        <a:stretch>
          <a:fillRect/>
        </a:stretch>
      </xdr:blipFill>
      <xdr:spPr>
        <a:xfrm>
          <a:off x="3634740" y="75297030"/>
          <a:ext cx="8191500" cy="3295650"/>
        </a:xfrm>
        <a:prstGeom prst="rect">
          <a:avLst/>
        </a:prstGeom>
        <a:noFill/>
        <a:ln w="9525">
          <a:noFill/>
        </a:ln>
      </xdr:spPr>
    </xdr:pic>
  </etc:cellImage>
  <etc:cellImage>
    <xdr:pic>
      <xdr:nvPicPr>
        <xdr:cNvPr id="40" name="ID_5E9A5F02480A431C991E64486B86CFA0"/>
        <xdr:cNvPicPr>
          <a:picLocks noChangeAspect="1"/>
        </xdr:cNvPicPr>
      </xdr:nvPicPr>
      <xdr:blipFill>
        <a:blip r:embed="rId39"/>
        <a:stretch>
          <a:fillRect/>
        </a:stretch>
      </xdr:blipFill>
      <xdr:spPr>
        <a:xfrm>
          <a:off x="8267700" y="75297030"/>
          <a:ext cx="7981950" cy="3419475"/>
        </a:xfrm>
        <a:prstGeom prst="rect">
          <a:avLst/>
        </a:prstGeom>
        <a:noFill/>
        <a:ln w="9525">
          <a:noFill/>
        </a:ln>
      </xdr:spPr>
    </xdr:pic>
  </etc:cellImage>
  <etc:cellImage>
    <xdr:pic>
      <xdr:nvPicPr>
        <xdr:cNvPr id="41" name="ID_CC45FA1D1068474985C89CDDC1CF1A5C"/>
        <xdr:cNvPicPr>
          <a:picLocks noChangeAspect="1"/>
        </xdr:cNvPicPr>
      </xdr:nvPicPr>
      <xdr:blipFill>
        <a:blip r:embed="rId40"/>
        <a:stretch>
          <a:fillRect/>
        </a:stretch>
      </xdr:blipFill>
      <xdr:spPr>
        <a:xfrm>
          <a:off x="3634740" y="75098910"/>
          <a:ext cx="7800975" cy="1571625"/>
        </a:xfrm>
        <a:prstGeom prst="rect">
          <a:avLst/>
        </a:prstGeom>
        <a:noFill/>
        <a:ln w="9525">
          <a:noFill/>
        </a:ln>
      </xdr:spPr>
    </xdr:pic>
  </etc:cellImage>
  <etc:cellImage>
    <xdr:pic>
      <xdr:nvPicPr>
        <xdr:cNvPr id="42" name="ID_1C7539FC73B74238B4ADDEDB2D0267E9"/>
        <xdr:cNvPicPr>
          <a:picLocks noChangeAspect="1"/>
        </xdr:cNvPicPr>
      </xdr:nvPicPr>
      <xdr:blipFill>
        <a:blip r:embed="rId41"/>
        <a:stretch>
          <a:fillRect/>
        </a:stretch>
      </xdr:blipFill>
      <xdr:spPr>
        <a:xfrm>
          <a:off x="8267700" y="75098910"/>
          <a:ext cx="7867650" cy="2447925"/>
        </a:xfrm>
        <a:prstGeom prst="rect">
          <a:avLst/>
        </a:prstGeom>
        <a:noFill/>
        <a:ln w="9525">
          <a:noFill/>
        </a:ln>
      </xdr:spPr>
    </xdr:pic>
  </etc:cellImage>
  <etc:cellImage>
    <xdr:pic>
      <xdr:nvPicPr>
        <xdr:cNvPr id="43" name="ID_42C392B1C53C40C58C46C3B404943F1F"/>
        <xdr:cNvPicPr>
          <a:picLocks noChangeAspect="1"/>
        </xdr:cNvPicPr>
      </xdr:nvPicPr>
      <xdr:blipFill>
        <a:blip r:embed="rId42"/>
        <a:stretch>
          <a:fillRect/>
        </a:stretch>
      </xdr:blipFill>
      <xdr:spPr>
        <a:xfrm>
          <a:off x="3634740" y="95514160"/>
          <a:ext cx="8362950" cy="5524500"/>
        </a:xfrm>
        <a:prstGeom prst="rect">
          <a:avLst/>
        </a:prstGeom>
        <a:noFill/>
        <a:ln w="9525">
          <a:noFill/>
        </a:ln>
      </xdr:spPr>
    </xdr:pic>
  </etc:cellImage>
  <etc:cellImage>
    <xdr:pic>
      <xdr:nvPicPr>
        <xdr:cNvPr id="44" name="ID_873199560F134848826862928EEECE97"/>
        <xdr:cNvPicPr>
          <a:picLocks noChangeAspect="1"/>
        </xdr:cNvPicPr>
      </xdr:nvPicPr>
      <xdr:blipFill>
        <a:blip r:embed="rId43"/>
        <a:stretch>
          <a:fillRect/>
        </a:stretch>
      </xdr:blipFill>
      <xdr:spPr>
        <a:xfrm>
          <a:off x="8267700" y="95514160"/>
          <a:ext cx="7981950" cy="2095500"/>
        </a:xfrm>
        <a:prstGeom prst="rect">
          <a:avLst/>
        </a:prstGeom>
        <a:noFill/>
        <a:ln w="9525">
          <a:noFill/>
        </a:ln>
      </xdr:spPr>
    </xdr:pic>
  </etc:cellImage>
  <etc:cellImage>
    <xdr:pic>
      <xdr:nvPicPr>
        <xdr:cNvPr id="45" name="ID_41DCC6A2394E4219B1F1BB94E57C4CE9"/>
        <xdr:cNvPicPr>
          <a:picLocks noChangeAspect="1"/>
        </xdr:cNvPicPr>
      </xdr:nvPicPr>
      <xdr:blipFill>
        <a:blip r:embed="rId44"/>
        <a:stretch>
          <a:fillRect/>
        </a:stretch>
      </xdr:blipFill>
      <xdr:spPr>
        <a:xfrm>
          <a:off x="3634740" y="98581845"/>
          <a:ext cx="8362950" cy="6448425"/>
        </a:xfrm>
        <a:prstGeom prst="rect">
          <a:avLst/>
        </a:prstGeom>
        <a:noFill/>
        <a:ln w="9525">
          <a:noFill/>
        </a:ln>
      </xdr:spPr>
    </xdr:pic>
  </etc:cellImage>
</etc:cellImages>
</file>

<file path=xl/sharedStrings.xml><?xml version="1.0" encoding="utf-8"?>
<sst xmlns="http://schemas.openxmlformats.org/spreadsheetml/2006/main" count="1864" uniqueCount="1048">
  <si>
    <t>问题</t>
  </si>
  <si>
    <t>长难句</t>
  </si>
  <si>
    <t>敏感词</t>
  </si>
  <si>
    <t>推</t>
  </si>
  <si>
    <t>注意信号词：</t>
  </si>
  <si>
    <t>one of the most
TPO19-3 2</t>
  </si>
  <si>
    <t>死也不会</t>
  </si>
  <si>
    <t>新来的</t>
  </si>
  <si>
    <t>Different ratios in the shells preserved in various layers of sediment reveal the temperature changes in the oceans during the Pleistocene epoch.</t>
  </si>
  <si>
    <t>rather than</t>
  </si>
  <si>
    <t>修</t>
  </si>
  <si>
    <t>修辞题看主旨！！！</t>
  </si>
  <si>
    <t>TPO19-3 7</t>
  </si>
  <si>
    <t>encounter with</t>
  </si>
  <si>
    <t>×××</t>
  </si>
  <si>
    <t>接触</t>
  </si>
  <si>
    <t>No doubt the ability to talk about one's past represents memory of a different level of complexity than simple recognition or recall.</t>
  </si>
  <si>
    <t>eventually</t>
  </si>
  <si>
    <t>熟悉单词的不熟悉组合，导致巨大失误！！</t>
  </si>
  <si>
    <t>drift was deposited
TPO19-3 2,6</t>
  </si>
  <si>
    <r>
      <rPr>
        <b/>
        <sz val="11"/>
        <color theme="1"/>
        <rFont val="微软雅黑"/>
        <charset val="134"/>
      </rPr>
      <t>infringing</t>
    </r>
    <r>
      <rPr>
        <sz val="11"/>
        <color theme="1"/>
        <rFont val="微软雅黑"/>
        <charset val="134"/>
      </rPr>
      <t xml:space="preserve"> on the lands of other farmers and pushing people together</t>
    </r>
  </si>
  <si>
    <r>
      <rPr>
        <sz val="11"/>
        <color theme="1"/>
        <rFont val="微软雅黑"/>
        <charset val="134"/>
      </rPr>
      <t>×</t>
    </r>
    <r>
      <rPr>
        <sz val="11"/>
        <color theme="1"/>
        <rFont val="宋体"/>
        <charset val="134"/>
      </rPr>
      <t>✔</t>
    </r>
  </si>
  <si>
    <t>侵入</t>
  </si>
  <si>
    <t>侵犯</t>
  </si>
  <si>
    <t>Areas rapidly incorporated into the empire were not long affected by the military. Where the army remained stationed, its presence was much more influential. The imposition of a military base involved the requisition of native lands for both the fort and the territory needed to feed and exercise the soldiers' animals.</t>
  </si>
  <si>
    <t>不能一味按口诀做题，
and 之后才是想要说的主旨，而非段落主旨</t>
  </si>
  <si>
    <t>TPO21-1 4</t>
  </si>
  <si>
    <r>
      <rPr>
        <sz val="11"/>
        <color theme="1"/>
        <rFont val="微软雅黑"/>
        <charset val="134"/>
      </rPr>
      <t xml:space="preserve">Most of the world’s potable water―freshwater suitable for drinking―is </t>
    </r>
    <r>
      <rPr>
        <b/>
        <sz val="11"/>
        <color theme="1"/>
        <rFont val="微软雅黑"/>
        <charset val="134"/>
      </rPr>
      <t>accounted for</t>
    </r>
    <r>
      <rPr>
        <sz val="11"/>
        <color theme="1"/>
        <rFont val="微软雅黑"/>
        <charset val="134"/>
      </rPr>
      <t xml:space="preserve"> by groundwater</t>
    </r>
  </si>
  <si>
    <t>占（解释说明</t>
  </si>
  <si>
    <t>The lungs of a fetus secrete a liquid that mixes with its mother's amniotic fluid. Babies with congenital blockages that prevent this fluid from escaping from their lungs are sometimes born with deformed lungs. It might be that yawning helps to clear out the lungs by periodically lowering the pressure in them.</t>
  </si>
  <si>
    <t>插</t>
  </si>
  <si>
    <t>插入题：either 一定出现在两个选项之后</t>
  </si>
  <si>
    <t>TPO21-1 9</t>
  </si>
  <si>
    <r>
      <rPr>
        <sz val="11"/>
        <color theme="1"/>
        <rFont val="微软雅黑"/>
        <charset val="134"/>
      </rPr>
      <t xml:space="preserve">and almost complete </t>
    </r>
    <r>
      <rPr>
        <b/>
        <sz val="11"/>
        <color theme="1"/>
        <rFont val="微软雅黑"/>
        <charset val="134"/>
      </rPr>
      <t>closure</t>
    </r>
    <r>
      <rPr>
        <sz val="11"/>
        <color theme="1"/>
        <rFont val="微软雅黑"/>
        <charset val="134"/>
      </rPr>
      <t xml:space="preserve"> occurs at a depth of about 10 kilometers</t>
    </r>
  </si>
  <si>
    <t>关闭</t>
  </si>
  <si>
    <t>错误的插入处有前后承接，没仔细读。</t>
  </si>
  <si>
    <t>TPO21-2 9</t>
  </si>
  <si>
    <r>
      <rPr>
        <sz val="11"/>
        <color theme="1"/>
        <rFont val="微软雅黑"/>
        <charset val="134"/>
      </rPr>
      <t xml:space="preserve">A groundwater reservoir from which water can be </t>
    </r>
    <r>
      <rPr>
        <b/>
        <sz val="11"/>
        <color theme="1"/>
        <rFont val="微软雅黑"/>
        <charset val="134"/>
      </rPr>
      <t xml:space="preserve">extracted </t>
    </r>
    <r>
      <rPr>
        <sz val="11"/>
        <color theme="1"/>
        <rFont val="微软雅黑"/>
        <charset val="134"/>
      </rPr>
      <t>is called an aquifer</t>
    </r>
  </si>
  <si>
    <t>汲取，去除=remove</t>
  </si>
  <si>
    <t>A few chondrules contain grains that survived the melting event, so these enigmatic chondrules must have formed when compact masses of nebular dust were fused at high temperatures—approaching 1,700 degrees Celsius—and then cooled before these surviving grains could melt. </t>
  </si>
  <si>
    <t>非</t>
  </si>
  <si>
    <t>读了，没读仔细，靠幻想了</t>
  </si>
  <si>
    <t>TPO21-3 6</t>
  </si>
  <si>
    <r>
      <rPr>
        <sz val="11"/>
        <color theme="1"/>
        <rFont val="微软雅黑"/>
        <charset val="134"/>
      </rPr>
      <t xml:space="preserve">Extraction of water depends on two properties of the aquifer: </t>
    </r>
    <r>
      <rPr>
        <b/>
        <sz val="11"/>
        <color theme="1"/>
        <rFont val="微软雅黑"/>
        <charset val="134"/>
      </rPr>
      <t>porosity</t>
    </r>
    <r>
      <rPr>
        <sz val="11"/>
        <color theme="1"/>
        <rFont val="微软雅黑"/>
        <charset val="134"/>
      </rPr>
      <t xml:space="preserve"> and </t>
    </r>
    <r>
      <rPr>
        <b/>
        <sz val="11"/>
        <color theme="1"/>
        <rFont val="微软雅黑"/>
        <charset val="134"/>
      </rPr>
      <t>permeability</t>
    </r>
    <r>
      <rPr>
        <sz val="11"/>
        <color theme="1"/>
        <rFont val="微软雅黑"/>
        <charset val="134"/>
      </rPr>
      <t>.</t>
    </r>
  </si>
  <si>
    <t>孔隙度；
渗透率</t>
  </si>
  <si>
    <r>
      <rPr>
        <sz val="11"/>
        <color theme="1"/>
        <rFont val="微软雅黑"/>
        <charset val="134"/>
      </rPr>
      <t xml:space="preserve">Since the mid-1970s, a </t>
    </r>
    <r>
      <rPr>
        <b/>
        <sz val="11"/>
        <color theme="1"/>
        <rFont val="微软雅黑"/>
        <charset val="134"/>
      </rPr>
      <t>reasonably</t>
    </r>
    <r>
      <rPr>
        <sz val="11"/>
        <color theme="1"/>
        <rFont val="微软雅黑"/>
        <charset val="134"/>
      </rPr>
      <t xml:space="preserve"> stable picture has </t>
    </r>
    <r>
      <rPr>
        <b/>
        <sz val="11"/>
        <color theme="1"/>
        <rFont val="微软雅黑"/>
        <charset val="134"/>
      </rPr>
      <t>formed of</t>
    </r>
    <r>
      <rPr>
        <sz val="11"/>
        <color theme="1"/>
        <rFont val="微软雅黑"/>
        <charset val="134"/>
      </rPr>
      <t xml:space="preserve"> the organization of Australian rock art.</t>
    </r>
  </si>
  <si>
    <t>x form of y = y form x</t>
  </si>
  <si>
    <t>想到看信号词了，但还是没看仔细</t>
  </si>
  <si>
    <t>TPO21-3 9</t>
  </si>
  <si>
    <r>
      <rPr>
        <sz val="11"/>
        <color theme="1"/>
        <rFont val="微软雅黑"/>
        <charset val="134"/>
      </rPr>
      <t xml:space="preserve">In the </t>
    </r>
    <r>
      <rPr>
        <b/>
        <sz val="11"/>
        <color theme="1"/>
        <rFont val="微软雅黑"/>
        <charset val="134"/>
      </rPr>
      <t xml:space="preserve">intergranular </t>
    </r>
    <r>
      <rPr>
        <sz val="11"/>
        <color theme="1"/>
        <rFont val="微软雅黑"/>
        <charset val="134"/>
      </rPr>
      <t xml:space="preserve">spaces of rocks, however, fluid must flow around and between grains in a </t>
    </r>
    <r>
      <rPr>
        <b/>
        <sz val="11"/>
        <color theme="1"/>
        <rFont val="微软雅黑"/>
        <charset val="134"/>
      </rPr>
      <t>tortuous</t>
    </r>
    <r>
      <rPr>
        <sz val="11"/>
        <color theme="1"/>
        <rFont val="微软雅黑"/>
        <charset val="134"/>
      </rPr>
      <t xml:space="preserve"> path; this </t>
    </r>
    <r>
      <rPr>
        <b/>
        <sz val="11"/>
        <color theme="1"/>
        <rFont val="微软雅黑"/>
        <charset val="134"/>
      </rPr>
      <t>winding</t>
    </r>
    <r>
      <rPr>
        <sz val="11"/>
        <color theme="1"/>
        <rFont val="微软雅黑"/>
        <charset val="134"/>
      </rPr>
      <t xml:space="preserve"> path causes a resistance to flow.</t>
    </r>
  </si>
  <si>
    <t>颗粒间；
曲折的；
蜿蜒的；</t>
  </si>
  <si>
    <r>
      <rPr>
        <sz val="11"/>
        <color theme="1"/>
        <rFont val="微软雅黑"/>
        <charset val="134"/>
      </rPr>
      <t xml:space="preserve">In order to create a sense of structure to this picture, researchers have relied on a distinction that still underlies the forms of much </t>
    </r>
    <r>
      <rPr>
        <b/>
        <sz val="11"/>
        <color theme="1"/>
        <rFont val="微软雅黑"/>
        <charset val="134"/>
      </rPr>
      <t>indigenous</t>
    </r>
    <r>
      <rPr>
        <sz val="11"/>
        <color theme="1"/>
        <rFont val="微软雅黑"/>
        <charset val="134"/>
      </rPr>
      <t xml:space="preserve"> visual culture—a distinction between geometric and </t>
    </r>
    <r>
      <rPr>
        <b/>
        <sz val="11"/>
        <color theme="1"/>
        <rFont val="微软雅黑"/>
        <charset val="134"/>
      </rPr>
      <t>figurative</t>
    </r>
    <r>
      <rPr>
        <sz val="11"/>
        <color theme="1"/>
        <rFont val="微软雅黑"/>
        <charset val="134"/>
      </rPr>
      <t xml:space="preserve"> elements.</t>
    </r>
  </si>
  <si>
    <t>修辞题看前后文，究竟是为谁服务的</t>
  </si>
  <si>
    <r>
      <rPr>
        <b/>
        <sz val="11"/>
        <color theme="1"/>
        <rFont val="微软雅黑"/>
        <charset val="134"/>
      </rPr>
      <t>Impermeable</t>
    </r>
    <r>
      <rPr>
        <sz val="11"/>
        <color theme="1"/>
        <rFont val="微软雅黑"/>
        <charset val="134"/>
      </rPr>
      <t xml:space="preserve"> rocks are referred to as </t>
    </r>
    <r>
      <rPr>
        <b/>
        <sz val="11"/>
        <color theme="1"/>
        <rFont val="微软雅黑"/>
        <charset val="134"/>
      </rPr>
      <t>aquicludes</t>
    </r>
    <r>
      <rPr>
        <sz val="11"/>
        <color theme="1"/>
        <rFont val="微软雅黑"/>
        <charset val="134"/>
      </rPr>
      <t xml:space="preserve">. </t>
    </r>
    <r>
      <rPr>
        <b/>
        <sz val="11"/>
        <color theme="1"/>
        <rFont val="微软雅黑"/>
        <charset val="134"/>
      </rPr>
      <t>Igneous</t>
    </r>
    <r>
      <rPr>
        <sz val="11"/>
        <color theme="1"/>
        <rFont val="微软雅黑"/>
        <charset val="134"/>
      </rPr>
      <t xml:space="preserve"> and </t>
    </r>
    <r>
      <rPr>
        <b/>
        <sz val="11"/>
        <color theme="1"/>
        <rFont val="微软雅黑"/>
        <charset val="134"/>
      </rPr>
      <t xml:space="preserve">metamorphic </t>
    </r>
    <r>
      <rPr>
        <sz val="11"/>
        <color theme="1"/>
        <rFont val="微软雅黑"/>
        <charset val="134"/>
      </rPr>
      <t>rocks are more compact,</t>
    </r>
  </si>
  <si>
    <t>不渗透的；
隔水层；
火成的；
变质的</t>
  </si>
  <si>
    <r>
      <rPr>
        <sz val="11"/>
        <color theme="1"/>
        <rFont val="微软雅黑"/>
        <charset val="134"/>
      </rPr>
      <t xml:space="preserve">In the 1970s when the study of Australian archaeology was in an exciting phase of development, with the great antiquity of rock art becoming clear. </t>
    </r>
    <r>
      <rPr>
        <b/>
        <sz val="11"/>
        <color theme="1"/>
        <rFont val="微软雅黑"/>
        <charset val="134"/>
      </rPr>
      <t>Lesley Maynard, the archaeologist who coined the phrase “Panaramitee style,” suggested that a sequence could be determined for Australian rock art, in which a geometric style gave way to a simple figurative style (outlines of figures and animals), followed by a range of complex figurative styles that, unlike the pan-Australian geometric tradition, tended to much greater regional diversity.</t>
    </r>
    <r>
      <rPr>
        <sz val="11"/>
        <color theme="1"/>
        <rFont val="微软雅黑"/>
        <charset val="134"/>
      </rPr>
      <t xml:space="preserve"> </t>
    </r>
    <r>
      <rPr>
        <b/>
        <sz val="11"/>
        <color rgb="FFFF0000"/>
        <rFont val="微软雅黑"/>
        <charset val="134"/>
      </rPr>
      <t>While</t>
    </r>
    <r>
      <rPr>
        <b/>
        <sz val="11"/>
        <color theme="1"/>
        <rFont val="微软雅黑"/>
        <charset val="134"/>
      </rPr>
      <t xml:space="preserve"> accepting that this sequence fits the archaeological profile of those sites, which were occupied continuously over many thousands of years a number of writers have warned that the underlying assumption of such a sequence—a development from the simple and the geometric to the complex and naturalistic—obscures the cultural continuities in Aboriginal Australia, in which geometric symbolism remains fundamentally important.</t>
    </r>
    <r>
      <rPr>
        <sz val="11"/>
        <color theme="1"/>
        <rFont val="微软雅黑"/>
        <charset val="134"/>
      </rPr>
      <t xml:space="preserve"> In this context the simplicity of a geometric motif may be more apparent than real. Motifs of seeming simplicity can encode complex meanings in Aboriginal Australia. And has not twentieth-century art shown that naturalism does not necessarily follow abstraction in some kind of predetermine sequence?</t>
    </r>
  </si>
  <si>
    <t>简</t>
  </si>
  <si>
    <t>句子简化题要抓主干逻辑</t>
  </si>
  <si>
    <t>TPO19-2 7</t>
  </si>
  <si>
    <r>
      <rPr>
        <sz val="11"/>
        <color theme="1"/>
        <rFont val="微软雅黑"/>
        <charset val="134"/>
      </rPr>
      <t xml:space="preserve">Above the water table is the </t>
    </r>
    <r>
      <rPr>
        <b/>
        <sz val="11"/>
        <color theme="1"/>
        <rFont val="微软雅黑"/>
        <charset val="134"/>
      </rPr>
      <t>vadose zone</t>
    </r>
    <r>
      <rPr>
        <sz val="11"/>
        <color theme="1"/>
        <rFont val="微软雅黑"/>
        <charset val="134"/>
      </rPr>
      <t xml:space="preserve">, through which rainwater </t>
    </r>
    <r>
      <rPr>
        <b/>
        <sz val="11"/>
        <color theme="1"/>
        <rFont val="微软雅黑"/>
        <charset val="134"/>
      </rPr>
      <t>percolates</t>
    </r>
    <r>
      <rPr>
        <sz val="11"/>
        <color theme="1"/>
        <rFont val="微软雅黑"/>
        <charset val="134"/>
      </rPr>
      <t>.</t>
    </r>
  </si>
  <si>
    <t>渗透区；
渗透</t>
  </si>
  <si>
    <r>
      <rPr>
        <sz val="11"/>
        <color theme="1"/>
        <rFont val="微软雅黑"/>
        <charset val="134"/>
      </rPr>
      <t xml:space="preserve">measuring the actual amounts of groundwater </t>
    </r>
    <r>
      <rPr>
        <b/>
        <sz val="11"/>
        <color theme="1"/>
        <rFont val="微软雅黑"/>
        <charset val="134"/>
      </rPr>
      <t>seepage into</t>
    </r>
    <r>
      <rPr>
        <sz val="11"/>
        <color theme="1"/>
        <rFont val="微软雅黑"/>
        <charset val="134"/>
      </rPr>
      <t xml:space="preserve"> the lake and </t>
    </r>
    <r>
      <rPr>
        <b/>
        <sz val="11"/>
        <color theme="1"/>
        <rFont val="微软雅黑"/>
        <charset val="134"/>
      </rPr>
      <t>out</t>
    </r>
    <r>
      <rPr>
        <sz val="11"/>
        <color theme="1"/>
        <rFont val="微软雅黑"/>
        <charset val="134"/>
      </rPr>
      <t xml:space="preserve"> of the lake is a much more complicated matter than merely inferring their difference.</t>
    </r>
  </si>
  <si>
    <t>much more</t>
  </si>
  <si>
    <t>细</t>
  </si>
  <si>
    <t>对于长句，搞清句子主体；
信号词</t>
  </si>
  <si>
    <t>much more influential
TPO19-1 2</t>
  </si>
  <si>
    <r>
      <rPr>
        <sz val="11"/>
        <color theme="1"/>
        <rFont val="微软雅黑"/>
        <charset val="134"/>
      </rPr>
      <t xml:space="preserve">If the water table </t>
    </r>
    <r>
      <rPr>
        <b/>
        <sz val="11"/>
        <color theme="1"/>
        <rFont val="微软雅黑"/>
        <charset val="134"/>
      </rPr>
      <t>intersect</t>
    </r>
    <r>
      <rPr>
        <sz val="11"/>
        <color theme="1"/>
        <rFont val="微软雅黑"/>
        <charset val="134"/>
      </rPr>
      <t xml:space="preserve"> the land surface, groundwater will flow out onto the surface </t>
    </r>
    <r>
      <rPr>
        <b/>
        <sz val="11"/>
        <color theme="1"/>
        <rFont val="微软雅黑"/>
        <charset val="134"/>
      </rPr>
      <t>at springs</t>
    </r>
    <r>
      <rPr>
        <sz val="11"/>
        <color theme="1"/>
        <rFont val="微软雅黑"/>
        <charset val="134"/>
      </rPr>
      <t>, either to be collected there or to subsequently flow farther along a drainage.</t>
    </r>
  </si>
  <si>
    <t>相交；
喷泉形式；</t>
  </si>
  <si>
    <t>it might flow through as part of the fastest, most direct current, or it might circle in a backwater for an indefinitely long time</t>
  </si>
  <si>
    <t>part of, most</t>
  </si>
  <si>
    <t>单词不认识太致命</t>
  </si>
  <si>
    <t>hereditary
TPO19-1 6
notorious fluctuations
TPO18-1 7</t>
  </si>
  <si>
    <r>
      <rPr>
        <sz val="11"/>
        <color theme="1"/>
        <rFont val="微软雅黑"/>
        <charset val="134"/>
      </rPr>
      <t xml:space="preserve">The Sahara is a highly diverse, </t>
    </r>
    <r>
      <rPr>
        <b/>
        <sz val="11"/>
        <color theme="1"/>
        <rFont val="微软雅黑"/>
        <charset val="134"/>
      </rPr>
      <t>albeit</t>
    </r>
    <r>
      <rPr>
        <sz val="11"/>
        <color theme="1"/>
        <rFont val="微软雅黑"/>
        <charset val="134"/>
      </rPr>
      <t xml:space="preserve"> dry, region that has undergone major climatic changes since 10,000 B.C</t>
    </r>
  </si>
  <si>
    <t>although</t>
  </si>
  <si>
    <t>总</t>
  </si>
  <si>
    <t>总结题回顾笔记每段主旨</t>
  </si>
  <si>
    <t>TPO19-1 10</t>
  </si>
  <si>
    <r>
      <rPr>
        <sz val="11"/>
        <color theme="1"/>
        <rFont val="微软雅黑"/>
        <charset val="134"/>
      </rPr>
      <t xml:space="preserve">very </t>
    </r>
    <r>
      <rPr>
        <b/>
        <sz val="11"/>
        <color theme="1"/>
        <rFont val="微软雅黑"/>
        <charset val="134"/>
      </rPr>
      <t>susceptible</t>
    </r>
    <r>
      <rPr>
        <sz val="11"/>
        <color theme="1"/>
        <rFont val="微软雅黑"/>
        <charset val="134"/>
      </rPr>
      <t xml:space="preserve"> to cycles of higher and lower levels of rainfall</t>
    </r>
  </si>
  <si>
    <t>易受影响的</t>
  </si>
  <si>
    <t>Other respiratory regulating mechanisms apparently cease functioning during sleep. For example, during wakefulness   there is an immediate, automatic, adaptive increase in breathing effort when inhaling is made more difficult (such as breathing through a restrictive face mask). This reflexive adjustment is totally absent during NREM sleep. Only after several inadequate breaths under such conditions, resulting in the considerable elevation of carbon dioxide and reduction of oxygen in the blood, is breathing effort adjusted. Finally, the coughing reflex in reaction to irritants in the airway produces not a cough during sleep but a cessation of breathing. If the irritation is severe enough, a sleeping person will arouse, clear the airway, then resume breathing and likely return to sleep.</t>
  </si>
  <si>
    <t>only after
finally</t>
  </si>
  <si>
    <t>遇到不熟悉单词要耐心看完</t>
  </si>
  <si>
    <t>TPO 18-2 4</t>
  </si>
  <si>
    <r>
      <rPr>
        <sz val="11"/>
        <color theme="1"/>
        <rFont val="微软雅黑"/>
        <charset val="134"/>
      </rPr>
      <t xml:space="preserve">the southern </t>
    </r>
    <r>
      <rPr>
        <b/>
        <sz val="11"/>
        <color theme="1"/>
        <rFont val="微软雅黑"/>
        <charset val="134"/>
      </rPr>
      <t>frontier</t>
    </r>
    <r>
      <rPr>
        <sz val="11"/>
        <color theme="1"/>
        <rFont val="微软雅黑"/>
        <charset val="134"/>
      </rPr>
      <t xml:space="preserve"> of the desert was far to the north of where it is now</t>
    </r>
  </si>
  <si>
    <t>边界</t>
  </si>
  <si>
    <t>Abandoning small extended-family households to move into these large pueblos with dozens if not hundreds of other people was probably traumatic</t>
  </si>
  <si>
    <t>在没提到和提的不全里，没提到的肯定是错的</t>
  </si>
  <si>
    <t>TPO 18-2 7</t>
  </si>
  <si>
    <r>
      <rPr>
        <sz val="11"/>
        <color theme="1"/>
        <rFont val="微软雅黑"/>
        <charset val="134"/>
      </rPr>
      <t xml:space="preserve">This was a landscape where </t>
    </r>
    <r>
      <rPr>
        <b/>
        <sz val="11"/>
        <color theme="1"/>
        <rFont val="微软雅黑"/>
        <charset val="134"/>
      </rPr>
      <t>antelope</t>
    </r>
    <r>
      <rPr>
        <sz val="11"/>
        <color theme="1"/>
        <rFont val="微软雅黑"/>
        <charset val="134"/>
      </rPr>
      <t xml:space="preserve"> of all kinds abounded</t>
    </r>
  </si>
  <si>
    <t>羚羊</t>
  </si>
  <si>
    <t>注意看后文关系</t>
  </si>
  <si>
    <t xml:space="preserve">to explain xxx </t>
  </si>
  <si>
    <r>
      <rPr>
        <sz val="11"/>
        <color theme="1"/>
        <rFont val="微软雅黑"/>
        <charset val="134"/>
      </rPr>
      <t xml:space="preserve">a kind of </t>
    </r>
    <r>
      <rPr>
        <b/>
        <sz val="11"/>
        <color theme="1"/>
        <rFont val="微软雅黑"/>
        <charset val="134"/>
      </rPr>
      <t>oxen</t>
    </r>
    <r>
      <rPr>
        <sz val="11"/>
        <color theme="1"/>
        <rFont val="微软雅黑"/>
        <charset val="134"/>
      </rPr>
      <t xml:space="preserve"> that has become extinct.</t>
    </r>
  </si>
  <si>
    <t>牛</t>
  </si>
  <si>
    <r>
      <rPr>
        <sz val="11"/>
        <color theme="1"/>
        <rFont val="微软雅黑"/>
        <charset val="134"/>
      </rPr>
      <t xml:space="preserve">The people who hunted the </t>
    </r>
    <r>
      <rPr>
        <b/>
        <sz val="11"/>
        <color theme="1"/>
        <rFont val="微软雅黑"/>
        <charset val="134"/>
      </rPr>
      <t>sparse</t>
    </r>
    <r>
      <rPr>
        <sz val="11"/>
        <color theme="1"/>
        <rFont val="微软雅黑"/>
        <charset val="134"/>
      </rPr>
      <t xml:space="preserve"> desert animals responded to drought by managing the wild resources they hunted and gathered</t>
    </r>
  </si>
  <si>
    <t>稀少的</t>
  </si>
  <si>
    <r>
      <rPr>
        <sz val="11"/>
        <color theme="1"/>
        <rFont val="微软雅黑"/>
        <charset val="134"/>
      </rPr>
      <t xml:space="preserve">注意对某一名词的解释，可能出现在题目中。
are held together by the </t>
    </r>
    <r>
      <rPr>
        <b/>
        <sz val="11"/>
        <color theme="1"/>
        <rFont val="微软雅黑"/>
        <charset val="134"/>
      </rPr>
      <t>chondrite matrix</t>
    </r>
    <r>
      <rPr>
        <sz val="11"/>
        <color theme="1"/>
        <rFont val="微软雅黑"/>
        <charset val="134"/>
      </rPr>
      <t xml:space="preserve">, a </t>
    </r>
    <r>
      <rPr>
        <b/>
        <sz val="11"/>
        <color theme="1"/>
        <rFont val="微软雅黑"/>
        <charset val="134"/>
      </rPr>
      <t>mixture</t>
    </r>
    <r>
      <rPr>
        <sz val="11"/>
        <color theme="1"/>
        <rFont val="微软雅黑"/>
        <charset val="134"/>
      </rPr>
      <t xml:space="preserve"> of fine-grained, mostly silicate minerals
</t>
    </r>
    <r>
      <rPr>
        <b/>
        <sz val="11"/>
        <color theme="1"/>
        <rFont val="微软雅黑"/>
        <charset val="134"/>
      </rPr>
      <t>mixture</t>
    </r>
    <r>
      <rPr>
        <sz val="11"/>
        <color theme="1"/>
        <rFont val="微软雅黑"/>
        <charset val="134"/>
      </rPr>
      <t>在题目中出现</t>
    </r>
  </si>
  <si>
    <t>TPO 22-3 5</t>
  </si>
  <si>
    <r>
      <rPr>
        <sz val="11"/>
        <color theme="1"/>
        <rFont val="微软雅黑"/>
        <charset val="134"/>
      </rPr>
      <t xml:space="preserve">more closely </t>
    </r>
    <r>
      <rPr>
        <b/>
        <sz val="11"/>
        <color theme="1"/>
        <rFont val="微软雅黑"/>
        <charset val="134"/>
      </rPr>
      <t>knit</t>
    </r>
    <r>
      <rPr>
        <sz val="11"/>
        <color theme="1"/>
        <rFont val="微软雅黑"/>
        <charset val="134"/>
      </rPr>
      <t xml:space="preserve"> breeding units as the drought took hold</t>
    </r>
  </si>
  <si>
    <t>紧密</t>
  </si>
  <si>
    <t>单词没理解，crop rotation 轮耕;
又开始幻想了，注意句子的前后关系</t>
  </si>
  <si>
    <t>TPO 23-2 5 7</t>
  </si>
  <si>
    <r>
      <rPr>
        <sz val="11"/>
        <color theme="1"/>
        <rFont val="微软雅黑"/>
        <charset val="134"/>
      </rPr>
      <t xml:space="preserve">The beasts were more </t>
    </r>
    <r>
      <rPr>
        <b/>
        <sz val="11"/>
        <color theme="1"/>
        <rFont val="微软雅黑"/>
        <charset val="134"/>
      </rPr>
      <t>disciplined</t>
    </r>
    <r>
      <rPr>
        <sz val="11"/>
        <color theme="1"/>
        <rFont val="微软雅黑"/>
        <charset val="134"/>
      </rPr>
      <t>, so that it was easier for hunters to predict their habits</t>
    </r>
  </si>
  <si>
    <t>有纪律，规律</t>
  </si>
  <si>
    <t>and 前后并列，此处没有解释的意思。同时错选项意思完全不同！just calm down to read</t>
  </si>
  <si>
    <t>TPO 23-2 1</t>
  </si>
  <si>
    <r>
      <rPr>
        <sz val="11"/>
        <color theme="1"/>
        <rFont val="微软雅黑"/>
        <charset val="134"/>
      </rPr>
      <t xml:space="preserve">The same effects of </t>
    </r>
    <r>
      <rPr>
        <b/>
        <sz val="11"/>
        <color theme="1"/>
        <rFont val="微软雅黑"/>
        <charset val="134"/>
      </rPr>
      <t>inbreeding</t>
    </r>
    <r>
      <rPr>
        <sz val="11"/>
        <color theme="1"/>
        <rFont val="微软雅黑"/>
        <charset val="134"/>
      </rPr>
      <t xml:space="preserve"> may have occurred in controlled cattle populations</t>
    </r>
  </si>
  <si>
    <t>近亲繁殖</t>
  </si>
  <si>
    <t>词</t>
  </si>
  <si>
    <t>在想什么啊！consumption!!</t>
  </si>
  <si>
    <t>TPO 23-2 3</t>
  </si>
  <si>
    <t>herders</t>
  </si>
  <si>
    <t>牧民</t>
  </si>
  <si>
    <t>主旨对，细节略微有点没提到是可以接受的</t>
  </si>
  <si>
    <t>TPO 23-2 10</t>
  </si>
  <si>
    <r>
      <rPr>
        <sz val="11"/>
        <color theme="1"/>
        <rFont val="微软雅黑"/>
        <charset val="134"/>
      </rPr>
      <t xml:space="preserve">Their artistic </t>
    </r>
    <r>
      <rPr>
        <b/>
        <sz val="11"/>
        <color theme="1"/>
        <rFont val="微软雅黑"/>
        <charset val="134"/>
      </rPr>
      <t>endeavors</t>
    </r>
    <r>
      <rPr>
        <sz val="11"/>
        <color theme="1"/>
        <rFont val="微软雅黑"/>
        <charset val="134"/>
      </rPr>
      <t xml:space="preserve"> have been preserved in paintings of wild animals</t>
    </r>
  </si>
  <si>
    <t>努力，奋进</t>
  </si>
  <si>
    <t>没懂give way to的意思，约等于replace</t>
  </si>
  <si>
    <t>TPO 23-3 7</t>
  </si>
  <si>
    <r>
      <rPr>
        <sz val="11"/>
        <color theme="1"/>
        <rFont val="微软雅黑"/>
        <charset val="134"/>
      </rPr>
      <t xml:space="preserve">The widespread distribution of </t>
    </r>
    <r>
      <rPr>
        <b/>
        <sz val="11"/>
        <color theme="1"/>
        <rFont val="微软雅黑"/>
        <charset val="134"/>
      </rPr>
      <t>pastoral</t>
    </r>
    <r>
      <rPr>
        <sz val="11"/>
        <color theme="1"/>
        <rFont val="微软雅黑"/>
        <charset val="134"/>
      </rPr>
      <t xml:space="preserve"> </t>
    </r>
    <r>
      <rPr>
        <b/>
        <sz val="11"/>
        <color theme="1"/>
        <rFont val="微软雅黑"/>
        <charset val="134"/>
      </rPr>
      <t>sites</t>
    </r>
    <r>
      <rPr>
        <sz val="11"/>
        <color theme="1"/>
        <rFont val="微软雅黑"/>
        <charset val="134"/>
      </rPr>
      <t xml:space="preserve"> of this period suggests that the Saharans ranged their herds over widely separated summer and winter grazing grounds.</t>
    </r>
  </si>
  <si>
    <t>乡村生活的；
古迹</t>
  </si>
  <si>
    <r>
      <rPr>
        <sz val="11"/>
        <color rgb="FFFF0000"/>
        <rFont val="微软雅黑"/>
        <charset val="134"/>
      </rPr>
      <t>没理解</t>
    </r>
    <r>
      <rPr>
        <b/>
        <sz val="11"/>
        <color rgb="FFFF0000"/>
        <rFont val="微软雅黑"/>
        <charset val="134"/>
      </rPr>
      <t>段落</t>
    </r>
    <r>
      <rPr>
        <sz val="11"/>
        <color rgb="FFFF0000"/>
        <rFont val="微软雅黑"/>
        <charset val="134"/>
      </rPr>
      <t>结构，从while开始转折，都在说LM和other writers的对比</t>
    </r>
  </si>
  <si>
    <t>TPO 23-3 8</t>
  </si>
  <si>
    <r>
      <rPr>
        <sz val="11"/>
        <color theme="1"/>
        <rFont val="微软雅黑"/>
        <charset val="134"/>
      </rPr>
      <t xml:space="preserve">A conspicuous sign indicating the presence of white-tailed deer in a </t>
    </r>
    <r>
      <rPr>
        <b/>
        <sz val="11"/>
        <color theme="1"/>
        <rFont val="微软雅黑"/>
        <charset val="134"/>
      </rPr>
      <t>woodlot</t>
    </r>
    <r>
      <rPr>
        <sz val="11"/>
        <color theme="1"/>
        <rFont val="微软雅黑"/>
        <charset val="134"/>
      </rPr>
      <t xml:space="preserve"> is a buck rub</t>
    </r>
  </si>
  <si>
    <t>林地</t>
  </si>
  <si>
    <t>段落少的文章，遇到没有主旨，都是细节的情况，排除法，去掉细节不对的</t>
  </si>
  <si>
    <t>TPO 23-3 10</t>
  </si>
  <si>
    <r>
      <rPr>
        <sz val="11"/>
        <color theme="1"/>
        <rFont val="微软雅黑"/>
        <charset val="134"/>
      </rPr>
      <t xml:space="preserve"> A male deer makes a buck rub by </t>
    </r>
    <r>
      <rPr>
        <b/>
        <sz val="11"/>
        <color theme="1"/>
        <rFont val="微软雅黑"/>
        <charset val="134"/>
      </rPr>
      <t>striping</t>
    </r>
    <r>
      <rPr>
        <sz val="11"/>
        <color theme="1"/>
        <rFont val="微软雅黑"/>
        <charset val="134"/>
      </rPr>
      <t xml:space="preserve"> the bark (outer layer) of a small tree with its </t>
    </r>
    <r>
      <rPr>
        <b/>
        <sz val="11"/>
        <color theme="1"/>
        <rFont val="微软雅黑"/>
        <charset val="134"/>
      </rPr>
      <t>antlers</t>
    </r>
    <r>
      <rPr>
        <sz val="11"/>
        <color theme="1"/>
        <rFont val="微软雅黑"/>
        <charset val="134"/>
      </rPr>
      <t>.</t>
    </r>
  </si>
  <si>
    <t>撕掉；
鹿角</t>
  </si>
  <si>
    <t>逻辑为王，没有关键词，用排除法（一般是推断题</t>
  </si>
  <si>
    <t>TPO 24-1 1</t>
  </si>
  <si>
    <r>
      <rPr>
        <sz val="11"/>
        <color theme="1"/>
        <rFont val="微软雅黑"/>
        <charset val="134"/>
      </rPr>
      <t xml:space="preserve">the buck rub is an obvious visual signal to us and </t>
    </r>
    <r>
      <rPr>
        <b/>
        <sz val="11"/>
        <color theme="1"/>
        <rFont val="微软雅黑"/>
        <charset val="134"/>
      </rPr>
      <t>presumable</t>
    </r>
    <r>
      <rPr>
        <sz val="11"/>
        <color theme="1"/>
        <rFont val="微软雅黑"/>
        <charset val="134"/>
      </rPr>
      <t xml:space="preserve"> to other deer in the area.</t>
    </r>
  </si>
  <si>
    <t>也是如此（可推测的）</t>
  </si>
  <si>
    <r>
      <rPr>
        <sz val="11"/>
        <color rgb="FFFF0000"/>
        <rFont val="微软雅黑"/>
        <charset val="134"/>
      </rPr>
      <t xml:space="preserve">没看错选项的前后句子关联
Occasionally, common sense tells you which of </t>
    </r>
    <r>
      <rPr>
        <b/>
        <sz val="11"/>
        <color rgb="FFFF0000"/>
        <rFont val="微软雅黑"/>
        <charset val="134"/>
      </rPr>
      <t>these two</t>
    </r>
    <r>
      <rPr>
        <sz val="11"/>
        <color rgb="FFFF0000"/>
        <rFont val="微软雅黑"/>
        <charset val="134"/>
      </rPr>
      <t xml:space="preserve"> possibilities applies</t>
    </r>
  </si>
  <si>
    <t>TPO 24-1 9</t>
  </si>
  <si>
    <r>
      <rPr>
        <sz val="11"/>
        <color theme="1"/>
        <rFont val="微软雅黑"/>
        <charset val="134"/>
      </rPr>
      <t xml:space="preserve">The smooth bark of small red </t>
    </r>
    <r>
      <rPr>
        <b/>
        <sz val="11"/>
        <color theme="1"/>
        <rFont val="微软雅黑"/>
        <charset val="134"/>
      </rPr>
      <t>maples</t>
    </r>
  </si>
  <si>
    <t>枫树</t>
  </si>
  <si>
    <r>
      <rPr>
        <sz val="11"/>
        <color theme="1"/>
        <rFont val="微软雅黑"/>
        <charset val="134"/>
      </rPr>
      <t xml:space="preserve">when the outer </t>
    </r>
    <r>
      <rPr>
        <b/>
        <sz val="11"/>
        <color theme="1"/>
        <rFont val="微软雅黑"/>
        <charset val="134"/>
      </rPr>
      <t>velvet</t>
    </r>
    <r>
      <rPr>
        <sz val="11"/>
        <color theme="1"/>
        <rFont val="微软雅黑"/>
        <charset val="134"/>
      </rPr>
      <t xml:space="preserve"> layer is being </t>
    </r>
    <r>
      <rPr>
        <b/>
        <sz val="11"/>
        <color theme="1"/>
        <rFont val="微软雅黑"/>
        <charset val="134"/>
      </rPr>
      <t>shed</t>
    </r>
    <r>
      <rPr>
        <sz val="11"/>
        <color theme="1"/>
        <rFont val="微软雅黑"/>
        <charset val="134"/>
      </rPr>
      <t xml:space="preserve"> from their antlers.</t>
    </r>
  </si>
  <si>
    <t>天鹅绒；
脱落</t>
  </si>
  <si>
    <t>when inhaling is difficult不好找，其实有关键词，under such condition....，后面的都不是了</t>
  </si>
  <si>
    <t>TPO 24-2 7</t>
  </si>
  <si>
    <r>
      <rPr>
        <sz val="11"/>
        <color theme="1"/>
        <rFont val="微软雅黑"/>
        <charset val="134"/>
      </rPr>
      <t xml:space="preserve">biologists also noted deer </t>
    </r>
    <r>
      <rPr>
        <b/>
        <sz val="11"/>
        <color theme="1"/>
        <rFont val="微软雅黑"/>
        <charset val="134"/>
      </rPr>
      <t>sniff</t>
    </r>
    <r>
      <rPr>
        <sz val="11"/>
        <color theme="1"/>
        <rFont val="微软雅黑"/>
        <charset val="134"/>
      </rPr>
      <t xml:space="preserve"> and </t>
    </r>
    <r>
      <rPr>
        <b/>
        <sz val="11"/>
        <color theme="1"/>
        <rFont val="微软雅黑"/>
        <charset val="134"/>
      </rPr>
      <t>lick</t>
    </r>
    <r>
      <rPr>
        <sz val="11"/>
        <color theme="1"/>
        <rFont val="微软雅黑"/>
        <charset val="134"/>
      </rPr>
      <t xml:space="preserve"> an unfamiliar rub</t>
    </r>
  </si>
  <si>
    <t>嗅；
舔；</t>
  </si>
  <si>
    <r>
      <rPr>
        <sz val="11"/>
        <color theme="1"/>
        <rFont val="微软雅黑"/>
        <charset val="134"/>
      </rPr>
      <t xml:space="preserve">Finally, the coughing reflex in reaction to irritants in the airway produces not a cough during sleep but a cessation of breathing. </t>
    </r>
    <r>
      <rPr>
        <b/>
        <sz val="11"/>
        <color rgb="FFFF0000"/>
        <rFont val="微软雅黑"/>
        <charset val="134"/>
      </rPr>
      <t>If the irritation is severe enough</t>
    </r>
    <r>
      <rPr>
        <sz val="11"/>
        <color theme="1"/>
        <rFont val="微软雅黑"/>
        <charset val="134"/>
      </rPr>
      <t>, a sleeping person will arouse, clear the airway, then resume breathing and likely return to sleep.
高亮句在说严重到一定程度时，那之前的就是不太严重的时候</t>
    </r>
  </si>
  <si>
    <t>TPO 24-2 8</t>
  </si>
  <si>
    <r>
      <rPr>
        <sz val="11"/>
        <color theme="1"/>
        <rFont val="微软雅黑"/>
        <charset val="134"/>
      </rPr>
      <t xml:space="preserve">Buck rubs also have a </t>
    </r>
    <r>
      <rPr>
        <b/>
        <sz val="11"/>
        <color theme="1"/>
        <rFont val="微软雅黑"/>
        <charset val="134"/>
      </rPr>
      <t>scent</t>
    </r>
    <r>
      <rPr>
        <sz val="11"/>
        <color theme="1"/>
        <rFont val="微软雅黑"/>
        <charset val="134"/>
      </rPr>
      <t xml:space="preserve"> produced by </t>
    </r>
    <r>
      <rPr>
        <b/>
        <sz val="11"/>
        <color theme="1"/>
        <rFont val="微软雅黑"/>
        <charset val="134"/>
      </rPr>
      <t>glands</t>
    </r>
    <r>
      <rPr>
        <sz val="11"/>
        <color theme="1"/>
        <rFont val="微软雅黑"/>
        <charset val="134"/>
      </rPr>
      <t xml:space="preserve"> in the foreheads of deer that is transferred to the tree</t>
    </r>
  </si>
  <si>
    <t>气味；
腺体；</t>
  </si>
  <si>
    <t>修辞目的题，先看修辞点所在的句子，但原句整个都是一个例子，往前看；前一句仍然在说肌肉relax的事情，因此也是例子，再往前看；也就是第三句，take twice effort</t>
  </si>
  <si>
    <t>TPO 24-2 5</t>
  </si>
  <si>
    <r>
      <rPr>
        <sz val="11"/>
        <color theme="1"/>
        <rFont val="微软雅黑"/>
        <charset val="134"/>
      </rPr>
      <t xml:space="preserve">These </t>
    </r>
    <r>
      <rPr>
        <b/>
        <sz val="11"/>
        <color theme="1"/>
        <rFont val="微软雅黑"/>
        <charset val="134"/>
      </rPr>
      <t>odors</t>
    </r>
    <r>
      <rPr>
        <sz val="11"/>
        <color theme="1"/>
        <rFont val="微软雅黑"/>
        <charset val="134"/>
      </rPr>
      <t xml:space="preserve"> make buck rubs an important means of </t>
    </r>
    <r>
      <rPr>
        <b/>
        <sz val="11"/>
        <color theme="1"/>
        <rFont val="微软雅黑"/>
        <charset val="134"/>
      </rPr>
      <t>olfactory</t>
    </r>
    <r>
      <rPr>
        <sz val="11"/>
        <color theme="1"/>
        <rFont val="微软雅黑"/>
        <charset val="134"/>
      </rPr>
      <t xml:space="preserve"> communication between deer.</t>
    </r>
  </si>
  <si>
    <t>气味；
嗅觉</t>
  </si>
  <si>
    <r>
      <rPr>
        <sz val="11"/>
        <color rgb="FFFF0000"/>
        <rFont val="微软雅黑"/>
        <charset val="134"/>
      </rPr>
      <t>知道是从高地势move到低地势，但没理解highest-lying lands，以及没仔细看到底是move toward还是away
本段说need greater cooperation，段中提到11、12世纪就发现地域间exchange，又说all of this changed 13 世纪，大家都被同等影响（即没法以物易物了），更合理的办法是大家一起努力。</t>
    </r>
    <r>
      <rPr>
        <b/>
        <sz val="11"/>
        <color rgb="FFFF0000"/>
        <rFont val="微软雅黑"/>
        <charset val="134"/>
      </rPr>
      <t>没理解段落结构
且答案其实有这个转变的意思：</t>
    </r>
    <r>
      <rPr>
        <sz val="11"/>
        <rFont val="微软雅黑"/>
        <charset val="134"/>
      </rPr>
      <t xml:space="preserve">People </t>
    </r>
    <r>
      <rPr>
        <b/>
        <sz val="11"/>
        <rFont val="微软雅黑"/>
        <charset val="134"/>
      </rPr>
      <t>went from</t>
    </r>
    <r>
      <rPr>
        <sz val="11"/>
        <rFont val="微软雅黑"/>
        <charset val="134"/>
      </rPr>
      <t xml:space="preserve"> exchanging food and crafts they individually produced </t>
    </r>
    <r>
      <rPr>
        <b/>
        <sz val="11"/>
        <rFont val="微软雅黑"/>
        <charset val="134"/>
      </rPr>
      <t>to</t>
    </r>
    <r>
      <rPr>
        <sz val="11"/>
        <rFont val="微软雅黑"/>
        <charset val="134"/>
      </rPr>
      <t xml:space="preserve"> sharing in a cooperative effort to produce as much food as possible.</t>
    </r>
  </si>
  <si>
    <t>TPO 24-3 5 8</t>
  </si>
  <si>
    <r>
      <rPr>
        <b/>
        <sz val="11"/>
        <color theme="1"/>
        <rFont val="微软雅黑"/>
        <charset val="134"/>
      </rPr>
      <t>captive</t>
    </r>
    <r>
      <rPr>
        <sz val="11"/>
        <color theme="1"/>
        <rFont val="微软雅黑"/>
        <charset val="134"/>
      </rPr>
      <t xml:space="preserve"> adult male deer</t>
    </r>
  </si>
  <si>
    <t>圈养的</t>
  </si>
  <si>
    <r>
      <rPr>
        <sz val="11"/>
        <color rgb="FFFF0000"/>
        <rFont val="微软雅黑"/>
        <charset val="134"/>
      </rPr>
      <t xml:space="preserve">句子就没读懂 traumatic
</t>
    </r>
    <r>
      <rPr>
        <b/>
        <sz val="11"/>
        <rFont val="微软雅黑"/>
        <charset val="134"/>
      </rPr>
      <t>Abandoning</t>
    </r>
    <r>
      <rPr>
        <sz val="11"/>
        <rFont val="微软雅黑"/>
        <charset val="134"/>
      </rPr>
      <t xml:space="preserve"> small extended-family households </t>
    </r>
    <r>
      <rPr>
        <b/>
        <sz val="11"/>
        <rFont val="微软雅黑"/>
        <charset val="134"/>
      </rPr>
      <t>to</t>
    </r>
    <r>
      <rPr>
        <sz val="11"/>
        <rFont val="微软雅黑"/>
        <charset val="134"/>
      </rPr>
      <t xml:space="preserve"> move into these large pueblos with dozens if not hundreds of other people </t>
    </r>
    <r>
      <rPr>
        <b/>
        <sz val="11"/>
        <rFont val="微软雅黑"/>
        <charset val="134"/>
      </rPr>
      <t>was</t>
    </r>
    <r>
      <rPr>
        <sz val="11"/>
        <rFont val="微软雅黑"/>
        <charset val="134"/>
      </rPr>
      <t xml:space="preserve"> probably traumatic</t>
    </r>
  </si>
  <si>
    <t>TPO 24-3 1</t>
  </si>
  <si>
    <r>
      <rPr>
        <sz val="11"/>
        <color theme="1"/>
        <rFont val="微软雅黑"/>
        <charset val="134"/>
      </rPr>
      <t xml:space="preserve">branches and </t>
    </r>
    <r>
      <rPr>
        <b/>
        <sz val="11"/>
        <color theme="1"/>
        <rFont val="微软雅黑"/>
        <charset val="134"/>
      </rPr>
      <t>twigs</t>
    </r>
  </si>
  <si>
    <t>细枝</t>
  </si>
  <si>
    <t>两个过渡点：everyday household 和 more effort；
插入句是概述，后面应有细节。</t>
  </si>
  <si>
    <t>TPO 24-3 9</t>
  </si>
  <si>
    <t>glandular activity</t>
  </si>
  <si>
    <t>腺活动</t>
  </si>
  <si>
    <t>段意</t>
  </si>
  <si>
    <t>问全段的题 看首尾</t>
  </si>
  <si>
    <t>TPO 24-3 3</t>
  </si>
  <si>
    <r>
      <rPr>
        <sz val="11"/>
        <color theme="1"/>
        <rFont val="微软雅黑"/>
        <charset val="134"/>
      </rPr>
      <t xml:space="preserve">forehead </t>
    </r>
    <r>
      <rPr>
        <b/>
        <sz val="11"/>
        <color theme="1"/>
        <rFont val="微软雅黑"/>
        <charset val="134"/>
      </rPr>
      <t>pelage</t>
    </r>
    <r>
      <rPr>
        <sz val="11"/>
        <color theme="1"/>
        <rFont val="微软雅黑"/>
        <charset val="134"/>
      </rPr>
      <t xml:space="preserve"> of adult males to be </t>
    </r>
    <r>
      <rPr>
        <b/>
        <sz val="11"/>
        <color theme="1"/>
        <rFont val="微软雅黑"/>
        <charset val="134"/>
      </rPr>
      <t>distinctly</t>
    </r>
    <r>
      <rPr>
        <sz val="11"/>
        <color theme="1"/>
        <rFont val="微软雅黑"/>
        <charset val="134"/>
      </rPr>
      <t xml:space="preserve"> darker than in females or younger males.</t>
    </r>
  </si>
  <si>
    <t>毛发；
明显</t>
  </si>
  <si>
    <r>
      <rPr>
        <sz val="11"/>
        <color rgb="FFFF0000"/>
        <rFont val="微软雅黑"/>
        <charset val="134"/>
      </rPr>
      <t xml:space="preserve">Protected embryos and waterless dispersal of sex cells were achieved with the origin of seed plants and the </t>
    </r>
    <r>
      <rPr>
        <b/>
        <sz val="11"/>
        <color rgb="FFFF0000"/>
        <rFont val="微软雅黑"/>
        <charset val="134"/>
      </rPr>
      <t xml:space="preserve">key evolutionary innovations that they </t>
    </r>
    <r>
      <rPr>
        <b/>
        <sz val="11"/>
        <color theme="9"/>
        <rFont val="微软雅黑"/>
        <charset val="134"/>
      </rPr>
      <t>introduced</t>
    </r>
    <r>
      <rPr>
        <sz val="11"/>
        <color rgb="FFFF0000"/>
        <rFont val="微软雅黑"/>
        <charset val="134"/>
      </rPr>
      <t xml:space="preserve">: pollen, seeds, and later, flowers and fruits.
</t>
    </r>
    <r>
      <rPr>
        <sz val="11"/>
        <rFont val="微软雅黑"/>
        <charset val="134"/>
      </rPr>
      <t>问的是带来的effect，错选了seed plants，并不是，幻想了。冒号后面就是great range of plantss</t>
    </r>
  </si>
  <si>
    <t>TPO 25-3 7</t>
  </si>
  <si>
    <r>
      <rPr>
        <sz val="11"/>
        <color theme="1"/>
        <rFont val="微软雅黑"/>
        <charset val="134"/>
      </rPr>
      <t xml:space="preserve">Forehead rubbing by male deer on buck rubs </t>
    </r>
    <r>
      <rPr>
        <b/>
        <sz val="11"/>
        <color theme="1"/>
        <rFont val="微软雅黑"/>
        <charset val="134"/>
      </rPr>
      <t>presumably</t>
    </r>
    <r>
      <rPr>
        <sz val="11"/>
        <color theme="1"/>
        <rFont val="微软雅黑"/>
        <charset val="134"/>
      </rPr>
      <t xml:space="preserve"> sends a great deal of information to other members of the same species</t>
    </r>
  </si>
  <si>
    <t>可能</t>
  </si>
  <si>
    <t>意群定位</t>
  </si>
  <si>
    <t>TPO 25-3 2 5</t>
  </si>
  <si>
    <r>
      <rPr>
        <sz val="11"/>
        <color theme="1"/>
        <rFont val="微软雅黑"/>
        <charset val="134"/>
      </rPr>
      <t xml:space="preserve">a </t>
    </r>
    <r>
      <rPr>
        <b/>
        <sz val="11"/>
        <color theme="1"/>
        <rFont val="微软雅黑"/>
        <charset val="134"/>
      </rPr>
      <t>crude</t>
    </r>
    <r>
      <rPr>
        <sz val="11"/>
        <color theme="1"/>
        <rFont val="微软雅黑"/>
        <charset val="134"/>
      </rPr>
      <t xml:space="preserve"> measure of relative deer abundance</t>
    </r>
  </si>
  <si>
    <t>粗略的</t>
  </si>
  <si>
    <t>问段落作用，看首尾</t>
  </si>
  <si>
    <t>TPO 25-3 6</t>
  </si>
  <si>
    <r>
      <rPr>
        <sz val="11"/>
        <color theme="1"/>
        <rFont val="微软雅黑"/>
        <charset val="134"/>
      </rPr>
      <t xml:space="preserve">The information conveyed by the olfactory signals on a buck rub make it the social equivalent of some </t>
    </r>
    <r>
      <rPr>
        <b/>
        <sz val="11"/>
        <color theme="1"/>
        <rFont val="微软雅黑"/>
        <charset val="134"/>
      </rPr>
      <t>auditory</t>
    </r>
    <r>
      <rPr>
        <sz val="11"/>
        <color theme="1"/>
        <rFont val="微软雅黑"/>
        <charset val="134"/>
      </rPr>
      <t xml:space="preserve"> signals in other deer species, such as </t>
    </r>
    <r>
      <rPr>
        <b/>
        <sz val="11"/>
        <color theme="1"/>
        <rFont val="微软雅黑"/>
        <charset val="134"/>
      </rPr>
      <t>trumpeting</t>
    </r>
    <r>
      <rPr>
        <sz val="11"/>
        <color theme="1"/>
        <rFont val="微软雅黑"/>
        <charset val="134"/>
      </rPr>
      <t xml:space="preserve"> by </t>
    </r>
    <r>
      <rPr>
        <b/>
        <sz val="11"/>
        <color theme="1"/>
        <rFont val="微软雅黑"/>
        <charset val="134"/>
      </rPr>
      <t>bull elk</t>
    </r>
    <r>
      <rPr>
        <sz val="11"/>
        <color theme="1"/>
        <rFont val="微软雅黑"/>
        <charset val="134"/>
      </rPr>
      <t xml:space="preserve">. </t>
    </r>
  </si>
  <si>
    <t>听觉的；
叫声；
公麋鹿</t>
  </si>
  <si>
    <r>
      <rPr>
        <sz val="11"/>
        <color rgb="FFFF0000"/>
        <rFont val="微软雅黑"/>
        <charset val="134"/>
      </rPr>
      <t xml:space="preserve">be subject to
If so, the green algae would have </t>
    </r>
    <r>
      <rPr>
        <b/>
        <sz val="11"/>
        <color rgb="FFFF0000"/>
        <rFont val="微软雅黑"/>
        <charset val="134"/>
      </rPr>
      <t>been subjected to</t>
    </r>
    <r>
      <rPr>
        <sz val="11"/>
        <color rgb="FFFF0000"/>
        <rFont val="微软雅黑"/>
        <charset val="134"/>
      </rPr>
      <t xml:space="preserve"> environmental pressures that resulted in adaptations that enhanced their potential to give rise to land-dwelling or organisms.</t>
    </r>
  </si>
  <si>
    <t>TPO 25-3 3</t>
  </si>
  <si>
    <r>
      <rPr>
        <sz val="11"/>
        <color theme="1"/>
        <rFont val="微软雅黑"/>
        <charset val="134"/>
      </rPr>
      <t xml:space="preserve">fresh buck rubs may help physiologically </t>
    </r>
    <r>
      <rPr>
        <b/>
        <sz val="11"/>
        <color theme="1"/>
        <rFont val="微软雅黑"/>
        <charset val="134"/>
      </rPr>
      <t>induce</t>
    </r>
    <r>
      <rPr>
        <sz val="11"/>
        <color theme="1"/>
        <rFont val="微软雅黑"/>
        <charset val="134"/>
      </rPr>
      <t xml:space="preserve"> and </t>
    </r>
    <r>
      <rPr>
        <b/>
        <sz val="11"/>
        <color theme="1"/>
        <rFont val="微软雅黑"/>
        <charset val="134"/>
      </rPr>
      <t>synchronize</t>
    </r>
    <r>
      <rPr>
        <sz val="11"/>
        <color theme="1"/>
        <rFont val="微软雅黑"/>
        <charset val="134"/>
      </rPr>
      <t xml:space="preserve"> </t>
    </r>
    <r>
      <rPr>
        <b/>
        <sz val="11"/>
        <color theme="1"/>
        <rFont val="微软雅黑"/>
        <charset val="134"/>
      </rPr>
      <t>fertility</t>
    </r>
    <r>
      <rPr>
        <sz val="11"/>
        <color theme="1"/>
        <rFont val="微软雅黑"/>
        <charset val="134"/>
      </rPr>
      <t xml:space="preserve"> in females</t>
    </r>
  </si>
  <si>
    <t>诱导；
同步；
生育能力</t>
  </si>
  <si>
    <r>
      <rPr>
        <sz val="11"/>
        <color rgb="FFFF0000"/>
        <rFont val="微软雅黑"/>
        <charset val="134"/>
      </rPr>
      <t xml:space="preserve">Scientists believe that chemical changes and a thicker exterior,
</t>
    </r>
    <r>
      <rPr>
        <sz val="11"/>
        <rFont val="微软雅黑"/>
        <charset val="134"/>
      </rPr>
      <t>说明前文有alage的变化，插入句说的是两种adaptions在，正确项后面有These adaptions。若不插入，前文的主语是feature that ....，而不是adaptions</t>
    </r>
  </si>
  <si>
    <t>TPO 25-3 9</t>
  </si>
  <si>
    <r>
      <rPr>
        <sz val="11"/>
        <color theme="1"/>
        <rFont val="微软雅黑"/>
        <charset val="134"/>
      </rPr>
      <t xml:space="preserve">Scrapes consist of a </t>
    </r>
    <r>
      <rPr>
        <b/>
        <sz val="11"/>
        <color theme="1"/>
        <rFont val="微软雅黑"/>
        <charset val="134"/>
      </rPr>
      <t>clearing and shallow depression</t>
    </r>
    <r>
      <rPr>
        <sz val="11"/>
        <color theme="1"/>
        <rFont val="微软雅黑"/>
        <charset val="134"/>
      </rPr>
      <t xml:space="preserve"> made by pushing aside the leaves covering the ground;  after making the scrape, the deer typically </t>
    </r>
    <r>
      <rPr>
        <b/>
        <sz val="11"/>
        <color theme="1"/>
        <rFont val="微软雅黑"/>
        <charset val="134"/>
      </rPr>
      <t>urinates</t>
    </r>
    <r>
      <rPr>
        <sz val="11"/>
        <color theme="1"/>
        <rFont val="微软雅黑"/>
        <charset val="134"/>
      </rPr>
      <t xml:space="preserve"> in the depression.</t>
    </r>
  </si>
  <si>
    <t>清空的浅洼地；
排便</t>
  </si>
  <si>
    <r>
      <rPr>
        <sz val="11"/>
        <color theme="1"/>
        <rFont val="微软雅黑"/>
        <charset val="134"/>
      </rPr>
      <t xml:space="preserve">The </t>
    </r>
    <r>
      <rPr>
        <b/>
        <sz val="11"/>
        <color theme="1"/>
        <rFont val="微软雅黑"/>
        <charset val="134"/>
      </rPr>
      <t>terrestrial world</t>
    </r>
    <r>
      <rPr>
        <sz val="11"/>
        <color theme="1"/>
        <rFont val="微软雅黑"/>
        <charset val="134"/>
      </rPr>
      <t xml:space="preserve"> is green now, but it did not start out that way. When plants first made the transition ashore more than 400 million years ago, the land was barren and desolate, inhospitable to life
When plants pioneered the land, they faced a range of challenges posed by </t>
    </r>
    <r>
      <rPr>
        <b/>
        <sz val="11"/>
        <color theme="1"/>
        <rFont val="微软雅黑"/>
        <charset val="134"/>
      </rPr>
      <t>terrestrial environments</t>
    </r>
    <r>
      <rPr>
        <sz val="11"/>
        <color theme="1"/>
        <rFont val="微软雅黑"/>
        <charset val="134"/>
      </rPr>
      <t xml:space="preserve">.
</t>
    </r>
    <r>
      <rPr>
        <b/>
        <sz val="11"/>
        <color theme="1"/>
        <rFont val="微软雅黑"/>
        <charset val="134"/>
      </rPr>
      <t>单词不认识</t>
    </r>
  </si>
  <si>
    <t>TPO 25-3 8</t>
  </si>
  <si>
    <r>
      <rPr>
        <sz val="11"/>
        <color theme="1"/>
        <rFont val="微软雅黑"/>
        <charset val="134"/>
      </rPr>
      <t xml:space="preserve">The high quality of Roman pottery is very easy to appreciate when handling actual pieces of </t>
    </r>
    <r>
      <rPr>
        <b/>
        <sz val="11"/>
        <color theme="1"/>
        <rFont val="微软雅黑"/>
        <charset val="134"/>
      </rPr>
      <t>tableware</t>
    </r>
    <r>
      <rPr>
        <sz val="11"/>
        <color theme="1"/>
        <rFont val="微软雅黑"/>
        <charset val="134"/>
      </rPr>
      <t xml:space="preserve"> or indeed </t>
    </r>
    <r>
      <rPr>
        <b/>
        <sz val="11"/>
        <color theme="1"/>
        <rFont val="微软雅黑"/>
        <charset val="134"/>
      </rPr>
      <t>kitchenware</t>
    </r>
    <r>
      <rPr>
        <sz val="11"/>
        <color theme="1"/>
        <rFont val="微软雅黑"/>
        <charset val="134"/>
      </rPr>
      <t xml:space="preserve"> and </t>
    </r>
    <r>
      <rPr>
        <b/>
        <sz val="11"/>
        <color theme="1"/>
        <rFont val="微软雅黑"/>
        <charset val="134"/>
      </rPr>
      <t xml:space="preserve">amphorae </t>
    </r>
  </si>
  <si>
    <t>餐具；
厨房用具；
一种陶器</t>
  </si>
  <si>
    <t>整段都在讨论两者的定义和关系，根据最后一句理解：孔多不连通-permeability低porosity高；孔多联通，都高</t>
  </si>
  <si>
    <t>TPO 28-1 4</t>
  </si>
  <si>
    <r>
      <rPr>
        <sz val="11"/>
        <color theme="1"/>
        <rFont val="微软雅黑"/>
        <charset val="134"/>
      </rPr>
      <t xml:space="preserve">it is impossible to </t>
    </r>
    <r>
      <rPr>
        <b/>
        <sz val="11"/>
        <color theme="1"/>
        <rFont val="微软雅黑"/>
        <charset val="134"/>
      </rPr>
      <t>do justice</t>
    </r>
    <r>
      <rPr>
        <sz val="11"/>
        <color theme="1"/>
        <rFont val="微软雅黑"/>
        <charset val="134"/>
      </rPr>
      <t xml:space="preserve"> to Roman </t>
    </r>
    <r>
      <rPr>
        <b/>
        <sz val="11"/>
        <color theme="1"/>
        <rFont val="微软雅黑"/>
        <charset val="134"/>
      </rPr>
      <t>wares</t>
    </r>
    <r>
      <rPr>
        <sz val="11"/>
        <color theme="1"/>
        <rFont val="微软雅黑"/>
        <charset val="134"/>
      </rPr>
      <t xml:space="preserve"> on the page</t>
    </r>
  </si>
  <si>
    <t>公正评价；
陶器</t>
  </si>
  <si>
    <t>错选项完全意思错了，但选项中constantly和constraintly搞混</t>
  </si>
  <si>
    <t>TPO 28-2 3</t>
  </si>
  <si>
    <t>occasional minor blemishes (flaws)</t>
  </si>
  <si>
    <r>
      <rPr>
        <sz val="11"/>
        <color rgb="FFFF0000"/>
        <rFont val="微软雅黑"/>
        <charset val="134"/>
      </rPr>
      <t xml:space="preserve">Smith </t>
    </r>
    <r>
      <rPr>
        <b/>
        <sz val="11"/>
        <color rgb="FFFF0000"/>
        <rFont val="微软雅黑"/>
        <charset val="134"/>
      </rPr>
      <t>believes</t>
    </r>
    <r>
      <rPr>
        <sz val="11"/>
        <color rgb="FFFF0000"/>
        <rFont val="微软雅黑"/>
        <charset val="134"/>
      </rPr>
      <t xml:space="preserve"> that</t>
    </r>
    <r>
      <rPr>
        <u/>
        <sz val="11"/>
        <color rgb="FFFF0000"/>
        <rFont val="微软雅黑"/>
        <charset val="134"/>
      </rPr>
      <t xml:space="preserve"> the hunters were well aware of the more disciplined ways in which their prey behaved</t>
    </r>
    <r>
      <rPr>
        <sz val="11"/>
        <color rgb="FFFF0000"/>
        <rFont val="微软雅黑"/>
        <charset val="134"/>
      </rPr>
      <t xml:space="preserve">.This </t>
    </r>
    <r>
      <rPr>
        <u/>
        <sz val="11"/>
        <color rgb="FFFF0000"/>
        <rFont val="微软雅黑"/>
        <charset val="134"/>
      </rPr>
      <t>knowledge</t>
    </r>
    <r>
      <rPr>
        <sz val="11"/>
        <color rgb="FFFF0000"/>
        <rFont val="微软雅黑"/>
        <charset val="134"/>
      </rPr>
      <t xml:space="preserve"> enabled the hunters to adopt a </t>
    </r>
    <r>
      <rPr>
        <u/>
        <sz val="11"/>
        <color rgb="FFFF0000"/>
        <rFont val="微软雅黑"/>
        <charset val="134"/>
      </rPr>
      <t>different approach</t>
    </r>
    <r>
      <rPr>
        <sz val="11"/>
        <color rgb="FFFF0000"/>
        <rFont val="微软雅黑"/>
        <charset val="134"/>
      </rPr>
      <t xml:space="preserve"> to hunting. </t>
    </r>
    <r>
      <rPr>
        <u/>
        <sz val="11"/>
        <color rgb="FFFF0000"/>
        <rFont val="微软雅黑"/>
        <charset val="134"/>
      </rPr>
      <t>Instead of following the cattle on their annual migrations, the hunters began to prevent the herd from moving from one spot to anothe</t>
    </r>
    <r>
      <rPr>
        <sz val="11"/>
        <color rgb="FFFF0000"/>
        <rFont val="微软雅黑"/>
        <charset val="134"/>
      </rPr>
      <t>r.
而错选项的后文并不是在说different approach，前文已经说过了，只是在给例子</t>
    </r>
  </si>
  <si>
    <t>TPO 28-2 9</t>
  </si>
  <si>
    <r>
      <rPr>
        <sz val="11"/>
        <color theme="1"/>
        <rFont val="微软雅黑"/>
        <charset val="134"/>
      </rPr>
      <t xml:space="preserve">Unfortunately, it is in the nature of the archaeological evidence, which is almost invariable only a sample of what once existed, that such figures will always be </t>
    </r>
    <r>
      <rPr>
        <b/>
        <sz val="11"/>
        <color theme="1"/>
        <rFont val="微软雅黑"/>
        <charset val="134"/>
      </rPr>
      <t>elusive</t>
    </r>
    <r>
      <rPr>
        <sz val="11"/>
        <color theme="1"/>
        <rFont val="微软雅黑"/>
        <charset val="134"/>
      </rPr>
      <t>.</t>
    </r>
  </si>
  <si>
    <t>难以捉摸的</t>
  </si>
  <si>
    <t>幻想了，没回头细看，有点担心时间</t>
  </si>
  <si>
    <t>TPO 28-3 8</t>
  </si>
  <si>
    <r>
      <rPr>
        <sz val="11"/>
        <color rgb="FFFF0000"/>
        <rFont val="微软雅黑"/>
        <charset val="134"/>
      </rPr>
      <t xml:space="preserve">由油的进口数量多得出贸易活动很多，除该选项外其他都没提。
</t>
    </r>
    <r>
      <rPr>
        <sz val="11"/>
        <rFont val="微软雅黑"/>
        <charset val="134"/>
      </rPr>
      <t xml:space="preserve">It has been estimated that Monte Testaccio contains the remains of some 53 million amphorae, in which around 6,000million liters of oil were imported into the city from overseas, imports into imperial Rome were supported by the full might of the state and were therefore quite exceptional―but the size of the operations at Monte Testaccio, and the productivity and complexity that lay behind them, nonetheless cannot fail to impress. </t>
    </r>
  </si>
  <si>
    <t>TPO 29-1 6</t>
  </si>
  <si>
    <r>
      <rPr>
        <sz val="11"/>
        <color rgb="FFFF0000"/>
        <rFont val="微软雅黑"/>
        <charset val="134"/>
      </rPr>
      <t xml:space="preserve">问的是work of archaeologists不是archaeological evidence!!
</t>
    </r>
    <r>
      <rPr>
        <sz val="11"/>
        <rFont val="微软雅黑"/>
        <charset val="134"/>
      </rPr>
      <t xml:space="preserve">This abundance is notable in Roman settlements (especially urban sites) where the </t>
    </r>
    <r>
      <rPr>
        <b/>
        <sz val="11"/>
        <rFont val="微软雅黑"/>
        <charset val="134"/>
      </rPr>
      <t>labor(=work)</t>
    </r>
    <r>
      <rPr>
        <sz val="11"/>
        <rFont val="微软雅黑"/>
        <charset val="134"/>
      </rPr>
      <t xml:space="preserve"> that archaeologists have to put into the washing and sorting of potsherds (fragments of pottery) constitutes a high proportion of the total work during the initial phases of excavation.</t>
    </r>
  </si>
  <si>
    <t>TPO 29-1 4</t>
  </si>
  <si>
    <t>all</t>
  </si>
  <si>
    <t>错过会了</t>
  </si>
  <si>
    <t>rolling hills</t>
  </si>
  <si>
    <t>起伏的群山</t>
  </si>
  <si>
    <t>how did it come about</t>
  </si>
  <si>
    <t>earth</t>
  </si>
  <si>
    <t>泥土</t>
  </si>
  <si>
    <t>contention</t>
  </si>
  <si>
    <t>heterogeneous</t>
  </si>
  <si>
    <t>异构的，不一的</t>
  </si>
  <si>
    <t>elaboration</t>
  </si>
  <si>
    <t>ice caps</t>
  </si>
  <si>
    <t>冰帽：覆盖在地球两极或高山顶部的大片冰层，通常由冰川和积雪组成。</t>
  </si>
  <si>
    <t>intertwined</t>
  </si>
  <si>
    <t>temprate</t>
  </si>
  <si>
    <t>温和的</t>
  </si>
  <si>
    <t>deciduous</t>
  </si>
  <si>
    <t>ice ages</t>
  </si>
  <si>
    <t>冰河时代</t>
  </si>
  <si>
    <t>take up</t>
  </si>
  <si>
    <t>drift</t>
  </si>
  <si>
    <t>漂浮物</t>
  </si>
  <si>
    <t>drastically</t>
  </si>
  <si>
    <t>radiometric dating</t>
  </si>
  <si>
    <t>放射性测年法</t>
  </si>
  <si>
    <t>dredged</t>
  </si>
  <si>
    <t>map (gracial deposit)</t>
  </si>
  <si>
    <t>绘制</t>
  </si>
  <si>
    <t>eradication</t>
  </si>
  <si>
    <t>glacier retreated</t>
  </si>
  <si>
    <t>冰川消融</t>
  </si>
  <si>
    <t>tonal</t>
  </si>
  <si>
    <t>calcium carbonate</t>
  </si>
  <si>
    <t>碳酸钙</t>
  </si>
  <si>
    <t>afield</t>
  </si>
  <si>
    <t>calcite</t>
  </si>
  <si>
    <t>方解石</t>
  </si>
  <si>
    <t>sown</t>
  </si>
  <si>
    <t>preserve</t>
  </si>
  <si>
    <t>保存</t>
  </si>
  <si>
    <t>stunt</t>
  </si>
  <si>
    <t>isotopic</t>
  </si>
  <si>
    <t>同位素</t>
  </si>
  <si>
    <t>requisition</t>
  </si>
  <si>
    <t>shrinkage</t>
  </si>
  <si>
    <t>收缩</t>
  </si>
  <si>
    <t>imposition</t>
  </si>
  <si>
    <t>equator</t>
  </si>
  <si>
    <t>赤道</t>
  </si>
  <si>
    <t>empirical</t>
  </si>
  <si>
    <t>precipitated</t>
  </si>
  <si>
    <t>沉淀</t>
  </si>
  <si>
    <t>deform</t>
  </si>
  <si>
    <t>reservoir</t>
  </si>
  <si>
    <t>储藏</t>
  </si>
  <si>
    <t>blockage</t>
  </si>
  <si>
    <t>plate tectonics</t>
  </si>
  <si>
    <t>板块构造学</t>
  </si>
  <si>
    <t>enigmatic</t>
  </si>
  <si>
    <t>fractures</t>
  </si>
  <si>
    <t>破裂</t>
  </si>
  <si>
    <t>constituent</t>
  </si>
  <si>
    <t>seep down</t>
  </si>
  <si>
    <t>渗透到下面</t>
  </si>
  <si>
    <t>inclusion</t>
  </si>
  <si>
    <t>disposal</t>
  </si>
  <si>
    <t>处理</t>
  </si>
  <si>
    <t>aggregate</t>
  </si>
  <si>
    <t>the economy is favorable</t>
  </si>
  <si>
    <t>经济形势良好</t>
  </si>
  <si>
    <t>striking</t>
  </si>
  <si>
    <t>这是怎么发生的</t>
  </si>
  <si>
    <t>depleted</t>
  </si>
  <si>
    <t>more or less</t>
  </si>
  <si>
    <t>或多或少</t>
  </si>
  <si>
    <t>distilled</t>
  </si>
  <si>
    <t>oscillated brusquely</t>
  </si>
  <si>
    <t>急剧震荡</t>
  </si>
  <si>
    <t>lump</t>
  </si>
  <si>
    <t>know of</t>
  </si>
  <si>
    <t>了解</t>
  </si>
  <si>
    <t>rape</t>
  </si>
  <si>
    <t>sendentary</t>
  </si>
  <si>
    <t>定栖的;不怎么动</t>
  </si>
  <si>
    <t>steadily</t>
  </si>
  <si>
    <t>contemporary</t>
  </si>
  <si>
    <t>当代的</t>
  </si>
  <si>
    <r>
      <rPr>
        <sz val="11"/>
        <color theme="1"/>
        <rFont val="微软雅黑"/>
        <charset val="134"/>
      </rPr>
      <t xml:space="preserve">is it possible to interpret accurately the subject matter of ancient rock art, </t>
    </r>
    <r>
      <rPr>
        <sz val="11"/>
        <color rgb="FFFF0000"/>
        <rFont val="微软雅黑"/>
        <charset val="134"/>
      </rPr>
      <t>bring to bear</t>
    </r>
    <r>
      <rPr>
        <sz val="11"/>
        <color theme="1"/>
        <rFont val="微软雅黑"/>
        <charset val="134"/>
      </rPr>
      <t xml:space="preserve"> all available archaeological techniques and the knowledge of present-day Aboriginal informants?</t>
    </r>
  </si>
  <si>
    <t>transition</t>
  </si>
  <si>
    <t>过渡</t>
  </si>
  <si>
    <t>incomprehensible</t>
  </si>
  <si>
    <t>fluidity</t>
  </si>
  <si>
    <t>流动性</t>
  </si>
  <si>
    <t>obscure</t>
  </si>
  <si>
    <t>pastoralism</t>
  </si>
  <si>
    <t>畜牧</t>
  </si>
  <si>
    <t>congential</t>
  </si>
  <si>
    <t>horticulture</t>
  </si>
  <si>
    <t>园艺</t>
  </si>
  <si>
    <t>volatile</t>
  </si>
  <si>
    <t>debate</t>
  </si>
  <si>
    <t>sludge</t>
  </si>
  <si>
    <t>Autobiographical Memory</t>
  </si>
  <si>
    <t>自传体记忆</t>
  </si>
  <si>
    <t>flax</t>
  </si>
  <si>
    <t>ample</t>
  </si>
  <si>
    <t>充足的</t>
  </si>
  <si>
    <t>reclamation</t>
  </si>
  <si>
    <t>lengthy</t>
  </si>
  <si>
    <t>冗长</t>
  </si>
  <si>
    <t>reasonably</t>
  </si>
  <si>
    <t>cohesive</t>
  </si>
  <si>
    <t>连贯</t>
  </si>
  <si>
    <t>peck into</t>
  </si>
  <si>
    <t>qualitatively</t>
  </si>
  <si>
    <t>本质地（显著）</t>
  </si>
  <si>
    <t>soak into</t>
  </si>
  <si>
    <t>verbal abilities</t>
  </si>
  <si>
    <t>口头表达能力</t>
  </si>
  <si>
    <t>fracture</t>
  </si>
  <si>
    <t>correlation</t>
  </si>
  <si>
    <t>相互关系</t>
  </si>
  <si>
    <t>development</t>
  </si>
  <si>
    <t>radical cropping</t>
  </si>
  <si>
    <r>
      <rPr>
        <sz val="12"/>
        <color rgb="FF333333"/>
        <rFont val="Arial"/>
        <charset val="134"/>
      </rPr>
      <t>narratives</t>
    </r>
  </si>
  <si>
    <t>叙述</t>
  </si>
  <si>
    <t>incorporated</t>
  </si>
  <si>
    <t>交错在一起</t>
  </si>
  <si>
    <t>allusion</t>
  </si>
  <si>
    <t>落叶性的</t>
  </si>
  <si>
    <t>freed</t>
  </si>
  <si>
    <t>perennial</t>
  </si>
  <si>
    <t>常年性的</t>
  </si>
  <si>
    <r>
      <rPr>
        <sz val="11"/>
        <color theme="1"/>
        <rFont val="微软雅黑"/>
        <charset val="134"/>
      </rPr>
      <t xml:space="preserve">construction of small dams, </t>
    </r>
    <r>
      <rPr>
        <b/>
        <sz val="11"/>
        <color theme="1"/>
        <rFont val="微软雅黑"/>
        <charset val="134"/>
      </rPr>
      <t>reservoirs</t>
    </r>
    <r>
      <rPr>
        <sz val="11"/>
        <color theme="1"/>
        <rFont val="微软雅黑"/>
        <charset val="134"/>
      </rPr>
      <t xml:space="preserve">, </t>
    </r>
    <r>
      <rPr>
        <b/>
        <sz val="11"/>
        <color theme="1"/>
        <rFont val="微软雅黑"/>
        <charset val="134"/>
      </rPr>
      <t>terraces</t>
    </r>
    <r>
      <rPr>
        <sz val="11"/>
        <color theme="1"/>
        <rFont val="微软雅黑"/>
        <charset val="134"/>
      </rPr>
      <t xml:space="preserve">, and </t>
    </r>
    <r>
      <rPr>
        <b/>
        <sz val="11"/>
        <color theme="1"/>
        <rFont val="微软雅黑"/>
        <charset val="134"/>
      </rPr>
      <t>field houses</t>
    </r>
    <r>
      <rPr>
        <sz val="11"/>
        <color theme="1"/>
        <rFont val="微软雅黑"/>
        <charset val="134"/>
      </rPr>
      <t xml:space="preserve"> indicates that farmers were </t>
    </r>
    <r>
      <rPr>
        <b/>
        <sz val="11"/>
        <color theme="1"/>
        <rFont val="微软雅黑"/>
        <charset val="134"/>
      </rPr>
      <t>intensifying</t>
    </r>
    <r>
      <rPr>
        <sz val="11"/>
        <color theme="1"/>
        <rFont val="微软雅黑"/>
        <charset val="134"/>
      </rPr>
      <t xml:space="preserve"> their efforts during the 1200s. Competition for good farmland may also have prompted people to bond together to </t>
    </r>
    <r>
      <rPr>
        <b/>
        <sz val="11"/>
        <color theme="1"/>
        <rFont val="微软雅黑"/>
        <charset val="134"/>
      </rPr>
      <t>assert rights</t>
    </r>
    <r>
      <rPr>
        <sz val="11"/>
        <color theme="1"/>
        <rFont val="微软雅黑"/>
        <charset val="134"/>
      </rPr>
      <t xml:space="preserve"> over the best fields.</t>
    </r>
  </si>
  <si>
    <t>intertidal</t>
  </si>
  <si>
    <t>高潮线和低潮线之间的</t>
  </si>
  <si>
    <r>
      <rPr>
        <sz val="11"/>
        <color theme="1"/>
        <rFont val="微软雅黑"/>
        <charset val="134"/>
      </rPr>
      <t xml:space="preserve">Scholars believe that this cooperation allowed people to </t>
    </r>
    <r>
      <rPr>
        <b/>
        <sz val="11"/>
        <color theme="1"/>
        <rFont val="微软雅黑"/>
        <charset val="134"/>
      </rPr>
      <t>contend with</t>
    </r>
    <r>
      <rPr>
        <sz val="11"/>
        <color theme="1"/>
        <rFont val="微软雅黑"/>
        <charset val="134"/>
      </rPr>
      <t xml:space="preserve"> a </t>
    </r>
    <r>
      <rPr>
        <b/>
        <sz val="11"/>
        <color theme="1"/>
        <rFont val="微软雅黑"/>
        <charset val="134"/>
      </rPr>
      <t>patchy</t>
    </r>
    <r>
      <rPr>
        <sz val="11"/>
        <color theme="1"/>
        <rFont val="微软雅黑"/>
        <charset val="134"/>
      </rPr>
      <t xml:space="preserve"> environment in which </t>
    </r>
    <r>
      <rPr>
        <b/>
        <sz val="11"/>
        <color theme="1"/>
        <rFont val="微软雅黑"/>
        <charset val="134"/>
      </rPr>
      <t>precipitation</t>
    </r>
    <r>
      <rPr>
        <sz val="11"/>
        <color theme="1"/>
        <rFont val="微软雅黑"/>
        <charset val="134"/>
      </rPr>
      <t xml:space="preserve"> and other resources varied across the landscape</t>
    </r>
  </si>
  <si>
    <r>
      <rPr>
        <sz val="12"/>
        <color rgb="FF333333"/>
        <rFont val="Arial"/>
        <charset val="134"/>
      </rPr>
      <t>seaweed</t>
    </r>
  </si>
  <si>
    <t>海藻</t>
  </si>
  <si>
    <r>
      <rPr>
        <sz val="11"/>
        <color theme="1"/>
        <rFont val="微软雅黑"/>
        <charset val="134"/>
      </rPr>
      <t xml:space="preserve">The </t>
    </r>
    <r>
      <rPr>
        <b/>
        <sz val="11"/>
        <color theme="1"/>
        <rFont val="微软雅黑"/>
        <charset val="134"/>
      </rPr>
      <t>terrestrial</t>
    </r>
    <r>
      <rPr>
        <sz val="11"/>
        <color theme="1"/>
        <rFont val="微软雅黑"/>
        <charset val="134"/>
      </rPr>
      <t xml:space="preserve"> world is green now, but it did not s</t>
    </r>
    <r>
      <rPr>
        <b/>
        <sz val="11"/>
        <color theme="1"/>
        <rFont val="微软雅黑"/>
        <charset val="134"/>
      </rPr>
      <t>tart out that way</t>
    </r>
  </si>
  <si>
    <t>excrete</t>
  </si>
  <si>
    <t>分泌</t>
  </si>
  <si>
    <t>feed on</t>
  </si>
  <si>
    <t>以...为食</t>
  </si>
  <si>
    <t>sparrow</t>
  </si>
  <si>
    <t>麻雀</t>
  </si>
  <si>
    <t>offshore water</t>
  </si>
  <si>
    <t>近岸</t>
  </si>
  <si>
    <t>take root</t>
  </si>
  <si>
    <t>生根</t>
  </si>
  <si>
    <t>substrate</t>
  </si>
  <si>
    <t>基质</t>
  </si>
  <si>
    <t>cobble</t>
  </si>
  <si>
    <t>鹅卵石</t>
  </si>
  <si>
    <t>吸收</t>
  </si>
  <si>
    <t>estuary</t>
  </si>
  <si>
    <t>入海口</t>
  </si>
  <si>
    <t>take over</t>
  </si>
  <si>
    <t>接管</t>
  </si>
  <si>
    <t>elevation</t>
  </si>
  <si>
    <t>海拔</t>
  </si>
  <si>
    <t>nursery</t>
  </si>
  <si>
    <t>育苗区</t>
  </si>
  <si>
    <r>
      <rPr>
        <sz val="12"/>
        <color rgb="FF333333"/>
        <rFont val="Arial"/>
        <charset val="134"/>
      </rPr>
      <t>brackish-water</t>
    </r>
  </si>
  <si>
    <t>半咸水</t>
  </si>
  <si>
    <t>crowd out</t>
  </si>
  <si>
    <t>挤出</t>
  </si>
  <si>
    <t>大幅</t>
  </si>
  <si>
    <t>landscape</t>
  </si>
  <si>
    <t>地貌</t>
  </si>
  <si>
    <t>mudflat</t>
  </si>
  <si>
    <t>泥滩</t>
  </si>
  <si>
    <t>inhospitable</t>
  </si>
  <si>
    <t>不适宜居住的</t>
  </si>
  <si>
    <r>
      <rPr>
        <sz val="12"/>
        <color rgb="FF333333"/>
        <rFont val="Arial"/>
        <charset val="134"/>
      </rPr>
      <t>recreational</t>
    </r>
    <r>
      <rPr>
        <sz val="12"/>
        <color rgb="FF333333"/>
        <rFont val="Arial"/>
        <charset val="134"/>
      </rPr>
      <t> </t>
    </r>
  </si>
  <si>
    <t>休闲</t>
  </si>
  <si>
    <t>复耕</t>
  </si>
  <si>
    <t>fringe</t>
  </si>
  <si>
    <t>边缘</t>
  </si>
  <si>
    <t>smother</t>
  </si>
  <si>
    <t>窒息</t>
  </si>
  <si>
    <t>用挖掘机疏浚</t>
  </si>
  <si>
    <t>根除</t>
  </si>
  <si>
    <t>photography had been long and impatiently awaited.</t>
  </si>
  <si>
    <t>人们对摄影的期待已经很长时间了。</t>
  </si>
  <si>
    <t>camera obscura</t>
  </si>
  <si>
    <t>针孔相机</t>
  </si>
  <si>
    <t>lens</t>
  </si>
  <si>
    <t>透镜</t>
  </si>
  <si>
    <t>ground-glass screen</t>
  </si>
  <si>
    <t>毛玻璃屏</t>
  </si>
  <si>
    <r>
      <rPr>
        <sz val="12"/>
        <color rgb="FF333333"/>
        <rFont val="Arial"/>
        <charset val="134"/>
      </rPr>
      <t>silvered copper plate</t>
    </r>
  </si>
  <si>
    <t>银质铜板</t>
  </si>
  <si>
    <t>etching</t>
  </si>
  <si>
    <t>一种刻画形式</t>
  </si>
  <si>
    <t>engraving</t>
  </si>
  <si>
    <t>雕刻</t>
  </si>
  <si>
    <t>色调</t>
  </si>
  <si>
    <t>obsolete</t>
  </si>
  <si>
    <t>过时的</t>
  </si>
  <si>
    <t>did away with</t>
  </si>
  <si>
    <t>废除</t>
  </si>
  <si>
    <t>miniature</t>
  </si>
  <si>
    <t>小画像，一种艺术形式</t>
  </si>
  <si>
    <t>medium is prolific</t>
  </si>
  <si>
    <t>媒介很多</t>
  </si>
  <si>
    <t>multitude</t>
  </si>
  <si>
    <t>很多</t>
  </si>
  <si>
    <t>destined successor</t>
  </si>
  <si>
    <t>注定的继任者</t>
  </si>
  <si>
    <t>compromise</t>
  </si>
  <si>
    <t>影响；损害</t>
  </si>
  <si>
    <t>unposed pictures</t>
  </si>
  <si>
    <t>抓拍的照片</t>
  </si>
  <si>
    <t>彻底的裁剪</t>
  </si>
  <si>
    <t>regiment</t>
  </si>
  <si>
    <t>（军队的）团</t>
  </si>
  <si>
    <t>hereditary</t>
  </si>
  <si>
    <t>世袭</t>
  </si>
  <si>
    <t>在远方地</t>
  </si>
  <si>
    <t>播种</t>
  </si>
  <si>
    <t>作秀</t>
  </si>
  <si>
    <t>fort</t>
  </si>
  <si>
    <t>堡垒</t>
  </si>
  <si>
    <t>征用</t>
  </si>
  <si>
    <t>实施</t>
  </si>
  <si>
    <t>合并；纳入</t>
  </si>
  <si>
    <t>fluctuation</t>
  </si>
  <si>
    <t>不稳定；波动</t>
  </si>
  <si>
    <t>经验主义的</t>
  </si>
  <si>
    <t>impending</t>
  </si>
  <si>
    <t>即将来的</t>
  </si>
  <si>
    <t>变形的</t>
  </si>
  <si>
    <t>堵塞物</t>
  </si>
  <si>
    <t>先天性的</t>
  </si>
  <si>
    <t>amniotic fluid</t>
  </si>
  <si>
    <t>羊水</t>
  </si>
  <si>
    <t>hiccup</t>
  </si>
  <si>
    <t>打嗝</t>
  </si>
  <si>
    <t>fetus</t>
  </si>
  <si>
    <t>胎儿</t>
  </si>
  <si>
    <t>plummeted </t>
  </si>
  <si>
    <t>直线下降</t>
  </si>
  <si>
    <t>bear the name</t>
  </si>
  <si>
    <t>以...命名</t>
  </si>
  <si>
    <t>典故；影射</t>
  </si>
  <si>
    <t>chondrules</t>
  </si>
  <si>
    <t>陨石球粒</t>
  </si>
  <si>
    <t>droplet</t>
  </si>
  <si>
    <t>滴</t>
  </si>
  <si>
    <t>silicate</t>
  </si>
  <si>
    <t>硅酸盐</t>
  </si>
  <si>
    <t>grain</t>
  </si>
  <si>
    <t>颗粒</t>
  </si>
  <si>
    <t>神秘的</t>
  </si>
  <si>
    <t>fuse</t>
  </si>
  <si>
    <t>融化；融合</t>
  </si>
  <si>
    <t>perplexing</t>
  </si>
  <si>
    <t>复杂的</t>
  </si>
  <si>
    <t>成分</t>
  </si>
  <si>
    <t>refractory</t>
  </si>
  <si>
    <t>耐热的</t>
  </si>
  <si>
    <t>内含物</t>
  </si>
  <si>
    <t>titanium</t>
  </si>
  <si>
    <t>钛</t>
  </si>
  <si>
    <t>condensation</t>
  </si>
  <si>
    <t>冷凝</t>
  </si>
  <si>
    <t>fine-grained</t>
  </si>
  <si>
    <t>细颗粒</t>
  </si>
  <si>
    <t>pristine</t>
  </si>
  <si>
    <t>原始的</t>
  </si>
  <si>
    <t>聚合</t>
  </si>
  <si>
    <t>comparable</t>
  </si>
  <si>
    <t>相似的</t>
  </si>
  <si>
    <t>惊人的</t>
  </si>
  <si>
    <t>缺乏的</t>
  </si>
  <si>
    <t>挥发性的</t>
  </si>
  <si>
    <t>净化的；蒸馏的</t>
  </si>
  <si>
    <t>沉淀物</t>
  </si>
  <si>
    <t>reside</t>
  </si>
  <si>
    <t>留</t>
  </si>
  <si>
    <t>肿块；团块</t>
  </si>
  <si>
    <t>assortment</t>
  </si>
  <si>
    <t>分类</t>
  </si>
  <si>
    <t>interstellar</t>
  </si>
  <si>
    <t>星际</t>
  </si>
  <si>
    <t>crop rotation</t>
  </si>
  <si>
    <t>轮耕</t>
  </si>
  <si>
    <t>foodstuff</t>
  </si>
  <si>
    <t>food</t>
  </si>
  <si>
    <t>fodder crop</t>
  </si>
  <si>
    <t>饲料作物</t>
  </si>
  <si>
    <t>亚麻</t>
  </si>
  <si>
    <t>油菜；强奸</t>
  </si>
  <si>
    <t>husbandry</t>
  </si>
  <si>
    <t>畜牧业 pastrolism</t>
  </si>
  <si>
    <t>lease</t>
  </si>
  <si>
    <t>租赁</t>
  </si>
  <si>
    <t>开垦的土地</t>
  </si>
  <si>
    <t>critical</t>
  </si>
  <si>
    <t>关键的</t>
  </si>
  <si>
    <r>
      <rPr>
        <sz val="12"/>
        <color rgb="FF333333"/>
        <rFont val="Arial"/>
        <charset val="134"/>
      </rPr>
      <t>industrial crops</t>
    </r>
  </si>
  <si>
    <t>工业作物</t>
  </si>
  <si>
    <t>overtaken</t>
  </si>
  <si>
    <t>赶超</t>
  </si>
  <si>
    <t>释放</t>
  </si>
  <si>
    <t>speculative</t>
  </si>
  <si>
    <t>推测性的</t>
  </si>
  <si>
    <t>discipline</t>
  </si>
  <si>
    <t>学科</t>
  </si>
  <si>
    <t>不断</t>
  </si>
  <si>
    <t>discern</t>
  </si>
  <si>
    <t>辨别</t>
  </si>
  <si>
    <t>利用</t>
  </si>
  <si>
    <t>不可思议的</t>
  </si>
  <si>
    <t>antiquity</t>
  </si>
  <si>
    <t>古迹</t>
  </si>
  <si>
    <t>相当</t>
  </si>
  <si>
    <t>motifs</t>
  </si>
  <si>
    <t>图案</t>
  </si>
  <si>
    <t>刻</t>
  </si>
  <si>
    <t>glaze</t>
  </si>
  <si>
    <t>釉</t>
  </si>
  <si>
    <t>indigenous</t>
  </si>
  <si>
    <t>本土的，固有的</t>
  </si>
  <si>
    <t>figurative</t>
  </si>
  <si>
    <t>象征的；图形的</t>
  </si>
  <si>
    <t>遮蔽了，弱化了</t>
  </si>
  <si>
    <r>
      <rPr>
        <sz val="11"/>
        <color theme="1"/>
        <rFont val="微软雅黑"/>
        <charset val="134"/>
      </rPr>
      <t xml:space="preserve">For the majority of lakes, </t>
    </r>
    <r>
      <rPr>
        <b/>
        <sz val="11"/>
        <color theme="1"/>
        <rFont val="微软雅黑"/>
        <charset val="134"/>
      </rPr>
      <t>certainly</t>
    </r>
    <r>
      <rPr>
        <sz val="11"/>
        <color theme="1"/>
        <rFont val="微软雅黑"/>
        <charset val="134"/>
      </rPr>
      <t xml:space="preserve"> those surrounded by forests, input from overland flow is too small to have a noticeable effect.</t>
    </r>
  </si>
  <si>
    <t>特别是</t>
  </si>
  <si>
    <r>
      <rPr>
        <sz val="11"/>
        <color theme="1"/>
        <rFont val="微软雅黑"/>
        <charset val="134"/>
      </rPr>
      <t xml:space="preserve">Discovering the inputs and outputs of rivers is a matter of measuring the </t>
    </r>
    <r>
      <rPr>
        <b/>
        <sz val="11"/>
        <color theme="1"/>
        <rFont val="微软雅黑"/>
        <charset val="134"/>
      </rPr>
      <t>discharges</t>
    </r>
    <r>
      <rPr>
        <sz val="11"/>
        <color theme="1"/>
        <rFont val="微软雅黑"/>
        <charset val="134"/>
      </rPr>
      <t xml:space="preserve"> of every inflowing and outflowing stream and river.</t>
    </r>
  </si>
  <si>
    <t>流量</t>
  </si>
  <si>
    <t>gauges</t>
  </si>
  <si>
    <t>雨量器</t>
  </si>
  <si>
    <r>
      <rPr>
        <sz val="11"/>
        <color theme="1"/>
        <rFont val="微软雅黑"/>
        <charset val="134"/>
      </rPr>
      <t xml:space="preserve">It depends on the </t>
    </r>
    <r>
      <rPr>
        <b/>
        <sz val="11"/>
        <color theme="1"/>
        <rFont val="微软雅黑"/>
        <charset val="134"/>
      </rPr>
      <t>rate</t>
    </r>
    <r>
      <rPr>
        <sz val="11"/>
        <color theme="1"/>
        <rFont val="微软雅黑"/>
        <charset val="134"/>
      </rPr>
      <t xml:space="preserve"> at which water enters the lake, and that depends on the rainfall and the evaporation </t>
    </r>
    <r>
      <rPr>
        <b/>
        <sz val="11"/>
        <color theme="1"/>
        <rFont val="微软雅黑"/>
        <charset val="134"/>
      </rPr>
      <t>rate</t>
    </r>
    <r>
      <rPr>
        <sz val="11"/>
        <color theme="1"/>
        <rFont val="微软雅黑"/>
        <charset val="134"/>
      </rPr>
      <t>.</t>
    </r>
  </si>
  <si>
    <t>速度</t>
  </si>
  <si>
    <t>inflowing</t>
  </si>
  <si>
    <t>流入的</t>
  </si>
  <si>
    <t>overland</t>
  </si>
  <si>
    <t>陆上的</t>
  </si>
  <si>
    <t>渗透入</t>
  </si>
  <si>
    <t>rib cage</t>
  </si>
  <si>
    <t>胸腔</t>
  </si>
  <si>
    <t>diaphragm</t>
  </si>
  <si>
    <t>隔膜</t>
  </si>
  <si>
    <r>
      <rPr>
        <sz val="11"/>
        <color theme="1"/>
        <rFont val="微软雅黑"/>
        <charset val="134"/>
      </rPr>
      <t xml:space="preserve">two </t>
    </r>
    <r>
      <rPr>
        <b/>
        <sz val="11"/>
        <color theme="1"/>
        <rFont val="微软雅黑"/>
        <charset val="134"/>
      </rPr>
      <t>interacting</t>
    </r>
    <r>
      <rPr>
        <sz val="11"/>
        <color theme="1"/>
        <rFont val="微软雅黑"/>
        <charset val="134"/>
      </rPr>
      <t xml:space="preserve"> system</t>
    </r>
  </si>
  <si>
    <t>相互影响的</t>
  </si>
  <si>
    <t>subconsciously</t>
  </si>
  <si>
    <t>潜意识的</t>
  </si>
  <si>
    <t>acid-base ratio</t>
  </si>
  <si>
    <t>酸碱比</t>
  </si>
  <si>
    <r>
      <rPr>
        <sz val="11"/>
        <color theme="1"/>
        <rFont val="微软雅黑"/>
        <charset val="134"/>
      </rPr>
      <t xml:space="preserve">The second system is the </t>
    </r>
    <r>
      <rPr>
        <b/>
        <sz val="11"/>
        <color theme="1"/>
        <rFont val="微软雅黑"/>
        <charset val="134"/>
      </rPr>
      <t>voluntary</t>
    </r>
    <r>
      <rPr>
        <sz val="11"/>
        <color theme="1"/>
        <rFont val="微软雅黑"/>
        <charset val="134"/>
      </rPr>
      <t>, behavioral system</t>
    </r>
  </si>
  <si>
    <t>自发的，自主的</t>
  </si>
  <si>
    <t>override</t>
  </si>
  <si>
    <t>覆盖，无视</t>
  </si>
  <si>
    <r>
      <rPr>
        <sz val="11"/>
        <color theme="1"/>
        <rFont val="微软雅黑"/>
        <charset val="134"/>
      </rPr>
      <t xml:space="preserve">metabolic system is less </t>
    </r>
    <r>
      <rPr>
        <b/>
        <sz val="11"/>
        <color theme="1"/>
        <rFont val="微软雅黑"/>
        <charset val="134"/>
      </rPr>
      <t>responsive</t>
    </r>
    <r>
      <rPr>
        <sz val="11"/>
        <color theme="1"/>
        <rFont val="微软雅黑"/>
        <charset val="134"/>
      </rPr>
      <t xml:space="preserve"> to carbon dioxide levels</t>
    </r>
  </si>
  <si>
    <t>反馈，灵敏</t>
  </si>
  <si>
    <r>
      <rPr>
        <sz val="11"/>
        <color theme="1"/>
        <rFont val="微软雅黑"/>
        <charset val="134"/>
      </rPr>
      <t xml:space="preserve">as the sleeper </t>
    </r>
    <r>
      <rPr>
        <b/>
        <sz val="11"/>
        <color theme="1"/>
        <rFont val="微软雅黑"/>
        <charset val="134"/>
      </rPr>
      <t>waxes and wanes</t>
    </r>
    <r>
      <rPr>
        <sz val="11"/>
        <color theme="1"/>
        <rFont val="微软雅黑"/>
        <charset val="134"/>
      </rPr>
      <t xml:space="preserve"> between sleep and wakefulness</t>
    </r>
  </si>
  <si>
    <t>徘徊（盛衰）</t>
  </si>
  <si>
    <r>
      <rPr>
        <sz val="11"/>
        <color theme="1"/>
        <rFont val="微软雅黑"/>
        <charset val="134"/>
      </rPr>
      <t xml:space="preserve">there may be a brief </t>
    </r>
    <r>
      <rPr>
        <b/>
        <sz val="11"/>
        <color theme="1"/>
        <rFont val="微软雅黑"/>
        <charset val="134"/>
      </rPr>
      <t>cessation</t>
    </r>
  </si>
  <si>
    <t>停止</t>
  </si>
  <si>
    <r>
      <rPr>
        <b/>
        <sz val="11"/>
        <color theme="1"/>
        <rFont val="微软雅黑"/>
        <charset val="134"/>
      </rPr>
      <t>inhaling</t>
    </r>
    <r>
      <rPr>
        <sz val="11"/>
        <color theme="1"/>
        <rFont val="微软雅黑"/>
        <charset val="134"/>
      </rPr>
      <t xml:space="preserve"> is like </t>
    </r>
    <r>
      <rPr>
        <b/>
        <sz val="11"/>
        <color theme="1"/>
        <rFont val="微软雅黑"/>
        <charset val="134"/>
      </rPr>
      <t>sucking</t>
    </r>
    <r>
      <rPr>
        <sz val="11"/>
        <color theme="1"/>
        <rFont val="微软雅黑"/>
        <charset val="134"/>
      </rPr>
      <t xml:space="preserve"> air out of a balloon</t>
    </r>
  </si>
  <si>
    <t>吸入</t>
  </si>
  <si>
    <r>
      <rPr>
        <sz val="11"/>
        <color theme="1"/>
        <rFont val="微软雅黑"/>
        <charset val="134"/>
      </rPr>
      <t xml:space="preserve">Other </t>
    </r>
    <r>
      <rPr>
        <b/>
        <sz val="11"/>
        <color theme="1"/>
        <rFont val="微软雅黑"/>
        <charset val="134"/>
      </rPr>
      <t>respiratory</t>
    </r>
    <r>
      <rPr>
        <sz val="11"/>
        <color theme="1"/>
        <rFont val="微软雅黑"/>
        <charset val="134"/>
      </rPr>
      <t xml:space="preserve"> regulating mechanisms apparently cease functioning during sleep</t>
    </r>
  </si>
  <si>
    <t>呼吸的</t>
  </si>
  <si>
    <r>
      <rPr>
        <sz val="11"/>
        <color theme="1"/>
        <rFont val="微软雅黑"/>
        <charset val="134"/>
      </rPr>
      <t xml:space="preserve">This </t>
    </r>
    <r>
      <rPr>
        <b/>
        <sz val="11"/>
        <color theme="1"/>
        <rFont val="微软雅黑"/>
        <charset val="134"/>
      </rPr>
      <t>reflexive</t>
    </r>
    <r>
      <rPr>
        <sz val="11"/>
        <color theme="1"/>
        <rFont val="微软雅黑"/>
        <charset val="134"/>
      </rPr>
      <t xml:space="preserve"> adjustment is totally absent during NREM sleep</t>
    </r>
  </si>
  <si>
    <t>反射性的</t>
  </si>
  <si>
    <r>
      <rPr>
        <sz val="11"/>
        <color theme="1"/>
        <rFont val="微软雅黑"/>
        <charset val="134"/>
      </rPr>
      <t xml:space="preserve">the coughing reflex in reaction to </t>
    </r>
    <r>
      <rPr>
        <b/>
        <sz val="11"/>
        <color theme="1"/>
        <rFont val="微软雅黑"/>
        <charset val="134"/>
      </rPr>
      <t>irritants</t>
    </r>
    <r>
      <rPr>
        <sz val="11"/>
        <color theme="1"/>
        <rFont val="微软雅黑"/>
        <charset val="134"/>
      </rPr>
      <t xml:space="preserve"> in the airway produces not a cough during sleep but a cessation of breathing.</t>
    </r>
  </si>
  <si>
    <t>刺激物</t>
  </si>
  <si>
    <r>
      <rPr>
        <sz val="11"/>
        <color theme="1"/>
        <rFont val="微软雅黑"/>
        <charset val="134"/>
      </rPr>
      <t>Few of the</t>
    </r>
    <r>
      <rPr>
        <b/>
        <sz val="11"/>
        <color theme="1"/>
        <rFont val="微软雅黑"/>
        <charset val="134"/>
      </rPr>
      <t xml:space="preserve"> cultural traditions and rules </t>
    </r>
    <r>
      <rPr>
        <sz val="11"/>
        <color theme="1"/>
        <rFont val="微软雅黑"/>
        <charset val="134"/>
      </rPr>
      <t xml:space="preserve">that today allow us to deal with dense populations </t>
    </r>
    <r>
      <rPr>
        <b/>
        <sz val="11"/>
        <color theme="1"/>
        <rFont val="微软雅黑"/>
        <charset val="134"/>
      </rPr>
      <t>existed for</t>
    </r>
    <r>
      <rPr>
        <sz val="11"/>
        <color theme="1"/>
        <rFont val="微软雅黑"/>
        <charset val="134"/>
      </rPr>
      <t xml:space="preserve"> these people </t>
    </r>
    <r>
      <rPr>
        <b/>
        <sz val="11"/>
        <color theme="1"/>
        <rFont val="微软雅黑"/>
        <charset val="134"/>
      </rPr>
      <t>accustomed to</t>
    </r>
    <r>
      <rPr>
        <sz val="11"/>
        <color theme="1"/>
        <rFont val="微软雅黑"/>
        <charset val="134"/>
      </rPr>
      <t xml:space="preserve"> </t>
    </r>
    <r>
      <rPr>
        <b/>
        <u/>
        <sz val="11"/>
        <color rgb="FFFF0000"/>
        <rFont val="微软雅黑"/>
        <charset val="134"/>
      </rPr>
      <t>household</t>
    </r>
    <r>
      <rPr>
        <u/>
        <sz val="11"/>
        <color theme="1"/>
        <rFont val="微软雅黑"/>
        <charset val="134"/>
      </rPr>
      <t xml:space="preserve"> autonomy</t>
    </r>
    <r>
      <rPr>
        <sz val="11"/>
        <color theme="1"/>
        <rFont val="微软雅黑"/>
        <charset val="134"/>
      </rPr>
      <t xml:space="preserve"> and </t>
    </r>
    <r>
      <rPr>
        <u/>
        <sz val="11"/>
        <color theme="1"/>
        <rFont val="微软雅黑"/>
        <charset val="134"/>
      </rPr>
      <t>the ability to move around</t>
    </r>
    <r>
      <rPr>
        <sz val="11"/>
        <color theme="1"/>
        <rFont val="微软雅黑"/>
        <charset val="134"/>
      </rPr>
      <t xml:space="preserve"> the landscape almost at will.</t>
    </r>
  </si>
  <si>
    <t>家庭</t>
  </si>
  <si>
    <r>
      <rPr>
        <sz val="11"/>
        <color theme="1"/>
        <rFont val="微软雅黑"/>
        <charset val="134"/>
      </rPr>
      <t xml:space="preserve">with large numbers of people moving into large </t>
    </r>
    <r>
      <rPr>
        <b/>
        <sz val="11"/>
        <color theme="1"/>
        <rFont val="微软雅黑"/>
        <charset val="134"/>
      </rPr>
      <t>communal</t>
    </r>
    <r>
      <rPr>
        <sz val="11"/>
        <color theme="1"/>
        <rFont val="微软雅黑"/>
        <charset val="134"/>
      </rPr>
      <t xml:space="preserve"> dwellings called pueblos</t>
    </r>
  </si>
  <si>
    <t>群体的</t>
  </si>
  <si>
    <r>
      <rPr>
        <b/>
        <sz val="11"/>
        <color theme="1"/>
        <rFont val="微软雅黑"/>
        <charset val="134"/>
      </rPr>
      <t>Abandoning</t>
    </r>
    <r>
      <rPr>
        <sz val="11"/>
        <color theme="1"/>
        <rFont val="微软雅黑"/>
        <charset val="134"/>
      </rPr>
      <t xml:space="preserve"> </t>
    </r>
    <r>
      <rPr>
        <u/>
        <sz val="11"/>
        <color theme="1"/>
        <rFont val="微软雅黑"/>
        <charset val="134"/>
      </rPr>
      <t>small extended-family households</t>
    </r>
    <r>
      <rPr>
        <sz val="11"/>
        <color theme="1"/>
        <rFont val="微软雅黑"/>
        <charset val="134"/>
      </rPr>
      <t xml:space="preserve"> </t>
    </r>
    <r>
      <rPr>
        <b/>
        <sz val="11"/>
        <color theme="1"/>
        <rFont val="微软雅黑"/>
        <charset val="134"/>
      </rPr>
      <t>to</t>
    </r>
    <r>
      <rPr>
        <sz val="11"/>
        <color theme="1"/>
        <rFont val="微软雅黑"/>
        <charset val="134"/>
      </rPr>
      <t xml:space="preserve"> move into these large pueblos with dozens if not hundreds of other people was probably </t>
    </r>
    <r>
      <rPr>
        <b/>
        <sz val="11"/>
        <color theme="1"/>
        <rFont val="微软雅黑"/>
        <charset val="134"/>
      </rPr>
      <t>traumatic</t>
    </r>
  </si>
  <si>
    <t>小型家庭形式；
受伤的</t>
  </si>
  <si>
    <r>
      <rPr>
        <sz val="11"/>
        <color theme="1"/>
        <rFont val="微软雅黑"/>
        <charset val="134"/>
      </rPr>
      <t xml:space="preserve">living in </t>
    </r>
    <r>
      <rPr>
        <b/>
        <sz val="11"/>
        <color theme="1"/>
        <rFont val="微软雅黑"/>
        <charset val="134"/>
      </rPr>
      <t xml:space="preserve">aggregated </t>
    </r>
    <r>
      <rPr>
        <sz val="11"/>
        <color theme="1"/>
        <rFont val="微软雅黑"/>
        <charset val="134"/>
      </rPr>
      <t>pueblos introduced other problems</t>
    </r>
  </si>
  <si>
    <t>人口密集的；聚合的</t>
  </si>
  <si>
    <r>
      <rPr>
        <sz val="11"/>
        <color theme="1"/>
        <rFont val="微软雅黑"/>
        <charset val="134"/>
      </rPr>
      <t xml:space="preserve">hauling water, wood, and food to their homes was a major </t>
    </r>
    <r>
      <rPr>
        <b/>
        <sz val="11"/>
        <color theme="1"/>
        <rFont val="微软雅黑"/>
        <charset val="134"/>
      </rPr>
      <t>chore</t>
    </r>
  </si>
  <si>
    <t>苦差事</t>
  </si>
  <si>
    <r>
      <rPr>
        <sz val="11"/>
        <color theme="1"/>
        <rFont val="微软雅黑"/>
        <charset val="134"/>
      </rPr>
      <t xml:space="preserve">why did people in the thirteenth century move into these closely packed </t>
    </r>
    <r>
      <rPr>
        <b/>
        <sz val="11"/>
        <color theme="1"/>
        <rFont val="微软雅黑"/>
        <charset val="134"/>
      </rPr>
      <t>quarters</t>
    </r>
  </si>
  <si>
    <t>地方</t>
  </si>
  <si>
    <r>
      <rPr>
        <sz val="11"/>
        <color theme="1"/>
        <rFont val="微软雅黑"/>
        <charset val="134"/>
      </rPr>
      <t xml:space="preserve">people </t>
    </r>
    <r>
      <rPr>
        <b/>
        <sz val="11"/>
        <color theme="1"/>
        <rFont val="微软雅黑"/>
        <charset val="134"/>
      </rPr>
      <t>packed</t>
    </r>
    <r>
      <rPr>
        <sz val="11"/>
        <color theme="1"/>
        <rFont val="微软雅黑"/>
        <charset val="134"/>
      </rPr>
      <t xml:space="preserve"> the landscape in densities</t>
    </r>
  </si>
  <si>
    <t>聚集</t>
  </si>
  <si>
    <r>
      <rPr>
        <b/>
        <sz val="11"/>
        <color theme="1"/>
        <rFont val="微软雅黑"/>
        <charset val="134"/>
      </rPr>
      <t>culminating in</t>
    </r>
    <r>
      <rPr>
        <sz val="11"/>
        <color theme="1"/>
        <rFont val="微软雅黑"/>
        <charset val="134"/>
      </rPr>
      <t xml:space="preserve"> crowded pueblos</t>
    </r>
  </si>
  <si>
    <t>以...为发展结果；类似于lead to</t>
  </si>
  <si>
    <r>
      <rPr>
        <sz val="11"/>
        <color theme="1"/>
        <rFont val="微软雅黑"/>
        <charset val="134"/>
      </rPr>
      <t xml:space="preserve">Some scholars expand on this idea by emphasizing a corresponding need for </t>
    </r>
    <r>
      <rPr>
        <b/>
        <sz val="11"/>
        <color theme="1"/>
        <rFont val="微软雅黑"/>
        <charset val="134"/>
      </rPr>
      <t>arable land</t>
    </r>
    <r>
      <rPr>
        <sz val="11"/>
        <color theme="1"/>
        <rFont val="微软雅黑"/>
        <charset val="134"/>
      </rPr>
      <t xml:space="preserve"> to feed growing numbers of people</t>
    </r>
  </si>
  <si>
    <t>可耕种的</t>
  </si>
  <si>
    <t>水库；
梯田；
田间房屋；
强化；
争取...的权力</t>
  </si>
  <si>
    <t>应对；
不均匀的，局部的；
降水；</t>
  </si>
  <si>
    <r>
      <rPr>
        <sz val="11"/>
        <color theme="1"/>
        <rFont val="微软雅黑"/>
        <charset val="134"/>
      </rPr>
      <t xml:space="preserve">This </t>
    </r>
    <r>
      <rPr>
        <b/>
        <sz val="11"/>
        <color theme="1"/>
        <rFont val="微软雅黑"/>
        <charset val="134"/>
      </rPr>
      <t>supposition</t>
    </r>
    <r>
      <rPr>
        <sz val="11"/>
        <color theme="1"/>
        <rFont val="微软雅黑"/>
        <charset val="134"/>
      </rPr>
      <t xml:space="preserve"> stems from the close</t>
    </r>
    <r>
      <rPr>
        <b/>
        <sz val="11"/>
        <color theme="1"/>
        <rFont val="微软雅黑"/>
        <charset val="134"/>
      </rPr>
      <t xml:space="preserve"> phylogenetic</t>
    </r>
    <r>
      <rPr>
        <sz val="11"/>
        <color theme="1"/>
        <rFont val="微软雅黑"/>
        <charset val="134"/>
      </rPr>
      <t xml:space="preserve"> (natural evolutionary) relationship between the two groups.</t>
    </r>
  </si>
  <si>
    <t>假设，推测；
系统发育，生长发育
是evolution不是revolution</t>
  </si>
  <si>
    <r>
      <rPr>
        <sz val="11"/>
        <color theme="1"/>
        <rFont val="微软雅黑"/>
        <charset val="134"/>
      </rPr>
      <t xml:space="preserve">land plants evolved from ancestral green algae used the same type of </t>
    </r>
    <r>
      <rPr>
        <b/>
        <sz val="11"/>
        <color theme="1"/>
        <rFont val="微软雅黑"/>
        <charset val="134"/>
      </rPr>
      <t>chlorophyll</t>
    </r>
    <r>
      <rPr>
        <sz val="11"/>
        <color theme="1"/>
        <rFont val="微软雅黑"/>
        <charset val="134"/>
      </rPr>
      <t xml:space="preserve"> and </t>
    </r>
    <r>
      <rPr>
        <b/>
        <sz val="11"/>
        <color theme="1"/>
        <rFont val="微软雅黑"/>
        <charset val="134"/>
      </rPr>
      <t>accessory pigments</t>
    </r>
    <r>
      <rPr>
        <sz val="11"/>
        <color theme="1"/>
        <rFont val="微软雅黑"/>
        <charset val="134"/>
      </rPr>
      <t xml:space="preserve"> in photosynthesis</t>
    </r>
  </si>
  <si>
    <t>叶绿素；
辅助色素；</t>
  </si>
  <si>
    <r>
      <rPr>
        <sz val="11"/>
        <color theme="1"/>
        <rFont val="微软雅黑"/>
        <charset val="134"/>
      </rPr>
      <t xml:space="preserve">Green </t>
    </r>
    <r>
      <rPr>
        <b/>
        <sz val="11"/>
        <color theme="1"/>
        <rFont val="微软雅黑"/>
        <charset val="134"/>
      </rPr>
      <t>algae</t>
    </r>
    <r>
      <rPr>
        <sz val="11"/>
        <color theme="1"/>
        <rFont val="微软雅黑"/>
        <charset val="134"/>
      </rPr>
      <t xml:space="preserve"> store food as </t>
    </r>
    <r>
      <rPr>
        <b/>
        <sz val="11"/>
        <color theme="1"/>
        <rFont val="微软雅黑"/>
        <charset val="134"/>
      </rPr>
      <t>starch</t>
    </r>
    <r>
      <rPr>
        <sz val="11"/>
        <color theme="1"/>
        <rFont val="微软雅黑"/>
        <charset val="134"/>
      </rPr>
      <t xml:space="preserve">, as do land plants and have cell walls made of </t>
    </r>
    <r>
      <rPr>
        <b/>
        <sz val="11"/>
        <color theme="1"/>
        <rFont val="微软雅黑"/>
        <charset val="134"/>
      </rPr>
      <t>cellulose</t>
    </r>
    <r>
      <rPr>
        <sz val="11"/>
        <color theme="1"/>
        <rFont val="微软雅黑"/>
        <charset val="134"/>
      </rPr>
      <t>,</t>
    </r>
  </si>
  <si>
    <t>藻类；
淀粉；
纤维素</t>
  </si>
  <si>
    <r>
      <rPr>
        <sz val="11"/>
        <color theme="1"/>
        <rFont val="微软雅黑"/>
        <charset val="134"/>
      </rPr>
      <t xml:space="preserve">the green algae would have </t>
    </r>
    <r>
      <rPr>
        <b/>
        <sz val="11"/>
        <color theme="1"/>
        <rFont val="微软雅黑"/>
        <charset val="134"/>
      </rPr>
      <t xml:space="preserve">been subjected to </t>
    </r>
    <r>
      <rPr>
        <sz val="11"/>
        <color theme="1"/>
        <rFont val="微软雅黑"/>
        <charset val="134"/>
      </rPr>
      <t>environmental pressures</t>
    </r>
  </si>
  <si>
    <t>遭受</t>
  </si>
  <si>
    <t>陆地的；
开始时并不是如此</t>
  </si>
  <si>
    <r>
      <rPr>
        <sz val="11"/>
        <color theme="1"/>
        <rFont val="微软雅黑"/>
        <charset val="134"/>
      </rPr>
      <t xml:space="preserve">When plants first made the transition </t>
    </r>
    <r>
      <rPr>
        <b/>
        <sz val="11"/>
        <color theme="1"/>
        <rFont val="微软雅黑"/>
        <charset val="134"/>
      </rPr>
      <t>ashore</t>
    </r>
    <r>
      <rPr>
        <sz val="11"/>
        <color theme="1"/>
        <rFont val="微软雅黑"/>
        <charset val="134"/>
      </rPr>
      <t xml:space="preserve"> more than 400 million years ago, the land was </t>
    </r>
    <r>
      <rPr>
        <b/>
        <sz val="11"/>
        <color theme="1"/>
        <rFont val="微软雅黑"/>
        <charset val="134"/>
      </rPr>
      <t>barren</t>
    </r>
    <r>
      <rPr>
        <sz val="11"/>
        <color theme="1"/>
        <rFont val="微软雅黑"/>
        <charset val="134"/>
      </rPr>
      <t xml:space="preserve"> and </t>
    </r>
    <r>
      <rPr>
        <b/>
        <sz val="11"/>
        <color theme="1"/>
        <rFont val="微软雅黑"/>
        <charset val="134"/>
      </rPr>
      <t>desolate</t>
    </r>
  </si>
  <si>
    <t>上岸；
贫瘠的；
贫瘠的</t>
  </si>
  <si>
    <r>
      <rPr>
        <sz val="11"/>
        <color theme="1"/>
        <rFont val="微软雅黑"/>
        <charset val="134"/>
      </rPr>
      <t xml:space="preserve">plants </t>
    </r>
    <r>
      <rPr>
        <b/>
        <sz val="11"/>
        <color theme="1"/>
        <rFont val="微软雅黑"/>
        <charset val="134"/>
      </rPr>
      <t>prospered</t>
    </r>
    <r>
      <rPr>
        <sz val="11"/>
        <color theme="1"/>
        <rFont val="微软雅黑"/>
        <charset val="134"/>
      </rPr>
      <t xml:space="preserve"> and diversified</t>
    </r>
  </si>
  <si>
    <t>生长，繁荣</t>
  </si>
  <si>
    <r>
      <rPr>
        <sz val="11"/>
        <color theme="1"/>
        <rFont val="微软雅黑"/>
        <charset val="134"/>
      </rPr>
      <t xml:space="preserve">the supportive </t>
    </r>
    <r>
      <rPr>
        <b/>
        <sz val="11"/>
        <color theme="1"/>
        <rFont val="微软雅黑"/>
        <charset val="134"/>
      </rPr>
      <t>buoyancy</t>
    </r>
    <r>
      <rPr>
        <sz val="11"/>
        <color theme="1"/>
        <rFont val="微软雅黑"/>
        <charset val="134"/>
      </rPr>
      <t xml:space="preserve"> of water is missing</t>
    </r>
  </si>
  <si>
    <t>浮力</t>
  </si>
  <si>
    <r>
      <rPr>
        <sz val="11"/>
        <color theme="1"/>
        <rFont val="微软雅黑"/>
        <charset val="134"/>
      </rPr>
      <t xml:space="preserve">These conditions </t>
    </r>
    <r>
      <rPr>
        <b/>
        <sz val="11"/>
        <color theme="1"/>
        <rFont val="微软雅黑"/>
        <charset val="134"/>
      </rPr>
      <t>favored</t>
    </r>
    <r>
      <rPr>
        <sz val="11"/>
        <color theme="1"/>
        <rFont val="微软雅黑"/>
        <charset val="134"/>
      </rPr>
      <t xml:space="preserve"> the evolution of the structures that support the body, vessels that transport water and nutrients to all parts of plant, and structures that </t>
    </r>
    <r>
      <rPr>
        <b/>
        <sz val="11"/>
        <color theme="1"/>
        <rFont val="微软雅黑"/>
        <charset val="134"/>
      </rPr>
      <t>conserve</t>
    </r>
    <r>
      <rPr>
        <sz val="11"/>
        <color theme="1"/>
        <rFont val="微软雅黑"/>
        <charset val="134"/>
      </rPr>
      <t xml:space="preserve"> water</t>
    </r>
  </si>
  <si>
    <t>有助于；
保存</t>
  </si>
  <si>
    <r>
      <rPr>
        <sz val="11"/>
        <color theme="1"/>
        <rFont val="微软雅黑"/>
        <charset val="134"/>
      </rPr>
      <t xml:space="preserve">these features are common to </t>
    </r>
    <r>
      <rPr>
        <b/>
        <sz val="11"/>
        <color theme="1"/>
        <rFont val="微软雅黑"/>
        <charset val="134"/>
      </rPr>
      <t>virtually</t>
    </r>
    <r>
      <rPr>
        <sz val="11"/>
        <color theme="1"/>
        <rFont val="微软雅黑"/>
        <charset val="134"/>
      </rPr>
      <t xml:space="preserve"> all land plant</t>
    </r>
  </si>
  <si>
    <t>几乎</t>
  </si>
  <si>
    <r>
      <rPr>
        <sz val="11"/>
        <color theme="1"/>
        <rFont val="微软雅黑"/>
        <charset val="134"/>
      </rPr>
      <t xml:space="preserve">a </t>
    </r>
    <r>
      <rPr>
        <b/>
        <sz val="11"/>
        <color theme="1"/>
        <rFont val="微软雅黑"/>
        <charset val="134"/>
      </rPr>
      <t>waxy</t>
    </r>
    <r>
      <rPr>
        <sz val="11"/>
        <color theme="1"/>
        <rFont val="微软雅黑"/>
        <charset val="134"/>
      </rPr>
      <t xml:space="preserve"> </t>
    </r>
    <r>
      <rPr>
        <b/>
        <sz val="11"/>
        <color theme="1"/>
        <rFont val="微软雅黑"/>
        <charset val="134"/>
      </rPr>
      <t>cuticle</t>
    </r>
    <r>
      <rPr>
        <sz val="11"/>
        <color theme="1"/>
        <rFont val="微软雅黑"/>
        <charset val="134"/>
      </rPr>
      <t xml:space="preserve"> that covers the surfaces of leaves and stems and limits the evaporation of water, and pores called </t>
    </r>
    <r>
      <rPr>
        <b/>
        <sz val="11"/>
        <color theme="1"/>
        <rFont val="微软雅黑"/>
        <charset val="134"/>
      </rPr>
      <t>stomata</t>
    </r>
    <r>
      <rPr>
        <sz val="11"/>
        <color theme="1"/>
        <rFont val="微软雅黑"/>
        <charset val="134"/>
      </rPr>
      <t xml:space="preserve"> in leaves</t>
    </r>
  </si>
  <si>
    <t>蜡质表皮；
气孔</t>
  </si>
  <si>
    <r>
      <rPr>
        <sz val="11"/>
        <color theme="1"/>
        <rFont val="微软雅黑"/>
        <charset val="134"/>
      </rPr>
      <t xml:space="preserve">These include </t>
    </r>
    <r>
      <rPr>
        <b/>
        <sz val="11"/>
        <color theme="1"/>
        <rFont val="微软雅黑"/>
        <charset val="134"/>
      </rPr>
      <t>conducting vessels</t>
    </r>
    <r>
      <rPr>
        <sz val="11"/>
        <color theme="1"/>
        <rFont val="微软雅黑"/>
        <charset val="134"/>
      </rPr>
      <t xml:space="preserve"> that transport water and minerals upward from the roots and that move the photosynthetic products from the leaves to the rest of the plant body and the </t>
    </r>
    <r>
      <rPr>
        <b/>
        <sz val="11"/>
        <color theme="1"/>
        <rFont val="微软雅黑"/>
        <charset val="134"/>
      </rPr>
      <t>stiffening substance lignin</t>
    </r>
  </si>
  <si>
    <t>导管；
木质素</t>
  </si>
  <si>
    <r>
      <rPr>
        <b/>
        <sz val="11"/>
        <color theme="1"/>
        <rFont val="微软雅黑"/>
        <charset val="134"/>
      </rPr>
      <t>disperse</t>
    </r>
    <r>
      <rPr>
        <sz val="11"/>
        <color theme="1"/>
        <rFont val="微软雅黑"/>
        <charset val="134"/>
      </rPr>
      <t xml:space="preserve"> their fertilized eggs</t>
    </r>
  </si>
  <si>
    <t>疏散；扩散</t>
  </si>
  <si>
    <r>
      <rPr>
        <sz val="11"/>
        <color theme="1"/>
        <rFont val="微软雅黑"/>
        <charset val="134"/>
      </rPr>
      <t xml:space="preserve">So the most successful groups of land plants are those that evolved methods of fertilized sex cell </t>
    </r>
    <r>
      <rPr>
        <b/>
        <sz val="11"/>
        <color theme="1"/>
        <rFont val="微软雅黑"/>
        <charset val="134"/>
      </rPr>
      <t>dispersal</t>
    </r>
    <r>
      <rPr>
        <sz val="11"/>
        <color theme="1"/>
        <rFont val="微软雅黑"/>
        <charset val="134"/>
      </rPr>
      <t xml:space="preserve"> that are independent of water and structures that </t>
    </r>
    <r>
      <rPr>
        <b/>
        <sz val="11"/>
        <color theme="1"/>
        <rFont val="微软雅黑"/>
        <charset val="134"/>
      </rPr>
      <t>protest</t>
    </r>
    <r>
      <rPr>
        <sz val="11"/>
        <color theme="1"/>
        <rFont val="微软雅黑"/>
        <charset val="134"/>
      </rPr>
      <t xml:space="preserve"> developing embryos from drying out</t>
    </r>
  </si>
  <si>
    <t>扩散方法；
防止</t>
  </si>
  <si>
    <t>TPO 18</t>
  </si>
  <si>
    <t>TPO 19</t>
  </si>
  <si>
    <t>TPO 21</t>
  </si>
  <si>
    <t>TPO 22</t>
  </si>
  <si>
    <t>Lightning 20'25''</t>
  </si>
  <si>
    <t>Yawning 19'52''</t>
  </si>
  <si>
    <t>Industrlization in NE and SC</t>
  </si>
  <si>
    <t>Roman Army's impact on Britiain( 23'12'')</t>
  </si>
  <si>
    <t>Succession, climax, ecosystem 21'59''</t>
  </si>
  <si>
    <t>Discovering the ice age 23'13''</t>
  </si>
  <si>
    <t>Geothermal Energy 20'51''</t>
  </si>
  <si>
    <t>Origin of Agri</t>
  </si>
  <si>
    <t>Spartina 22'32''</t>
  </si>
  <si>
    <t>Birth of Photograhpy 18'47''</t>
  </si>
  <si>
    <t>细节题</t>
  </si>
  <si>
    <t>3to6</t>
  </si>
  <si>
    <r>
      <rPr>
        <sz val="11"/>
        <rFont val="微软雅黑"/>
        <charset val="134"/>
      </rPr>
      <t>2+</t>
    </r>
    <r>
      <rPr>
        <sz val="11"/>
        <color rgb="FFFF0000"/>
        <rFont val="微软雅黑"/>
        <charset val="134"/>
      </rPr>
      <t xml:space="preserve">1
没有提到other developing organs
遇到不熟悉单词要耐心看完
</t>
    </r>
    <r>
      <rPr>
        <sz val="11"/>
        <rFont val="微软雅黑"/>
        <charset val="134"/>
      </rPr>
      <t>The lungs of a fetus secrete a liquid that mixes with its mother's amniotic fluid. Babies with congenital blockages that prevent this fluid from escaping from their lungs are sometimes born with deformed lungs. It might be that yawning helps to clear out the lungs by periodically lowering the pressure in them.</t>
    </r>
  </si>
  <si>
    <r>
      <rPr>
        <sz val="11"/>
        <color theme="1"/>
        <rFont val="微软雅黑"/>
        <charset val="134"/>
      </rPr>
      <t xml:space="preserve">2 64s
</t>
    </r>
    <r>
      <rPr>
        <sz val="11"/>
        <color rgb="FFFF0000"/>
        <rFont val="微软雅黑"/>
        <charset val="134"/>
      </rPr>
      <t>4</t>
    </r>
    <r>
      <rPr>
        <sz val="11"/>
        <color theme="1"/>
        <rFont val="微软雅黑"/>
        <charset val="134"/>
      </rPr>
      <t xml:space="preserve"> 52s
5 122s</t>
    </r>
  </si>
  <si>
    <t>notorious fluctuations
单词意思不熟悉导致的重大失误！！</t>
  </si>
  <si>
    <r>
      <rPr>
        <sz val="11"/>
        <color theme="1"/>
        <rFont val="微软雅黑"/>
        <charset val="134"/>
      </rPr>
      <t xml:space="preserve">1 88s
3 24s
</t>
    </r>
    <r>
      <rPr>
        <sz val="11"/>
        <color rgb="FFFF0000"/>
        <rFont val="微软雅黑"/>
        <charset val="134"/>
      </rPr>
      <t>7</t>
    </r>
    <r>
      <rPr>
        <sz val="11"/>
        <color theme="1"/>
        <rFont val="微软雅黑"/>
        <charset val="134"/>
      </rPr>
      <t xml:space="preserve"> 174s
8 30s</t>
    </r>
  </si>
  <si>
    <r>
      <rPr>
        <sz val="11"/>
        <color rgb="FFFF0000"/>
        <rFont val="微软雅黑"/>
        <charset val="134"/>
      </rPr>
      <t xml:space="preserve">对于长句，搞清句子主体；
信号词much more influential,后文都在说更大的影响是什么
</t>
    </r>
    <r>
      <rPr>
        <sz val="11"/>
        <rFont val="微软雅黑"/>
        <charset val="134"/>
      </rPr>
      <t>Areas rapidly incorporated into the empire were not long affected by the military. Where the army remained stationed, its presence was much more influential. The imposition of a military base involved the requisition of native lands for both the fort and the territory needed to feed and exercise the soldiers' animals.</t>
    </r>
  </si>
  <si>
    <r>
      <rPr>
        <sz val="11"/>
        <color rgb="FFFF0000"/>
        <rFont val="微软雅黑"/>
        <charset val="134"/>
      </rPr>
      <t>2</t>
    </r>
    <r>
      <rPr>
        <sz val="11"/>
        <color theme="1"/>
        <rFont val="微软雅黑"/>
        <charset val="134"/>
      </rPr>
      <t xml:space="preserve"> 95s
3 108s
4 105s
5 151s
</t>
    </r>
  </si>
  <si>
    <t>重点在于“环境requirement合适，而不在于其他species”，而不只是环境合适</t>
  </si>
  <si>
    <r>
      <rPr>
        <sz val="11"/>
        <color theme="1"/>
        <rFont val="微软雅黑"/>
        <charset val="134"/>
      </rPr>
      <t xml:space="preserve">1 59s
2 30s
3 124s
</t>
    </r>
    <r>
      <rPr>
        <sz val="11"/>
        <color rgb="FFFF0000"/>
        <rFont val="微软雅黑"/>
        <charset val="134"/>
      </rPr>
      <t>6</t>
    </r>
    <r>
      <rPr>
        <sz val="11"/>
        <color theme="1"/>
        <rFont val="微软雅黑"/>
        <charset val="134"/>
      </rPr>
      <t xml:space="preserve"> 92s
8 72s</t>
    </r>
  </si>
  <si>
    <t>1 78s
3 70s
4 21s
5 33s
8 92s</t>
  </si>
  <si>
    <r>
      <rPr>
        <sz val="11"/>
        <color rgb="FFFF0000"/>
        <rFont val="微软雅黑"/>
        <charset val="134"/>
      </rPr>
      <t xml:space="preserve">第一遍读没理清逻辑，导致第一题时间花的太久。
</t>
    </r>
    <r>
      <rPr>
        <b/>
        <sz val="11"/>
        <color rgb="FFFF0000"/>
        <rFont val="微软雅黑"/>
        <charset val="134"/>
      </rPr>
      <t>很清晰的，radioactivity -&gt; heat -&gt; transfer by water (-&gt; steam) &lt;- through hot rocks</t>
    </r>
  </si>
  <si>
    <r>
      <rPr>
        <sz val="11"/>
        <color rgb="FFFF0000"/>
        <rFont val="微软雅黑"/>
        <charset val="134"/>
      </rPr>
      <t xml:space="preserve">1 250s
</t>
    </r>
    <r>
      <rPr>
        <sz val="11"/>
        <rFont val="微软雅黑"/>
        <charset val="134"/>
      </rPr>
      <t>2 30s
3 74s
6 31s
7 52s</t>
    </r>
  </si>
  <si>
    <t>干湿变化推断是rainfall，错误项没说different types</t>
  </si>
  <si>
    <r>
      <rPr>
        <sz val="11"/>
        <color rgb="FFFF0000"/>
        <rFont val="微软雅黑"/>
        <charset val="134"/>
      </rPr>
      <t>4</t>
    </r>
    <r>
      <rPr>
        <sz val="11"/>
        <color theme="1"/>
        <rFont val="微软雅黑"/>
        <charset val="134"/>
      </rPr>
      <t xml:space="preserve"> 68s
8 116s</t>
    </r>
  </si>
  <si>
    <t>2 59s
3 110s
5 114s
7 104s</t>
  </si>
  <si>
    <t>阻止的不是transplant，而是harvest</t>
  </si>
  <si>
    <r>
      <rPr>
        <sz val="11"/>
        <color theme="1"/>
        <rFont val="微软雅黑"/>
        <charset val="134"/>
      </rPr>
      <t xml:space="preserve">2 </t>
    </r>
    <r>
      <rPr>
        <b/>
        <sz val="11"/>
        <color theme="1"/>
        <rFont val="微软雅黑"/>
        <charset val="134"/>
      </rPr>
      <t>74s</t>
    </r>
    <r>
      <rPr>
        <sz val="11"/>
        <color theme="1"/>
        <rFont val="微软雅黑"/>
        <charset val="134"/>
      </rPr>
      <t xml:space="preserve">
4 </t>
    </r>
    <r>
      <rPr>
        <b/>
        <sz val="11"/>
        <color theme="1"/>
        <rFont val="微软雅黑"/>
        <charset val="134"/>
      </rPr>
      <t>91s</t>
    </r>
    <r>
      <rPr>
        <sz val="11"/>
        <color theme="1"/>
        <rFont val="微软雅黑"/>
        <charset val="134"/>
      </rPr>
      <t xml:space="preserve">
5 </t>
    </r>
    <r>
      <rPr>
        <b/>
        <sz val="11"/>
        <color theme="1"/>
        <rFont val="微软雅黑"/>
        <charset val="134"/>
      </rPr>
      <t>133s</t>
    </r>
    <r>
      <rPr>
        <sz val="11"/>
        <color theme="1"/>
        <rFont val="微软雅黑"/>
        <charset val="134"/>
      </rPr>
      <t xml:space="preserve">
6 55s
</t>
    </r>
    <r>
      <rPr>
        <sz val="11"/>
        <color rgb="FFFF0000"/>
        <rFont val="微软雅黑"/>
        <charset val="134"/>
      </rPr>
      <t>7</t>
    </r>
    <r>
      <rPr>
        <sz val="11"/>
        <color theme="1"/>
        <rFont val="微软雅黑"/>
        <charset val="134"/>
      </rPr>
      <t xml:space="preserve"> </t>
    </r>
    <r>
      <rPr>
        <b/>
        <sz val="11"/>
        <color theme="1"/>
        <rFont val="微软雅黑"/>
        <charset val="134"/>
      </rPr>
      <t>162s</t>
    </r>
  </si>
  <si>
    <t>2 63s
6 51s
7 114s</t>
  </si>
  <si>
    <t>取非题</t>
  </si>
  <si>
    <t>0to2</t>
  </si>
  <si>
    <t>4 70s
5 82s</t>
  </si>
  <si>
    <t>定位到意群后抓住重点，单词不认识，hereditary</t>
  </si>
  <si>
    <r>
      <rPr>
        <sz val="11"/>
        <color rgb="FFFF0000"/>
        <rFont val="微软雅黑"/>
        <charset val="134"/>
      </rPr>
      <t>6</t>
    </r>
    <r>
      <rPr>
        <sz val="11"/>
        <color theme="1"/>
        <rFont val="微软雅黑"/>
        <charset val="134"/>
      </rPr>
      <t xml:space="preserve"> 95s</t>
    </r>
  </si>
  <si>
    <t>没意群定位</t>
  </si>
  <si>
    <r>
      <rPr>
        <sz val="11"/>
        <color rgb="FFFF0000"/>
        <rFont val="微软雅黑"/>
        <charset val="134"/>
      </rPr>
      <t>2</t>
    </r>
    <r>
      <rPr>
        <sz val="11"/>
        <color theme="1"/>
        <rFont val="微软雅黑"/>
        <charset val="134"/>
      </rPr>
      <t xml:space="preserve"> 35s
7 78s</t>
    </r>
  </si>
  <si>
    <r>
      <rPr>
        <sz val="11"/>
        <color rgb="FFFF0000"/>
        <rFont val="微软雅黑"/>
        <charset val="134"/>
      </rPr>
      <t>6</t>
    </r>
    <r>
      <rPr>
        <sz val="11"/>
        <color theme="1"/>
        <rFont val="微软雅黑"/>
        <charset val="134"/>
      </rPr>
      <t xml:space="preserve"> 147s</t>
    </r>
  </si>
  <si>
    <r>
      <rPr>
        <sz val="11"/>
        <color theme="1"/>
        <rFont val="微软雅黑"/>
        <charset val="134"/>
      </rPr>
      <t xml:space="preserve">1 62s
8 </t>
    </r>
    <r>
      <rPr>
        <b/>
        <sz val="11"/>
        <color theme="1"/>
        <rFont val="微软雅黑"/>
        <charset val="134"/>
      </rPr>
      <t>90s</t>
    </r>
  </si>
  <si>
    <t>推断题</t>
  </si>
  <si>
    <t>排除最快</t>
  </si>
  <si>
    <t>2 84s</t>
  </si>
  <si>
    <r>
      <rPr>
        <sz val="11"/>
        <color rgb="FFFF0000"/>
        <rFont val="微软雅黑"/>
        <charset val="134"/>
      </rPr>
      <t>熟悉单词的不熟悉组合，导致巨大失误！！
drift was deposited
漂移物的沉积！！！！
推断题，</t>
    </r>
    <r>
      <rPr>
        <b/>
        <sz val="11"/>
        <color rgb="FFFF0000"/>
        <rFont val="微软雅黑"/>
        <charset val="134"/>
      </rPr>
      <t>排除最快！！！
注意信号词：one of the most</t>
    </r>
  </si>
  <si>
    <r>
      <rPr>
        <sz val="11"/>
        <color rgb="FFFF0000"/>
        <rFont val="微软雅黑"/>
        <charset val="134"/>
      </rPr>
      <t>2</t>
    </r>
    <r>
      <rPr>
        <sz val="11"/>
        <color theme="1"/>
        <rFont val="微软雅黑"/>
        <charset val="134"/>
      </rPr>
      <t xml:space="preserve"> 197s
</t>
    </r>
    <r>
      <rPr>
        <sz val="11"/>
        <color rgb="FFFF0000"/>
        <rFont val="微软雅黑"/>
        <charset val="134"/>
      </rPr>
      <t>6</t>
    </r>
    <r>
      <rPr>
        <sz val="11"/>
        <color theme="1"/>
        <rFont val="微软雅黑"/>
        <charset val="134"/>
      </rPr>
      <t xml:space="preserve"> 127s</t>
    </r>
  </si>
  <si>
    <t>只提到了above 180的国家数量，没提80-180的，不能说more</t>
  </si>
  <si>
    <r>
      <rPr>
        <sz val="11"/>
        <color rgb="FFFF0000"/>
        <rFont val="微软雅黑"/>
        <charset val="134"/>
      </rPr>
      <t>5</t>
    </r>
    <r>
      <rPr>
        <sz val="11"/>
        <color theme="1"/>
        <rFont val="微软雅黑"/>
        <charset val="134"/>
      </rPr>
      <t xml:space="preserve"> 173s
8 69s</t>
    </r>
  </si>
  <si>
    <t>5 20s</t>
  </si>
  <si>
    <t>1 67s
8 37s</t>
  </si>
  <si>
    <t>修辞目的</t>
  </si>
  <si>
    <t>段落主旨</t>
  </si>
  <si>
    <t>1
to explain xxx 
注意看后文关系</t>
  </si>
  <si>
    <r>
      <rPr>
        <sz val="11"/>
        <color theme="1"/>
        <rFont val="微软雅黑"/>
        <charset val="134"/>
      </rPr>
      <t>2+</t>
    </r>
    <r>
      <rPr>
        <sz val="11"/>
        <color rgb="FFFF0000"/>
        <rFont val="微软雅黑"/>
        <charset val="134"/>
      </rPr>
      <t>1
A选项虽然只有physical activity，但D的stress完全没提到，在没提到和提的不全里，没提到的肯定是错的</t>
    </r>
  </si>
  <si>
    <r>
      <rPr>
        <sz val="11"/>
        <color theme="1"/>
        <rFont val="微软雅黑"/>
        <charset val="134"/>
      </rPr>
      <t xml:space="preserve">3 59s
</t>
    </r>
    <r>
      <rPr>
        <sz val="11"/>
        <color rgb="FFFF0000"/>
        <rFont val="微软雅黑"/>
        <charset val="134"/>
      </rPr>
      <t>7</t>
    </r>
    <r>
      <rPr>
        <sz val="11"/>
        <color theme="1"/>
        <rFont val="微软雅黑"/>
        <charset val="134"/>
      </rPr>
      <t xml:space="preserve"> 55s
8 29s</t>
    </r>
  </si>
  <si>
    <t>6 103s</t>
  </si>
  <si>
    <t>7 122s</t>
  </si>
  <si>
    <t>4 27s</t>
  </si>
  <si>
    <r>
      <rPr>
        <b/>
        <sz val="11"/>
        <color rgb="FFFF0000"/>
        <rFont val="微软雅黑"/>
        <charset val="134"/>
      </rPr>
      <t xml:space="preserve">修辞题看主旨！！！
</t>
    </r>
    <r>
      <rPr>
        <sz val="11"/>
        <color rgb="FFFF0000"/>
        <rFont val="微软雅黑"/>
        <charset val="134"/>
      </rPr>
      <t>这一段主要在说regardless of温度没变化，同位素分析也能有助于观测冰川的情况</t>
    </r>
  </si>
  <si>
    <r>
      <rPr>
        <sz val="11"/>
        <color rgb="FFFF0000"/>
        <rFont val="微软雅黑"/>
        <charset val="134"/>
      </rPr>
      <t>7</t>
    </r>
    <r>
      <rPr>
        <sz val="11"/>
        <color theme="1"/>
        <rFont val="微软雅黑"/>
        <charset val="134"/>
      </rPr>
      <t xml:space="preserve"> 45s</t>
    </r>
  </si>
  <si>
    <r>
      <rPr>
        <sz val="11"/>
        <color rgb="FFFF0000"/>
        <rFont val="微软雅黑"/>
        <charset val="134"/>
      </rPr>
      <t>4</t>
    </r>
    <r>
      <rPr>
        <sz val="11"/>
        <color theme="1"/>
        <rFont val="微软雅黑"/>
        <charset val="134"/>
      </rPr>
      <t xml:space="preserve"> 78s</t>
    </r>
  </si>
  <si>
    <t>6 17s</t>
  </si>
  <si>
    <t>4 24s</t>
  </si>
  <si>
    <t>词汇题</t>
  </si>
  <si>
    <t>1to4</t>
  </si>
  <si>
    <t>带入语境</t>
  </si>
  <si>
    <t>6 46s</t>
  </si>
  <si>
    <t>8 39s</t>
  </si>
  <si>
    <t>5 8s</t>
  </si>
  <si>
    <t>1 6s</t>
  </si>
  <si>
    <t>1 17s</t>
  </si>
  <si>
    <t>3 3s
5 6s</t>
  </si>
  <si>
    <t>指代题</t>
  </si>
  <si>
    <t>先主后宾</t>
  </si>
  <si>
    <t>4 30s</t>
  </si>
  <si>
    <t>句子简化</t>
  </si>
  <si>
    <t>0to1</t>
  </si>
  <si>
    <t>主干逻辑</t>
  </si>
  <si>
    <t>1 194s</t>
  </si>
  <si>
    <t>1 57s</t>
  </si>
  <si>
    <t>主体在于用ecosystem去描述the whole system，既有factors，又有animals，plants</t>
  </si>
  <si>
    <r>
      <rPr>
        <sz val="11"/>
        <color rgb="FFFF0000"/>
        <rFont val="微软雅黑"/>
        <charset val="134"/>
      </rPr>
      <t>7</t>
    </r>
    <r>
      <rPr>
        <sz val="11"/>
        <color theme="1"/>
        <rFont val="微软雅黑"/>
        <charset val="134"/>
      </rPr>
      <t xml:space="preserve"> 84s</t>
    </r>
  </si>
  <si>
    <t>3 142s</t>
  </si>
  <si>
    <t>插入题</t>
  </si>
  <si>
    <t>拆句关联</t>
  </si>
  <si>
    <t>9 31s</t>
  </si>
  <si>
    <t>9 58s</t>
  </si>
  <si>
    <t>9 23s</t>
  </si>
  <si>
    <t>9 44s</t>
  </si>
  <si>
    <t>9 35s</t>
  </si>
  <si>
    <t>心乱了 没耐心读
either 一定出现在两个选项之后</t>
  </si>
  <si>
    <r>
      <rPr>
        <sz val="11"/>
        <color rgb="FFFF0000"/>
        <rFont val="微软雅黑"/>
        <charset val="134"/>
      </rPr>
      <t>9</t>
    </r>
    <r>
      <rPr>
        <sz val="11"/>
        <color theme="1"/>
        <rFont val="微软雅黑"/>
        <charset val="134"/>
      </rPr>
      <t xml:space="preserve"> 56s</t>
    </r>
  </si>
  <si>
    <t>错误的插入处有前后承接，没仔细读。且this knowledge对应前文的extensive knowledge</t>
  </si>
  <si>
    <r>
      <rPr>
        <sz val="11"/>
        <color rgb="FFFF0000"/>
        <rFont val="微软雅黑"/>
        <charset val="134"/>
      </rPr>
      <t>9</t>
    </r>
    <r>
      <rPr>
        <sz val="11"/>
        <color theme="1"/>
        <rFont val="微软雅黑"/>
        <charset val="134"/>
      </rPr>
      <t xml:space="preserve"> 37s</t>
    </r>
  </si>
  <si>
    <r>
      <rPr>
        <sz val="11"/>
        <color rgb="FFFF0000"/>
        <rFont val="微软雅黑"/>
        <charset val="134"/>
      </rPr>
      <t>9</t>
    </r>
    <r>
      <rPr>
        <sz val="11"/>
        <color theme="1"/>
        <rFont val="微软雅黑"/>
        <charset val="134"/>
      </rPr>
      <t xml:space="preserve"> 60s</t>
    </r>
  </si>
  <si>
    <t>9 67s</t>
  </si>
  <si>
    <t>9 57s</t>
  </si>
  <si>
    <t>总结题</t>
  </si>
  <si>
    <t>大纲主题</t>
  </si>
  <si>
    <t>8 31s</t>
  </si>
  <si>
    <t>3 51s</t>
  </si>
  <si>
    <t>表格题</t>
  </si>
  <si>
    <t>分类对比</t>
  </si>
  <si>
    <t>1
storm cloud是电子分离形成的，是同时发生的而不是先后</t>
  </si>
  <si>
    <t>10 54s</t>
  </si>
  <si>
    <t>10 96s</t>
  </si>
  <si>
    <t>错选项文中未提及；未选项没仔细看，且requisition不认识</t>
  </si>
  <si>
    <r>
      <rPr>
        <sz val="11"/>
        <color rgb="FFFF0000"/>
        <rFont val="微软雅黑"/>
        <charset val="134"/>
      </rPr>
      <t>10</t>
    </r>
    <r>
      <rPr>
        <sz val="11"/>
        <color theme="1"/>
        <rFont val="微软雅黑"/>
        <charset val="134"/>
      </rPr>
      <t xml:space="preserve"> 83s</t>
    </r>
  </si>
  <si>
    <t>10 217s</t>
  </si>
  <si>
    <t>10 126s</t>
  </si>
  <si>
    <t>10 61s</t>
  </si>
  <si>
    <t>完全没回顾笔记</t>
  </si>
  <si>
    <r>
      <rPr>
        <sz val="11"/>
        <color rgb="FFFF0000"/>
        <rFont val="微软雅黑"/>
        <charset val="134"/>
      </rPr>
      <t>10</t>
    </r>
    <r>
      <rPr>
        <sz val="11"/>
        <color theme="1"/>
        <rFont val="微软雅黑"/>
        <charset val="134"/>
      </rPr>
      <t xml:space="preserve"> 58s</t>
    </r>
  </si>
  <si>
    <t>10 67s</t>
  </si>
  <si>
    <t>10 120s</t>
  </si>
  <si>
    <t>23-26</t>
  </si>
  <si>
    <t>26-29</t>
  </si>
  <si>
    <t>定栖的</t>
  </si>
  <si>
    <r>
      <rPr>
        <sz val="12"/>
        <color rgb="FF333333"/>
        <rFont val="Arial"/>
        <charset val="134"/>
      </rPr>
      <t>elaboration</t>
    </r>
  </si>
  <si>
    <r>
      <rPr>
        <sz val="12"/>
        <color rgb="FF333333"/>
        <rFont val="Arial"/>
        <charset val="134"/>
      </rPr>
      <t>contention</t>
    </r>
  </si>
  <si>
    <t>TPO 23</t>
  </si>
  <si>
    <t>TPO 24</t>
  </si>
  <si>
    <t>Allende Meteorite 20'3''</t>
  </si>
  <si>
    <t>Seventieth Century Dutch Agri- 22'55''</t>
  </si>
  <si>
    <t>Rock art of the Australia Aborigines 21'59''</t>
  </si>
  <si>
    <t>Lake Water</t>
  </si>
  <si>
    <r>
      <rPr>
        <sz val="11"/>
        <color theme="1"/>
        <rFont val="微软雅黑"/>
        <charset val="134"/>
      </rPr>
      <t xml:space="preserve">5 注意对某一名词的解释，可能出现在题目中。
are held together by the </t>
    </r>
    <r>
      <rPr>
        <b/>
        <sz val="11"/>
        <color theme="1"/>
        <rFont val="微软雅黑"/>
        <charset val="134"/>
      </rPr>
      <t>chondrite matrix</t>
    </r>
    <r>
      <rPr>
        <sz val="11"/>
        <color theme="1"/>
        <rFont val="微软雅黑"/>
        <charset val="134"/>
      </rPr>
      <t xml:space="preserve">, a </t>
    </r>
    <r>
      <rPr>
        <b/>
        <sz val="11"/>
        <color theme="1"/>
        <rFont val="微软雅黑"/>
        <charset val="134"/>
      </rPr>
      <t>mixture</t>
    </r>
    <r>
      <rPr>
        <sz val="11"/>
        <color theme="1"/>
        <rFont val="微软雅黑"/>
        <charset val="134"/>
      </rPr>
      <t xml:space="preserve"> of fine-grained, mostly silicate minerals
mixture在题目中出现</t>
    </r>
  </si>
  <si>
    <t>3 90s
5 133s
7 36s
8 95s</t>
  </si>
  <si>
    <t>单词没理解，crop rotation 轮耕;
又开始幻想了，注意句子的前后关系，说到xxx was suitable for reclamination，但没说原因，后面的investment就是解释这个suitable</t>
  </si>
  <si>
    <r>
      <rPr>
        <sz val="11"/>
        <rFont val="微软雅黑"/>
        <charset val="134"/>
      </rPr>
      <t xml:space="preserve">2 54s
</t>
    </r>
    <r>
      <rPr>
        <sz val="11"/>
        <color rgb="FFFF0000"/>
        <rFont val="微软雅黑"/>
        <charset val="134"/>
      </rPr>
      <t>5</t>
    </r>
    <r>
      <rPr>
        <sz val="11"/>
        <rFont val="微软雅黑"/>
        <charset val="134"/>
      </rPr>
      <t xml:space="preserve"> 177s
</t>
    </r>
    <r>
      <rPr>
        <sz val="11"/>
        <color rgb="FFFF0000"/>
        <rFont val="微软雅黑"/>
        <charset val="134"/>
      </rPr>
      <t>7</t>
    </r>
    <r>
      <rPr>
        <sz val="11"/>
        <rFont val="微软雅黑"/>
        <charset val="134"/>
      </rPr>
      <t xml:space="preserve"> 140s</t>
    </r>
  </si>
  <si>
    <r>
      <rPr>
        <sz val="11"/>
        <color theme="1"/>
        <rFont val="微软雅黑"/>
        <charset val="134"/>
      </rPr>
      <t xml:space="preserve">2 70s
3 38s
6 63s
</t>
    </r>
    <r>
      <rPr>
        <sz val="11"/>
        <color rgb="FFFF0000"/>
        <rFont val="微软雅黑"/>
        <charset val="134"/>
      </rPr>
      <t>7</t>
    </r>
    <r>
      <rPr>
        <sz val="11"/>
        <color theme="1"/>
        <rFont val="微软雅黑"/>
        <charset val="134"/>
      </rPr>
      <t xml:space="preserve"> 62s</t>
    </r>
  </si>
  <si>
    <t>没理解rainfall和evaporation的关系</t>
  </si>
  <si>
    <r>
      <rPr>
        <sz val="11"/>
        <rFont val="微软雅黑"/>
        <charset val="134"/>
      </rPr>
      <t xml:space="preserve">3 50s
5 63s
</t>
    </r>
    <r>
      <rPr>
        <sz val="11"/>
        <color rgb="FFFF0000"/>
        <rFont val="微软雅黑"/>
        <charset val="134"/>
      </rPr>
      <t>7</t>
    </r>
    <r>
      <rPr>
        <sz val="11"/>
        <rFont val="微软雅黑"/>
        <charset val="134"/>
      </rPr>
      <t xml:space="preserve"> 46s</t>
    </r>
  </si>
  <si>
    <t>4 52s</t>
  </si>
  <si>
    <t>agriculture sector对应commercial venture</t>
  </si>
  <si>
    <t>4 89s</t>
  </si>
  <si>
    <t>4 102s</t>
  </si>
  <si>
    <t>8 35s</t>
  </si>
  <si>
    <t>2 97s</t>
  </si>
  <si>
    <r>
      <rPr>
        <sz val="11"/>
        <color rgb="FFFF0000"/>
        <rFont val="微软雅黑"/>
        <charset val="134"/>
      </rPr>
      <t>1</t>
    </r>
    <r>
      <rPr>
        <sz val="11"/>
        <color theme="1"/>
        <rFont val="微软雅黑"/>
        <charset val="134"/>
      </rPr>
      <t xml:space="preserve"> 106s
</t>
    </r>
  </si>
  <si>
    <t>逻辑为王，没有关键词，用排除法</t>
  </si>
  <si>
    <r>
      <rPr>
        <sz val="11"/>
        <color rgb="FFFF0000"/>
        <rFont val="微软雅黑"/>
        <charset val="134"/>
      </rPr>
      <t>1</t>
    </r>
    <r>
      <rPr>
        <sz val="11"/>
        <color theme="1"/>
        <rFont val="微软雅黑"/>
        <charset val="134"/>
      </rPr>
      <t xml:space="preserve"> 230s
4 151s</t>
    </r>
  </si>
  <si>
    <t>6 29s</t>
  </si>
  <si>
    <t>没理解段落结构，从while开始转折，都在说LM和other writers的对比</t>
  </si>
  <si>
    <r>
      <rPr>
        <sz val="11"/>
        <color theme="1"/>
        <rFont val="微软雅黑"/>
        <charset val="134"/>
      </rPr>
      <t xml:space="preserve">5 80s
</t>
    </r>
    <r>
      <rPr>
        <sz val="11"/>
        <color rgb="FFFF0000"/>
        <rFont val="微软雅黑"/>
        <charset val="134"/>
      </rPr>
      <t>8</t>
    </r>
    <r>
      <rPr>
        <sz val="11"/>
        <color theme="1"/>
        <rFont val="微软雅黑"/>
        <charset val="134"/>
      </rPr>
      <t xml:space="preserve"> 152s</t>
    </r>
  </si>
  <si>
    <t>2 61s
6 25s</t>
  </si>
  <si>
    <t>1 12s</t>
  </si>
  <si>
    <r>
      <rPr>
        <sz val="11"/>
        <color rgb="FFFF0000"/>
        <rFont val="微软雅黑"/>
        <charset val="134"/>
      </rPr>
      <t>3</t>
    </r>
    <r>
      <rPr>
        <sz val="11"/>
        <color theme="1"/>
        <rFont val="微软雅黑"/>
        <charset val="134"/>
      </rPr>
      <t xml:space="preserve"> 14s</t>
    </r>
  </si>
  <si>
    <t>1 20s</t>
  </si>
  <si>
    <t>6 20s</t>
  </si>
  <si>
    <t>9 40s</t>
  </si>
  <si>
    <t>9 34s</t>
  </si>
  <si>
    <r>
      <rPr>
        <sz val="11"/>
        <color rgb="FFFF0000"/>
        <rFont val="微软雅黑"/>
        <charset val="134"/>
      </rPr>
      <t>9</t>
    </r>
    <r>
      <rPr>
        <sz val="11"/>
        <color theme="1"/>
        <rFont val="微软雅黑"/>
        <charset val="134"/>
      </rPr>
      <t xml:space="preserve"> 52s</t>
    </r>
  </si>
  <si>
    <t>8 42s</t>
  </si>
  <si>
    <t>10 125s</t>
  </si>
  <si>
    <t>10 185s</t>
  </si>
  <si>
    <r>
      <rPr>
        <sz val="11"/>
        <color rgb="FFFF0000"/>
        <rFont val="微软雅黑"/>
        <charset val="134"/>
      </rPr>
      <t>10</t>
    </r>
    <r>
      <rPr>
        <sz val="11"/>
        <color theme="1"/>
        <rFont val="微软雅黑"/>
        <charset val="134"/>
      </rPr>
      <t xml:space="preserve"> 228s</t>
    </r>
  </si>
  <si>
    <t>畜牧业</t>
  </si>
  <si>
    <r>
      <rPr>
        <sz val="11"/>
        <color theme="1"/>
        <rFont val="微软雅黑"/>
        <charset val="134"/>
      </rPr>
      <t xml:space="preserve">Since the mid-1970s, a reasonably stable picture has </t>
    </r>
    <r>
      <rPr>
        <b/>
        <sz val="11"/>
        <color theme="1"/>
        <rFont val="微软雅黑"/>
        <charset val="134"/>
      </rPr>
      <t>formed o</t>
    </r>
    <r>
      <rPr>
        <sz val="11"/>
        <color theme="1"/>
        <rFont val="微软雅黑"/>
        <charset val="134"/>
      </rPr>
      <t>f the organization of Australian rock art.</t>
    </r>
  </si>
  <si>
    <t>In order to create a sense of structure to this picture, researchers have relied on a distinction that still underlies the forms of much indigenous visual culture—a distinction between geometric and figurative elements.</t>
  </si>
  <si>
    <t>象征的</t>
  </si>
  <si>
    <t>In the 1970s when the study of Australian archaeology was in an exciting phase of development, with the great antiquity of rock art becoming clear. Lesley Maynard, the archaeologist who coined the phrase “Panaramitee style,” suggested that a sequence could be determined for Australian rock art, in which a geometric style gave way to a simple figurative style (outlines of figures and animals), followed by a range of complex figurative styles that, unlike the pan-Australian geometric tradition, tended to much greater regional diversity. While accepting that this sequence fits the archaeological profile of those sites, which were occupied continuously over many thousands of years a number of writers have warned that the underlying assumption of such a sequence—a development from the simple and the geometric to the complex and naturalistic—obscures the cultural continuities in Aboriginal Australia, in which geometric symbolism remains fundamentally important. In this context the simplicity of a geometric motif may be more apparent than real. Motifs of seeming simplicity can encode complex meanings in Aboriginal Australia. And has not twentieth-century art shown that naturalism does not necessarily follow abstraction in some kind of predetermine sequence?</t>
  </si>
  <si>
    <t>TPO 25</t>
  </si>
  <si>
    <r>
      <rPr>
        <sz val="11"/>
        <color theme="1"/>
        <rFont val="微软雅黑"/>
        <charset val="134"/>
      </rPr>
      <t>breathing during sleep 23'20'' 记笔记时间花太久
说睡觉的时候呼吸会有change，再说有哪些change
Classification（</t>
    </r>
    <r>
      <rPr>
        <b/>
        <sz val="11"/>
        <color theme="1"/>
        <rFont val="微软雅黑"/>
        <charset val="134"/>
      </rPr>
      <t>哪些</t>
    </r>
    <r>
      <rPr>
        <sz val="11"/>
        <color theme="1"/>
        <rFont val="微软雅黑"/>
        <charset val="134"/>
      </rPr>
      <t>）</t>
    </r>
  </si>
  <si>
    <r>
      <rPr>
        <sz val="11"/>
        <color theme="1"/>
        <rFont val="微软雅黑"/>
        <charset val="134"/>
      </rPr>
      <t>moving into pueblos 20'4''
说move这个现象，再说即使有可能也要move的原因；
Cause Effect（</t>
    </r>
    <r>
      <rPr>
        <b/>
        <sz val="11"/>
        <color theme="1"/>
        <rFont val="微软雅黑"/>
        <charset val="134"/>
      </rPr>
      <t>为什么</t>
    </r>
    <r>
      <rPr>
        <sz val="11"/>
        <color theme="1"/>
        <rFont val="微软雅黑"/>
        <charset val="134"/>
      </rPr>
      <t>）</t>
    </r>
  </si>
  <si>
    <t>The evolutionary origin of plants</t>
  </si>
  <si>
    <t>7 when inhaling is difficult不好找，其实有关键词，under such condition....，后面的都不是了</t>
  </si>
  <si>
    <t>1 101s
4 123s
7 125s</t>
  </si>
  <si>
    <r>
      <rPr>
        <sz val="11"/>
        <color theme="1"/>
        <rFont val="微软雅黑"/>
        <charset val="134"/>
      </rPr>
      <t xml:space="preserve">2 100s
4 51s
</t>
    </r>
    <r>
      <rPr>
        <sz val="11"/>
        <color rgb="FFFF0000"/>
        <rFont val="微软雅黑"/>
        <charset val="134"/>
      </rPr>
      <t>5</t>
    </r>
    <r>
      <rPr>
        <sz val="11"/>
        <color theme="1"/>
        <rFont val="微软雅黑"/>
        <charset val="134"/>
      </rPr>
      <t xml:space="preserve"> 41s
6 22s
7 44s
</t>
    </r>
    <r>
      <rPr>
        <b/>
        <sz val="11"/>
        <color rgb="FFFF0000"/>
        <rFont val="微软雅黑"/>
        <charset val="134"/>
      </rPr>
      <t>8</t>
    </r>
    <r>
      <rPr>
        <sz val="11"/>
        <color theme="1"/>
        <rFont val="微软雅黑"/>
        <charset val="134"/>
      </rPr>
      <t xml:space="preserve"> 105s</t>
    </r>
  </si>
  <si>
    <t>7 108s</t>
  </si>
  <si>
    <t>2 27s
6 80s</t>
  </si>
  <si>
    <t>2 147s
5 82s</t>
  </si>
  <si>
    <r>
      <rPr>
        <sz val="11"/>
        <color rgb="FFFF0000"/>
        <rFont val="微软雅黑"/>
        <charset val="134"/>
      </rPr>
      <t>8</t>
    </r>
    <r>
      <rPr>
        <sz val="11"/>
        <color theme="1"/>
        <rFont val="微软雅黑"/>
        <charset val="134"/>
      </rPr>
      <t xml:space="preserve"> 135s</t>
    </r>
  </si>
  <si>
    <t>4 120s</t>
  </si>
  <si>
    <r>
      <rPr>
        <b/>
        <sz val="11"/>
        <color rgb="FFFF0000"/>
        <rFont val="微软雅黑"/>
        <charset val="134"/>
      </rPr>
      <t>5</t>
    </r>
    <r>
      <rPr>
        <sz val="11"/>
        <color theme="1"/>
        <rFont val="微软雅黑"/>
        <charset val="134"/>
      </rPr>
      <t xml:space="preserve"> 80s</t>
    </r>
  </si>
  <si>
    <t>6 71s</t>
  </si>
  <si>
    <t>3 19s</t>
  </si>
  <si>
    <r>
      <rPr>
        <b/>
        <sz val="11"/>
        <color rgb="FFFF0000"/>
        <rFont val="微软雅黑"/>
        <charset val="134"/>
      </rPr>
      <t>1</t>
    </r>
    <r>
      <rPr>
        <sz val="11"/>
        <color theme="1"/>
        <rFont val="微软雅黑"/>
        <charset val="134"/>
      </rPr>
      <t xml:space="preserve"> 48s</t>
    </r>
  </si>
  <si>
    <r>
      <rPr>
        <b/>
        <sz val="11"/>
        <rFont val="微软雅黑"/>
        <charset val="134"/>
      </rPr>
      <t>1 17s</t>
    </r>
    <r>
      <rPr>
        <b/>
        <sz val="11"/>
        <color rgb="FFFF0000"/>
        <rFont val="微软雅黑"/>
        <charset val="134"/>
      </rPr>
      <t xml:space="preserve">
3 15s</t>
    </r>
  </si>
  <si>
    <r>
      <rPr>
        <sz val="11"/>
        <color rgb="FFFF0000"/>
        <rFont val="微软雅黑"/>
        <charset val="134"/>
      </rPr>
      <t>9</t>
    </r>
    <r>
      <rPr>
        <sz val="11"/>
        <color theme="1"/>
        <rFont val="微软雅黑"/>
        <charset val="134"/>
      </rPr>
      <t xml:space="preserve"> 93s</t>
    </r>
  </si>
  <si>
    <t>9 143s</t>
  </si>
  <si>
    <t>10 95s</t>
  </si>
  <si>
    <t>3 27s
10 147s</t>
  </si>
  <si>
    <r>
      <rPr>
        <sz val="11"/>
        <color theme="1"/>
        <rFont val="微软雅黑"/>
        <charset val="134"/>
      </rPr>
      <t xml:space="preserve">The </t>
    </r>
    <r>
      <rPr>
        <b/>
        <sz val="11"/>
        <color theme="1"/>
        <rFont val="微软雅黑"/>
        <charset val="134"/>
      </rPr>
      <t>terrestrial world</t>
    </r>
    <r>
      <rPr>
        <sz val="11"/>
        <color theme="1"/>
        <rFont val="微软雅黑"/>
        <charset val="134"/>
      </rPr>
      <t xml:space="preserve"> is green now, but it did not start out that way. When plants first made the transition ashore more than 400 million years ago, the land was barren and desolate, inhospitable to life
When plants pioneered the land, they faced a range of challenges posed by </t>
    </r>
    <r>
      <rPr>
        <b/>
        <sz val="11"/>
        <color theme="1"/>
        <rFont val="微软雅黑"/>
        <charset val="134"/>
      </rPr>
      <t>terrestrial environments</t>
    </r>
    <r>
      <rPr>
        <sz val="11"/>
        <color theme="1"/>
        <rFont val="微软雅黑"/>
        <charset val="134"/>
      </rPr>
      <t>.</t>
    </r>
  </si>
  <si>
    <r>
      <rPr>
        <sz val="11"/>
        <color rgb="FFFF0000"/>
        <rFont val="微软雅黑"/>
        <charset val="134"/>
      </rPr>
      <t>8 86s</t>
    </r>
    <r>
      <rPr>
        <sz val="11"/>
        <color theme="1"/>
        <rFont val="微软雅黑"/>
        <charset val="134"/>
      </rPr>
      <t xml:space="preserve">
10 33s</t>
    </r>
  </si>
  <si>
    <t>10 138s</t>
  </si>
  <si>
    <r>
      <rPr>
        <sz val="11"/>
        <color theme="1"/>
        <rFont val="微软雅黑"/>
        <charset val="134"/>
      </rPr>
      <t>Few of the</t>
    </r>
    <r>
      <rPr>
        <b/>
        <sz val="11"/>
        <color theme="1"/>
        <rFont val="微软雅黑"/>
        <charset val="134"/>
      </rPr>
      <t xml:space="preserve"> cultural traditions and rules </t>
    </r>
    <r>
      <rPr>
        <sz val="11"/>
        <color theme="1"/>
        <rFont val="微软雅黑"/>
        <charset val="134"/>
      </rPr>
      <t xml:space="preserve">that today allow us to deal with dense populations </t>
    </r>
    <r>
      <rPr>
        <b/>
        <sz val="11"/>
        <color theme="1"/>
        <rFont val="微软雅黑"/>
        <charset val="134"/>
      </rPr>
      <t>existed for</t>
    </r>
    <r>
      <rPr>
        <sz val="11"/>
        <color theme="1"/>
        <rFont val="微软雅黑"/>
        <charset val="134"/>
      </rPr>
      <t xml:space="preserve"> these people </t>
    </r>
    <r>
      <rPr>
        <b/>
        <sz val="11"/>
        <color theme="1"/>
        <rFont val="微软雅黑"/>
        <charset val="134"/>
      </rPr>
      <t>accustomed to</t>
    </r>
    <r>
      <rPr>
        <sz val="11"/>
        <color theme="1"/>
        <rFont val="微软雅黑"/>
        <charset val="134"/>
      </rPr>
      <t xml:space="preserve"> </t>
    </r>
    <r>
      <rPr>
        <b/>
        <u/>
        <sz val="11"/>
        <color theme="1"/>
        <rFont val="微软雅黑"/>
        <charset val="134"/>
      </rPr>
      <t>household</t>
    </r>
    <r>
      <rPr>
        <u/>
        <sz val="11"/>
        <color theme="1"/>
        <rFont val="微软雅黑"/>
        <charset val="134"/>
      </rPr>
      <t xml:space="preserve"> autonomy</t>
    </r>
    <r>
      <rPr>
        <sz val="11"/>
        <color theme="1"/>
        <rFont val="微软雅黑"/>
        <charset val="134"/>
      </rPr>
      <t xml:space="preserve"> and </t>
    </r>
    <r>
      <rPr>
        <u/>
        <sz val="11"/>
        <color theme="1"/>
        <rFont val="微软雅黑"/>
        <charset val="134"/>
      </rPr>
      <t>the ability to move around</t>
    </r>
    <r>
      <rPr>
        <sz val="11"/>
        <color theme="1"/>
        <rFont val="微软雅黑"/>
        <charset val="134"/>
      </rPr>
      <t xml:space="preserve"> the landscape almost at will.</t>
    </r>
  </si>
  <si>
    <t>假设，推测；
系统发育，生长发育</t>
  </si>
  <si>
    <r>
      <rPr>
        <sz val="11"/>
        <color theme="1"/>
        <rFont val="微软雅黑"/>
        <charset val="134"/>
      </rPr>
      <t xml:space="preserve">The </t>
    </r>
    <r>
      <rPr>
        <b/>
        <sz val="11"/>
        <color theme="1"/>
        <rFont val="微软雅黑"/>
        <charset val="134"/>
      </rPr>
      <t>terrestrial</t>
    </r>
    <r>
      <rPr>
        <sz val="11"/>
        <color theme="1"/>
        <rFont val="微软雅黑"/>
        <charset val="134"/>
      </rPr>
      <t xml:space="preserve"> world is green now, but it did not start out that way</t>
    </r>
  </si>
  <si>
    <t>TPO 28</t>
  </si>
  <si>
    <t>TPO 29</t>
  </si>
  <si>
    <t>Groundwater 21'-14题</t>
  </si>
  <si>
    <t>Early Saharan Pastoralists 16'53''</t>
  </si>
  <si>
    <t>Buck rubs and buck scrapes 17'38''</t>
  </si>
  <si>
    <t>Roman pottery</t>
  </si>
  <si>
    <r>
      <rPr>
        <sz val="11"/>
        <rFont val="微软雅黑"/>
        <charset val="134"/>
      </rPr>
      <t xml:space="preserve">2
3
</t>
    </r>
    <r>
      <rPr>
        <sz val="11"/>
        <color rgb="FFFF0000"/>
        <rFont val="微软雅黑"/>
        <charset val="134"/>
      </rPr>
      <t xml:space="preserve">4
</t>
    </r>
    <r>
      <rPr>
        <sz val="11"/>
        <rFont val="微软雅黑"/>
        <charset val="134"/>
      </rPr>
      <t>5</t>
    </r>
  </si>
  <si>
    <r>
      <rPr>
        <sz val="11"/>
        <color theme="1"/>
        <rFont val="微软雅黑"/>
        <charset val="134"/>
      </rPr>
      <t xml:space="preserve">1
2
</t>
    </r>
    <r>
      <rPr>
        <sz val="11"/>
        <color rgb="FFFF0000"/>
        <rFont val="微软雅黑"/>
        <charset val="134"/>
      </rPr>
      <t xml:space="preserve">3
</t>
    </r>
    <r>
      <rPr>
        <sz val="11"/>
        <rFont val="微软雅黑"/>
        <charset val="134"/>
      </rPr>
      <t>8</t>
    </r>
  </si>
  <si>
    <r>
      <rPr>
        <sz val="11"/>
        <color theme="1"/>
        <rFont val="微软雅黑"/>
        <charset val="134"/>
      </rPr>
      <t xml:space="preserve">2
3
</t>
    </r>
    <r>
      <rPr>
        <sz val="11"/>
        <color rgb="FFFF0000"/>
        <rFont val="微软雅黑"/>
        <charset val="134"/>
      </rPr>
      <t>8</t>
    </r>
  </si>
  <si>
    <r>
      <rPr>
        <sz val="11"/>
        <rFont val="微软雅黑"/>
        <charset val="134"/>
      </rPr>
      <t xml:space="preserve">1
</t>
    </r>
    <r>
      <rPr>
        <sz val="11"/>
        <color rgb="FFFF0000"/>
        <rFont val="微软雅黑"/>
        <charset val="134"/>
      </rPr>
      <t xml:space="preserve">6
</t>
    </r>
    <r>
      <rPr>
        <sz val="11"/>
        <rFont val="微软雅黑"/>
        <charset val="134"/>
      </rPr>
      <t>7</t>
    </r>
  </si>
  <si>
    <t>5
7</t>
  </si>
  <si>
    <t>2
3</t>
  </si>
  <si>
    <t>7
8</t>
  </si>
  <si>
    <r>
      <rPr>
        <sz val="11"/>
        <color rgb="FFFF0000"/>
        <rFont val="微软雅黑"/>
        <charset val="134"/>
      </rPr>
      <t xml:space="preserve">4
</t>
    </r>
    <r>
      <rPr>
        <sz val="11"/>
        <rFont val="微软雅黑"/>
        <charset val="134"/>
      </rPr>
      <t>8</t>
    </r>
  </si>
  <si>
    <t>1
4</t>
  </si>
  <si>
    <t>competitions 21'8''</t>
  </si>
  <si>
    <t>8 耗时太长，还是先看文章再看题</t>
  </si>
  <si>
    <t>2
4
6
7
8</t>
  </si>
  <si>
    <t>3
5</t>
  </si>
  <si>
    <r>
      <rPr>
        <sz val="11"/>
        <color theme="1"/>
        <rFont val="微软雅黑"/>
        <charset val="134"/>
      </rPr>
      <t xml:space="preserve">The result was the </t>
    </r>
    <r>
      <rPr>
        <b/>
        <sz val="11"/>
        <color theme="1"/>
        <rFont val="微软雅黑"/>
        <charset val="134"/>
      </rPr>
      <t>extermination</t>
    </r>
    <r>
      <rPr>
        <sz val="11"/>
        <color theme="1"/>
        <rFont val="微软雅黑"/>
        <charset val="134"/>
      </rPr>
      <t xml:space="preserve"> of a large fraction of the South American mammals, which were apparently unable to withstand the competition from invading North American species--although </t>
    </r>
    <r>
      <rPr>
        <b/>
        <sz val="11"/>
        <color theme="1"/>
        <rFont val="微软雅黑"/>
        <charset val="134"/>
      </rPr>
      <t>added predation</t>
    </r>
    <r>
      <rPr>
        <sz val="11"/>
        <color theme="1"/>
        <rFont val="微软雅黑"/>
        <charset val="134"/>
      </rPr>
      <t xml:space="preserve"> was also an important factor.</t>
    </r>
  </si>
  <si>
    <t>灭绝
过度捕猎；</t>
  </si>
  <si>
    <r>
      <rPr>
        <sz val="11"/>
        <color theme="1"/>
        <rFont val="微软雅黑"/>
        <charset val="134"/>
      </rPr>
      <t xml:space="preserve">the spread or increase of one species and the </t>
    </r>
    <r>
      <rPr>
        <b/>
        <sz val="11"/>
        <color theme="1"/>
        <rFont val="微软雅黑"/>
        <charset val="134"/>
      </rPr>
      <t xml:space="preserve">concurrent </t>
    </r>
    <r>
      <rPr>
        <sz val="11"/>
        <color theme="1"/>
        <rFont val="微软雅黑"/>
        <charset val="134"/>
      </rPr>
      <t>reduction or disappearance of another species.</t>
    </r>
  </si>
  <si>
    <t>同时发生的</t>
  </si>
  <si>
    <r>
      <rPr>
        <sz val="11"/>
        <color theme="1"/>
        <rFont val="微软雅黑"/>
        <charset val="134"/>
      </rPr>
      <t xml:space="preserve">Gause performed numerous </t>
    </r>
    <r>
      <rPr>
        <b/>
        <sz val="11"/>
        <color theme="1"/>
        <rFont val="微软雅黑"/>
        <charset val="134"/>
      </rPr>
      <t>tow-species</t>
    </r>
    <r>
      <rPr>
        <sz val="11"/>
        <color theme="1"/>
        <rFont val="微软雅黑"/>
        <charset val="134"/>
      </rPr>
      <t xml:space="preserve"> experiments</t>
    </r>
  </si>
  <si>
    <t>双物种实验</t>
  </si>
  <si>
    <r>
      <rPr>
        <sz val="11"/>
        <color theme="1"/>
        <rFont val="微软雅黑"/>
        <charset val="134"/>
      </rPr>
      <t xml:space="preserve"> the so-called law of </t>
    </r>
    <r>
      <rPr>
        <b/>
        <sz val="11"/>
        <color theme="1"/>
        <rFont val="微软雅黑"/>
        <charset val="134"/>
      </rPr>
      <t>competitive exclusion</t>
    </r>
    <r>
      <rPr>
        <sz val="11"/>
        <color theme="1"/>
        <rFont val="微软雅黑"/>
        <charset val="134"/>
      </rPr>
      <t xml:space="preserve"> was formulated, according to which no two species can occupy the same </t>
    </r>
    <r>
      <rPr>
        <b/>
        <sz val="11"/>
        <color theme="1"/>
        <rFont val="微软雅黑"/>
        <charset val="134"/>
      </rPr>
      <t>niche</t>
    </r>
    <r>
      <rPr>
        <sz val="11"/>
        <color theme="1"/>
        <rFont val="微软雅黑"/>
        <charset val="134"/>
      </rPr>
      <t>.</t>
    </r>
  </si>
  <si>
    <t>竞争排斥法
生态位（商机）</t>
  </si>
  <si>
    <r>
      <rPr>
        <sz val="11"/>
        <color theme="1"/>
        <rFont val="微软雅黑"/>
        <charset val="134"/>
      </rPr>
      <t xml:space="preserve">Numerous seeming exception to this law have since been found, but they can usually be explained as cases in which the two species, even though competing for a major </t>
    </r>
    <r>
      <rPr>
        <b/>
        <sz val="11"/>
        <color theme="1"/>
        <rFont val="微软雅黑"/>
        <charset val="134"/>
      </rPr>
      <t>joint</t>
    </r>
    <r>
      <rPr>
        <sz val="11"/>
        <color theme="1"/>
        <rFont val="微软雅黑"/>
        <charset val="134"/>
      </rPr>
      <t xml:space="preserve"> resource, did not really occupy exactly the same niche.</t>
    </r>
  </si>
  <si>
    <t>看似的例外发生了，但他们这些情况大都是尽管为了一个resource，但并没有真的occupy same niche
共同的</t>
  </si>
  <si>
    <t>TPO29-3</t>
  </si>
  <si>
    <t>修辞作用</t>
  </si>
  <si>
    <t>but虽然是信号词，往往用于推断后文更重要，但不是确定的，原文没有说more important的意思</t>
  </si>
  <si>
    <t>resolve disagreement对应debate。；
错选项为B，认为serious studies可以引出后文they revealed，但这样resolve就不对了</t>
  </si>
  <si>
    <r>
      <rPr>
        <sz val="11"/>
        <color theme="1"/>
        <rFont val="微软雅黑"/>
        <charset val="134"/>
      </rPr>
      <t xml:space="preserve">Moving water was one of the earliest energy sources to be </t>
    </r>
    <r>
      <rPr>
        <b/>
        <sz val="11"/>
        <color theme="1"/>
        <rFont val="微软雅黑"/>
        <charset val="134"/>
      </rPr>
      <t>harnessed</t>
    </r>
    <r>
      <rPr>
        <sz val="11"/>
        <color theme="1"/>
        <rFont val="微软雅黑"/>
        <charset val="134"/>
      </rPr>
      <t xml:space="preserve"> to reduce the workload of people and animals.</t>
    </r>
  </si>
  <si>
    <t>utilized</t>
  </si>
  <si>
    <r>
      <rPr>
        <sz val="11"/>
        <color theme="1"/>
        <rFont val="微软雅黑"/>
        <charset val="134"/>
      </rPr>
      <t xml:space="preserve">the water should pass across the blades as smoothly as possible and fall away with minimum speed, </t>
    </r>
    <r>
      <rPr>
        <b/>
        <sz val="11"/>
        <color theme="1"/>
        <rFont val="微软雅黑"/>
        <charset val="134"/>
      </rPr>
      <t>having given up almost</t>
    </r>
    <r>
      <rPr>
        <sz val="11"/>
        <color theme="1"/>
        <rFont val="微软雅黑"/>
        <charset val="134"/>
      </rPr>
      <t xml:space="preserve"> all of its kinetic energy</t>
    </r>
  </si>
  <si>
    <t>几乎释放了所有</t>
  </si>
  <si>
    <r>
      <rPr>
        <sz val="11"/>
        <color theme="1"/>
        <rFont val="微软雅黑"/>
        <charset val="134"/>
      </rPr>
      <t xml:space="preserve">The word turbine comes from the Latin turbo: something that spins). The waterwheel, unaltered for nearly 2,000 years, had finally been </t>
    </r>
    <r>
      <rPr>
        <b/>
        <sz val="11"/>
        <color theme="1"/>
        <rFont val="微软雅黑"/>
        <charset val="134"/>
      </rPr>
      <t>superseded</t>
    </r>
  </si>
  <si>
    <t>取代</t>
  </si>
  <si>
    <t>TPO 30 - 1</t>
  </si>
  <si>
    <t>细节</t>
  </si>
  <si>
    <t>A明显错，examples比concepts更有用；
B说玩的行为有时会和其他行为很像，对；
C很有迷惑，说的是在 不是玩（其他情况下）出现玩的行为，原文说的是玩的时候involve其他场合的相同行为，也就是其他行为会出现在玩的时候，而不是玩会出现在其他时候。
D应该是not clear</t>
  </si>
  <si>
    <t>总结</t>
  </si>
  <si>
    <t>A是原文第一段，玩的行为和其他行为有歧义，所以没有定论；
错选项为C，C其他没有错，说动物需要通过play帮助它们更好适应群体。但是！！！dominant和submissive是猴子例子中的细节，不能作为总结的内容，所以不选。</t>
  </si>
  <si>
    <r>
      <rPr>
        <sz val="11"/>
        <color theme="1"/>
        <rFont val="微软雅黑"/>
        <charset val="134"/>
      </rPr>
      <t xml:space="preserve">Play has been studied most extensively in </t>
    </r>
    <r>
      <rPr>
        <b/>
        <sz val="11"/>
        <color theme="1"/>
        <rFont val="微软雅黑"/>
        <charset val="134"/>
      </rPr>
      <t>primates</t>
    </r>
    <r>
      <rPr>
        <sz val="11"/>
        <color theme="1"/>
        <rFont val="微软雅黑"/>
        <charset val="134"/>
      </rPr>
      <t xml:space="preserve"> and </t>
    </r>
    <r>
      <rPr>
        <b/>
        <sz val="11"/>
        <color theme="1"/>
        <rFont val="微软雅黑"/>
        <charset val="134"/>
      </rPr>
      <t>canids</t>
    </r>
  </si>
  <si>
    <t>灵长类；
犬类</t>
  </si>
  <si>
    <r>
      <rPr>
        <sz val="11"/>
        <color theme="1"/>
        <rFont val="微软雅黑"/>
        <charset val="134"/>
      </rPr>
      <t xml:space="preserve">especially the </t>
    </r>
    <r>
      <rPr>
        <b/>
        <sz val="11"/>
        <color theme="1"/>
        <rFont val="微软雅黑"/>
        <charset val="134"/>
      </rPr>
      <t>cerebellum</t>
    </r>
    <r>
      <rPr>
        <sz val="11"/>
        <color theme="1"/>
        <rFont val="微软雅黑"/>
        <charset val="134"/>
      </rPr>
      <t>, which is responsible for motor functioning and movements.</t>
    </r>
  </si>
  <si>
    <t>小脑</t>
  </si>
  <si>
    <r>
      <rPr>
        <sz val="11"/>
        <color theme="1"/>
        <rFont val="微软雅黑"/>
        <charset val="134"/>
      </rPr>
      <t xml:space="preserve">such as cats, practice </t>
    </r>
    <r>
      <rPr>
        <b/>
        <sz val="11"/>
        <color theme="1"/>
        <rFont val="微软雅黑"/>
        <charset val="134"/>
      </rPr>
      <t>stalking</t>
    </r>
    <r>
      <rPr>
        <sz val="11"/>
        <color theme="1"/>
        <rFont val="微软雅黑"/>
        <charset val="134"/>
      </rPr>
      <t xml:space="preserve">, </t>
    </r>
    <r>
      <rPr>
        <b/>
        <sz val="11"/>
        <color theme="1"/>
        <rFont val="微软雅黑"/>
        <charset val="134"/>
      </rPr>
      <t>pouncing</t>
    </r>
    <r>
      <rPr>
        <sz val="11"/>
        <color theme="1"/>
        <rFont val="微软雅黑"/>
        <charset val="134"/>
      </rPr>
      <t>, and biting.</t>
    </r>
  </si>
  <si>
    <t>跟踪；
猛扑</t>
  </si>
  <si>
    <r>
      <rPr>
        <sz val="11"/>
        <color theme="1"/>
        <rFont val="微软雅黑"/>
        <charset val="134"/>
      </rPr>
      <t xml:space="preserve">Play can also provide practice in social behaviors needed for </t>
    </r>
    <r>
      <rPr>
        <b/>
        <sz val="11"/>
        <color theme="1"/>
        <rFont val="微软雅黑"/>
        <charset val="134"/>
      </rPr>
      <t>courtship</t>
    </r>
    <r>
      <rPr>
        <sz val="11"/>
        <color theme="1"/>
        <rFont val="微软雅黑"/>
        <charset val="134"/>
      </rPr>
      <t xml:space="preserve"> and mating</t>
    </r>
  </si>
  <si>
    <t>求偶</t>
  </si>
  <si>
    <r>
      <rPr>
        <sz val="11"/>
        <color theme="1"/>
        <rFont val="微软雅黑"/>
        <charset val="134"/>
      </rPr>
      <t xml:space="preserve">They need to learn how to be dominant and </t>
    </r>
    <r>
      <rPr>
        <b/>
        <sz val="11"/>
        <color theme="1"/>
        <rFont val="微软雅黑"/>
        <charset val="134"/>
      </rPr>
      <t>submissive</t>
    </r>
    <r>
      <rPr>
        <sz val="11"/>
        <color theme="1"/>
        <rFont val="微软雅黑"/>
        <charset val="134"/>
      </rPr>
      <t xml:space="preserve"> because each monkey might have to play either role in the future.</t>
    </r>
  </si>
  <si>
    <t>服从</t>
  </si>
  <si>
    <r>
      <rPr>
        <sz val="11"/>
        <color theme="1"/>
        <rFont val="微软雅黑"/>
        <charset val="134"/>
      </rPr>
      <t xml:space="preserve">many species have evolved clear signals to </t>
    </r>
    <r>
      <rPr>
        <b/>
        <sz val="11"/>
        <color theme="1"/>
        <rFont val="微软雅黑"/>
        <charset val="134"/>
      </rPr>
      <t>delineate</t>
    </r>
    <r>
      <rPr>
        <sz val="11"/>
        <color theme="1"/>
        <rFont val="微软雅黑"/>
        <charset val="134"/>
      </rPr>
      <t xml:space="preserve"> playfulness</t>
    </r>
  </si>
  <si>
    <t>解释</t>
  </si>
  <si>
    <t>TPO 30 -2</t>
  </si>
  <si>
    <t>A的brief duration没有提到；
BC明显错；
D的transition和evolve是一个意思</t>
  </si>
  <si>
    <t>错选项G幻想了，最后一段没仔细看，根本没提到环境变会导致change，还是not sure；
而E则是讲PE的时候的细节，对。</t>
  </si>
  <si>
    <r>
      <rPr>
        <sz val="11"/>
        <color theme="1"/>
        <rFont val="微软雅黑"/>
        <charset val="134"/>
      </rPr>
      <t xml:space="preserve">A heated debate has </t>
    </r>
    <r>
      <rPr>
        <b/>
        <sz val="11"/>
        <color theme="1"/>
        <rFont val="微软雅黑"/>
        <charset val="134"/>
      </rPr>
      <t>enlivened</t>
    </r>
    <r>
      <rPr>
        <sz val="11"/>
        <color theme="1"/>
        <rFont val="微软雅黑"/>
        <charset val="134"/>
      </rPr>
      <t xml:space="preserve"> recent studies of evolution</t>
    </r>
  </si>
  <si>
    <t>使活跃</t>
  </si>
  <si>
    <r>
      <rPr>
        <sz val="11"/>
        <color theme="1"/>
        <rFont val="微软雅黑"/>
        <charset val="134"/>
      </rPr>
      <t xml:space="preserve">the </t>
    </r>
    <r>
      <rPr>
        <b/>
        <sz val="11"/>
        <color theme="1"/>
        <rFont val="微软雅黑"/>
        <charset val="134"/>
      </rPr>
      <t>punctuated equilibrium</t>
    </r>
    <r>
      <rPr>
        <sz val="11"/>
        <color theme="1"/>
        <rFont val="微软雅黑"/>
        <charset val="134"/>
      </rPr>
      <t xml:space="preserve"> hypothesis, which posits that species give rise to new species in relatively sudden bursts, without a </t>
    </r>
    <r>
      <rPr>
        <b/>
        <sz val="11"/>
        <color theme="1"/>
        <rFont val="微软雅黑"/>
        <charset val="134"/>
      </rPr>
      <t>lengthy</t>
    </r>
    <r>
      <rPr>
        <sz val="11"/>
        <color theme="1"/>
        <rFont val="微软雅黑"/>
        <charset val="134"/>
      </rPr>
      <t xml:space="preserve"> transition period.</t>
    </r>
  </si>
  <si>
    <t>间断平衡（假说）；
漫长的；</t>
  </si>
  <si>
    <r>
      <rPr>
        <sz val="11"/>
        <color theme="1"/>
        <rFont val="微软雅黑"/>
        <charset val="134"/>
      </rPr>
      <t xml:space="preserve">These </t>
    </r>
    <r>
      <rPr>
        <b/>
        <sz val="11"/>
        <color theme="1"/>
        <rFont val="微软雅黑"/>
        <charset val="134"/>
      </rPr>
      <t>episodes</t>
    </r>
    <r>
      <rPr>
        <sz val="11"/>
        <color theme="1"/>
        <rFont val="微软雅黑"/>
        <charset val="134"/>
      </rPr>
      <t xml:space="preserve"> of rapid evolution are separated by relatively long static spans during which a species may hardly change at all.</t>
    </r>
  </si>
  <si>
    <t>片段时间</t>
  </si>
  <si>
    <r>
      <rPr>
        <b/>
        <sz val="11"/>
        <color theme="1"/>
        <rFont val="微软雅黑"/>
        <charset val="134"/>
      </rPr>
      <t>Intermediated</t>
    </r>
    <r>
      <rPr>
        <sz val="11"/>
        <color theme="1"/>
        <rFont val="微软雅黑"/>
        <charset val="134"/>
      </rPr>
      <t xml:space="preserve"> fossil forms, predicted by gradualism, are typically lacking. </t>
    </r>
  </si>
  <si>
    <t>中间的</t>
  </si>
  <si>
    <r>
      <rPr>
        <sz val="11"/>
        <color theme="1"/>
        <rFont val="微软雅黑"/>
        <charset val="134"/>
      </rPr>
      <t xml:space="preserve">is now providing </t>
    </r>
    <r>
      <rPr>
        <b/>
        <sz val="11"/>
        <color theme="1"/>
        <rFont val="微软雅黑"/>
        <charset val="134"/>
      </rPr>
      <t>equally compelling</t>
    </r>
    <r>
      <rPr>
        <sz val="11"/>
        <color theme="1"/>
        <rFont val="微软雅黑"/>
        <charset val="134"/>
      </rPr>
      <t xml:space="preserve"> evidence for punctuated equilibrium</t>
    </r>
  </si>
  <si>
    <t>同样令人信服的</t>
  </si>
  <si>
    <r>
      <rPr>
        <sz val="11"/>
        <color theme="1"/>
        <rFont val="微软雅黑"/>
        <charset val="134"/>
      </rPr>
      <t xml:space="preserve">North American fossil evidence suggests a </t>
    </r>
    <r>
      <rPr>
        <b/>
        <sz val="11"/>
        <color theme="1"/>
        <rFont val="微软雅黑"/>
        <charset val="134"/>
      </rPr>
      <t>jerky</t>
    </r>
    <r>
      <rPr>
        <sz val="11"/>
        <color theme="1"/>
        <rFont val="微软雅黑"/>
        <charset val="134"/>
      </rPr>
      <t>, uneven transition between the two</t>
    </r>
  </si>
  <si>
    <t>不稳定的</t>
  </si>
  <si>
    <r>
      <rPr>
        <sz val="11"/>
        <color theme="1"/>
        <rFont val="微软雅黑"/>
        <charset val="134"/>
      </rPr>
      <t xml:space="preserve">each of eight different </t>
    </r>
    <r>
      <rPr>
        <b/>
        <sz val="11"/>
        <color theme="1"/>
        <rFont val="微软雅黑"/>
        <charset val="134"/>
      </rPr>
      <t>trilobite</t>
    </r>
    <r>
      <rPr>
        <sz val="11"/>
        <color theme="1"/>
        <rFont val="微软雅黑"/>
        <charset val="134"/>
      </rPr>
      <t xml:space="preserve"> species was observed to undergo a gradual change in the number of segments</t>
    </r>
  </si>
  <si>
    <t>三叶虫</t>
  </si>
  <si>
    <r>
      <rPr>
        <sz val="11"/>
        <color theme="1"/>
        <rFont val="微软雅黑"/>
        <charset val="134"/>
      </rPr>
      <t xml:space="preserve">Similar </t>
    </r>
    <r>
      <rPr>
        <b/>
        <sz val="11"/>
        <color theme="1"/>
        <rFont val="微软雅黑"/>
        <charset val="134"/>
      </rPr>
      <t>exhaustive</t>
    </r>
    <r>
      <rPr>
        <sz val="11"/>
        <color theme="1"/>
        <rFont val="微软雅黑"/>
        <charset val="134"/>
      </rPr>
      <t xml:space="preserve"> studies are required for many different kinds of organisms from many different periods.</t>
    </r>
  </si>
  <si>
    <t>详尽的</t>
  </si>
  <si>
    <r>
      <rPr>
        <sz val="11"/>
        <color theme="1"/>
        <rFont val="微软雅黑"/>
        <charset val="134"/>
      </rPr>
      <t xml:space="preserve">Detailed field studies of thick rock formations containing fossils provide the best potential tests of the </t>
    </r>
    <r>
      <rPr>
        <b/>
        <sz val="11"/>
        <color theme="1"/>
        <rFont val="微软雅黑"/>
        <charset val="134"/>
      </rPr>
      <t>competing theories.</t>
    </r>
  </si>
  <si>
    <t>（验证）备受争论的理论</t>
  </si>
  <si>
    <t>TPO 40-1 Ancient Athens</t>
  </si>
  <si>
    <r>
      <rPr>
        <sz val="11"/>
        <color theme="1"/>
        <rFont val="微软雅黑"/>
        <charset val="134"/>
      </rPr>
      <t xml:space="preserve">毫无疑问，这道题做对了，但时间花太久了，但原文是很明显的。
第二行，each polis developed a sys of gov that....，就是不同的polis有不同的法律。
其他的完全没提到；
</t>
    </r>
    <r>
      <rPr>
        <b/>
        <sz val="11"/>
        <color theme="1"/>
        <rFont val="微软雅黑"/>
        <charset val="134"/>
      </rPr>
      <t>原因：进入状态较慢，so考虑第一篇的第一段，读慢点</t>
    </r>
  </si>
  <si>
    <t>选非</t>
  </si>
  <si>
    <r>
      <rPr>
        <sz val="11"/>
        <color theme="1"/>
        <rFont val="微软雅黑"/>
        <charset val="134"/>
      </rPr>
      <t xml:space="preserve">同样，题做对了，但这题居然花了124s，主要原因是对于时间先后不敏感。
题目中说before becoming a city-state就是传统时期的特征：
Entering.....就是说在进入这个时期时，就有xxxxx；
within..... between </t>
    </r>
    <r>
      <rPr>
        <b/>
        <sz val="11"/>
        <color theme="1"/>
        <rFont val="微软雅黑"/>
        <charset val="134"/>
      </rPr>
      <t xml:space="preserve">600BC and 450BC </t>
    </r>
    <r>
      <rPr>
        <sz val="11"/>
        <color theme="1"/>
        <rFont val="微软雅黑"/>
        <charset val="134"/>
      </rPr>
      <t>evolve...
这里的时间发现实在第一段800-500之间，再结合evolve，说明evolve后面的是后来的，所以是C</t>
    </r>
  </si>
  <si>
    <t>又是一题做对但花了长达300s的题。
单词解释直接找到原文，看后面的定语，which is a form........(not rule by....as the modern use...)
括号内解释的很详细了，就是和现在的用法不同。
这种题不要去看其他句子，就集中于这句话以及这句话的解释和定语。其他选项都是无关推测</t>
  </si>
  <si>
    <t>做对但是碰运气；
根据one effect of making the demes定位到第三行，which became the point of .......前面都是在说the point of ....的effect；
AB都在说人数和distribute population，和定位到的意群没关系；
C说的是限制贵族家族的数量，看起来对，但原文第二行，weakening family and clan sturctures，说的是削弱家族（氏族，贵族）的结构，而不是限制数量；
同样的，意群定位到后不要看其他句子了。</t>
  </si>
  <si>
    <t>句子插入</t>
  </si>
  <si>
    <t>关键词是democracy和gov；
at the height of demo前面应该需要有对height的解释和阐述，was a stunning success就是阐述；
many people involved in serious....self-gov又引出gov和公民的关系</t>
  </si>
  <si>
    <t>city-state</t>
  </si>
  <si>
    <t>城邦</t>
  </si>
  <si>
    <r>
      <rPr>
        <sz val="11"/>
        <color theme="1"/>
        <rFont val="微软雅黑"/>
        <charset val="134"/>
      </rPr>
      <t xml:space="preserve">The problems that were faced and solved in </t>
    </r>
    <r>
      <rPr>
        <b/>
        <sz val="11"/>
        <color theme="1"/>
        <rFont val="微软雅黑"/>
        <charset val="134"/>
      </rPr>
      <t>Athens</t>
    </r>
    <r>
      <rPr>
        <sz val="11"/>
        <color theme="1"/>
        <rFont val="微软雅黑"/>
        <charset val="134"/>
      </rPr>
      <t xml:space="preserve"> were the sharing of political power between the established </t>
    </r>
    <r>
      <rPr>
        <b/>
        <sz val="11"/>
        <color theme="1"/>
        <rFont val="微软雅黑"/>
        <charset val="134"/>
      </rPr>
      <t>aristocracy</t>
    </r>
    <r>
      <rPr>
        <sz val="11"/>
        <color theme="1"/>
        <rFont val="微软雅黑"/>
        <charset val="134"/>
      </rPr>
      <t xml:space="preserve"> and the emerging other classes</t>
    </r>
  </si>
  <si>
    <t>雅典；
贵族</t>
  </si>
  <si>
    <r>
      <rPr>
        <sz val="11"/>
        <color theme="1"/>
        <rFont val="微软雅黑"/>
        <charset val="134"/>
      </rPr>
      <t xml:space="preserve">evolved what Greeks regarded as a fully </t>
    </r>
    <r>
      <rPr>
        <b/>
        <sz val="11"/>
        <color theme="1"/>
        <rFont val="微软雅黑"/>
        <charset val="134"/>
      </rPr>
      <t>fledged</t>
    </r>
    <r>
      <rPr>
        <sz val="11"/>
        <color theme="1"/>
        <rFont val="微软雅黑"/>
        <charset val="134"/>
      </rPr>
      <t xml:space="preserve"> democratic constitution</t>
    </r>
  </si>
  <si>
    <t>成熟的</t>
  </si>
  <si>
    <r>
      <rPr>
        <sz val="11"/>
        <color theme="1"/>
        <rFont val="微软雅黑"/>
        <charset val="134"/>
      </rPr>
      <t xml:space="preserve">The strength of the Athenian aristocracy was further weakened during the rest of the century by the rise of a type of government known as a </t>
    </r>
    <r>
      <rPr>
        <b/>
        <sz val="11"/>
        <color theme="1"/>
        <rFont val="微软雅黑"/>
        <charset val="134"/>
      </rPr>
      <t>tyranny</t>
    </r>
    <r>
      <rPr>
        <sz val="11"/>
        <color theme="1"/>
        <rFont val="微软雅黑"/>
        <charset val="134"/>
      </rPr>
      <t xml:space="preserve">, which is a form of </t>
    </r>
    <r>
      <rPr>
        <b/>
        <sz val="11"/>
        <color theme="1"/>
        <rFont val="微软雅黑"/>
        <charset val="134"/>
      </rPr>
      <t>interim</t>
    </r>
    <r>
      <rPr>
        <sz val="11"/>
        <color theme="1"/>
        <rFont val="微软雅黑"/>
        <charset val="134"/>
      </rPr>
      <t xml:space="preserve"> rule by a popular strongman (not rule by a </t>
    </r>
    <r>
      <rPr>
        <b/>
        <sz val="11"/>
        <color theme="1"/>
        <rFont val="微软雅黑"/>
        <charset val="134"/>
      </rPr>
      <t>ruthless</t>
    </r>
    <r>
      <rPr>
        <sz val="11"/>
        <color theme="1"/>
        <rFont val="微软雅黑"/>
        <charset val="134"/>
      </rPr>
      <t xml:space="preserve"> </t>
    </r>
    <r>
      <rPr>
        <b/>
        <sz val="11"/>
        <color theme="1"/>
        <rFont val="微软雅黑"/>
        <charset val="134"/>
      </rPr>
      <t>dictator</t>
    </r>
    <r>
      <rPr>
        <sz val="11"/>
        <color theme="1"/>
        <rFont val="微软雅黑"/>
        <charset val="134"/>
      </rPr>
      <t xml:space="preserve"> as the modern use of the term suggests to us)</t>
    </r>
  </si>
  <si>
    <t>暴政；
临时的；
无情的；
独裁者；</t>
  </si>
  <si>
    <r>
      <rPr>
        <sz val="11"/>
        <color theme="1"/>
        <rFont val="微软雅黑"/>
        <charset val="134"/>
      </rPr>
      <t xml:space="preserve">he broke the aristocracy's </t>
    </r>
    <r>
      <rPr>
        <b/>
        <sz val="11"/>
        <color theme="1"/>
        <rFont val="微软雅黑"/>
        <charset val="134"/>
      </rPr>
      <t>stranglehold</t>
    </r>
    <r>
      <rPr>
        <sz val="11"/>
        <color theme="1"/>
        <rFont val="微软雅黑"/>
        <charset val="134"/>
      </rPr>
      <t xml:space="preserve"> on </t>
    </r>
    <r>
      <rPr>
        <b/>
        <sz val="11"/>
        <color theme="1"/>
        <rFont val="微软雅黑"/>
        <charset val="134"/>
      </rPr>
      <t>elected offices</t>
    </r>
    <r>
      <rPr>
        <sz val="11"/>
        <color theme="1"/>
        <rFont val="微软雅黑"/>
        <charset val="134"/>
      </rPr>
      <t xml:space="preserve"> by establishing wealth rather than birth as the basis of office holding</t>
    </r>
  </si>
  <si>
    <t>束缚；
选举；
通过建立财富，而不是出身作为任职的基础</t>
  </si>
  <si>
    <r>
      <rPr>
        <b/>
        <sz val="11"/>
        <color theme="1"/>
        <rFont val="微软雅黑"/>
        <charset val="134"/>
      </rPr>
      <t>overrule</t>
    </r>
    <r>
      <rPr>
        <sz val="11"/>
        <color theme="1"/>
        <rFont val="微软雅黑"/>
        <charset val="134"/>
      </rPr>
      <t xml:space="preserve"> the decision of local courts</t>
    </r>
  </si>
  <si>
    <t>否决</t>
  </si>
  <si>
    <r>
      <rPr>
        <sz val="11"/>
        <color theme="1"/>
        <rFont val="微软雅黑"/>
        <charset val="134"/>
      </rPr>
      <t>The tyrants were driven out, and in 508 B.C. Cleisthenes</t>
    </r>
    <r>
      <rPr>
        <b/>
        <sz val="11"/>
        <color theme="1"/>
        <rFont val="微软雅黑"/>
        <charset val="134"/>
      </rPr>
      <t xml:space="preserve"> put in place</t>
    </r>
    <r>
      <rPr>
        <sz val="11"/>
        <color theme="1"/>
        <rFont val="微软雅黑"/>
        <charset val="134"/>
      </rPr>
      <t xml:space="preserve"> the structures that completed the weakening of the aristocracy.</t>
    </r>
  </si>
  <si>
    <t>落实，建立</t>
  </si>
  <si>
    <r>
      <rPr>
        <sz val="11"/>
        <color theme="1"/>
        <rFont val="微软雅黑"/>
        <charset val="134"/>
      </rPr>
      <t xml:space="preserve">This wide-scale participation by the </t>
    </r>
    <r>
      <rPr>
        <b/>
        <sz val="11"/>
        <color theme="1"/>
        <rFont val="微软雅黑"/>
        <charset val="134"/>
      </rPr>
      <t>citizenry</t>
    </r>
    <r>
      <rPr>
        <sz val="11"/>
        <color theme="1"/>
        <rFont val="微软雅黑"/>
        <charset val="134"/>
      </rPr>
      <t xml:space="preserve"> in the government </t>
    </r>
    <r>
      <rPr>
        <b/>
        <sz val="11"/>
        <color theme="1"/>
        <rFont val="微软雅黑"/>
        <charset val="134"/>
      </rPr>
      <t>distinguished</t>
    </r>
    <r>
      <rPr>
        <sz val="11"/>
        <color theme="1"/>
        <rFont val="微软雅黑"/>
        <charset val="134"/>
      </rPr>
      <t xml:space="preserve"> the democratic form of the Athenian polis from other, less liberal forms</t>
    </r>
  </si>
  <si>
    <t>公民；
有别于；</t>
  </si>
  <si>
    <r>
      <rPr>
        <sz val="11"/>
        <color theme="1"/>
        <rFont val="微软雅黑"/>
        <charset val="134"/>
      </rPr>
      <t xml:space="preserve">The assembly was </t>
    </r>
    <r>
      <rPr>
        <b/>
        <sz val="11"/>
        <color theme="1"/>
        <rFont val="微软雅黑"/>
        <charset val="134"/>
      </rPr>
      <t>sovereign</t>
    </r>
    <r>
      <rPr>
        <sz val="11"/>
        <color theme="1"/>
        <rFont val="微软雅黑"/>
        <charset val="134"/>
      </rPr>
      <t xml:space="preserve"> in all matters but in practice/ </t>
    </r>
    <r>
      <rPr>
        <b/>
        <sz val="11"/>
        <color theme="1"/>
        <rFont val="微软雅黑"/>
        <charset val="134"/>
      </rPr>
      <t>delegated</t>
    </r>
    <r>
      <rPr>
        <sz val="11"/>
        <color theme="1"/>
        <rFont val="微软雅黑"/>
        <charset val="134"/>
      </rPr>
      <t xml:space="preserve"> its power to </t>
    </r>
    <r>
      <rPr>
        <b/>
        <sz val="11"/>
        <color theme="1"/>
        <rFont val="微软雅黑"/>
        <charset val="134"/>
      </rPr>
      <t>subordinate</t>
    </r>
    <r>
      <rPr>
        <sz val="11"/>
        <color theme="1"/>
        <rFont val="微软雅黑"/>
        <charset val="134"/>
      </rPr>
      <t xml:space="preserve"> bodies such as the council</t>
    </r>
  </si>
  <si>
    <t>主权（绝对权力）；
委托，授权；
附属，下属</t>
  </si>
  <si>
    <r>
      <rPr>
        <sz val="11"/>
        <color theme="1"/>
        <rFont val="微软雅黑"/>
        <charset val="134"/>
      </rPr>
      <t xml:space="preserve">National politics rather than local or deme politics became the </t>
    </r>
    <r>
      <rPr>
        <b/>
        <sz val="11"/>
        <color theme="1"/>
        <rFont val="微软雅黑"/>
        <charset val="134"/>
      </rPr>
      <t>focal point</t>
    </r>
    <r>
      <rPr>
        <sz val="11"/>
        <color theme="1"/>
        <rFont val="微软雅黑"/>
        <charset val="134"/>
      </rPr>
      <t>.</t>
    </r>
  </si>
  <si>
    <t>焦点</t>
  </si>
  <si>
    <r>
      <rPr>
        <sz val="11"/>
        <color theme="1"/>
        <rFont val="微软雅黑"/>
        <charset val="134"/>
      </rPr>
      <t xml:space="preserve">the </t>
    </r>
    <r>
      <rPr>
        <b/>
        <sz val="11"/>
        <color theme="1"/>
        <rFont val="微软雅黑"/>
        <charset val="134"/>
      </rPr>
      <t>implications</t>
    </r>
    <r>
      <rPr>
        <sz val="11"/>
        <color theme="1"/>
        <rFont val="微软雅黑"/>
        <charset val="134"/>
      </rPr>
      <t xml:space="preserve"> of Cleisthenes' reforms were fully exploited.</t>
    </r>
  </si>
  <si>
    <t>影响力，作用</t>
  </si>
  <si>
    <r>
      <rPr>
        <sz val="11"/>
        <color theme="1"/>
        <rFont val="微软雅黑"/>
        <charset val="134"/>
      </rPr>
      <t xml:space="preserve">for the brilliant </t>
    </r>
    <r>
      <rPr>
        <b/>
        <sz val="11"/>
        <color theme="1"/>
        <rFont val="微软雅黑"/>
        <charset val="134"/>
      </rPr>
      <t>unfolding</t>
    </r>
    <r>
      <rPr>
        <sz val="11"/>
        <color theme="1"/>
        <rFont val="微软雅黑"/>
        <charset val="134"/>
      </rPr>
      <t xml:space="preserve"> of classical Greek culture.</t>
    </r>
  </si>
  <si>
    <t>发展，展开</t>
  </si>
  <si>
    <r>
      <rPr>
        <sz val="11"/>
        <color theme="1"/>
        <rFont val="微软雅黑"/>
        <charset val="134"/>
      </rPr>
      <t xml:space="preserve">During the fifth century B. C. the council of 500 was extremely influential in </t>
    </r>
    <r>
      <rPr>
        <b/>
        <sz val="11"/>
        <color theme="1"/>
        <rFont val="微软雅黑"/>
        <charset val="134"/>
      </rPr>
      <t>shaping policy</t>
    </r>
    <r>
      <rPr>
        <sz val="11"/>
        <color theme="1"/>
        <rFont val="微软雅黑"/>
        <charset val="134"/>
      </rPr>
      <t>.</t>
    </r>
  </si>
  <si>
    <t>制定政策</t>
  </si>
  <si>
    <r>
      <rPr>
        <b/>
        <sz val="11"/>
        <color theme="1"/>
        <rFont val="微软雅黑"/>
        <charset val="134"/>
      </rPr>
      <t>By any measure other than that</t>
    </r>
    <r>
      <rPr>
        <sz val="11"/>
        <color theme="1"/>
        <rFont val="微软雅黑"/>
        <charset val="134"/>
      </rPr>
      <t xml:space="preserve"> of the aristocrats, who had been </t>
    </r>
    <r>
      <rPr>
        <b/>
        <sz val="11"/>
        <color theme="1"/>
        <rFont val="微软雅黑"/>
        <charset val="134"/>
      </rPr>
      <t>upstaged</t>
    </r>
    <r>
      <rPr>
        <sz val="11"/>
        <color theme="1"/>
        <rFont val="微软雅黑"/>
        <charset val="134"/>
      </rPr>
      <t xml:space="preserve"> by the supposedly inferior "people,"</t>
    </r>
  </si>
  <si>
    <t>除了；
抢风头</t>
  </si>
  <si>
    <t>TPO 40-2 Latitude and Biodiversity</t>
  </si>
  <si>
    <r>
      <rPr>
        <b/>
        <sz val="11"/>
        <color theme="1"/>
        <rFont val="微软雅黑"/>
        <charset val="134"/>
      </rPr>
      <t>otherwise</t>
    </r>
    <r>
      <rPr>
        <sz val="11"/>
        <color theme="1"/>
        <rFont val="微软雅黑"/>
        <charset val="134"/>
      </rPr>
      <t>, large landmasses would always be richer in species.</t>
    </r>
  </si>
  <si>
    <t>不然的话</t>
  </si>
  <si>
    <r>
      <rPr>
        <sz val="11"/>
        <color theme="1"/>
        <rFont val="微软雅黑"/>
        <charset val="134"/>
      </rPr>
      <t xml:space="preserve">The </t>
    </r>
    <r>
      <rPr>
        <b/>
        <sz val="11"/>
        <color theme="1"/>
        <rFont val="微软雅黑"/>
        <charset val="134"/>
      </rPr>
      <t>arrangement</t>
    </r>
    <r>
      <rPr>
        <sz val="11"/>
        <color theme="1"/>
        <rFont val="微软雅黑"/>
        <charset val="134"/>
      </rPr>
      <t xml:space="preserve"> of the biological mass ("biomass") of the vegetation into layered forms is termed its "structure" (as opposed to its "composition," which refers to the species of organisms forming the community) Structure is essentially the architecture of vegetation</t>
    </r>
  </si>
  <si>
    <t>排列形式</t>
  </si>
  <si>
    <r>
      <rPr>
        <sz val="11"/>
        <color theme="1"/>
        <rFont val="微软雅黑"/>
        <charset val="134"/>
      </rPr>
      <t xml:space="preserve">the canopy (the uppermost layers of a forest, formed by the crowns of trees) takes on a </t>
    </r>
    <r>
      <rPr>
        <b/>
        <sz val="11"/>
        <color theme="1"/>
        <rFont val="微软雅黑"/>
        <charset val="134"/>
      </rPr>
      <t>stratified</t>
    </r>
    <r>
      <rPr>
        <sz val="11"/>
        <color theme="1"/>
        <rFont val="微软雅黑"/>
        <charset val="134"/>
      </rPr>
      <t xml:space="preserve"> structure</t>
    </r>
  </si>
  <si>
    <t>分层的</t>
  </si>
  <si>
    <r>
      <rPr>
        <sz val="11"/>
        <color theme="1"/>
        <rFont val="微软雅黑"/>
        <charset val="134"/>
      </rPr>
      <t xml:space="preserve">It forms the </t>
    </r>
    <r>
      <rPr>
        <b/>
        <sz val="11"/>
        <color theme="1"/>
        <rFont val="微软雅黑"/>
        <charset val="134"/>
      </rPr>
      <t>spatial</t>
    </r>
    <r>
      <rPr>
        <sz val="11"/>
        <color theme="1"/>
        <rFont val="微软雅黑"/>
        <charset val="134"/>
      </rPr>
      <t xml:space="preserve"> environment within which an animal feeds, moves around shelters, lives, and breeds.</t>
    </r>
  </si>
  <si>
    <t>空间的</t>
  </si>
  <si>
    <t>biomass</t>
  </si>
  <si>
    <t>生物量</t>
  </si>
  <si>
    <t>amphibian thermoregulation</t>
  </si>
  <si>
    <r>
      <rPr>
        <sz val="11"/>
        <color theme="1"/>
        <rFont val="微软雅黑"/>
        <charset val="134"/>
      </rPr>
      <t xml:space="preserve">第一次错选了A，A错误点在于最后说有些species住的地方很冷，有些species住的地方很热，是说地方的差异大，而不是同一个地方会vary；
B 没道理，对比毫无体现；
C 本段开始就提到Avoidance是出现在当phy和mor都不行的时候起作用的，所以正确；
D 段中只是介绍了有些amphibian的夜行行为，没说pnly
</t>
    </r>
    <r>
      <rPr>
        <sz val="11"/>
        <color rgb="FFFF0000"/>
        <rFont val="微软雅黑"/>
        <charset val="134"/>
      </rPr>
      <t>第四段中提到行为：annual avoidance behaviors, which include moving to shelter during the day for cooling and hibernating or estivating (</t>
    </r>
    <r>
      <rPr>
        <b/>
        <sz val="11"/>
        <color rgb="FFFF0000"/>
        <rFont val="微软雅黑"/>
        <charset val="134"/>
      </rPr>
      <t>reducing activity during cold or hot weather, respectively</t>
    </r>
    <r>
      <rPr>
        <sz val="11"/>
        <color rgb="FFFF0000"/>
        <rFont val="微软雅黑"/>
        <charset val="134"/>
      </rPr>
      <t>).本段其实就是为了阐述这个行为。从heli到thig，下一段是avoid</t>
    </r>
  </si>
  <si>
    <t>推断</t>
  </si>
  <si>
    <r>
      <rPr>
        <sz val="11"/>
        <color theme="1"/>
        <rFont val="微软雅黑"/>
        <charset val="134"/>
      </rPr>
      <t xml:space="preserve">第二次又一次选错；
A 没有说tolerance的对比；
B </t>
    </r>
    <r>
      <rPr>
        <b/>
        <sz val="11"/>
        <color theme="1"/>
        <rFont val="微软雅黑"/>
        <charset val="134"/>
      </rPr>
      <t>desiccation</t>
    </r>
    <r>
      <rPr>
        <sz val="11"/>
        <color rgb="FFFF0000"/>
        <rFont val="微软雅黑"/>
        <charset val="134"/>
      </rPr>
      <t>前文有解释（dehydrated</t>
    </r>
    <r>
      <rPr>
        <sz val="11"/>
        <color theme="1"/>
        <rFont val="微软雅黑"/>
        <charset val="134"/>
      </rPr>
      <t>），注意段中对比点</t>
    </r>
    <r>
      <rPr>
        <b/>
        <sz val="11"/>
        <color theme="1"/>
        <rFont val="微软雅黑"/>
        <charset val="134"/>
      </rPr>
      <t>Conversely,</t>
    </r>
    <r>
      <rPr>
        <sz val="11"/>
        <color theme="1"/>
        <rFont val="微软雅黑"/>
        <charset val="134"/>
      </rPr>
      <t>前面说north会冬眠，后面说south会在夏天inactivity，对比点主要体现同一生物在depend on diff climate呈现不同的行为去避开致命环境，而不只是在说desiccation不是致命因素。
D 强调的不是在什么季节active，而是对环境的适应</t>
    </r>
  </si>
  <si>
    <t>A不选的原因是frogs 例证 physical adaption 例证 independent of ambient temperature，有传递关系，而非直接；
E不选的原因是nothing more than是“仅仅是”的意思，但原文中还包含了burrow into ground等</t>
  </si>
  <si>
    <t>thermoregulation</t>
  </si>
  <si>
    <t>体温调节</t>
  </si>
  <si>
    <r>
      <rPr>
        <sz val="11"/>
        <color theme="1"/>
        <rFont val="微软雅黑"/>
        <charset val="134"/>
      </rPr>
      <t xml:space="preserve">would allow them to regulate their body temperature </t>
    </r>
    <r>
      <rPr>
        <b/>
        <sz val="11"/>
        <color theme="1"/>
        <rFont val="微软雅黑"/>
        <charset val="134"/>
      </rPr>
      <t>independent of</t>
    </r>
    <r>
      <rPr>
        <sz val="11"/>
        <color theme="1"/>
        <rFont val="微软雅黑"/>
        <charset val="134"/>
      </rPr>
      <t xml:space="preserve"> the surrounding or ambient temperature.</t>
    </r>
  </si>
  <si>
    <t>脱离</t>
  </si>
  <si>
    <r>
      <rPr>
        <sz val="11"/>
        <color theme="1"/>
        <rFont val="微软雅黑"/>
        <charset val="134"/>
      </rPr>
      <t xml:space="preserve">some North American frog and </t>
    </r>
    <r>
      <rPr>
        <b/>
        <sz val="11"/>
        <color theme="1"/>
        <rFont val="微软雅黑"/>
        <charset val="134"/>
      </rPr>
      <t>toad</t>
    </r>
    <r>
      <rPr>
        <sz val="11"/>
        <color theme="1"/>
        <rFont val="微软雅黑"/>
        <charset val="134"/>
      </rPr>
      <t xml:space="preserve"> species can survive up to five days with a body temperature of -6°C with approximately one-third of their body fluids frozen.The other tissues are protected because they contain the frost-protective agents </t>
    </r>
    <r>
      <rPr>
        <b/>
        <sz val="11"/>
        <color theme="1"/>
        <rFont val="微软雅黑"/>
        <charset val="134"/>
      </rPr>
      <t>glycerin</t>
    </r>
    <r>
      <rPr>
        <sz val="11"/>
        <color theme="1"/>
        <rFont val="微软雅黑"/>
        <charset val="134"/>
      </rPr>
      <t xml:space="preserve"> or </t>
    </r>
    <r>
      <rPr>
        <b/>
        <sz val="11"/>
        <color theme="1"/>
        <rFont val="微软雅黑"/>
        <charset val="134"/>
      </rPr>
      <t>glucose</t>
    </r>
  </si>
  <si>
    <t>蟾蜍；
甘油；
葡萄糖</t>
  </si>
  <si>
    <r>
      <rPr>
        <sz val="11"/>
        <color theme="1"/>
        <rFont val="微软雅黑"/>
        <charset val="134"/>
      </rPr>
      <t xml:space="preserve">exhibit some fascinating modifications in the skin structure that function as </t>
    </r>
    <r>
      <rPr>
        <b/>
        <sz val="11"/>
        <color theme="1"/>
        <rFont val="微软雅黑"/>
        <charset val="134"/>
      </rPr>
      <t>morphological</t>
    </r>
    <r>
      <rPr>
        <sz val="11"/>
        <color theme="1"/>
        <rFont val="微软雅黑"/>
        <charset val="134"/>
      </rPr>
      <t xml:space="preserve"> adaptations</t>
    </r>
  </si>
  <si>
    <t>形态学</t>
  </si>
  <si>
    <r>
      <rPr>
        <sz val="11"/>
        <color theme="1"/>
        <rFont val="微软雅黑"/>
        <charset val="134"/>
      </rPr>
      <t xml:space="preserve">The tree frog Phyllomedusa sauvager responds to evaporative losses with gland secretions that provide a </t>
    </r>
    <r>
      <rPr>
        <b/>
        <sz val="11"/>
        <color theme="1"/>
        <rFont val="微软雅黑"/>
        <charset val="134"/>
      </rPr>
      <t>greasy</t>
    </r>
    <r>
      <rPr>
        <sz val="11"/>
        <color theme="1"/>
        <rFont val="微软雅黑"/>
        <charset val="134"/>
      </rPr>
      <t xml:space="preserve"> film over its entire body that helps prevent desiccation (dehydration).</t>
    </r>
  </si>
  <si>
    <t>油脂的</t>
  </si>
  <si>
    <r>
      <rPr>
        <sz val="11"/>
        <color theme="1"/>
        <rFont val="微软雅黑"/>
        <charset val="134"/>
      </rPr>
      <t xml:space="preserve">The principal elements in behavioral thermoregulation are </t>
    </r>
    <r>
      <rPr>
        <b/>
        <sz val="11"/>
        <color theme="1"/>
        <rFont val="微软雅黑"/>
        <charset val="134"/>
      </rPr>
      <t>basking</t>
    </r>
    <r>
      <rPr>
        <sz val="11"/>
        <color theme="1"/>
        <rFont val="微软雅黑"/>
        <charset val="134"/>
      </rPr>
      <t xml:space="preserve"> (heliothermy), heat exchange with substrates such as rock or earth (thigmothermy), and </t>
    </r>
    <r>
      <rPr>
        <b/>
        <sz val="11"/>
        <color theme="1"/>
        <rFont val="微软雅黑"/>
        <charset val="134"/>
      </rPr>
      <t>diurnal</t>
    </r>
    <r>
      <rPr>
        <sz val="11"/>
        <color theme="1"/>
        <rFont val="微软雅黑"/>
        <charset val="134"/>
      </rPr>
      <t xml:space="preserve"> and annual avoidance behaviors, which include moving to shelter during the day for cooling and hibernating or estivating (</t>
    </r>
    <r>
      <rPr>
        <b/>
        <sz val="11"/>
        <color theme="1"/>
        <rFont val="微软雅黑"/>
        <charset val="134"/>
      </rPr>
      <t>reducing activity during cold or hot weather, respectively</t>
    </r>
    <r>
      <rPr>
        <sz val="11"/>
        <color theme="1"/>
        <rFont val="微软雅黑"/>
        <charset val="134"/>
      </rPr>
      <t>).</t>
    </r>
  </si>
  <si>
    <t>日光浴；
daytime</t>
  </si>
  <si>
    <r>
      <rPr>
        <sz val="11"/>
        <color theme="1"/>
        <rFont val="微软雅黑"/>
        <charset val="134"/>
      </rPr>
      <t xml:space="preserve">although </t>
    </r>
    <r>
      <rPr>
        <b/>
        <sz val="11"/>
        <color theme="1"/>
        <rFont val="微软雅黑"/>
        <charset val="134"/>
      </rPr>
      <t>pressing against the ground</t>
    </r>
    <r>
      <rPr>
        <sz val="11"/>
        <color theme="1"/>
        <rFont val="微软雅黑"/>
        <charset val="134"/>
      </rPr>
      <t xml:space="preserve"> serves a dual purpose</t>
    </r>
  </si>
  <si>
    <t>压在地上</t>
  </si>
  <si>
    <r>
      <rPr>
        <sz val="11"/>
        <color theme="1"/>
        <rFont val="微软雅黑"/>
        <charset val="134"/>
      </rPr>
      <t xml:space="preserve">Summer estivation also occurs by </t>
    </r>
    <r>
      <rPr>
        <b/>
        <sz val="11"/>
        <color theme="1"/>
        <rFont val="微软雅黑"/>
        <charset val="134"/>
      </rPr>
      <t>burrowing into</t>
    </r>
    <r>
      <rPr>
        <sz val="11"/>
        <color theme="1"/>
        <rFont val="微软雅黑"/>
        <charset val="134"/>
      </rPr>
      <t xml:space="preserve"> the ground or hiding in cool, deep rock </t>
    </r>
    <r>
      <rPr>
        <b/>
        <sz val="11"/>
        <color theme="1"/>
        <rFont val="微软雅黑"/>
        <charset val="134"/>
      </rPr>
      <t>crevasses</t>
    </r>
    <r>
      <rPr>
        <sz val="11"/>
        <color theme="1"/>
        <rFont val="微软雅黑"/>
        <charset val="134"/>
      </rPr>
      <t xml:space="preserve"> to avoid desiccation and lethal ambient temperature</t>
    </r>
  </si>
  <si>
    <t>钻入；
裂缝</t>
  </si>
  <si>
    <t>navajo art</t>
  </si>
  <si>
    <t>词汇</t>
  </si>
  <si>
    <t>这里的spirits是神灵的意思，而非精神；
意思是召唤；
这里只能背了，assist和describe显然不同，require可能是较为正常的；
enlist，招募</t>
  </si>
  <si>
    <t>A 没有说close relationship
C represent的不是蜘蛛女，而是change&amp;harmony；
D 治愈disorder而不是embody
F 的change和dynamism同义</t>
  </si>
  <si>
    <r>
      <rPr>
        <sz val="11"/>
        <color theme="1"/>
        <rFont val="微软雅黑"/>
        <charset val="134"/>
      </rPr>
      <t xml:space="preserve">their life is like that of other groups that contribute to the diverse </t>
    </r>
    <r>
      <rPr>
        <b/>
        <sz val="11"/>
        <color theme="1"/>
        <rFont val="微软雅黑"/>
        <charset val="134"/>
      </rPr>
      <t>social fabric</t>
    </r>
    <r>
      <rPr>
        <sz val="11"/>
        <color theme="1"/>
        <rFont val="微软雅黑"/>
        <charset val="134"/>
      </rPr>
      <t xml:space="preserve"> of North American culture</t>
    </r>
  </si>
  <si>
    <t>社会结构</t>
  </si>
  <si>
    <r>
      <rPr>
        <sz val="11"/>
        <color theme="1"/>
        <rFont val="微软雅黑"/>
        <charset val="134"/>
      </rPr>
      <t xml:space="preserve">These are actually made by pouring thin, finely controlled streams of colored sands or </t>
    </r>
    <r>
      <rPr>
        <b/>
        <sz val="11"/>
        <color theme="1"/>
        <rFont val="微软雅黑"/>
        <charset val="134"/>
      </rPr>
      <t>pulverized</t>
    </r>
    <r>
      <rPr>
        <sz val="11"/>
        <color theme="1"/>
        <rFont val="微软雅黑"/>
        <charset val="134"/>
      </rPr>
      <t xml:space="preserve"> vegetable and mineral substances, pollen, and flowers in precise patterns on the ground.</t>
    </r>
  </si>
  <si>
    <t>粉碎</t>
  </si>
  <si>
    <r>
      <rPr>
        <sz val="11"/>
        <color theme="1"/>
        <rFont val="微软雅黑"/>
        <charset val="134"/>
      </rPr>
      <t xml:space="preserve">The paintings and </t>
    </r>
    <r>
      <rPr>
        <b/>
        <sz val="11"/>
        <color theme="1"/>
        <rFont val="微软雅黑"/>
        <charset val="134"/>
      </rPr>
      <t>chants</t>
    </r>
    <r>
      <rPr>
        <sz val="11"/>
        <color theme="1"/>
        <rFont val="微软雅黑"/>
        <charset val="134"/>
      </rPr>
      <t xml:space="preserve"> used in the ceremonies are directed by well-trained artists and singers who </t>
    </r>
    <r>
      <rPr>
        <b/>
        <sz val="11"/>
        <color theme="1"/>
        <rFont val="微软雅黑"/>
        <charset val="134"/>
      </rPr>
      <t>enlist the aid of spirits</t>
    </r>
    <r>
      <rPr>
        <sz val="11"/>
        <color theme="1"/>
        <rFont val="微软雅黑"/>
        <charset val="134"/>
      </rPr>
      <t xml:space="preserve"> who are </t>
    </r>
    <r>
      <rPr>
        <b/>
        <sz val="11"/>
        <color theme="1"/>
        <rFont val="微软雅黑"/>
        <charset val="134"/>
      </rPr>
      <t>impersonated</t>
    </r>
    <r>
      <rPr>
        <sz val="11"/>
        <color theme="1"/>
        <rFont val="微软雅黑"/>
        <charset val="134"/>
      </rPr>
      <t xml:space="preserve"> by masked performers.</t>
    </r>
  </si>
  <si>
    <t>圣歌
召唤神灵的帮助；
扮演，模仿</t>
  </si>
  <si>
    <r>
      <rPr>
        <sz val="11"/>
        <color theme="1"/>
        <rFont val="微软雅黑"/>
        <charset val="134"/>
      </rPr>
      <t xml:space="preserve">not just through the </t>
    </r>
    <r>
      <rPr>
        <b/>
        <sz val="11"/>
        <color theme="1"/>
        <rFont val="微软雅黑"/>
        <charset val="134"/>
      </rPr>
      <t>recounting</t>
    </r>
    <r>
      <rPr>
        <sz val="11"/>
        <color theme="1"/>
        <rFont val="微软雅黑"/>
        <charset val="134"/>
      </rPr>
      <t xml:space="preserve"> of the actions symbolized</t>
    </r>
  </si>
  <si>
    <r>
      <rPr>
        <sz val="11"/>
        <color theme="1"/>
        <rFont val="微软雅黑"/>
        <charset val="134"/>
      </rPr>
      <t xml:space="preserve">Navajo women own the family flocks, control the </t>
    </r>
    <r>
      <rPr>
        <b/>
        <sz val="11"/>
        <color theme="1"/>
        <rFont val="微软雅黑"/>
        <charset val="134"/>
      </rPr>
      <t>shearing</t>
    </r>
    <r>
      <rPr>
        <sz val="11"/>
        <color theme="1"/>
        <rFont val="微软雅黑"/>
        <charset val="134"/>
      </rPr>
      <t xml:space="preserve"> of the sheep, the </t>
    </r>
    <r>
      <rPr>
        <b/>
        <sz val="11"/>
        <color theme="1"/>
        <rFont val="微软雅黑"/>
        <charset val="134"/>
      </rPr>
      <t>carding</t>
    </r>
    <r>
      <rPr>
        <sz val="11"/>
        <color theme="1"/>
        <rFont val="微软雅黑"/>
        <charset val="134"/>
      </rPr>
      <t>, the spinning, and dying of the thread, and the weaving of the fabrics.</t>
    </r>
  </si>
  <si>
    <t>剪羊毛；
梳理；</t>
  </si>
  <si>
    <r>
      <rPr>
        <sz val="11"/>
        <color theme="1"/>
        <rFont val="微软雅黑"/>
        <charset val="134"/>
      </rPr>
      <t xml:space="preserve">Working on their </t>
    </r>
    <r>
      <rPr>
        <b/>
        <sz val="11"/>
        <color theme="1"/>
        <rFont val="微软雅黑"/>
        <charset val="134"/>
      </rPr>
      <t>looms</t>
    </r>
    <r>
      <rPr>
        <sz val="11"/>
        <color theme="1"/>
        <rFont val="微软雅黑"/>
        <charset val="134"/>
      </rPr>
      <t>, Navajo weavers create images through which they experience harmony with nature.</t>
    </r>
  </si>
  <si>
    <t>纺织机</t>
  </si>
  <si>
    <r>
      <rPr>
        <sz val="11"/>
        <color theme="1"/>
        <rFont val="微软雅黑"/>
        <charset val="134"/>
      </rPr>
      <t xml:space="preserve">The songs sung over the paintings are also </t>
    </r>
    <r>
      <rPr>
        <b/>
        <sz val="11"/>
        <color theme="1"/>
        <rFont val="微软雅黑"/>
        <charset val="134"/>
      </rPr>
      <t>faithful renditions</t>
    </r>
    <r>
      <rPr>
        <sz val="11"/>
        <color theme="1"/>
        <rFont val="微软雅黑"/>
        <charset val="134"/>
      </rPr>
      <t xml:space="preserve"> of songs from the past</t>
    </r>
  </si>
  <si>
    <t>准确的再现</t>
  </si>
  <si>
    <t>climate of Venus</t>
  </si>
  <si>
    <t>B 说的不是original atmo
C 组成，对
D 没说how long</t>
  </si>
  <si>
    <t>A 是幻想的，这题是细节，但D没有明确的因果关系，但ABC都和原文相反，所以D</t>
  </si>
  <si>
    <t>插入</t>
  </si>
  <si>
    <t>in turn 对应cycle</t>
  </si>
  <si>
    <r>
      <rPr>
        <sz val="11"/>
        <color theme="1"/>
        <rFont val="微软雅黑"/>
        <charset val="134"/>
      </rPr>
      <t xml:space="preserve">The original atmospheres of both Venus and Earth were </t>
    </r>
    <r>
      <rPr>
        <b/>
        <sz val="11"/>
        <color theme="1"/>
        <rFont val="微软雅黑"/>
        <charset val="134"/>
      </rPr>
      <t>derived</t>
    </r>
    <r>
      <rPr>
        <sz val="11"/>
        <color theme="1"/>
        <rFont val="微软雅黑"/>
        <charset val="134"/>
      </rPr>
      <t xml:space="preserve"> at least in part from gases </t>
    </r>
    <r>
      <rPr>
        <b/>
        <sz val="11"/>
        <color theme="1"/>
        <rFont val="微软雅黑"/>
        <charset val="134"/>
      </rPr>
      <t>spewed</t>
    </r>
    <r>
      <rPr>
        <sz val="11"/>
        <color theme="1"/>
        <rFont val="微软雅黑"/>
        <charset val="134"/>
      </rPr>
      <t xml:space="preserve"> forth, or outgassed, by volcanoes. The gases that </t>
    </r>
    <r>
      <rPr>
        <b/>
        <sz val="11"/>
        <color theme="1"/>
        <rFont val="微软雅黑"/>
        <charset val="134"/>
      </rPr>
      <t>emanate</t>
    </r>
    <r>
      <rPr>
        <sz val="11"/>
        <color theme="1"/>
        <rFont val="微软雅黑"/>
        <charset val="134"/>
      </rPr>
      <t xml:space="preserve"> from present-day volcanoes on Earth, such as Mount Saint Helens, are predominantly water vapor, carbon dioxide, and sulfur dioxide.</t>
    </r>
  </si>
  <si>
    <t>来自（派生）；
喷射（出来）；
释放（散发）</t>
  </si>
  <si>
    <r>
      <rPr>
        <sz val="11"/>
        <color theme="1"/>
        <rFont val="微软雅黑"/>
        <charset val="134"/>
      </rPr>
      <t xml:space="preserve">it is either dissolved in the oceans or chemically </t>
    </r>
    <r>
      <rPr>
        <b/>
        <sz val="11"/>
        <color theme="1"/>
        <rFont val="微软雅黑"/>
        <charset val="134"/>
      </rPr>
      <t>bound into</t>
    </r>
    <r>
      <rPr>
        <sz val="11"/>
        <color theme="1"/>
        <rFont val="微软雅黑"/>
        <charset val="134"/>
      </rPr>
      <t xml:space="preserve"> </t>
    </r>
    <r>
      <rPr>
        <b/>
        <sz val="11"/>
        <color theme="1"/>
        <rFont val="微软雅黑"/>
        <charset val="134"/>
      </rPr>
      <t>carbonate</t>
    </r>
    <r>
      <rPr>
        <sz val="11"/>
        <color theme="1"/>
        <rFont val="微软雅黑"/>
        <charset val="134"/>
      </rPr>
      <t xml:space="preserve"> rocks, such as the limestone and marble that formed in the oceans. If Earth became as hot as Venus, much of its carbon dioxide would be boiled out of the oceans and </t>
    </r>
    <r>
      <rPr>
        <b/>
        <sz val="11"/>
        <color theme="1"/>
        <rFont val="微软雅黑"/>
        <charset val="134"/>
      </rPr>
      <t>baked out</t>
    </r>
    <r>
      <rPr>
        <sz val="11"/>
        <color theme="1"/>
        <rFont val="微软雅黑"/>
        <charset val="134"/>
      </rPr>
      <t xml:space="preserve"> of the </t>
    </r>
    <r>
      <rPr>
        <b/>
        <sz val="11"/>
        <color theme="1"/>
        <rFont val="微软雅黑"/>
        <charset val="134"/>
      </rPr>
      <t>crust</t>
    </r>
    <r>
      <rPr>
        <sz val="11"/>
        <color theme="1"/>
        <rFont val="微软雅黑"/>
        <charset val="134"/>
      </rPr>
      <t xml:space="preserve">. Our planet would soon develop a thick, </t>
    </r>
    <r>
      <rPr>
        <b/>
        <sz val="11"/>
        <color theme="1"/>
        <rFont val="微软雅黑"/>
        <charset val="134"/>
      </rPr>
      <t>oppressive</t>
    </r>
    <r>
      <rPr>
        <sz val="11"/>
        <color theme="1"/>
        <rFont val="微软雅黑"/>
        <charset val="134"/>
      </rPr>
      <t xml:space="preserve"> carbon dioxide atmosphere much like that of Venus.</t>
    </r>
  </si>
  <si>
    <t>结合；（化学方式）
碳酸盐岩；
烘烤；
地壳；
沉重的，压抑的；</t>
  </si>
  <si>
    <r>
      <rPr>
        <sz val="11"/>
        <color theme="1"/>
        <rFont val="微软雅黑"/>
        <charset val="134"/>
      </rPr>
      <t xml:space="preserve">That, </t>
    </r>
    <r>
      <rPr>
        <b/>
        <sz val="11"/>
        <color theme="1"/>
        <rFont val="微软雅黑"/>
        <charset val="134"/>
      </rPr>
      <t>in turn</t>
    </r>
    <r>
      <rPr>
        <sz val="11"/>
        <color theme="1"/>
        <rFont val="微软雅黑"/>
        <charset val="134"/>
      </rPr>
      <t>, would have further intensified the greenhouse effect and made the temperature climb higher still</t>
    </r>
  </si>
  <si>
    <t>反过来</t>
  </si>
  <si>
    <t>trade and state formation</t>
  </si>
  <si>
    <t>选对了，原来是排除法做得，但真正的理由是第10行第一个单词，homogeneity，和similarity同义替换</t>
  </si>
  <si>
    <t>highlighted的部分后文，说每一个community都遭受着同样资源的短缺；
A 正确；
B 没有说organized in the same way，逗号后面的是对强调处的解释，应该从解释去infer，不能幻想；
C 没有说competition
D 是一致的不是diff</t>
  </si>
  <si>
    <t>But demand 对应B选项前的demand for goods，only a part of story对应B选项后there were also</t>
  </si>
  <si>
    <r>
      <rPr>
        <sz val="11"/>
        <color theme="1"/>
        <rFont val="微软雅黑"/>
        <charset val="134"/>
      </rPr>
      <t xml:space="preserve">Bartering was a basic trade mechanism for many thousands of years; often </t>
    </r>
    <r>
      <rPr>
        <b/>
        <sz val="11"/>
        <color theme="1"/>
        <rFont val="微软雅黑"/>
        <charset val="134"/>
      </rPr>
      <t>sporadic</t>
    </r>
    <r>
      <rPr>
        <sz val="11"/>
        <color theme="1"/>
        <rFont val="微软雅黑"/>
        <charset val="134"/>
      </rPr>
      <t xml:space="preserve"> and usually based on notions of reciprocity</t>
    </r>
  </si>
  <si>
    <t>零星的</t>
  </si>
  <si>
    <r>
      <rPr>
        <sz val="11"/>
        <color theme="1"/>
        <rFont val="微软雅黑"/>
        <charset val="134"/>
      </rPr>
      <t xml:space="preserve">Redistribution of these goods through society lay in the hands of chiefs, religious leaders, or </t>
    </r>
    <r>
      <rPr>
        <b/>
        <sz val="11"/>
        <color theme="1"/>
        <rFont val="微软雅黑"/>
        <charset val="134"/>
      </rPr>
      <t>kin</t>
    </r>
    <r>
      <rPr>
        <sz val="11"/>
        <color theme="1"/>
        <rFont val="微软雅黑"/>
        <charset val="134"/>
      </rPr>
      <t xml:space="preserve"> groups</t>
    </r>
  </si>
  <si>
    <t>有血脉联系的（亲戚）</t>
  </si>
  <si>
    <r>
      <rPr>
        <sz val="11"/>
        <color theme="1"/>
        <rFont val="微软雅黑"/>
        <charset val="134"/>
      </rPr>
      <t xml:space="preserve">Such redistribution was a basic element in </t>
    </r>
    <r>
      <rPr>
        <b/>
        <sz val="11"/>
        <color theme="1"/>
        <rFont val="微软雅黑"/>
        <charset val="134"/>
      </rPr>
      <t>chiefdoms</t>
    </r>
  </si>
  <si>
    <t>首领地位</t>
  </si>
  <si>
    <r>
      <rPr>
        <sz val="11"/>
        <color theme="1"/>
        <rFont val="微软雅黑"/>
        <charset val="134"/>
      </rPr>
      <t xml:space="preserve">the impact of </t>
    </r>
    <r>
      <rPr>
        <b/>
        <sz val="11"/>
        <color theme="1"/>
        <rFont val="微软雅黑"/>
        <charset val="134"/>
      </rPr>
      <t>olive</t>
    </r>
    <r>
      <rPr>
        <sz val="11"/>
        <color theme="1"/>
        <rFont val="微软雅黑"/>
        <charset val="134"/>
      </rPr>
      <t xml:space="preserve"> and </t>
    </r>
    <r>
      <rPr>
        <b/>
        <sz val="11"/>
        <color theme="1"/>
        <rFont val="微软雅黑"/>
        <charset val="134"/>
      </rPr>
      <t xml:space="preserve">vine </t>
    </r>
    <r>
      <rPr>
        <sz val="11"/>
        <color theme="1"/>
        <rFont val="微软雅黑"/>
        <charset val="134"/>
      </rPr>
      <t>cultivation on local communities</t>
    </r>
  </si>
  <si>
    <t>橄榄；
葡萄树</t>
  </si>
  <si>
    <r>
      <rPr>
        <sz val="11"/>
        <color theme="1"/>
        <rFont val="微软雅黑"/>
        <charset val="134"/>
      </rPr>
      <t xml:space="preserve">Interest in long-distance trade brought about some cultural </t>
    </r>
    <r>
      <rPr>
        <b/>
        <sz val="11"/>
        <color theme="1"/>
        <rFont val="微软雅黑"/>
        <charset val="134"/>
      </rPr>
      <t>homogeneity</t>
    </r>
    <r>
      <rPr>
        <sz val="11"/>
        <color theme="1"/>
        <rFont val="微软雅黑"/>
        <charset val="134"/>
      </rPr>
      <t xml:space="preserve"> from trade and gift exchange</t>
    </r>
  </si>
  <si>
    <t>一致性</t>
  </si>
  <si>
    <r>
      <rPr>
        <sz val="11"/>
        <color theme="1"/>
        <rFont val="微软雅黑"/>
        <charset val="134"/>
      </rPr>
      <t xml:space="preserve">Renfrew’s model made some assumptions that are now </t>
    </r>
    <r>
      <rPr>
        <b/>
        <sz val="11"/>
        <color theme="1"/>
        <rFont val="微软雅黑"/>
        <charset val="134"/>
      </rPr>
      <t>discounted</t>
    </r>
  </si>
  <si>
    <t>质疑</t>
  </si>
  <si>
    <r>
      <rPr>
        <sz val="11"/>
        <color theme="1"/>
        <rFont val="微软雅黑"/>
        <charset val="134"/>
      </rPr>
      <t xml:space="preserve">Many archaeologists and </t>
    </r>
    <r>
      <rPr>
        <b/>
        <sz val="11"/>
        <color theme="1"/>
        <rFont val="微软雅黑"/>
        <charset val="134"/>
      </rPr>
      <t xml:space="preserve">paleobotanists </t>
    </r>
    <r>
      <rPr>
        <sz val="11"/>
        <color theme="1"/>
        <rFont val="微软雅黑"/>
        <charset val="134"/>
      </rPr>
      <t>now question this view</t>
    </r>
  </si>
  <si>
    <t>古植物学家</t>
  </si>
  <si>
    <r>
      <rPr>
        <sz val="11"/>
        <color theme="1"/>
        <rFont val="微软雅黑"/>
        <charset val="134"/>
      </rPr>
      <t xml:space="preserve">the trading </t>
    </r>
    <r>
      <rPr>
        <b/>
        <sz val="11"/>
        <color theme="1"/>
        <rFont val="微软雅黑"/>
        <charset val="134"/>
      </rPr>
      <t>expedition</t>
    </r>
    <r>
      <rPr>
        <sz val="11"/>
        <color theme="1"/>
        <rFont val="微软雅黑"/>
        <charset val="134"/>
      </rPr>
      <t>s to maintain them</t>
    </r>
  </si>
  <si>
    <t>探险</t>
  </si>
  <si>
    <r>
      <rPr>
        <sz val="11"/>
        <color theme="1"/>
        <rFont val="微软雅黑"/>
        <charset val="134"/>
      </rPr>
      <t xml:space="preserve">because no one aspect of trade was an </t>
    </r>
    <r>
      <rPr>
        <b/>
        <sz val="11"/>
        <color theme="1"/>
        <rFont val="微软雅黑"/>
        <charset val="134"/>
      </rPr>
      <t>overriding</t>
    </r>
    <r>
      <rPr>
        <sz val="11"/>
        <color theme="1"/>
        <rFont val="微软雅黑"/>
        <charset val="134"/>
      </rPr>
      <t xml:space="preserve"> cause of cultural change or evolution in commercial practices, trade can never be looked on as a </t>
    </r>
    <r>
      <rPr>
        <b/>
        <sz val="11"/>
        <color theme="1"/>
        <rFont val="微软雅黑"/>
        <charset val="134"/>
      </rPr>
      <t>unifying</t>
    </r>
    <r>
      <rPr>
        <sz val="11"/>
        <color theme="1"/>
        <rFont val="微软雅黑"/>
        <charset val="134"/>
      </rPr>
      <t xml:space="preserve"> factor or as a primary agent of ancient civilization.</t>
    </r>
  </si>
  <si>
    <t>最重要的；
统一的</t>
  </si>
  <si>
    <r>
      <rPr>
        <sz val="11"/>
        <color theme="1"/>
        <rFont val="微软雅黑"/>
        <charset val="134"/>
      </rPr>
      <t xml:space="preserve">There were also the </t>
    </r>
    <r>
      <rPr>
        <b/>
        <sz val="11"/>
        <color theme="1"/>
        <rFont val="微软雅黑"/>
        <charset val="134"/>
      </rPr>
      <t>logistics</t>
    </r>
    <r>
      <rPr>
        <sz val="11"/>
        <color theme="1"/>
        <rFont val="微软雅黑"/>
        <charset val="134"/>
      </rPr>
      <t xml:space="preserve"> of transportation, the extent of the trading network, and the social and political environment.</t>
    </r>
  </si>
  <si>
    <t>物流</t>
  </si>
  <si>
    <r>
      <rPr>
        <sz val="11"/>
        <color theme="1"/>
        <rFont val="微软雅黑"/>
        <charset val="134"/>
      </rPr>
      <t xml:space="preserve">that warfare became a competitive response to population growth and to the increasing </t>
    </r>
    <r>
      <rPr>
        <b/>
        <sz val="11"/>
        <color theme="1"/>
        <rFont val="微软雅黑"/>
        <charset val="134"/>
      </rPr>
      <t>scarcity</t>
    </r>
    <r>
      <rPr>
        <sz val="11"/>
        <color theme="1"/>
        <rFont val="微软雅黑"/>
        <charset val="134"/>
      </rPr>
      <t xml:space="preserve"> of </t>
    </r>
    <r>
      <rPr>
        <b/>
        <sz val="11"/>
        <color theme="1"/>
        <rFont val="微软雅黑"/>
        <charset val="134"/>
      </rPr>
      <t>prime</t>
    </r>
    <r>
      <rPr>
        <sz val="11"/>
        <color theme="1"/>
        <rFont val="微软雅黑"/>
        <charset val="134"/>
      </rPr>
      <t xml:space="preserve"> agricultural land, and that it played an important role in the emergence of the Mayan states.</t>
    </r>
  </si>
  <si>
    <t>稀缺；
重要的</t>
  </si>
  <si>
    <t>geographic isolation</t>
  </si>
  <si>
    <t>虽然做对了，但将substantial理解为完整的，即whole, but, 真正的意思是being largely but not wholly，同义词有big，major等
本题不难，但对于后续有影响</t>
  </si>
  <si>
    <r>
      <rPr>
        <sz val="11"/>
        <color theme="1"/>
        <rFont val="微软雅黑"/>
        <charset val="134"/>
      </rPr>
      <t>A 第一、二、三段段意
B 当时没选觉得是significant，不是充分的意思，但实际原文中的</t>
    </r>
    <r>
      <rPr>
        <b/>
        <sz val="11"/>
        <color theme="1"/>
        <rFont val="微软雅黑"/>
        <charset val="134"/>
      </rPr>
      <t>substantial</t>
    </r>
    <r>
      <rPr>
        <sz val="11"/>
        <color theme="1"/>
        <rFont val="微软雅黑"/>
        <charset val="134"/>
      </rPr>
      <t>就和</t>
    </r>
    <r>
      <rPr>
        <b/>
        <sz val="11"/>
        <color theme="1"/>
        <rFont val="微软雅黑"/>
        <charset val="134"/>
      </rPr>
      <t>significant</t>
    </r>
    <r>
      <rPr>
        <sz val="11"/>
        <color theme="1"/>
        <rFont val="微软雅黑"/>
        <charset val="134"/>
      </rPr>
      <t>是同义词，所以对
C 即使有isolation，但是有机会spread的，错
D 没有most的意思，错
E G是第五段段意，对
F 错选的F，其他没错，但in less than two million years不是这段的，是第四段</t>
    </r>
  </si>
  <si>
    <r>
      <rPr>
        <sz val="11"/>
        <color theme="1"/>
        <rFont val="微软雅黑"/>
        <charset val="134"/>
      </rPr>
      <t xml:space="preserve">an actually or potentially </t>
    </r>
    <r>
      <rPr>
        <b/>
        <sz val="11"/>
        <color theme="1"/>
        <rFont val="微软雅黑"/>
        <charset val="134"/>
      </rPr>
      <t>interbreeding</t>
    </r>
    <r>
      <rPr>
        <sz val="11"/>
        <color theme="1"/>
        <rFont val="微软雅黑"/>
        <charset val="134"/>
      </rPr>
      <t xml:space="preserve"> population that does not </t>
    </r>
    <r>
      <rPr>
        <b/>
        <sz val="11"/>
        <color theme="1"/>
        <rFont val="微软雅黑"/>
        <charset val="134"/>
      </rPr>
      <t>interbreed</t>
    </r>
    <r>
      <rPr>
        <sz val="11"/>
        <color theme="1"/>
        <rFont val="微软雅黑"/>
        <charset val="134"/>
      </rPr>
      <t xml:space="preserve"> with other such populations when there is opportunity to do so</t>
    </r>
  </si>
  <si>
    <t>杂交</t>
  </si>
  <si>
    <r>
      <rPr>
        <sz val="11"/>
        <color theme="1"/>
        <rFont val="微软雅黑"/>
        <charset val="134"/>
      </rPr>
      <t xml:space="preserve">a </t>
    </r>
    <r>
      <rPr>
        <b/>
        <sz val="11"/>
        <color theme="1"/>
        <rFont val="微软雅黑"/>
        <charset val="134"/>
      </rPr>
      <t>creeping</t>
    </r>
    <r>
      <rPr>
        <sz val="11"/>
        <color theme="1"/>
        <rFont val="微软雅黑"/>
        <charset val="134"/>
      </rPr>
      <t xml:space="preserve"> glacier may gradually divide a population, or a land bridge such as the </t>
    </r>
    <r>
      <rPr>
        <b/>
        <sz val="11"/>
        <color theme="1"/>
        <rFont val="微软雅黑"/>
        <charset val="134"/>
      </rPr>
      <t>Isthmus</t>
    </r>
    <r>
      <rPr>
        <sz val="11"/>
        <color theme="1"/>
        <rFont val="微软雅黑"/>
        <charset val="134"/>
      </rPr>
      <t xml:space="preserve"> of Panama may form and separate the marine life in the ocean waters on either side. </t>
    </r>
  </si>
  <si>
    <t>缓慢移动的；
地峡；</t>
  </si>
  <si>
    <r>
      <rPr>
        <sz val="11"/>
        <color theme="1"/>
        <rFont val="微软雅黑"/>
        <charset val="134"/>
      </rPr>
      <t xml:space="preserve">The </t>
    </r>
    <r>
      <rPr>
        <b/>
        <sz val="11"/>
        <color theme="1"/>
        <rFont val="微软雅黑"/>
        <charset val="134"/>
      </rPr>
      <t>passage</t>
    </r>
    <r>
      <rPr>
        <sz val="11"/>
        <color theme="1"/>
        <rFont val="微软雅黑"/>
        <charset val="134"/>
      </rPr>
      <t xml:space="preserve"> of wind-blown tree pollen is also not hindered by such barriers</t>
    </r>
  </si>
  <si>
    <t>传播</t>
  </si>
  <si>
    <r>
      <rPr>
        <sz val="11"/>
        <color theme="1"/>
        <rFont val="微软雅黑"/>
        <charset val="134"/>
      </rPr>
      <t xml:space="preserve">the seeds of many plants may be </t>
    </r>
    <r>
      <rPr>
        <b/>
        <sz val="11"/>
        <color theme="1"/>
        <rFont val="微软雅黑"/>
        <charset val="134"/>
      </rPr>
      <t>earned</t>
    </r>
    <r>
      <rPr>
        <sz val="11"/>
        <color theme="1"/>
        <rFont val="微软雅黑"/>
        <charset val="134"/>
      </rPr>
      <t xml:space="preserve"> back and forth on animals.</t>
    </r>
  </si>
  <si>
    <t>交换</t>
  </si>
  <si>
    <r>
      <rPr>
        <sz val="11"/>
        <color theme="1"/>
        <rFont val="微软雅黑"/>
        <charset val="134"/>
      </rPr>
      <t xml:space="preserve">small populations of </t>
    </r>
    <r>
      <rPr>
        <b/>
        <sz val="11"/>
        <color theme="1"/>
        <rFont val="微软雅黑"/>
        <charset val="134"/>
      </rPr>
      <t>stray</t>
    </r>
    <r>
      <rPr>
        <sz val="11"/>
        <color theme="1"/>
        <rFont val="微软雅黑"/>
        <charset val="134"/>
      </rPr>
      <t xml:space="preserve"> animals </t>
    </r>
  </si>
  <si>
    <t>流浪</t>
  </si>
  <si>
    <r>
      <rPr>
        <sz val="11"/>
        <color theme="1"/>
        <rFont val="微软雅黑"/>
        <charset val="134"/>
      </rPr>
      <t xml:space="preserve">but close enough to allow occasional </t>
    </r>
    <r>
      <rPr>
        <b/>
        <sz val="11"/>
        <color theme="1"/>
        <rFont val="微软雅黑"/>
        <charset val="134"/>
      </rPr>
      <t>dispersions</t>
    </r>
    <r>
      <rPr>
        <sz val="11"/>
        <color theme="1"/>
        <rFont val="微软雅黑"/>
        <charset val="134"/>
      </rPr>
      <t xml:space="preserve"> to occur</t>
    </r>
  </si>
  <si>
    <t>扩散</t>
  </si>
  <si>
    <r>
      <rPr>
        <sz val="11"/>
        <color theme="1"/>
        <rFont val="微软雅黑"/>
        <charset val="134"/>
      </rPr>
      <t xml:space="preserve">organisms derived from strays that </t>
    </r>
    <r>
      <rPr>
        <b/>
        <sz val="11"/>
        <color theme="1"/>
        <rFont val="微软雅黑"/>
        <charset val="134"/>
      </rPr>
      <t>rode</t>
    </r>
    <r>
      <rPr>
        <sz val="11"/>
        <color theme="1"/>
        <rFont val="微软雅黑"/>
        <charset val="134"/>
      </rPr>
      <t xml:space="preserve"> the ocean currents and winds from other islands and continents. 
Organisms can also be carried to islands by other organisms, such as sea birds that travel long distances with seeds </t>
    </r>
    <r>
      <rPr>
        <b/>
        <sz val="11"/>
        <color theme="1"/>
        <rFont val="微软雅黑"/>
        <charset val="134"/>
      </rPr>
      <t>clinging</t>
    </r>
    <r>
      <rPr>
        <sz val="11"/>
        <color theme="1"/>
        <rFont val="微软雅黑"/>
        <charset val="134"/>
      </rPr>
      <t xml:space="preserve"> to their feathers.</t>
    </r>
  </si>
  <si>
    <t>骑（乘风波浪）；
黏附</t>
  </si>
  <si>
    <r>
      <rPr>
        <sz val="11"/>
        <color theme="1"/>
        <rFont val="微软雅黑"/>
        <charset val="134"/>
      </rPr>
      <t xml:space="preserve">The species on the Galapagos Islands today, most of which occur nowhere else, </t>
    </r>
    <r>
      <rPr>
        <b/>
        <sz val="11"/>
        <color theme="1"/>
        <rFont val="微软雅黑"/>
        <charset val="134"/>
      </rPr>
      <t>descended</t>
    </r>
    <r>
      <rPr>
        <sz val="11"/>
        <color theme="1"/>
        <rFont val="微软雅黑"/>
        <charset val="134"/>
      </rPr>
      <t xml:space="preserve"> from organisms</t>
    </r>
  </si>
  <si>
    <t>遗传，后代</t>
  </si>
  <si>
    <t>distinction of dinosaur</t>
  </si>
  <si>
    <r>
      <rPr>
        <sz val="11"/>
        <color theme="1"/>
        <rFont val="微软雅黑"/>
        <charset val="134"/>
      </rPr>
      <t xml:space="preserve">because it is associated with a geological </t>
    </r>
    <r>
      <rPr>
        <b/>
        <sz val="11"/>
        <color theme="1"/>
        <rFont val="微软雅黑"/>
        <charset val="134"/>
      </rPr>
      <t>signature</t>
    </r>
    <r>
      <rPr>
        <sz val="11"/>
        <color theme="1"/>
        <rFont val="微软雅黑"/>
        <charset val="134"/>
      </rPr>
      <t xml:space="preserve"> known as the K-T boundary, usually a thin </t>
    </r>
    <r>
      <rPr>
        <b/>
        <sz val="11"/>
        <color theme="1"/>
        <rFont val="微软雅黑"/>
        <charset val="134"/>
      </rPr>
      <t>band</t>
    </r>
    <r>
      <rPr>
        <sz val="11"/>
        <color theme="1"/>
        <rFont val="微软雅黑"/>
        <charset val="134"/>
      </rPr>
      <t xml:space="preserve"> of sedimentation found in various parts of the world (K is the traditional </t>
    </r>
    <r>
      <rPr>
        <b/>
        <sz val="11"/>
        <color theme="1"/>
        <rFont val="微软雅黑"/>
        <charset val="134"/>
      </rPr>
      <t>abbreviation</t>
    </r>
    <r>
      <rPr>
        <sz val="11"/>
        <color theme="1"/>
        <rFont val="微软雅黑"/>
        <charset val="134"/>
      </rPr>
      <t xml:space="preserve"> for the Cretaceous, derived from the German name Kreidezeit).</t>
    </r>
  </si>
  <si>
    <t>特征；
带（薄沉积带）
缩写</t>
  </si>
  <si>
    <r>
      <rPr>
        <sz val="11"/>
        <color theme="1"/>
        <rFont val="微软雅黑"/>
        <charset val="134"/>
      </rPr>
      <t xml:space="preserve">which were </t>
    </r>
    <r>
      <rPr>
        <b/>
        <sz val="11"/>
        <color theme="1"/>
        <rFont val="微软雅黑"/>
        <charset val="134"/>
      </rPr>
      <t>supposedly</t>
    </r>
    <r>
      <rPr>
        <sz val="11"/>
        <color theme="1"/>
        <rFont val="微软雅黑"/>
        <charset val="134"/>
      </rPr>
      <t xml:space="preserve"> more difficult to digest and could have caused </t>
    </r>
    <r>
      <rPr>
        <b/>
        <sz val="11"/>
        <color theme="1"/>
        <rFont val="微软雅黑"/>
        <charset val="134"/>
      </rPr>
      <t>constipation</t>
    </r>
    <r>
      <rPr>
        <sz val="11"/>
        <color theme="1"/>
        <rFont val="微软雅黑"/>
        <charset val="134"/>
      </rPr>
      <t xml:space="preserve"> or indigestion-except that flowering plants first evolved in the Early Cretaceous</t>
    </r>
  </si>
  <si>
    <t>据说；
便秘</t>
  </si>
  <si>
    <r>
      <rPr>
        <sz val="11"/>
        <color theme="1"/>
        <rFont val="微软雅黑"/>
        <charset val="134"/>
      </rPr>
      <t xml:space="preserve">Others have blamed extinction on competition from the mammals, which </t>
    </r>
    <r>
      <rPr>
        <b/>
        <sz val="11"/>
        <color theme="1"/>
        <rFont val="微软雅黑"/>
        <charset val="134"/>
      </rPr>
      <t>allegedly</t>
    </r>
    <r>
      <rPr>
        <sz val="11"/>
        <color theme="1"/>
        <rFont val="微软雅黑"/>
        <charset val="134"/>
      </rPr>
      <t xml:space="preserve"> ate all the dinosaur eggs-except that mammals and dinosaurs appeared at the same time in the Late Triassic</t>
    </r>
  </si>
  <si>
    <r>
      <rPr>
        <sz val="11"/>
        <color theme="1"/>
        <rFont val="微软雅黑"/>
        <charset val="134"/>
      </rPr>
      <t xml:space="preserve">据说；
</t>
    </r>
    <r>
      <rPr>
        <b/>
        <sz val="11"/>
        <color rgb="FFFF0000"/>
        <rFont val="微软雅黑"/>
        <charset val="134"/>
      </rPr>
      <t>allege = assert without proof</t>
    </r>
  </si>
  <si>
    <r>
      <rPr>
        <sz val="11"/>
        <color theme="1"/>
        <rFont val="微软雅黑"/>
        <charset val="134"/>
      </rPr>
      <t xml:space="preserve">It wiped out many kinds of </t>
    </r>
    <r>
      <rPr>
        <b/>
        <sz val="11"/>
        <color theme="1"/>
        <rFont val="微软雅黑"/>
        <charset val="134"/>
      </rPr>
      <t>plankton</t>
    </r>
    <r>
      <rPr>
        <sz val="11"/>
        <color theme="1"/>
        <rFont val="微软雅黑"/>
        <charset val="134"/>
      </rPr>
      <t xml:space="preserve"> in the ocean and many marine organisms that lived on the plankton at the base of the food chain.</t>
    </r>
  </si>
  <si>
    <t>浮游生物</t>
  </si>
  <si>
    <r>
      <rPr>
        <sz val="11"/>
        <color theme="1"/>
        <rFont val="微软雅黑"/>
        <charset val="134"/>
      </rPr>
      <t xml:space="preserve">when a giant rock from space </t>
    </r>
    <r>
      <rPr>
        <b/>
        <sz val="11"/>
        <color theme="1"/>
        <rFont val="微软雅黑"/>
        <charset val="134"/>
      </rPr>
      <t>plummeted</t>
    </r>
    <r>
      <rPr>
        <sz val="11"/>
        <color theme="1"/>
        <rFont val="微软雅黑"/>
        <charset val="134"/>
      </rPr>
      <t xml:space="preserve"> to Earth</t>
    </r>
  </si>
  <si>
    <t>坠落，下降</t>
  </si>
  <si>
    <r>
      <rPr>
        <sz val="11"/>
        <color theme="1"/>
        <rFont val="微软雅黑"/>
        <charset val="134"/>
      </rPr>
      <t xml:space="preserve">The impact </t>
    </r>
    <r>
      <rPr>
        <b/>
        <sz val="11"/>
        <color theme="1"/>
        <rFont val="微软雅黑"/>
        <charset val="134"/>
      </rPr>
      <t>displaced</t>
    </r>
    <r>
      <rPr>
        <sz val="11"/>
        <color theme="1"/>
        <rFont val="微软雅黑"/>
        <charset val="134"/>
      </rPr>
      <t xml:space="preserve"> huge volumes of seawater</t>
    </r>
  </si>
  <si>
    <t>移位（替代），使离开</t>
  </si>
  <si>
    <r>
      <rPr>
        <sz val="11"/>
        <color theme="1"/>
        <rFont val="微软雅黑"/>
        <charset val="134"/>
      </rPr>
      <t xml:space="preserve">the bolide itself excavated 100 cubic kilometers of rock and debris from the site, which rose to an </t>
    </r>
    <r>
      <rPr>
        <b/>
        <sz val="11"/>
        <color theme="1"/>
        <rFont val="微软雅黑"/>
        <charset val="134"/>
      </rPr>
      <t>altitude</t>
    </r>
    <r>
      <rPr>
        <sz val="11"/>
        <color theme="1"/>
        <rFont val="微软雅黑"/>
        <charset val="134"/>
      </rPr>
      <t xml:space="preserve"> of 100 kilometers.</t>
    </r>
  </si>
  <si>
    <t>高度</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</si>
</sst>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8">
    <font>
      <sz val="11"/>
      <color theme="1"/>
      <name val="宋体"/>
      <charset val="134"/>
      <scheme val="minor"/>
    </font>
    <font>
      <sz val="11"/>
      <color theme="1"/>
      <name val="微软雅黑"/>
      <charset val="134"/>
    </font>
    <font>
      <b/>
      <sz val="11"/>
      <color theme="1"/>
      <name val="微软雅黑"/>
      <charset val="134"/>
    </font>
    <font>
      <sz val="11"/>
      <color rgb="FFFF0000"/>
      <name val="微软雅黑"/>
      <charset val="134"/>
    </font>
    <font>
      <sz val="11"/>
      <name val="微软雅黑"/>
      <charset val="134"/>
    </font>
    <font>
      <b/>
      <sz val="11"/>
      <color rgb="FFFF0000"/>
      <name val="微软雅黑"/>
      <charset val="134"/>
    </font>
    <font>
      <b/>
      <sz val="11"/>
      <name val="微软雅黑"/>
      <charset val="134"/>
    </font>
    <font>
      <sz val="12"/>
      <color rgb="FF333333"/>
      <name val="微软雅黑"/>
      <charset val="134"/>
    </font>
    <font>
      <sz val="11"/>
      <color rgb="FF333333"/>
      <name val="微软雅黑"/>
      <charset val="134"/>
    </font>
    <font>
      <sz val="12"/>
      <color rgb="FF333333"/>
      <name val="Arial"/>
      <charset val="134"/>
    </font>
    <font>
      <sz val="10.5"/>
      <color rgb="FF2A2B2E"/>
      <name val="微软雅黑"/>
      <charset val="134"/>
    </font>
    <font>
      <sz val="10.5"/>
      <color rgb="FF2A2B2E"/>
      <name val="Gilroy"/>
      <charset val="134"/>
    </font>
    <font>
      <sz val="12"/>
      <color rgb="FFFF0000"/>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u/>
      <sz val="11"/>
      <color rgb="FFFF0000"/>
      <name val="微软雅黑"/>
      <charset val="134"/>
    </font>
    <font>
      <b/>
      <sz val="11"/>
      <color theme="9"/>
      <name val="微软雅黑"/>
      <charset val="134"/>
    </font>
    <font>
      <b/>
      <u/>
      <sz val="11"/>
      <color theme="1"/>
      <name val="微软雅黑"/>
      <charset val="134"/>
    </font>
    <font>
      <u/>
      <sz val="11"/>
      <color theme="1"/>
      <name val="微软雅黑"/>
      <charset val="134"/>
    </font>
    <font>
      <b/>
      <u/>
      <sz val="11"/>
      <color rgb="FFFF0000"/>
      <name val="微软雅黑"/>
      <charset val="134"/>
    </font>
    <font>
      <sz val="11"/>
      <color theme="1"/>
      <name val="宋体"/>
      <charset val="134"/>
    </font>
  </fonts>
  <fills count="42">
    <fill>
      <patternFill patternType="none"/>
    </fill>
    <fill>
      <patternFill patternType="gray125"/>
    </fill>
    <fill>
      <patternFill patternType="solid">
        <fgColor theme="0" tint="-0.05"/>
        <bgColor indexed="64"/>
      </patternFill>
    </fill>
    <fill>
      <patternFill patternType="solid">
        <fgColor rgb="FFFFFF00"/>
        <bgColor indexed="64"/>
      </patternFill>
    </fill>
    <fill>
      <patternFill patternType="solid">
        <fgColor theme="0" tint="-0.15"/>
        <bgColor indexed="64"/>
      </patternFill>
    </fill>
    <fill>
      <patternFill patternType="solid">
        <fgColor theme="8" tint="0.8"/>
        <bgColor indexed="64"/>
      </patternFill>
    </fill>
    <fill>
      <patternFill patternType="solid">
        <fgColor theme="2" tint="-0.1"/>
        <bgColor indexed="64"/>
      </patternFill>
    </fill>
    <fill>
      <patternFill patternType="solid">
        <fgColor theme="6" tint="0.8"/>
        <bgColor indexed="64"/>
      </patternFill>
    </fill>
    <fill>
      <patternFill patternType="solid">
        <fgColor theme="9" tint="0.8"/>
        <bgColor indexed="64"/>
      </patternFill>
    </fill>
    <fill>
      <patternFill patternType="solid">
        <fgColor theme="3" tint="0.8"/>
        <bgColor indexed="64"/>
      </patternFill>
    </fill>
    <fill>
      <patternFill patternType="solid">
        <fgColor theme="5"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0" fillId="11" borderId="5"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6" applyNumberFormat="0" applyFill="0" applyAlignment="0" applyProtection="0">
      <alignment vertical="center"/>
    </xf>
    <xf numFmtId="0" fontId="19" fillId="0" borderId="6" applyNumberFormat="0" applyFill="0" applyAlignment="0" applyProtection="0">
      <alignment vertical="center"/>
    </xf>
    <xf numFmtId="0" fontId="20" fillId="0" borderId="7" applyNumberFormat="0" applyFill="0" applyAlignment="0" applyProtection="0">
      <alignment vertical="center"/>
    </xf>
    <xf numFmtId="0" fontId="20" fillId="0" borderId="0" applyNumberFormat="0" applyFill="0" applyBorder="0" applyAlignment="0" applyProtection="0">
      <alignment vertical="center"/>
    </xf>
    <xf numFmtId="0" fontId="21" fillId="12" borderId="8" applyNumberFormat="0" applyAlignment="0" applyProtection="0">
      <alignment vertical="center"/>
    </xf>
    <xf numFmtId="0" fontId="22" fillId="13" borderId="9" applyNumberFormat="0" applyAlignment="0" applyProtection="0">
      <alignment vertical="center"/>
    </xf>
    <xf numFmtId="0" fontId="23" fillId="13" borderId="8" applyNumberFormat="0" applyAlignment="0" applyProtection="0">
      <alignment vertical="center"/>
    </xf>
    <xf numFmtId="0" fontId="24" fillId="14" borderId="10" applyNumberFormat="0" applyAlignment="0" applyProtection="0">
      <alignment vertical="center"/>
    </xf>
    <xf numFmtId="0" fontId="25" fillId="0" borderId="11" applyNumberFormat="0" applyFill="0" applyAlignment="0" applyProtection="0">
      <alignment vertical="center"/>
    </xf>
    <xf numFmtId="0" fontId="26" fillId="0" borderId="12" applyNumberFormat="0" applyFill="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30"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30" fillId="37" borderId="0" applyNumberFormat="0" applyBorder="0" applyAlignment="0" applyProtection="0">
      <alignment vertical="center"/>
    </xf>
    <xf numFmtId="0" fontId="30" fillId="38" borderId="0" applyNumberFormat="0" applyBorder="0" applyAlignment="0" applyProtection="0">
      <alignment vertical="center"/>
    </xf>
    <xf numFmtId="0" fontId="31" fillId="39" borderId="0" applyNumberFormat="0" applyBorder="0" applyAlignment="0" applyProtection="0">
      <alignment vertical="center"/>
    </xf>
    <xf numFmtId="0" fontId="31" fillId="40" borderId="0" applyNumberFormat="0" applyBorder="0" applyAlignment="0" applyProtection="0">
      <alignment vertical="center"/>
    </xf>
    <xf numFmtId="0" fontId="30" fillId="41" borderId="0" applyNumberFormat="0" applyBorder="0" applyAlignment="0" applyProtection="0">
      <alignment vertical="center"/>
    </xf>
  </cellStyleXfs>
  <cellXfs count="91">
    <xf numFmtId="0" fontId="0" fillId="0" borderId="0" xfId="0">
      <alignment vertical="center"/>
    </xf>
    <xf numFmtId="0" fontId="1" fillId="0" borderId="0" xfId="0" applyFont="1" applyFill="1">
      <alignment vertical="center"/>
    </xf>
    <xf numFmtId="0" fontId="1" fillId="2" borderId="0" xfId="0" applyFont="1" applyFill="1">
      <alignment vertical="center"/>
    </xf>
    <xf numFmtId="0" fontId="1" fillId="0" borderId="0" xfId="0" applyFont="1">
      <alignment vertical="center"/>
    </xf>
    <xf numFmtId="0" fontId="1" fillId="0" borderId="0" xfId="0" applyFont="1" applyAlignment="1">
      <alignment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1" fillId="0" borderId="0" xfId="0" applyFont="1" applyFill="1" applyAlignment="1">
      <alignment horizontal="center" vertical="center"/>
    </xf>
    <xf numFmtId="0" fontId="2" fillId="0" borderId="0" xfId="0" applyFont="1" applyAlignment="1">
      <alignment vertical="center" wrapText="1"/>
    </xf>
    <xf numFmtId="0" fontId="1" fillId="2" borderId="0" xfId="0" applyFont="1" applyFill="1" applyAlignment="1">
      <alignment vertical="center" wrapText="1"/>
    </xf>
    <xf numFmtId="0" fontId="2" fillId="2" borderId="0" xfId="0" applyFont="1" applyFill="1" applyAlignment="1">
      <alignment vertical="center" wrapText="1"/>
    </xf>
    <xf numFmtId="0" fontId="1" fillId="0" borderId="0" xfId="0" applyFont="1" applyFill="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58" fontId="1" fillId="0" borderId="1" xfId="0" applyNumberFormat="1" applyFont="1" applyBorder="1" applyAlignment="1">
      <alignment horizontal="center" vertical="center"/>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1"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1" fillId="0" borderId="3" xfId="0" applyFont="1" applyBorder="1" applyAlignment="1">
      <alignment horizontal="center" vertical="center"/>
    </xf>
    <xf numFmtId="0" fontId="4" fillId="0" borderId="1" xfId="0" applyFont="1" applyBorder="1" applyAlignment="1">
      <alignment vertical="center" wrapText="1"/>
    </xf>
    <xf numFmtId="0" fontId="1" fillId="0" borderId="1" xfId="0" applyFont="1" applyBorder="1">
      <alignment vertical="center"/>
    </xf>
    <xf numFmtId="0" fontId="3" fillId="0" borderId="1" xfId="0" applyFont="1" applyBorder="1">
      <alignment vertical="center"/>
    </xf>
    <xf numFmtId="0" fontId="5" fillId="0" borderId="1" xfId="0" applyFont="1" applyBorder="1">
      <alignment vertical="center"/>
    </xf>
    <xf numFmtId="0" fontId="1" fillId="0" borderId="4" xfId="0" applyFont="1" applyBorder="1" applyAlignment="1">
      <alignment horizontal="center" vertical="center"/>
    </xf>
    <xf numFmtId="0" fontId="5" fillId="0" borderId="1" xfId="0" applyFont="1" applyBorder="1" applyAlignment="1">
      <alignment vertical="center" wrapText="1"/>
    </xf>
    <xf numFmtId="0" fontId="6" fillId="0" borderId="1" xfId="0" applyFont="1" applyBorder="1" applyAlignment="1">
      <alignment vertical="center" wrapText="1"/>
    </xf>
    <xf numFmtId="0" fontId="3" fillId="0" borderId="1" xfId="0" applyFont="1" applyBorder="1" applyAlignment="1">
      <alignment horizontal="left" vertical="center" wrapText="1"/>
    </xf>
    <xf numFmtId="0" fontId="1" fillId="0" borderId="1" xfId="0" applyFont="1" applyBorder="1" applyAlignment="1">
      <alignment horizontal="left" vertical="center" wrapText="1"/>
    </xf>
    <xf numFmtId="0" fontId="7" fillId="0" borderId="0" xfId="0" applyFont="1" applyAlignment="1">
      <alignment vertical="center" wrapText="1"/>
    </xf>
    <xf numFmtId="0" fontId="8" fillId="0" borderId="0" xfId="0" applyFont="1" applyAlignment="1">
      <alignment vertical="center" wrapText="1"/>
    </xf>
    <xf numFmtId="0" fontId="1" fillId="0" borderId="2" xfId="0" applyFont="1" applyBorder="1" applyAlignment="1">
      <alignment horizontal="center" vertical="center"/>
    </xf>
    <xf numFmtId="0" fontId="9" fillId="0" borderId="0" xfId="0" applyFont="1">
      <alignment vertical="center"/>
    </xf>
    <xf numFmtId="0" fontId="1" fillId="4" borderId="1" xfId="0" applyFont="1" applyFill="1" applyBorder="1" applyAlignment="1">
      <alignment horizontal="left" vertical="center"/>
    </xf>
    <xf numFmtId="0" fontId="1" fillId="4" borderId="1" xfId="0" applyFont="1" applyFill="1" applyBorder="1" applyAlignment="1">
      <alignment horizontal="left" vertical="center" wrapText="1"/>
    </xf>
    <xf numFmtId="0" fontId="1" fillId="0" borderId="0" xfId="0" applyFont="1" applyAlignment="1">
      <alignment horizontal="left" vertical="center"/>
    </xf>
    <xf numFmtId="0" fontId="1" fillId="4" borderId="1" xfId="0" applyFont="1" applyFill="1" applyBorder="1" applyAlignment="1">
      <alignment horizontal="center" vertical="center"/>
    </xf>
    <xf numFmtId="0" fontId="4" fillId="4"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9" fontId="1" fillId="4" borderId="1" xfId="0" applyNumberFormat="1" applyFont="1" applyFill="1" applyBorder="1" applyAlignment="1">
      <alignment horizontal="left" vertical="center"/>
    </xf>
    <xf numFmtId="9" fontId="1" fillId="4" borderId="1" xfId="0" applyNumberFormat="1" applyFont="1" applyFill="1" applyBorder="1" applyAlignment="1">
      <alignment horizontal="center" vertical="center"/>
    </xf>
    <xf numFmtId="0" fontId="3" fillId="0" borderId="1" xfId="0" applyFont="1" applyBorder="1" applyAlignment="1">
      <alignment horizontal="left" vertical="center"/>
    </xf>
    <xf numFmtId="0" fontId="5" fillId="0" borderId="1" xfId="0" applyFont="1" applyBorder="1" applyAlignment="1">
      <alignment horizontal="left" vertical="center" wrapText="1"/>
    </xf>
    <xf numFmtId="0" fontId="3" fillId="4" borderId="1" xfId="0" applyFont="1" applyFill="1" applyBorder="1" applyAlignment="1">
      <alignment horizontal="left" vertical="center"/>
    </xf>
    <xf numFmtId="0" fontId="8" fillId="0" borderId="1" xfId="0" applyFont="1" applyBorder="1">
      <alignment vertical="center"/>
    </xf>
    <xf numFmtId="0" fontId="10" fillId="0" borderId="1" xfId="0" applyFont="1" applyBorder="1" applyAlignment="1">
      <alignment vertical="center" wrapText="1"/>
    </xf>
    <xf numFmtId="0" fontId="1" fillId="4" borderId="1" xfId="0" applyFont="1" applyFill="1" applyBorder="1" applyAlignment="1">
      <alignment horizontal="center" vertical="center" wrapText="1"/>
    </xf>
    <xf numFmtId="0" fontId="1" fillId="4" borderId="1" xfId="0" applyFont="1" applyFill="1" applyBorder="1">
      <alignment vertical="center"/>
    </xf>
    <xf numFmtId="0" fontId="9" fillId="0" borderId="1" xfId="0" applyFont="1" applyBorder="1">
      <alignment vertical="center"/>
    </xf>
    <xf numFmtId="0" fontId="9" fillId="4" borderId="1" xfId="0" applyFont="1" applyFill="1" applyBorder="1">
      <alignment vertical="center"/>
    </xf>
    <xf numFmtId="0" fontId="11" fillId="0" borderId="1" xfId="0" applyFont="1" applyBorder="1">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4" borderId="2" xfId="0" applyFont="1" applyFill="1" applyBorder="1" applyAlignment="1">
      <alignment horizontal="center" vertical="center"/>
    </xf>
    <xf numFmtId="0" fontId="12" fillId="4" borderId="2" xfId="0" applyFont="1" applyFill="1" applyBorder="1" applyAlignment="1">
      <alignment horizontal="center" vertical="center"/>
    </xf>
    <xf numFmtId="0" fontId="8" fillId="0" borderId="1" xfId="0" applyFont="1" applyBorder="1" applyAlignment="1">
      <alignment horizontal="center" vertical="center"/>
    </xf>
    <xf numFmtId="0" fontId="10" fillId="0" borderId="1" xfId="0" applyFont="1" applyBorder="1" applyAlignment="1">
      <alignment horizontal="center" vertical="center" wrapText="1"/>
    </xf>
    <xf numFmtId="0" fontId="3" fillId="4"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4" borderId="1" xfId="0" applyFont="1" applyFill="1" applyBorder="1" applyAlignment="1">
      <alignment horizontal="center" vertical="center"/>
    </xf>
    <xf numFmtId="0" fontId="12"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9" fillId="4" borderId="1" xfId="0" applyFont="1" applyFill="1" applyBorder="1" applyAlignment="1">
      <alignment horizontal="center" vertical="center"/>
    </xf>
    <xf numFmtId="0" fontId="9" fillId="0" borderId="1" xfId="0" applyFont="1" applyBorder="1" applyAlignment="1">
      <alignment horizontal="center" vertical="center"/>
    </xf>
    <xf numFmtId="0" fontId="11" fillId="0" borderId="1" xfId="0" applyFont="1" applyBorder="1" applyAlignment="1">
      <alignment horizontal="center" vertical="center"/>
    </xf>
    <xf numFmtId="0" fontId="1" fillId="3" borderId="1" xfId="0" applyFont="1" applyFill="1" applyBorder="1" applyAlignment="1">
      <alignment horizontal="center" vertical="center"/>
    </xf>
    <xf numFmtId="0" fontId="7"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0" borderId="0" xfId="0" applyFont="1" applyAlignment="1">
      <alignment horizontal="center" vertical="center"/>
    </xf>
    <xf numFmtId="0" fontId="1" fillId="2" borderId="1" xfId="0" applyFont="1" applyFill="1" applyBorder="1" applyAlignment="1">
      <alignment horizontal="center" vertical="center"/>
    </xf>
    <xf numFmtId="0" fontId="1" fillId="5" borderId="1" xfId="0" applyFont="1" applyFill="1" applyBorder="1" applyAlignment="1">
      <alignment horizontal="center" vertical="center"/>
    </xf>
    <xf numFmtId="0" fontId="2" fillId="0" borderId="1" xfId="0" applyFont="1" applyBorder="1" applyAlignment="1">
      <alignment vertical="center" wrapText="1"/>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9" borderId="1" xfId="0" applyFont="1" applyFill="1" applyBorder="1" applyAlignment="1">
      <alignment horizontal="center" vertical="center"/>
    </xf>
    <xf numFmtId="0" fontId="1" fillId="10" borderId="1" xfId="0" applyFont="1" applyFill="1" applyBorder="1" applyAlignment="1">
      <alignment horizontal="center" vertical="center"/>
    </xf>
    <xf numFmtId="0" fontId="1" fillId="0" borderId="2" xfId="0" applyFont="1" applyBorder="1" applyAlignment="1">
      <alignment horizontal="left" vertical="center" wrapText="1"/>
    </xf>
    <xf numFmtId="0" fontId="1" fillId="3" borderId="1" xfId="0" applyFont="1" applyFill="1" applyBorder="1" applyAlignment="1">
      <alignment horizontal="left" vertical="center" wrapText="1"/>
    </xf>
    <xf numFmtId="0" fontId="8" fillId="0" borderId="0" xfId="0" applyFont="1" applyAlignment="1">
      <alignment horizontal="left" vertical="center" wrapText="1"/>
    </xf>
    <xf numFmtId="0" fontId="1" fillId="0" borderId="0" xfId="0" applyFont="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www.wps.cn/officeDocument/2020/cellImage" Target="cellimages.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8"/>
  <sheetViews>
    <sheetView zoomScale="85" zoomScaleNormal="85" topLeftCell="B7" workbookViewId="0">
      <selection activeCell="H10" sqref="H10"/>
    </sheetView>
  </sheetViews>
  <sheetFormatPr defaultColWidth="9" defaultRowHeight="15.6"/>
  <cols>
    <col min="1" max="1" width="7.18518518518519" style="13" customWidth="1"/>
    <col min="2" max="2" width="43.1388888888889" style="14" customWidth="1"/>
    <col min="3" max="3" width="22" style="13" customWidth="1"/>
    <col min="4" max="4" width="9" style="77"/>
    <col min="5" max="5" width="65.8796296296296" style="13" customWidth="1"/>
    <col min="6" max="6" width="15.1388888888889" style="13" customWidth="1"/>
    <col min="7" max="7" width="15.8796296296296" style="13" customWidth="1"/>
    <col min="8" max="8" width="22.5555555555556" style="13" customWidth="1"/>
    <col min="9" max="9" width="31.3148148148148" style="77" customWidth="1"/>
    <col min="10" max="10" width="16.1666666666667" style="77" customWidth="1"/>
    <col min="11" max="13" width="9" style="77"/>
    <col min="14" max="14" width="77.6666666666667" style="34" customWidth="1"/>
    <col min="15" max="15" width="28.1018518518519" style="13" customWidth="1"/>
    <col min="16" max="16" width="20.3888888888889" style="77" customWidth="1"/>
    <col min="17" max="16384" width="9" style="77"/>
  </cols>
  <sheetData>
    <row r="1" spans="2:16">
      <c r="B1" s="14" t="s">
        <v>0</v>
      </c>
      <c r="N1" s="87" t="s">
        <v>1</v>
      </c>
      <c r="O1" s="25"/>
      <c r="P1" s="77" t="s">
        <v>2</v>
      </c>
    </row>
    <row r="2" ht="31.2" spans="1:16">
      <c r="A2" s="78" t="s">
        <v>3</v>
      </c>
      <c r="B2" s="14" t="s">
        <v>4</v>
      </c>
      <c r="C2" s="14" t="s">
        <v>5</v>
      </c>
      <c r="E2" s="13" t="s">
        <v>6</v>
      </c>
      <c r="I2" s="77" t="s">
        <v>7</v>
      </c>
      <c r="N2" s="34" t="s">
        <v>8</v>
      </c>
      <c r="P2" s="77" t="s">
        <v>9</v>
      </c>
    </row>
    <row r="3" ht="31.2" spans="1:16">
      <c r="A3" s="79" t="s">
        <v>10</v>
      </c>
      <c r="B3" s="14" t="s">
        <v>11</v>
      </c>
      <c r="C3" s="14" t="s">
        <v>12</v>
      </c>
      <c r="E3" s="14" t="s">
        <v>13</v>
      </c>
      <c r="F3" s="42" t="s">
        <v>14</v>
      </c>
      <c r="G3" s="13" t="s">
        <v>15</v>
      </c>
      <c r="H3" s="13" t="s">
        <v>15</v>
      </c>
      <c r="N3" s="40" t="s">
        <v>16</v>
      </c>
      <c r="P3" s="77" t="s">
        <v>17</v>
      </c>
    </row>
    <row r="4" ht="78" spans="1:14">
      <c r="A4" s="78" t="s">
        <v>3</v>
      </c>
      <c r="B4" s="14" t="s">
        <v>18</v>
      </c>
      <c r="C4" s="14" t="s">
        <v>19</v>
      </c>
      <c r="E4" s="80" t="s">
        <v>20</v>
      </c>
      <c r="F4" s="13" t="s">
        <v>21</v>
      </c>
      <c r="G4" s="20" t="s">
        <v>22</v>
      </c>
      <c r="H4" s="20" t="s">
        <v>23</v>
      </c>
      <c r="N4" s="34" t="s">
        <v>24</v>
      </c>
    </row>
    <row r="5" ht="62.4" spans="1:14">
      <c r="A5" s="79" t="s">
        <v>10</v>
      </c>
      <c r="B5" s="14" t="s">
        <v>25</v>
      </c>
      <c r="C5" s="13" t="s">
        <v>26</v>
      </c>
      <c r="E5" s="20" t="s">
        <v>27</v>
      </c>
      <c r="G5" s="14"/>
      <c r="H5" s="20" t="s">
        <v>28</v>
      </c>
      <c r="N5" s="34" t="s">
        <v>29</v>
      </c>
    </row>
    <row r="6" ht="31.8" spans="1:14">
      <c r="A6" s="81" t="s">
        <v>30</v>
      </c>
      <c r="B6" s="14" t="s">
        <v>31</v>
      </c>
      <c r="C6" s="13" t="s">
        <v>32</v>
      </c>
      <c r="E6" s="20" t="s">
        <v>33</v>
      </c>
      <c r="H6" s="20" t="s">
        <v>34</v>
      </c>
      <c r="N6" s="88"/>
    </row>
    <row r="7" ht="62.4" spans="1:14">
      <c r="A7" s="81" t="s">
        <v>30</v>
      </c>
      <c r="B7" s="14" t="s">
        <v>35</v>
      </c>
      <c r="C7" s="13" t="s">
        <v>36</v>
      </c>
      <c r="E7" s="20" t="s">
        <v>37</v>
      </c>
      <c r="H7" s="20" t="s">
        <v>38</v>
      </c>
      <c r="N7" s="89" t="s">
        <v>39</v>
      </c>
    </row>
    <row r="8" ht="31.8" spans="1:15">
      <c r="A8" s="82" t="s">
        <v>40</v>
      </c>
      <c r="B8" s="14" t="s">
        <v>41</v>
      </c>
      <c r="C8" s="13" t="s">
        <v>42</v>
      </c>
      <c r="E8" s="20" t="s">
        <v>43</v>
      </c>
      <c r="G8" s="14"/>
      <c r="H8" s="20" t="s">
        <v>44</v>
      </c>
      <c r="N8" s="90" t="s">
        <v>45</v>
      </c>
      <c r="O8" s="13" t="s">
        <v>46</v>
      </c>
    </row>
    <row r="9" ht="48" spans="1:14">
      <c r="A9" s="81" t="s">
        <v>30</v>
      </c>
      <c r="B9" s="14" t="s">
        <v>47</v>
      </c>
      <c r="C9" s="13" t="s">
        <v>48</v>
      </c>
      <c r="E9" s="20" t="s">
        <v>49</v>
      </c>
      <c r="H9" s="20" t="s">
        <v>50</v>
      </c>
      <c r="N9" s="90" t="s">
        <v>51</v>
      </c>
    </row>
    <row r="10" ht="288.6" spans="1:14">
      <c r="A10" s="79" t="s">
        <v>10</v>
      </c>
      <c r="B10" s="14" t="s">
        <v>52</v>
      </c>
      <c r="C10" s="13" t="s">
        <v>12</v>
      </c>
      <c r="E10" s="80" t="s">
        <v>53</v>
      </c>
      <c r="G10" s="20"/>
      <c r="H10" s="20" t="s">
        <v>54</v>
      </c>
      <c r="N10" s="90" t="s">
        <v>55</v>
      </c>
    </row>
    <row r="11" ht="47.4" spans="1:16">
      <c r="A11" s="13" t="s">
        <v>56</v>
      </c>
      <c r="B11" s="14" t="s">
        <v>57</v>
      </c>
      <c r="C11" s="13" t="s">
        <v>58</v>
      </c>
      <c r="E11" s="20" t="s">
        <v>59</v>
      </c>
      <c r="H11" s="20" t="s">
        <v>60</v>
      </c>
      <c r="N11" s="4" t="s">
        <v>61</v>
      </c>
      <c r="P11" s="77" t="s">
        <v>62</v>
      </c>
    </row>
    <row r="12" ht="48" spans="1:16">
      <c r="A12" s="83" t="s">
        <v>63</v>
      </c>
      <c r="B12" s="14" t="s">
        <v>64</v>
      </c>
      <c r="C12" s="14" t="s">
        <v>65</v>
      </c>
      <c r="E12" s="20" t="s">
        <v>66</v>
      </c>
      <c r="G12" s="20"/>
      <c r="H12" s="20" t="s">
        <v>67</v>
      </c>
      <c r="N12" s="4" t="s">
        <v>68</v>
      </c>
      <c r="P12" s="77" t="s">
        <v>69</v>
      </c>
    </row>
    <row r="13" ht="62.4" spans="1:14">
      <c r="A13" s="82" t="s">
        <v>40</v>
      </c>
      <c r="B13" s="14" t="s">
        <v>70</v>
      </c>
      <c r="C13" s="14" t="s">
        <v>71</v>
      </c>
      <c r="E13" s="20" t="s">
        <v>72</v>
      </c>
      <c r="G13" s="20"/>
      <c r="H13" s="14" t="s">
        <v>73</v>
      </c>
      <c r="N13" s="88"/>
    </row>
    <row r="14" ht="171.6" spans="1:16">
      <c r="A14" s="82" t="s">
        <v>74</v>
      </c>
      <c r="B14" s="14" t="s">
        <v>75</v>
      </c>
      <c r="C14" s="13" t="s">
        <v>76</v>
      </c>
      <c r="E14" s="20" t="s">
        <v>77</v>
      </c>
      <c r="H14" s="14" t="s">
        <v>78</v>
      </c>
      <c r="N14" s="34" t="s">
        <v>79</v>
      </c>
      <c r="P14" s="24" t="s">
        <v>80</v>
      </c>
    </row>
    <row r="15" ht="31.8" spans="1:14">
      <c r="A15" s="83" t="s">
        <v>63</v>
      </c>
      <c r="B15" s="14" t="s">
        <v>81</v>
      </c>
      <c r="C15" s="13" t="s">
        <v>82</v>
      </c>
      <c r="E15" s="20" t="s">
        <v>83</v>
      </c>
      <c r="H15" s="14" t="s">
        <v>84</v>
      </c>
      <c r="N15" s="34" t="s">
        <v>85</v>
      </c>
    </row>
    <row r="16" ht="16.2" spans="1:8">
      <c r="A16" s="79" t="s">
        <v>10</v>
      </c>
      <c r="B16" s="14" t="s">
        <v>86</v>
      </c>
      <c r="C16" s="13" t="s">
        <v>87</v>
      </c>
      <c r="E16" s="20" t="s">
        <v>88</v>
      </c>
      <c r="H16" s="14" t="s">
        <v>89</v>
      </c>
    </row>
    <row r="17" ht="16.2" spans="1:8">
      <c r="A17" s="79" t="s">
        <v>10</v>
      </c>
      <c r="B17" s="14" t="s">
        <v>90</v>
      </c>
      <c r="C17" s="13" t="s">
        <v>91</v>
      </c>
      <c r="E17" s="20" t="s">
        <v>92</v>
      </c>
      <c r="H17" s="14" t="s">
        <v>93</v>
      </c>
    </row>
    <row r="18" ht="31.8" spans="1:8">
      <c r="A18" s="81"/>
      <c r="B18" s="84"/>
      <c r="C18" s="74"/>
      <c r="E18" s="20" t="s">
        <v>94</v>
      </c>
      <c r="H18" s="14" t="s">
        <v>95</v>
      </c>
    </row>
    <row r="19" ht="79.8" spans="1:8">
      <c r="A19" s="83" t="s">
        <v>63</v>
      </c>
      <c r="B19" s="14" t="s">
        <v>96</v>
      </c>
      <c r="C19" s="13" t="s">
        <v>97</v>
      </c>
      <c r="E19" s="20" t="s">
        <v>98</v>
      </c>
      <c r="H19" s="14" t="s">
        <v>99</v>
      </c>
    </row>
    <row r="20" ht="31.8" spans="1:8">
      <c r="A20" s="83" t="s">
        <v>63</v>
      </c>
      <c r="B20" s="14" t="s">
        <v>100</v>
      </c>
      <c r="C20" s="13" t="s">
        <v>101</v>
      </c>
      <c r="E20" s="20" t="s">
        <v>102</v>
      </c>
      <c r="H20" s="14" t="s">
        <v>103</v>
      </c>
    </row>
    <row r="21" ht="31.8" spans="1:8">
      <c r="A21" s="78" t="s">
        <v>3</v>
      </c>
      <c r="B21" s="18" t="s">
        <v>104</v>
      </c>
      <c r="C21" s="13" t="s">
        <v>105</v>
      </c>
      <c r="E21" s="20" t="s">
        <v>106</v>
      </c>
      <c r="H21" s="14" t="s">
        <v>107</v>
      </c>
    </row>
    <row r="22" spans="1:8">
      <c r="A22" s="85" t="s">
        <v>108</v>
      </c>
      <c r="B22" s="18" t="s">
        <v>109</v>
      </c>
      <c r="C22" s="13" t="s">
        <v>110</v>
      </c>
      <c r="E22" s="20" t="s">
        <v>111</v>
      </c>
      <c r="H22" s="14" t="s">
        <v>112</v>
      </c>
    </row>
    <row r="23" ht="31.8" spans="1:8">
      <c r="A23" s="82" t="s">
        <v>74</v>
      </c>
      <c r="B23" s="20" t="s">
        <v>113</v>
      </c>
      <c r="C23" s="13" t="s">
        <v>114</v>
      </c>
      <c r="E23" s="20" t="s">
        <v>115</v>
      </c>
      <c r="H23" s="14" t="s">
        <v>116</v>
      </c>
    </row>
    <row r="24" ht="47.4" spans="1:8">
      <c r="A24" s="83" t="s">
        <v>63</v>
      </c>
      <c r="B24" s="18" t="s">
        <v>117</v>
      </c>
      <c r="C24" s="13" t="s">
        <v>118</v>
      </c>
      <c r="E24" s="20" t="s">
        <v>119</v>
      </c>
      <c r="H24" s="14" t="s">
        <v>120</v>
      </c>
    </row>
    <row r="25" ht="31.8" spans="1:8">
      <c r="A25" s="79" t="s">
        <v>10</v>
      </c>
      <c r="B25" s="18" t="s">
        <v>121</v>
      </c>
      <c r="C25" s="13" t="s">
        <v>122</v>
      </c>
      <c r="E25" s="20" t="s">
        <v>123</v>
      </c>
      <c r="H25" s="14" t="s">
        <v>124</v>
      </c>
    </row>
    <row r="26" ht="32.4" spans="1:8">
      <c r="A26" s="82" t="s">
        <v>74</v>
      </c>
      <c r="B26" s="18" t="s">
        <v>125</v>
      </c>
      <c r="C26" s="13" t="s">
        <v>126</v>
      </c>
      <c r="E26" s="20" t="s">
        <v>127</v>
      </c>
      <c r="H26" s="14" t="s">
        <v>128</v>
      </c>
    </row>
    <row r="27" ht="31.8" spans="1:8">
      <c r="A27" s="78" t="s">
        <v>3</v>
      </c>
      <c r="B27" s="18" t="s">
        <v>129</v>
      </c>
      <c r="C27" s="13" t="s">
        <v>130</v>
      </c>
      <c r="E27" s="20" t="s">
        <v>131</v>
      </c>
      <c r="H27" s="14" t="s">
        <v>132</v>
      </c>
    </row>
    <row r="28" ht="47.4" spans="1:8">
      <c r="A28" s="81" t="s">
        <v>30</v>
      </c>
      <c r="B28" s="18" t="s">
        <v>133</v>
      </c>
      <c r="C28" s="13" t="s">
        <v>134</v>
      </c>
      <c r="E28" s="20" t="s">
        <v>135</v>
      </c>
      <c r="H28" s="14" t="s">
        <v>136</v>
      </c>
    </row>
    <row r="29" ht="31.2" spans="1:8">
      <c r="A29" s="74"/>
      <c r="B29" s="84"/>
      <c r="C29" s="74"/>
      <c r="E29" s="20" t="s">
        <v>137</v>
      </c>
      <c r="H29" s="14" t="s">
        <v>138</v>
      </c>
    </row>
    <row r="30" ht="31.2" spans="1:8">
      <c r="A30" s="83" t="s">
        <v>63</v>
      </c>
      <c r="B30" s="14" t="s">
        <v>139</v>
      </c>
      <c r="C30" s="13" t="s">
        <v>140</v>
      </c>
      <c r="E30" s="20" t="s">
        <v>141</v>
      </c>
      <c r="H30" s="14" t="s">
        <v>142</v>
      </c>
    </row>
    <row r="31" ht="126" spans="1:8">
      <c r="A31" s="78" t="s">
        <v>3</v>
      </c>
      <c r="B31" s="20" t="s">
        <v>143</v>
      </c>
      <c r="C31" s="13" t="s">
        <v>144</v>
      </c>
      <c r="E31" s="20" t="s">
        <v>145</v>
      </c>
      <c r="H31" s="14" t="s">
        <v>146</v>
      </c>
    </row>
    <row r="32" ht="62.4" spans="1:8">
      <c r="A32" s="79" t="s">
        <v>10</v>
      </c>
      <c r="B32" s="18" t="s">
        <v>147</v>
      </c>
      <c r="C32" s="13" t="s">
        <v>148</v>
      </c>
      <c r="E32" s="20" t="s">
        <v>149</v>
      </c>
      <c r="H32" s="14" t="s">
        <v>150</v>
      </c>
    </row>
    <row r="33" ht="220.8" spans="1:8">
      <c r="A33" s="83" t="s">
        <v>63</v>
      </c>
      <c r="B33" s="18" t="s">
        <v>151</v>
      </c>
      <c r="C33" s="13" t="s">
        <v>152</v>
      </c>
      <c r="E33" s="80" t="s">
        <v>153</v>
      </c>
      <c r="H33" s="14" t="s">
        <v>154</v>
      </c>
    </row>
    <row r="34" ht="79.8" spans="1:8">
      <c r="A34" s="85" t="s">
        <v>108</v>
      </c>
      <c r="B34" s="18" t="s">
        <v>155</v>
      </c>
      <c r="C34" s="13" t="s">
        <v>156</v>
      </c>
      <c r="E34" s="20" t="s">
        <v>157</v>
      </c>
      <c r="H34" s="14" t="s">
        <v>158</v>
      </c>
    </row>
    <row r="35" ht="46.8" spans="1:8">
      <c r="A35" s="81" t="s">
        <v>30</v>
      </c>
      <c r="B35" s="18" t="s">
        <v>159</v>
      </c>
      <c r="C35" s="13" t="s">
        <v>160</v>
      </c>
      <c r="E35" s="20" t="s">
        <v>161</v>
      </c>
      <c r="H35" s="14" t="s">
        <v>162</v>
      </c>
    </row>
    <row r="36" ht="31.8" spans="1:8">
      <c r="A36" s="86" t="s">
        <v>163</v>
      </c>
      <c r="B36" s="20" t="s">
        <v>164</v>
      </c>
      <c r="C36" s="13" t="s">
        <v>165</v>
      </c>
      <c r="E36" s="20" t="s">
        <v>166</v>
      </c>
      <c r="H36" s="14" t="s">
        <v>167</v>
      </c>
    </row>
    <row r="37" ht="126" spans="1:8">
      <c r="A37" s="83" t="s">
        <v>63</v>
      </c>
      <c r="B37" s="18" t="s">
        <v>168</v>
      </c>
      <c r="C37" s="13" t="s">
        <v>169</v>
      </c>
      <c r="E37" s="20" t="s">
        <v>170</v>
      </c>
      <c r="H37" s="14" t="s">
        <v>171</v>
      </c>
    </row>
    <row r="38" ht="16.2" spans="1:8">
      <c r="A38" s="82" t="s">
        <v>40</v>
      </c>
      <c r="B38" s="20" t="s">
        <v>172</v>
      </c>
      <c r="C38" s="13" t="s">
        <v>173</v>
      </c>
      <c r="E38" s="20" t="s">
        <v>174</v>
      </c>
      <c r="H38" s="14" t="s">
        <v>175</v>
      </c>
    </row>
    <row r="39" ht="48" spans="1:8">
      <c r="A39" s="86" t="s">
        <v>163</v>
      </c>
      <c r="B39" s="20" t="s">
        <v>176</v>
      </c>
      <c r="C39" s="13" t="s">
        <v>177</v>
      </c>
      <c r="E39" s="20" t="s">
        <v>178</v>
      </c>
      <c r="H39" s="14" t="s">
        <v>179</v>
      </c>
    </row>
    <row r="40" ht="94.8" spans="1:8">
      <c r="A40" s="85" t="s">
        <v>108</v>
      </c>
      <c r="B40" s="18" t="s">
        <v>180</v>
      </c>
      <c r="C40" s="13" t="s">
        <v>181</v>
      </c>
      <c r="E40" s="20" t="s">
        <v>182</v>
      </c>
      <c r="H40" s="14" t="s">
        <v>183</v>
      </c>
    </row>
    <row r="41" ht="93.6" spans="1:8">
      <c r="A41" s="81" t="s">
        <v>30</v>
      </c>
      <c r="B41" s="18" t="s">
        <v>184</v>
      </c>
      <c r="C41" s="13" t="s">
        <v>185</v>
      </c>
      <c r="E41" s="20" t="s">
        <v>186</v>
      </c>
      <c r="H41" s="14" t="s">
        <v>187</v>
      </c>
    </row>
    <row r="42" ht="142.8" spans="1:8">
      <c r="A42" s="82" t="s">
        <v>74</v>
      </c>
      <c r="B42" s="20" t="s">
        <v>188</v>
      </c>
      <c r="C42" s="13" t="s">
        <v>189</v>
      </c>
      <c r="E42" s="20" t="s">
        <v>190</v>
      </c>
      <c r="H42" s="20" t="s">
        <v>191</v>
      </c>
    </row>
    <row r="43" ht="46.8" spans="1:8">
      <c r="A43" s="83" t="s">
        <v>63</v>
      </c>
      <c r="B43" s="18" t="s">
        <v>192</v>
      </c>
      <c r="C43" s="13" t="s">
        <v>193</v>
      </c>
      <c r="E43" s="20" t="s">
        <v>194</v>
      </c>
      <c r="H43" s="20" t="s">
        <v>195</v>
      </c>
    </row>
    <row r="44" ht="31.2" spans="1:8">
      <c r="A44" s="83" t="s">
        <v>63</v>
      </c>
      <c r="B44" s="18" t="s">
        <v>196</v>
      </c>
      <c r="C44" s="13" t="s">
        <v>197</v>
      </c>
      <c r="E44" s="20" t="s">
        <v>198</v>
      </c>
      <c r="H44" s="27"/>
    </row>
    <row r="45" ht="156.6" spans="1:8">
      <c r="A45" s="81" t="s">
        <v>30</v>
      </c>
      <c r="B45" s="18" t="s">
        <v>199</v>
      </c>
      <c r="C45" s="13" t="s">
        <v>200</v>
      </c>
      <c r="E45" s="20" t="s">
        <v>201</v>
      </c>
      <c r="H45" s="27" t="s">
        <v>202</v>
      </c>
    </row>
    <row r="46" spans="1:3">
      <c r="A46" s="83" t="s">
        <v>63</v>
      </c>
      <c r="B46" s="18" t="s">
        <v>203</v>
      </c>
      <c r="C46" s="13" t="s">
        <v>204</v>
      </c>
    </row>
    <row r="47" ht="202.8" spans="1:3">
      <c r="A47" s="83" t="s">
        <v>63</v>
      </c>
      <c r="B47" s="18" t="s">
        <v>205</v>
      </c>
      <c r="C47" s="13" t="s">
        <v>206</v>
      </c>
    </row>
    <row r="48" ht="141" spans="1:3">
      <c r="A48" s="79" t="s">
        <v>10</v>
      </c>
      <c r="B48" s="18" t="s">
        <v>207</v>
      </c>
      <c r="C48" s="13" t="s">
        <v>208</v>
      </c>
    </row>
  </sheetData>
  <autoFilter ref="A1:A173">
    <extLst/>
  </autoFilter>
  <mergeCells count="4">
    <mergeCell ref="E1:J1"/>
    <mergeCell ref="N1:O1"/>
    <mergeCell ref="E2:H2"/>
    <mergeCell ref="I2:J2"/>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54"/>
  <sheetViews>
    <sheetView zoomScale="70" zoomScaleNormal="70" topLeftCell="A30" workbookViewId="0">
      <selection activeCell="C48" sqref="C48:C49"/>
    </sheetView>
  </sheetViews>
  <sheetFormatPr defaultColWidth="9" defaultRowHeight="14.4" outlineLevelCol="3"/>
  <cols>
    <col min="1" max="1" width="46.8796296296296" style="57" customWidth="1"/>
    <col min="2" max="2" width="29.1296296296296" style="57" customWidth="1"/>
    <col min="3" max="3" width="26.25" style="57" customWidth="1"/>
    <col min="4" max="16384" width="9" style="57"/>
  </cols>
  <sheetData>
    <row r="1" spans="1:4">
      <c r="A1" s="58" t="s">
        <v>209</v>
      </c>
      <c r="B1" s="59"/>
      <c r="C1" s="58" t="s">
        <v>210</v>
      </c>
      <c r="D1" s="59"/>
    </row>
    <row r="2" ht="15.6" spans="1:3">
      <c r="A2" s="13" t="s">
        <v>211</v>
      </c>
      <c r="B2" s="13" t="s">
        <v>212</v>
      </c>
      <c r="C2" s="60" t="s">
        <v>213</v>
      </c>
    </row>
    <row r="3" ht="15.6" spans="1:3">
      <c r="A3" s="13" t="s">
        <v>214</v>
      </c>
      <c r="B3" s="13" t="s">
        <v>215</v>
      </c>
      <c r="C3" s="61" t="s">
        <v>216</v>
      </c>
    </row>
    <row r="4" ht="15.6" spans="1:3">
      <c r="A4" s="62" t="s">
        <v>217</v>
      </c>
      <c r="B4" s="13" t="s">
        <v>218</v>
      </c>
      <c r="C4" s="61" t="s">
        <v>219</v>
      </c>
    </row>
    <row r="5" ht="46.8" spans="1:3">
      <c r="A5" s="13" t="s">
        <v>220</v>
      </c>
      <c r="B5" s="63" t="s">
        <v>221</v>
      </c>
      <c r="C5" s="64" t="s">
        <v>222</v>
      </c>
    </row>
    <row r="6" ht="15.6" spans="1:3">
      <c r="A6" s="13" t="s">
        <v>223</v>
      </c>
      <c r="B6" s="13" t="s">
        <v>224</v>
      </c>
      <c r="C6" s="65" t="s">
        <v>225</v>
      </c>
    </row>
    <row r="7" ht="15.6" spans="1:3">
      <c r="A7" s="13" t="s">
        <v>226</v>
      </c>
      <c r="B7" s="13" t="s">
        <v>227</v>
      </c>
      <c r="C7" s="65" t="s">
        <v>228</v>
      </c>
    </row>
    <row r="8" ht="15.6" spans="1:3">
      <c r="A8" s="13" t="s">
        <v>229</v>
      </c>
      <c r="B8" s="13" t="s">
        <v>230</v>
      </c>
      <c r="C8" s="65" t="s">
        <v>231</v>
      </c>
    </row>
    <row r="9" ht="15.6" spans="1:3">
      <c r="A9" s="13" t="s">
        <v>232</v>
      </c>
      <c r="B9" s="13" t="s">
        <v>233</v>
      </c>
      <c r="C9" s="65" t="s">
        <v>234</v>
      </c>
    </row>
    <row r="10" ht="15.6" spans="1:3">
      <c r="A10" s="13" t="s">
        <v>235</v>
      </c>
      <c r="B10" s="13" t="s">
        <v>236</v>
      </c>
      <c r="C10" s="65" t="s">
        <v>237</v>
      </c>
    </row>
    <row r="11" ht="15.6" spans="1:3">
      <c r="A11" s="66" t="s">
        <v>238</v>
      </c>
      <c r="B11" s="13" t="s">
        <v>239</v>
      </c>
      <c r="C11" s="65" t="s">
        <v>240</v>
      </c>
    </row>
    <row r="12" ht="15.6" spans="1:3">
      <c r="A12" s="13" t="s">
        <v>241</v>
      </c>
      <c r="B12" s="13" t="s">
        <v>242</v>
      </c>
      <c r="C12" s="67" t="s">
        <v>243</v>
      </c>
    </row>
    <row r="13" ht="15.6" spans="1:3">
      <c r="A13" s="13" t="s">
        <v>244</v>
      </c>
      <c r="B13" s="13" t="s">
        <v>245</v>
      </c>
      <c r="C13" s="67" t="s">
        <v>246</v>
      </c>
    </row>
    <row r="14" ht="15.6" spans="1:3">
      <c r="A14" s="13" t="s">
        <v>247</v>
      </c>
      <c r="B14" s="13" t="s">
        <v>248</v>
      </c>
      <c r="C14" s="67" t="s">
        <v>249</v>
      </c>
    </row>
    <row r="15" ht="15.6" spans="1:3">
      <c r="A15" s="13" t="s">
        <v>250</v>
      </c>
      <c r="B15" s="13" t="s">
        <v>251</v>
      </c>
      <c r="C15" s="67" t="s">
        <v>252</v>
      </c>
    </row>
    <row r="16" ht="15.6" spans="1:3">
      <c r="A16" s="13" t="s">
        <v>253</v>
      </c>
      <c r="B16" s="13" t="s">
        <v>254</v>
      </c>
      <c r="C16" s="67" t="s">
        <v>255</v>
      </c>
    </row>
    <row r="17" ht="15.6" spans="1:3">
      <c r="A17" s="13" t="s">
        <v>256</v>
      </c>
      <c r="B17" s="13" t="s">
        <v>257</v>
      </c>
      <c r="C17" s="67" t="s">
        <v>258</v>
      </c>
    </row>
    <row r="18" ht="15.6" spans="1:3">
      <c r="A18" s="13" t="s">
        <v>259</v>
      </c>
      <c r="B18" s="66" t="s">
        <v>260</v>
      </c>
      <c r="C18" s="67" t="s">
        <v>261</v>
      </c>
    </row>
    <row r="19" ht="15.6" spans="1:3">
      <c r="A19" s="42" t="s">
        <v>262</v>
      </c>
      <c r="B19" s="42" t="s">
        <v>263</v>
      </c>
      <c r="C19" s="67" t="s">
        <v>264</v>
      </c>
    </row>
    <row r="20" ht="15.6" spans="1:3">
      <c r="A20" s="68" t="s">
        <v>265</v>
      </c>
      <c r="B20" s="42" t="s">
        <v>266</v>
      </c>
      <c r="C20" s="15" t="s">
        <v>267</v>
      </c>
    </row>
    <row r="21" ht="15.6" spans="1:3">
      <c r="A21" s="42" t="s">
        <v>268</v>
      </c>
      <c r="B21" s="42" t="s">
        <v>269</v>
      </c>
      <c r="C21" s="15" t="s">
        <v>270</v>
      </c>
    </row>
    <row r="22" ht="15.6" spans="1:3">
      <c r="A22" s="42" t="s">
        <v>271</v>
      </c>
      <c r="B22" s="42" t="s">
        <v>272</v>
      </c>
      <c r="C22" s="15" t="s">
        <v>273</v>
      </c>
    </row>
    <row r="23" ht="15.6" spans="1:3">
      <c r="A23" s="42" t="s">
        <v>274</v>
      </c>
      <c r="B23" s="42" t="s">
        <v>275</v>
      </c>
      <c r="C23" s="15" t="s">
        <v>276</v>
      </c>
    </row>
    <row r="24" ht="15.6" spans="1:3">
      <c r="A24" s="52" t="s">
        <v>277</v>
      </c>
      <c r="B24" s="42" t="s">
        <v>278</v>
      </c>
      <c r="C24" s="15" t="s">
        <v>279</v>
      </c>
    </row>
    <row r="25" ht="15.6" spans="1:3">
      <c r="A25" s="68" t="s">
        <v>213</v>
      </c>
      <c r="B25" s="42" t="s">
        <v>280</v>
      </c>
      <c r="C25" s="15" t="s">
        <v>281</v>
      </c>
    </row>
    <row r="26" ht="15.6" spans="1:3">
      <c r="A26" s="42" t="s">
        <v>282</v>
      </c>
      <c r="B26" s="42" t="s">
        <v>283</v>
      </c>
      <c r="C26" s="15" t="s">
        <v>284</v>
      </c>
    </row>
    <row r="27" ht="15.6" spans="1:3">
      <c r="A27" s="68" t="s">
        <v>285</v>
      </c>
      <c r="B27" s="42" t="s">
        <v>286</v>
      </c>
      <c r="C27" s="15" t="s">
        <v>287</v>
      </c>
    </row>
    <row r="28" ht="15.6" spans="1:3">
      <c r="A28" s="42" t="s">
        <v>288</v>
      </c>
      <c r="B28" s="42" t="s">
        <v>289</v>
      </c>
      <c r="C28" s="15" t="s">
        <v>290</v>
      </c>
    </row>
    <row r="29" ht="15.6" spans="1:3">
      <c r="A29" s="68" t="s">
        <v>291</v>
      </c>
      <c r="B29" s="42" t="s">
        <v>292</v>
      </c>
      <c r="C29" s="15" t="s">
        <v>293</v>
      </c>
    </row>
    <row r="30" ht="124.8" spans="1:3">
      <c r="A30" s="42" t="s">
        <v>294</v>
      </c>
      <c r="B30" s="42" t="s">
        <v>295</v>
      </c>
      <c r="C30" s="15" t="s">
        <v>296</v>
      </c>
    </row>
    <row r="31" ht="15.6" spans="1:3">
      <c r="A31" s="68" t="s">
        <v>297</v>
      </c>
      <c r="B31" s="42" t="s">
        <v>298</v>
      </c>
      <c r="C31" s="15" t="s">
        <v>299</v>
      </c>
    </row>
    <row r="32" ht="15.6" spans="1:3">
      <c r="A32" s="68" t="s">
        <v>300</v>
      </c>
      <c r="B32" s="42" t="s">
        <v>301</v>
      </c>
      <c r="C32" s="15" t="s">
        <v>302</v>
      </c>
    </row>
    <row r="33" ht="15.6" spans="1:3">
      <c r="A33" s="68" t="s">
        <v>303</v>
      </c>
      <c r="B33" s="42" t="s">
        <v>304</v>
      </c>
      <c r="C33" s="66" t="s">
        <v>305</v>
      </c>
    </row>
    <row r="34" ht="15.6" spans="1:3">
      <c r="A34" s="68" t="s">
        <v>306</v>
      </c>
      <c r="B34" s="42" t="s">
        <v>307</v>
      </c>
      <c r="C34" s="14" t="s">
        <v>308</v>
      </c>
    </row>
    <row r="35" ht="15.6" spans="1:3">
      <c r="A35" s="69" t="s">
        <v>216</v>
      </c>
      <c r="B35" s="42" t="s">
        <v>309</v>
      </c>
      <c r="C35" s="14" t="s">
        <v>310</v>
      </c>
    </row>
    <row r="36" ht="15.6" spans="1:3">
      <c r="A36" s="70" t="s">
        <v>311</v>
      </c>
      <c r="B36" s="52" t="s">
        <v>312</v>
      </c>
      <c r="C36" s="14" t="s">
        <v>313</v>
      </c>
    </row>
    <row r="37" ht="15.6" spans="1:3">
      <c r="A37" s="52" t="s">
        <v>314</v>
      </c>
      <c r="B37" s="52" t="s">
        <v>315</v>
      </c>
      <c r="C37" s="14" t="s">
        <v>316</v>
      </c>
    </row>
    <row r="38" ht="15.6" spans="1:3">
      <c r="A38" s="52" t="s">
        <v>317</v>
      </c>
      <c r="B38" s="52" t="s">
        <v>318</v>
      </c>
      <c r="C38" s="14" t="s">
        <v>319</v>
      </c>
    </row>
    <row r="39" ht="15.6" spans="1:3">
      <c r="A39" s="52" t="s">
        <v>320</v>
      </c>
      <c r="B39" s="52" t="s">
        <v>321</v>
      </c>
      <c r="C39" s="14" t="s">
        <v>322</v>
      </c>
    </row>
    <row r="40" ht="15.6" spans="1:3">
      <c r="A40" s="70" t="s">
        <v>323</v>
      </c>
      <c r="B40" s="52" t="s">
        <v>324</v>
      </c>
      <c r="C40" s="14" t="s">
        <v>325</v>
      </c>
    </row>
    <row r="41" ht="15.6" spans="1:3">
      <c r="A41" s="52" t="s">
        <v>326</v>
      </c>
      <c r="B41" s="52" t="s">
        <v>327</v>
      </c>
      <c r="C41" s="42" t="s">
        <v>328</v>
      </c>
    </row>
    <row r="42" ht="15.6" spans="1:3">
      <c r="A42" s="70" t="s">
        <v>329</v>
      </c>
      <c r="B42" s="52" t="s">
        <v>330</v>
      </c>
      <c r="C42" s="70" t="s">
        <v>323</v>
      </c>
    </row>
    <row r="43" ht="15.6" spans="1:3">
      <c r="A43" s="69" t="s">
        <v>219</v>
      </c>
      <c r="B43" s="52" t="s">
        <v>331</v>
      </c>
      <c r="C43" s="14" t="s">
        <v>332</v>
      </c>
    </row>
    <row r="44" ht="15.6" spans="1:3">
      <c r="A44" s="71" t="s">
        <v>333</v>
      </c>
      <c r="B44" s="52" t="s">
        <v>334</v>
      </c>
      <c r="C44" s="66" t="s">
        <v>335</v>
      </c>
    </row>
    <row r="45" ht="15.6" spans="1:3">
      <c r="A45" s="70" t="s">
        <v>222</v>
      </c>
      <c r="B45" s="52" t="s">
        <v>336</v>
      </c>
      <c r="C45" s="14" t="s">
        <v>337</v>
      </c>
    </row>
    <row r="46" ht="15.6" spans="1:3">
      <c r="A46" s="21" t="s">
        <v>225</v>
      </c>
      <c r="B46" s="14" t="s">
        <v>338</v>
      </c>
      <c r="C46" s="14" t="s">
        <v>339</v>
      </c>
    </row>
    <row r="47" ht="174" spans="1:3">
      <c r="A47" s="21" t="s">
        <v>340</v>
      </c>
      <c r="B47" s="14" t="s">
        <v>341</v>
      </c>
      <c r="C47" s="20" t="s">
        <v>342</v>
      </c>
    </row>
    <row r="48" ht="111" spans="1:3">
      <c r="A48" s="14" t="s">
        <v>343</v>
      </c>
      <c r="B48" s="14" t="s">
        <v>344</v>
      </c>
      <c r="C48" s="20" t="s">
        <v>345</v>
      </c>
    </row>
    <row r="49" ht="48" spans="1:3">
      <c r="A49" s="72" t="s">
        <v>346</v>
      </c>
      <c r="B49" s="14" t="s">
        <v>347</v>
      </c>
      <c r="C49" s="20" t="s">
        <v>348</v>
      </c>
    </row>
    <row r="50" ht="15.6" spans="1:2">
      <c r="A50" s="14" t="s">
        <v>349</v>
      </c>
      <c r="B50" s="14" t="s">
        <v>350</v>
      </c>
    </row>
    <row r="51" ht="15.6" spans="1:2">
      <c r="A51" s="14" t="s">
        <v>351</v>
      </c>
      <c r="B51" s="14" t="s">
        <v>352</v>
      </c>
    </row>
    <row r="52" ht="15.6" spans="1:2">
      <c r="A52" s="14" t="s">
        <v>353</v>
      </c>
      <c r="B52" s="14" t="s">
        <v>354</v>
      </c>
    </row>
    <row r="53" ht="15.6" spans="1:2">
      <c r="A53" s="14" t="s">
        <v>355</v>
      </c>
      <c r="B53" s="14" t="s">
        <v>356</v>
      </c>
    </row>
    <row r="54" ht="15.6" spans="1:2">
      <c r="A54" s="14" t="s">
        <v>357</v>
      </c>
      <c r="B54" s="14" t="s">
        <v>358</v>
      </c>
    </row>
    <row r="55" ht="15.6" spans="1:2">
      <c r="A55" s="14" t="s">
        <v>359</v>
      </c>
      <c r="B55" s="14" t="s">
        <v>360</v>
      </c>
    </row>
    <row r="56" ht="15.6" spans="1:2">
      <c r="A56" s="14" t="s">
        <v>361</v>
      </c>
      <c r="B56" s="14" t="s">
        <v>362</v>
      </c>
    </row>
    <row r="57" ht="15.6" spans="1:2">
      <c r="A57" s="21" t="s">
        <v>228</v>
      </c>
      <c r="B57" s="14" t="s">
        <v>363</v>
      </c>
    </row>
    <row r="58" ht="15.6" spans="1:2">
      <c r="A58" s="73" t="s">
        <v>364</v>
      </c>
      <c r="B58" s="14" t="s">
        <v>365</v>
      </c>
    </row>
    <row r="59" ht="15.6" spans="1:2">
      <c r="A59" s="14" t="s">
        <v>366</v>
      </c>
      <c r="B59" s="14" t="s">
        <v>367</v>
      </c>
    </row>
    <row r="60" ht="15.6" spans="1:2">
      <c r="A60" s="21" t="s">
        <v>368</v>
      </c>
      <c r="B60" s="14" t="s">
        <v>369</v>
      </c>
    </row>
    <row r="61" ht="15.6" spans="1:2">
      <c r="A61" s="14" t="s">
        <v>370</v>
      </c>
      <c r="B61" s="14" t="s">
        <v>371</v>
      </c>
    </row>
    <row r="62" ht="15.6" spans="1:2">
      <c r="A62" s="72" t="s">
        <v>372</v>
      </c>
      <c r="B62" s="14" t="s">
        <v>373</v>
      </c>
    </row>
    <row r="63" ht="15.6" spans="1:2">
      <c r="A63" s="14" t="s">
        <v>374</v>
      </c>
      <c r="B63" s="14" t="s">
        <v>375</v>
      </c>
    </row>
    <row r="64" ht="15.6" spans="1:2">
      <c r="A64" s="21" t="s">
        <v>231</v>
      </c>
      <c r="B64" s="14" t="s">
        <v>376</v>
      </c>
    </row>
    <row r="65" ht="15.6" spans="1:2">
      <c r="A65" s="14" t="s">
        <v>377</v>
      </c>
      <c r="B65" s="14" t="s">
        <v>378</v>
      </c>
    </row>
    <row r="66" ht="15.6" spans="1:2">
      <c r="A66" s="14" t="s">
        <v>379</v>
      </c>
      <c r="B66" s="14" t="s">
        <v>380</v>
      </c>
    </row>
    <row r="67" ht="15.6" spans="1:2">
      <c r="A67" s="14" t="s">
        <v>381</v>
      </c>
      <c r="B67" s="14" t="s">
        <v>382</v>
      </c>
    </row>
    <row r="68" ht="15.6" spans="1:2">
      <c r="A68" s="72" t="s">
        <v>383</v>
      </c>
      <c r="B68" s="14" t="s">
        <v>384</v>
      </c>
    </row>
    <row r="69" ht="15.6" spans="1:2">
      <c r="A69" s="14" t="s">
        <v>316</v>
      </c>
      <c r="B69" s="14" t="s">
        <v>385</v>
      </c>
    </row>
    <row r="70" ht="15.6" spans="1:2">
      <c r="A70" s="14" t="s">
        <v>386</v>
      </c>
      <c r="B70" s="14" t="s">
        <v>387</v>
      </c>
    </row>
    <row r="71" ht="15.6" spans="1:2">
      <c r="A71" s="14" t="s">
        <v>388</v>
      </c>
      <c r="B71" s="14" t="s">
        <v>389</v>
      </c>
    </row>
    <row r="72" ht="15.6" spans="1:2">
      <c r="A72" s="21" t="s">
        <v>234</v>
      </c>
      <c r="B72" s="14" t="s">
        <v>390</v>
      </c>
    </row>
    <row r="73" ht="15.6" spans="1:2">
      <c r="A73" s="21" t="s">
        <v>237</v>
      </c>
      <c r="B73" s="14" t="s">
        <v>391</v>
      </c>
    </row>
    <row r="74" ht="31.2" spans="1:2">
      <c r="A74" s="14" t="s">
        <v>392</v>
      </c>
      <c r="B74" s="14" t="s">
        <v>393</v>
      </c>
    </row>
    <row r="75" ht="15.6" spans="1:2">
      <c r="A75" s="21" t="s">
        <v>394</v>
      </c>
      <c r="B75" s="14" t="s">
        <v>395</v>
      </c>
    </row>
    <row r="76" ht="15.6" spans="1:2">
      <c r="A76" s="14" t="s">
        <v>396</v>
      </c>
      <c r="B76" s="14" t="s">
        <v>397</v>
      </c>
    </row>
    <row r="77" ht="15.6" spans="1:2">
      <c r="A77" s="14" t="s">
        <v>398</v>
      </c>
      <c r="B77" s="14" t="s">
        <v>399</v>
      </c>
    </row>
    <row r="78" ht="15.6" spans="1:2">
      <c r="A78" s="72" t="s">
        <v>400</v>
      </c>
      <c r="B78" s="14" t="s">
        <v>401</v>
      </c>
    </row>
    <row r="79" ht="15.6" spans="1:2">
      <c r="A79" s="14" t="s">
        <v>402</v>
      </c>
      <c r="B79" s="14" t="s">
        <v>403</v>
      </c>
    </row>
    <row r="80" ht="15.6" spans="1:2">
      <c r="A80" s="14" t="s">
        <v>404</v>
      </c>
      <c r="B80" s="14" t="s">
        <v>405</v>
      </c>
    </row>
    <row r="81" ht="15.6" spans="1:2">
      <c r="A81" s="21" t="s">
        <v>240</v>
      </c>
      <c r="B81" s="14" t="s">
        <v>406</v>
      </c>
    </row>
    <row r="82" ht="15.6" spans="1:2">
      <c r="A82" s="14" t="s">
        <v>407</v>
      </c>
      <c r="B82" s="14" t="s">
        <v>408</v>
      </c>
    </row>
    <row r="83" ht="15.6" spans="1:2">
      <c r="A83" s="14" t="s">
        <v>409</v>
      </c>
      <c r="B83" s="14" t="s">
        <v>410</v>
      </c>
    </row>
    <row r="84" ht="15.6" spans="1:2">
      <c r="A84" s="14" t="s">
        <v>411</v>
      </c>
      <c r="B84" s="14" t="s">
        <v>412</v>
      </c>
    </row>
    <row r="85" ht="15.6" spans="1:2">
      <c r="A85" s="14" t="s">
        <v>413</v>
      </c>
      <c r="B85" s="14" t="s">
        <v>414</v>
      </c>
    </row>
    <row r="86" ht="15.6" spans="1:2">
      <c r="A86" s="14" t="s">
        <v>415</v>
      </c>
      <c r="B86" s="14" t="s">
        <v>416</v>
      </c>
    </row>
    <row r="87" ht="15.6" spans="1:2">
      <c r="A87" s="14" t="s">
        <v>417</v>
      </c>
      <c r="B87" s="14" t="s">
        <v>418</v>
      </c>
    </row>
    <row r="88" ht="15.6" spans="1:2">
      <c r="A88" s="14" t="s">
        <v>419</v>
      </c>
      <c r="B88" s="14" t="s">
        <v>420</v>
      </c>
    </row>
    <row r="89" ht="15.6" spans="1:2">
      <c r="A89" s="14" t="s">
        <v>421</v>
      </c>
      <c r="B89" s="14" t="s">
        <v>422</v>
      </c>
    </row>
    <row r="90" ht="15.6" spans="1:2">
      <c r="A90" s="14" t="s">
        <v>332</v>
      </c>
      <c r="B90" s="14" t="s">
        <v>423</v>
      </c>
    </row>
    <row r="91" ht="15.6" spans="1:2">
      <c r="A91" s="66" t="s">
        <v>424</v>
      </c>
      <c r="B91" s="13" t="s">
        <v>425</v>
      </c>
    </row>
    <row r="92" ht="15.6" spans="1:2">
      <c r="A92" s="66" t="s">
        <v>426</v>
      </c>
      <c r="B92" s="13" t="s">
        <v>427</v>
      </c>
    </row>
    <row r="93" ht="15.6" spans="1:2">
      <c r="A93" s="66" t="s">
        <v>243</v>
      </c>
      <c r="B93" s="13" t="s">
        <v>428</v>
      </c>
    </row>
    <row r="94" ht="15.6" spans="1:2">
      <c r="A94" s="66" t="s">
        <v>246</v>
      </c>
      <c r="B94" s="13" t="s">
        <v>429</v>
      </c>
    </row>
    <row r="95" ht="15.6" spans="1:2">
      <c r="A95" s="66" t="s">
        <v>249</v>
      </c>
      <c r="B95" s="13" t="s">
        <v>430</v>
      </c>
    </row>
    <row r="96" ht="15.6" spans="1:2">
      <c r="A96" s="66" t="s">
        <v>431</v>
      </c>
      <c r="B96" s="13" t="s">
        <v>432</v>
      </c>
    </row>
    <row r="97" ht="15.6" spans="1:2">
      <c r="A97" s="66" t="s">
        <v>252</v>
      </c>
      <c r="B97" s="13" t="s">
        <v>433</v>
      </c>
    </row>
    <row r="98" ht="15.6" spans="1:2">
      <c r="A98" s="66" t="s">
        <v>255</v>
      </c>
      <c r="B98" s="13" t="s">
        <v>434</v>
      </c>
    </row>
    <row r="99" ht="15.6" spans="1:2">
      <c r="A99" s="66" t="s">
        <v>335</v>
      </c>
      <c r="B99" s="13" t="s">
        <v>435</v>
      </c>
    </row>
    <row r="100" ht="15.6" spans="1:2">
      <c r="A100" s="66" t="s">
        <v>436</v>
      </c>
      <c r="B100" s="13" t="s">
        <v>437</v>
      </c>
    </row>
    <row r="101" ht="15.6" spans="1:2">
      <c r="A101" s="66" t="s">
        <v>258</v>
      </c>
      <c r="B101" s="13" t="s">
        <v>438</v>
      </c>
    </row>
    <row r="102" ht="15.6" spans="1:2">
      <c r="A102" s="66" t="s">
        <v>439</v>
      </c>
      <c r="B102" s="13" t="s">
        <v>440</v>
      </c>
    </row>
    <row r="103" ht="15.6" spans="1:2">
      <c r="A103" s="66" t="s">
        <v>261</v>
      </c>
      <c r="B103" s="13" t="s">
        <v>441</v>
      </c>
    </row>
    <row r="104" ht="15.6" spans="1:2">
      <c r="A104" s="66" t="s">
        <v>264</v>
      </c>
      <c r="B104" s="13" t="s">
        <v>442</v>
      </c>
    </row>
    <row r="105" ht="15.6" spans="1:2">
      <c r="A105" s="66" t="s">
        <v>305</v>
      </c>
      <c r="B105" s="13" t="s">
        <v>443</v>
      </c>
    </row>
    <row r="106" ht="15.6" spans="1:2">
      <c r="A106" s="66" t="s">
        <v>444</v>
      </c>
      <c r="B106" s="13" t="s">
        <v>445</v>
      </c>
    </row>
    <row r="107" ht="15.6" spans="1:2">
      <c r="A107" s="66" t="s">
        <v>446</v>
      </c>
      <c r="B107" s="13" t="s">
        <v>447</v>
      </c>
    </row>
    <row r="108" ht="15.6" spans="1:2">
      <c r="A108" s="66" t="s">
        <v>448</v>
      </c>
      <c r="B108" s="13" t="s">
        <v>449</v>
      </c>
    </row>
    <row r="109" ht="15.6" spans="1:2">
      <c r="A109" s="74"/>
      <c r="B109" s="74"/>
    </row>
    <row r="110" ht="17.4" spans="1:2">
      <c r="A110" s="75" t="s">
        <v>450</v>
      </c>
      <c r="B110" s="13" t="s">
        <v>451</v>
      </c>
    </row>
    <row r="111" ht="15.6" spans="1:2">
      <c r="A111" s="14" t="s">
        <v>452</v>
      </c>
      <c r="B111" s="13" t="s">
        <v>453</v>
      </c>
    </row>
    <row r="112" ht="15.6" spans="1:2">
      <c r="A112" s="14" t="s">
        <v>337</v>
      </c>
      <c r="B112" s="13" t="s">
        <v>454</v>
      </c>
    </row>
    <row r="113" ht="17.4" spans="1:2">
      <c r="A113" s="75" t="s">
        <v>455</v>
      </c>
      <c r="B113" s="13" t="s">
        <v>456</v>
      </c>
    </row>
    <row r="114" ht="15.6" spans="1:2">
      <c r="A114" s="14" t="s">
        <v>457</v>
      </c>
      <c r="B114" s="13" t="s">
        <v>458</v>
      </c>
    </row>
    <row r="115" ht="15.6" spans="1:2">
      <c r="A115" s="14" t="s">
        <v>459</v>
      </c>
      <c r="B115" s="13" t="s">
        <v>460</v>
      </c>
    </row>
    <row r="116" ht="15.6" spans="1:2">
      <c r="A116" s="14" t="s">
        <v>461</v>
      </c>
      <c r="B116" s="13" t="s">
        <v>462</v>
      </c>
    </row>
    <row r="117" ht="15.6" spans="1:2">
      <c r="A117" s="14" t="s">
        <v>267</v>
      </c>
      <c r="B117" s="13" t="s">
        <v>463</v>
      </c>
    </row>
    <row r="118" ht="15.6" spans="1:2">
      <c r="A118" s="14" t="s">
        <v>464</v>
      </c>
      <c r="B118" s="13" t="s">
        <v>465</v>
      </c>
    </row>
    <row r="119" ht="15.6" spans="1:2">
      <c r="A119" s="14" t="s">
        <v>466</v>
      </c>
      <c r="B119" s="13" t="s">
        <v>467</v>
      </c>
    </row>
    <row r="120" ht="15.6" spans="1:2">
      <c r="A120" s="14" t="s">
        <v>270</v>
      </c>
      <c r="B120" s="13" t="s">
        <v>468</v>
      </c>
    </row>
    <row r="121" ht="15.6" spans="1:2">
      <c r="A121" s="14" t="s">
        <v>469</v>
      </c>
      <c r="B121" s="13" t="s">
        <v>470</v>
      </c>
    </row>
    <row r="122" ht="15.6" spans="1:2">
      <c r="A122" s="14" t="s">
        <v>273</v>
      </c>
      <c r="B122" s="13" t="s">
        <v>471</v>
      </c>
    </row>
    <row r="123" ht="15.6" spans="1:2">
      <c r="A123" s="14" t="s">
        <v>472</v>
      </c>
      <c r="B123" s="13" t="s">
        <v>473</v>
      </c>
    </row>
    <row r="124" ht="15.6" spans="1:2">
      <c r="A124" s="14" t="s">
        <v>474</v>
      </c>
      <c r="B124" s="13" t="s">
        <v>475</v>
      </c>
    </row>
    <row r="125" ht="15.6" spans="1:2">
      <c r="A125" s="14" t="s">
        <v>476</v>
      </c>
      <c r="B125" s="13" t="s">
        <v>477</v>
      </c>
    </row>
    <row r="126" ht="15.6" spans="1:2">
      <c r="A126" s="14" t="s">
        <v>478</v>
      </c>
      <c r="B126" s="13" t="s">
        <v>479</v>
      </c>
    </row>
    <row r="127" ht="15.6" spans="1:2">
      <c r="A127" s="14" t="s">
        <v>276</v>
      </c>
      <c r="B127" s="13" t="s">
        <v>480</v>
      </c>
    </row>
    <row r="128" ht="15.6" spans="1:2">
      <c r="A128" s="14" t="s">
        <v>481</v>
      </c>
      <c r="B128" s="13" t="s">
        <v>482</v>
      </c>
    </row>
    <row r="129" ht="15.6" spans="1:2">
      <c r="A129" s="14" t="s">
        <v>279</v>
      </c>
      <c r="B129" s="13" t="s">
        <v>483</v>
      </c>
    </row>
    <row r="130" ht="15.6" spans="1:2">
      <c r="A130" s="14" t="s">
        <v>281</v>
      </c>
      <c r="B130" s="13" t="s">
        <v>484</v>
      </c>
    </row>
    <row r="131" ht="15.6" spans="1:2">
      <c r="A131" s="14" t="s">
        <v>308</v>
      </c>
      <c r="B131" s="13" t="s">
        <v>485</v>
      </c>
    </row>
    <row r="132" ht="15.6" spans="1:2">
      <c r="A132" s="14" t="s">
        <v>284</v>
      </c>
      <c r="B132" s="13" t="s">
        <v>486</v>
      </c>
    </row>
    <row r="133" ht="15.6" spans="1:2">
      <c r="A133" s="14" t="s">
        <v>310</v>
      </c>
      <c r="B133" s="13" t="s">
        <v>487</v>
      </c>
    </row>
    <row r="134" ht="15.6" spans="1:2">
      <c r="A134" s="14" t="s">
        <v>488</v>
      </c>
      <c r="B134" s="13" t="s">
        <v>489</v>
      </c>
    </row>
    <row r="135" ht="15.6" spans="1:2">
      <c r="A135" s="14" t="s">
        <v>287</v>
      </c>
      <c r="B135" s="13" t="s">
        <v>490</v>
      </c>
    </row>
    <row r="136" ht="15.6" spans="1:2">
      <c r="A136" s="14" t="s">
        <v>491</v>
      </c>
      <c r="B136" s="13" t="s">
        <v>492</v>
      </c>
    </row>
    <row r="137" ht="15.6" spans="1:2">
      <c r="A137" s="14" t="s">
        <v>493</v>
      </c>
      <c r="B137" s="13" t="s">
        <v>494</v>
      </c>
    </row>
    <row r="138" ht="15.6" spans="1:2">
      <c r="A138" s="14" t="s">
        <v>495</v>
      </c>
      <c r="B138" s="14" t="s">
        <v>496</v>
      </c>
    </row>
    <row r="139" ht="15.6" spans="1:2">
      <c r="A139" s="14" t="s">
        <v>497</v>
      </c>
      <c r="B139" s="14" t="s">
        <v>498</v>
      </c>
    </row>
    <row r="140" ht="15.6" spans="1:2">
      <c r="A140" s="14" t="s">
        <v>499</v>
      </c>
      <c r="B140" s="14" t="s">
        <v>500</v>
      </c>
    </row>
    <row r="141" ht="15.6" spans="1:2">
      <c r="A141" s="14" t="s">
        <v>313</v>
      </c>
      <c r="B141" s="14" t="s">
        <v>501</v>
      </c>
    </row>
    <row r="142" ht="15.6" spans="1:2">
      <c r="A142" s="14" t="s">
        <v>290</v>
      </c>
      <c r="B142" s="14" t="s">
        <v>502</v>
      </c>
    </row>
    <row r="143" ht="15.6" spans="1:2">
      <c r="A143" s="14" t="s">
        <v>503</v>
      </c>
      <c r="B143" s="14" t="s">
        <v>504</v>
      </c>
    </row>
    <row r="144" ht="15.6" spans="1:2">
      <c r="A144" s="14" t="s">
        <v>306</v>
      </c>
      <c r="B144" s="14" t="s">
        <v>307</v>
      </c>
    </row>
    <row r="145" ht="15.6" spans="1:2">
      <c r="A145" s="14" t="s">
        <v>505</v>
      </c>
      <c r="B145" s="14" t="s">
        <v>506</v>
      </c>
    </row>
    <row r="146" ht="15.6" spans="1:2">
      <c r="A146" s="14" t="s">
        <v>316</v>
      </c>
      <c r="B146" s="14" t="s">
        <v>507</v>
      </c>
    </row>
    <row r="147" ht="15.6" spans="1:2">
      <c r="A147" s="14" t="s">
        <v>508</v>
      </c>
      <c r="B147" s="14" t="s">
        <v>509</v>
      </c>
    </row>
    <row r="148" ht="15.6" spans="1:2">
      <c r="A148" s="72" t="s">
        <v>510</v>
      </c>
      <c r="B148" s="14" t="s">
        <v>511</v>
      </c>
    </row>
    <row r="149" ht="15.6" spans="1:2">
      <c r="A149" s="14" t="s">
        <v>512</v>
      </c>
      <c r="B149" s="14" t="s">
        <v>513</v>
      </c>
    </row>
    <row r="150" ht="15.6" spans="1:2">
      <c r="A150" s="14" t="s">
        <v>339</v>
      </c>
      <c r="B150" s="14" t="s">
        <v>514</v>
      </c>
    </row>
    <row r="151" ht="15.6" spans="1:2">
      <c r="A151" s="14" t="s">
        <v>13</v>
      </c>
      <c r="B151" s="13" t="s">
        <v>15</v>
      </c>
    </row>
    <row r="152" ht="15.6" spans="1:2">
      <c r="A152" s="14" t="s">
        <v>515</v>
      </c>
      <c r="B152" s="13" t="s">
        <v>516</v>
      </c>
    </row>
    <row r="153" ht="15.6" spans="1:2">
      <c r="A153" s="14" t="s">
        <v>517</v>
      </c>
      <c r="B153" s="13" t="s">
        <v>518</v>
      </c>
    </row>
    <row r="154" ht="15.6" spans="1:2">
      <c r="A154" s="14" t="s">
        <v>293</v>
      </c>
      <c r="B154" s="13" t="s">
        <v>519</v>
      </c>
    </row>
    <row r="155" ht="15.6" spans="1:2">
      <c r="A155" s="14" t="s">
        <v>520</v>
      </c>
      <c r="B155" s="13" t="s">
        <v>521</v>
      </c>
    </row>
    <row r="156" ht="78" spans="1:2">
      <c r="A156" s="14" t="s">
        <v>296</v>
      </c>
      <c r="B156" s="13" t="s">
        <v>522</v>
      </c>
    </row>
    <row r="157" ht="15.6" spans="1:2">
      <c r="A157" s="14" t="s">
        <v>299</v>
      </c>
      <c r="B157" s="13" t="s">
        <v>523</v>
      </c>
    </row>
    <row r="158" ht="15.6" spans="1:2">
      <c r="A158" s="14" t="s">
        <v>524</v>
      </c>
      <c r="B158" s="13" t="s">
        <v>525</v>
      </c>
    </row>
    <row r="159" ht="15.6" spans="1:2">
      <c r="A159" s="14" t="s">
        <v>319</v>
      </c>
      <c r="B159" s="13" t="s">
        <v>526</v>
      </c>
    </row>
    <row r="160" ht="15.6" spans="1:2">
      <c r="A160" s="14" t="s">
        <v>527</v>
      </c>
      <c r="B160" s="13" t="s">
        <v>528</v>
      </c>
    </row>
    <row r="161" ht="15.6" spans="1:2">
      <c r="A161" s="14" t="s">
        <v>322</v>
      </c>
      <c r="B161" s="13" t="s">
        <v>529</v>
      </c>
    </row>
    <row r="162" ht="15.6" spans="1:2">
      <c r="A162" s="14" t="s">
        <v>530</v>
      </c>
      <c r="B162" s="13" t="s">
        <v>531</v>
      </c>
    </row>
    <row r="163" ht="15.6" spans="1:2">
      <c r="A163" s="14" t="s">
        <v>532</v>
      </c>
      <c r="B163" s="13" t="s">
        <v>533</v>
      </c>
    </row>
    <row r="164" ht="15.6" spans="1:2">
      <c r="A164" s="14" t="s">
        <v>534</v>
      </c>
      <c r="B164" s="13" t="s">
        <v>535</v>
      </c>
    </row>
    <row r="165" ht="15.6" spans="1:2">
      <c r="A165" s="14" t="s">
        <v>302</v>
      </c>
      <c r="B165" s="13" t="s">
        <v>536</v>
      </c>
    </row>
    <row r="166" ht="47.4" spans="1:2">
      <c r="A166" s="14" t="s">
        <v>537</v>
      </c>
      <c r="B166" s="13" t="s">
        <v>538</v>
      </c>
    </row>
    <row r="167" ht="47.4" spans="1:2">
      <c r="A167" s="14" t="s">
        <v>539</v>
      </c>
      <c r="B167" s="13" t="s">
        <v>540</v>
      </c>
    </row>
    <row r="168" ht="15.6" spans="1:2">
      <c r="A168" s="14" t="s">
        <v>541</v>
      </c>
      <c r="B168" s="13" t="s">
        <v>542</v>
      </c>
    </row>
    <row r="169" ht="48" spans="1:2">
      <c r="A169" s="14" t="s">
        <v>543</v>
      </c>
      <c r="B169" s="13" t="s">
        <v>544</v>
      </c>
    </row>
    <row r="170" ht="15.6" spans="1:2">
      <c r="A170" s="14" t="s">
        <v>545</v>
      </c>
      <c r="B170" s="13" t="s">
        <v>546</v>
      </c>
    </row>
    <row r="171" ht="15.6" spans="1:2">
      <c r="A171" s="14" t="s">
        <v>547</v>
      </c>
      <c r="B171" s="13" t="s">
        <v>548</v>
      </c>
    </row>
    <row r="172" ht="15.6" spans="1:2">
      <c r="A172" s="14" t="s">
        <v>325</v>
      </c>
      <c r="B172" s="13" t="s">
        <v>549</v>
      </c>
    </row>
    <row r="173" ht="15.6" spans="1:2">
      <c r="A173" s="74"/>
      <c r="B173" s="74"/>
    </row>
    <row r="174" ht="15.6" spans="1:2">
      <c r="A174" s="14" t="s">
        <v>550</v>
      </c>
      <c r="B174" s="13" t="s">
        <v>551</v>
      </c>
    </row>
    <row r="175" ht="15.6" spans="1:2">
      <c r="A175" s="14" t="s">
        <v>552</v>
      </c>
      <c r="B175" s="13" t="s">
        <v>553</v>
      </c>
    </row>
    <row r="176" ht="16.2" spans="1:2">
      <c r="A176" s="14" t="s">
        <v>554</v>
      </c>
      <c r="B176" s="13" t="s">
        <v>555</v>
      </c>
    </row>
    <row r="177" ht="15.6" spans="1:2">
      <c r="A177" s="14" t="s">
        <v>556</v>
      </c>
      <c r="B177" s="13" t="s">
        <v>557</v>
      </c>
    </row>
    <row r="178" ht="15.6" spans="1:2">
      <c r="A178" s="14" t="s">
        <v>558</v>
      </c>
      <c r="B178" s="13" t="s">
        <v>559</v>
      </c>
    </row>
    <row r="179" ht="31.8" spans="1:2">
      <c r="A179" s="14" t="s">
        <v>560</v>
      </c>
      <c r="B179" s="13" t="s">
        <v>561</v>
      </c>
    </row>
    <row r="180" ht="15.6" spans="1:2">
      <c r="A180" s="14" t="s">
        <v>562</v>
      </c>
      <c r="B180" s="13" t="s">
        <v>563</v>
      </c>
    </row>
    <row r="181" ht="31.8" spans="1:2">
      <c r="A181" s="14" t="s">
        <v>564</v>
      </c>
      <c r="B181" s="13" t="s">
        <v>565</v>
      </c>
    </row>
    <row r="182" ht="31.8" spans="1:2">
      <c r="A182" s="14" t="s">
        <v>566</v>
      </c>
      <c r="B182" s="13" t="s">
        <v>567</v>
      </c>
    </row>
    <row r="183" ht="16.2" spans="1:2">
      <c r="A183" s="14" t="s">
        <v>568</v>
      </c>
      <c r="B183" s="13" t="s">
        <v>569</v>
      </c>
    </row>
    <row r="184" ht="16.2" spans="1:2">
      <c r="A184" s="76" t="s">
        <v>570</v>
      </c>
      <c r="B184" s="13" t="s">
        <v>571</v>
      </c>
    </row>
    <row r="185" ht="31.8" spans="1:2">
      <c r="A185" s="14" t="s">
        <v>572</v>
      </c>
      <c r="B185" s="13" t="s">
        <v>573</v>
      </c>
    </row>
    <row r="186" ht="31.8" spans="1:2">
      <c r="A186" s="14" t="s">
        <v>574</v>
      </c>
      <c r="B186" s="13" t="s">
        <v>575</v>
      </c>
    </row>
    <row r="187" ht="47.4" spans="1:2">
      <c r="A187" s="14" t="s">
        <v>576</v>
      </c>
      <c r="B187" s="13" t="s">
        <v>577</v>
      </c>
    </row>
    <row r="188" ht="79.8" spans="1:2">
      <c r="A188" s="14" t="s">
        <v>578</v>
      </c>
      <c r="B188" s="14" t="s">
        <v>579</v>
      </c>
    </row>
    <row r="189" ht="31.8" spans="1:2">
      <c r="A189" s="14" t="s">
        <v>580</v>
      </c>
      <c r="B189" s="14" t="s">
        <v>581</v>
      </c>
    </row>
    <row r="190" ht="64.2" spans="1:2">
      <c r="A190" s="76" t="s">
        <v>582</v>
      </c>
      <c r="B190" s="14" t="s">
        <v>583</v>
      </c>
    </row>
    <row r="191" ht="31.8" spans="1:2">
      <c r="A191" s="14" t="s">
        <v>584</v>
      </c>
      <c r="B191" s="14" t="s">
        <v>585</v>
      </c>
    </row>
    <row r="192" ht="31.8" spans="1:2">
      <c r="A192" s="14" t="s">
        <v>586</v>
      </c>
      <c r="B192" s="14" t="s">
        <v>587</v>
      </c>
    </row>
    <row r="193" ht="31.8" spans="1:2">
      <c r="A193" s="14" t="s">
        <v>588</v>
      </c>
      <c r="B193" s="14" t="s">
        <v>589</v>
      </c>
    </row>
    <row r="194" ht="16.2" spans="1:2">
      <c r="A194" s="14" t="s">
        <v>590</v>
      </c>
      <c r="B194" s="14" t="s">
        <v>591</v>
      </c>
    </row>
    <row r="195" ht="16.2" spans="1:2">
      <c r="A195" s="76" t="s">
        <v>592</v>
      </c>
      <c r="B195" s="14" t="s">
        <v>593</v>
      </c>
    </row>
    <row r="196" ht="48" spans="1:2">
      <c r="A196" s="14" t="s">
        <v>594</v>
      </c>
      <c r="B196" s="14" t="s">
        <v>595</v>
      </c>
    </row>
    <row r="197" ht="96.6" spans="1:2">
      <c r="A197" s="14" t="s">
        <v>342</v>
      </c>
      <c r="B197" s="14" t="s">
        <v>596</v>
      </c>
    </row>
    <row r="198" ht="31.8" spans="1:2">
      <c r="A198" s="76" t="s">
        <v>20</v>
      </c>
      <c r="B198" s="14" t="s">
        <v>23</v>
      </c>
    </row>
    <row r="199" ht="63.6" spans="1:2">
      <c r="A199" s="14" t="s">
        <v>345</v>
      </c>
      <c r="B199" s="14" t="s">
        <v>597</v>
      </c>
    </row>
    <row r="200" ht="48" spans="1:2">
      <c r="A200" s="14" t="s">
        <v>598</v>
      </c>
      <c r="B200" s="14" t="s">
        <v>599</v>
      </c>
    </row>
    <row r="201" ht="48" spans="1:2">
      <c r="A201" s="14" t="s">
        <v>600</v>
      </c>
      <c r="B201" s="14" t="s">
        <v>601</v>
      </c>
    </row>
    <row r="202" ht="46.8" spans="1:2">
      <c r="A202" s="14" t="s">
        <v>602</v>
      </c>
      <c r="B202" s="14" t="s">
        <v>603</v>
      </c>
    </row>
    <row r="203" ht="31.8" spans="1:2">
      <c r="A203" s="14" t="s">
        <v>604</v>
      </c>
      <c r="B203" s="14" t="s">
        <v>605</v>
      </c>
    </row>
    <row r="204" ht="32.4" spans="1:2">
      <c r="A204" s="14" t="s">
        <v>348</v>
      </c>
      <c r="B204" s="14" t="s">
        <v>606</v>
      </c>
    </row>
    <row r="205" ht="48" spans="1:2">
      <c r="A205" s="14" t="s">
        <v>607</v>
      </c>
      <c r="B205" s="14" t="s">
        <v>608</v>
      </c>
    </row>
    <row r="206" ht="16.2" spans="1:2">
      <c r="A206" s="14" t="s">
        <v>609</v>
      </c>
      <c r="B206" s="14" t="s">
        <v>610</v>
      </c>
    </row>
    <row r="207" ht="16.2" spans="1:2">
      <c r="A207" s="14" t="s">
        <v>611</v>
      </c>
      <c r="B207" s="14" t="s">
        <v>612</v>
      </c>
    </row>
    <row r="208" ht="63.6" spans="1:2">
      <c r="A208" s="14" t="s">
        <v>613</v>
      </c>
      <c r="B208" s="14" t="s">
        <v>614</v>
      </c>
    </row>
    <row r="209" ht="31.8" spans="1:2">
      <c r="A209" s="14" t="s">
        <v>615</v>
      </c>
      <c r="B209" s="14" t="s">
        <v>616</v>
      </c>
    </row>
    <row r="210" ht="48" spans="1:2">
      <c r="A210" s="14" t="s">
        <v>617</v>
      </c>
      <c r="B210" s="14" t="s">
        <v>618</v>
      </c>
    </row>
    <row r="211" ht="79.2" spans="1:2">
      <c r="A211" s="14" t="s">
        <v>619</v>
      </c>
      <c r="B211" s="14" t="s">
        <v>620</v>
      </c>
    </row>
    <row r="212" ht="16.2" spans="1:2">
      <c r="A212" s="76" t="s">
        <v>621</v>
      </c>
      <c r="B212" s="14" t="s">
        <v>622</v>
      </c>
    </row>
    <row r="213" ht="79.2" spans="1:2">
      <c r="A213" s="14" t="s">
        <v>623</v>
      </c>
      <c r="B213" s="14" t="s">
        <v>624</v>
      </c>
    </row>
    <row r="214" ht="47.4" spans="1:2">
      <c r="A214" s="14" t="s">
        <v>27</v>
      </c>
      <c r="B214" s="14" t="s">
        <v>28</v>
      </c>
    </row>
    <row r="215" ht="31.8" spans="1:2">
      <c r="A215" s="14" t="s">
        <v>33</v>
      </c>
      <c r="B215" s="14" t="s">
        <v>34</v>
      </c>
    </row>
    <row r="216" ht="31.8" spans="1:2">
      <c r="A216" s="14" t="s">
        <v>37</v>
      </c>
      <c r="B216" s="14" t="s">
        <v>38</v>
      </c>
    </row>
    <row r="217" ht="31.8" spans="1:2">
      <c r="A217" s="14" t="s">
        <v>43</v>
      </c>
      <c r="B217" s="14" t="s">
        <v>44</v>
      </c>
    </row>
    <row r="218" ht="63.6" spans="1:2">
      <c r="A218" s="14" t="s">
        <v>49</v>
      </c>
      <c r="B218" s="14" t="s">
        <v>50</v>
      </c>
    </row>
    <row r="219" ht="62.4" spans="1:2">
      <c r="A219" s="76" t="s">
        <v>53</v>
      </c>
      <c r="B219" s="14" t="s">
        <v>54</v>
      </c>
    </row>
    <row r="220" ht="32.4" spans="1:2">
      <c r="A220" s="14" t="s">
        <v>59</v>
      </c>
      <c r="B220" s="14" t="s">
        <v>60</v>
      </c>
    </row>
    <row r="221" ht="64.2" spans="1:2">
      <c r="A221" s="14" t="s">
        <v>66</v>
      </c>
      <c r="B221" s="14" t="s">
        <v>67</v>
      </c>
    </row>
    <row r="222" ht="47.4" spans="1:2">
      <c r="A222" s="14" t="s">
        <v>72</v>
      </c>
      <c r="B222" s="14" t="s">
        <v>73</v>
      </c>
    </row>
    <row r="223" ht="31.8" spans="1:2">
      <c r="A223" s="14" t="s">
        <v>77</v>
      </c>
      <c r="B223" s="14" t="s">
        <v>78</v>
      </c>
    </row>
    <row r="224" ht="31.8" spans="1:2">
      <c r="A224" s="14" t="s">
        <v>83</v>
      </c>
      <c r="B224" s="14" t="s">
        <v>84</v>
      </c>
    </row>
    <row r="225" ht="31.8" spans="1:2">
      <c r="A225" s="14" t="s">
        <v>88</v>
      </c>
      <c r="B225" s="14" t="s">
        <v>89</v>
      </c>
    </row>
    <row r="226" ht="16.2" spans="1:2">
      <c r="A226" s="14" t="s">
        <v>92</v>
      </c>
      <c r="B226" s="14" t="s">
        <v>93</v>
      </c>
    </row>
    <row r="227" ht="47.4" spans="1:2">
      <c r="A227" s="14" t="s">
        <v>94</v>
      </c>
      <c r="B227" s="14" t="s">
        <v>95</v>
      </c>
    </row>
    <row r="228" ht="31.8" spans="1:2">
      <c r="A228" s="14" t="s">
        <v>98</v>
      </c>
      <c r="B228" s="14" t="s">
        <v>99</v>
      </c>
    </row>
    <row r="229" ht="31.8" spans="1:2">
      <c r="A229" s="14" t="s">
        <v>102</v>
      </c>
      <c r="B229" s="14" t="s">
        <v>103</v>
      </c>
    </row>
    <row r="230" ht="31.8" spans="1:2">
      <c r="A230" s="14" t="s">
        <v>106</v>
      </c>
      <c r="B230" s="14" t="s">
        <v>107</v>
      </c>
    </row>
    <row r="231" ht="15.6" spans="1:2">
      <c r="A231" s="14" t="s">
        <v>111</v>
      </c>
      <c r="B231" s="14" t="s">
        <v>112</v>
      </c>
    </row>
    <row r="232" ht="31.8" spans="1:2">
      <c r="A232" s="14" t="s">
        <v>115</v>
      </c>
      <c r="B232" s="14" t="s">
        <v>116</v>
      </c>
    </row>
    <row r="233" ht="63" spans="1:2">
      <c r="A233" s="14" t="s">
        <v>119</v>
      </c>
      <c r="B233" s="14" t="s">
        <v>120</v>
      </c>
    </row>
    <row r="234" ht="31.8" spans="1:2">
      <c r="A234" s="14" t="s">
        <v>123</v>
      </c>
      <c r="B234" s="14" t="s">
        <v>124</v>
      </c>
    </row>
    <row r="235" ht="32.4" spans="1:2">
      <c r="A235" s="14" t="s">
        <v>127</v>
      </c>
      <c r="B235" s="14" t="s">
        <v>128</v>
      </c>
    </row>
    <row r="236" ht="31.8" spans="1:2">
      <c r="A236" s="14" t="s">
        <v>131</v>
      </c>
      <c r="B236" s="14" t="s">
        <v>132</v>
      </c>
    </row>
    <row r="237" ht="16.2" spans="1:2">
      <c r="A237" s="14" t="s">
        <v>135</v>
      </c>
      <c r="B237" s="14" t="s">
        <v>136</v>
      </c>
    </row>
    <row r="238" ht="31.8" spans="1:2">
      <c r="A238" s="14" t="s">
        <v>137</v>
      </c>
      <c r="B238" s="14" t="s">
        <v>138</v>
      </c>
    </row>
    <row r="239" ht="31.8" spans="1:2">
      <c r="A239" s="14" t="s">
        <v>141</v>
      </c>
      <c r="B239" s="14" t="s">
        <v>142</v>
      </c>
    </row>
    <row r="240" ht="48" spans="1:2">
      <c r="A240" s="14" t="s">
        <v>145</v>
      </c>
      <c r="B240" s="14" t="s">
        <v>146</v>
      </c>
    </row>
    <row r="241" ht="48" spans="1:2">
      <c r="A241" s="14" t="s">
        <v>149</v>
      </c>
      <c r="B241" s="14" t="s">
        <v>150</v>
      </c>
    </row>
    <row r="242" ht="16.2" spans="1:2">
      <c r="A242" s="76" t="s">
        <v>153</v>
      </c>
      <c r="B242" s="14" t="s">
        <v>154</v>
      </c>
    </row>
    <row r="243" ht="16.2" spans="1:2">
      <c r="A243" s="14" t="s">
        <v>157</v>
      </c>
      <c r="B243" s="14" t="s">
        <v>158</v>
      </c>
    </row>
    <row r="244" ht="15.6" spans="1:2">
      <c r="A244" s="14" t="s">
        <v>161</v>
      </c>
      <c r="B244" s="14" t="s">
        <v>162</v>
      </c>
    </row>
    <row r="245" ht="31.8" spans="1:2">
      <c r="A245" s="14" t="s">
        <v>166</v>
      </c>
      <c r="B245" s="14" t="s">
        <v>167</v>
      </c>
    </row>
    <row r="246" ht="47.4" spans="1:2">
      <c r="A246" s="14" t="s">
        <v>170</v>
      </c>
      <c r="B246" s="14" t="s">
        <v>171</v>
      </c>
    </row>
    <row r="247" ht="16.2" spans="1:2">
      <c r="A247" s="14" t="s">
        <v>174</v>
      </c>
      <c r="B247" s="14" t="s">
        <v>175</v>
      </c>
    </row>
    <row r="248" ht="63.6" spans="1:2">
      <c r="A248" s="14" t="s">
        <v>178</v>
      </c>
      <c r="B248" s="14" t="s">
        <v>179</v>
      </c>
    </row>
    <row r="249" ht="46.8" spans="1:2">
      <c r="A249" s="14" t="s">
        <v>182</v>
      </c>
      <c r="B249" s="14" t="s">
        <v>183</v>
      </c>
    </row>
    <row r="250" ht="64.2" spans="1:2">
      <c r="A250" s="14" t="s">
        <v>186</v>
      </c>
      <c r="B250" s="14" t="s">
        <v>187</v>
      </c>
    </row>
    <row r="251" ht="63.6" spans="1:2">
      <c r="A251" s="14" t="s">
        <v>190</v>
      </c>
      <c r="B251" s="14" t="s">
        <v>191</v>
      </c>
    </row>
    <row r="252" ht="31.8" spans="1:2">
      <c r="A252" s="14" t="s">
        <v>194</v>
      </c>
      <c r="B252" s="14" t="s">
        <v>195</v>
      </c>
    </row>
    <row r="253" ht="15.6" spans="1:2">
      <c r="A253" s="14" t="s">
        <v>198</v>
      </c>
      <c r="B253" s="13"/>
    </row>
    <row r="254" ht="63" spans="1:2">
      <c r="A254" s="14" t="s">
        <v>201</v>
      </c>
      <c r="B254" s="13" t="s">
        <v>202</v>
      </c>
    </row>
  </sheetData>
  <mergeCells count="2">
    <mergeCell ref="A1:B1"/>
    <mergeCell ref="C1:D1"/>
  </mergeCells>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1"/>
  <sheetViews>
    <sheetView zoomScale="85" zoomScaleNormal="85" workbookViewId="0">
      <selection activeCell="K3" sqref="K3"/>
    </sheetView>
  </sheetViews>
  <sheetFormatPr defaultColWidth="9" defaultRowHeight="15.6"/>
  <cols>
    <col min="1" max="1" width="9" style="12"/>
    <col min="2" max="2" width="6" style="13" customWidth="1"/>
    <col min="3" max="3" width="9" style="12"/>
    <col min="4" max="4" width="21.7777777777778" style="39" customWidth="1"/>
    <col min="5" max="5" width="49.3333333333333" style="39" customWidth="1"/>
    <col min="6" max="6" width="8" style="39" customWidth="1"/>
    <col min="7" max="7" width="27.5555555555556" style="39" customWidth="1"/>
    <col min="8" max="8" width="9" style="39" customWidth="1"/>
    <col min="9" max="9" width="48.4444444444444" style="12" customWidth="1"/>
    <col min="10" max="10" width="11.1111111111111" style="12" customWidth="1"/>
    <col min="11" max="11" width="32.2222222222222" style="12" customWidth="1"/>
    <col min="12" max="12" width="10.4444444444444" style="12" customWidth="1"/>
    <col min="13" max="13" width="36.4444444444444" style="12" customWidth="1"/>
    <col min="14" max="14" width="16.1111111111111" style="12" customWidth="1"/>
    <col min="15" max="15" width="22.4444444444444" style="39" customWidth="1"/>
    <col min="16" max="16" width="14.3333333333333" style="39" customWidth="1"/>
    <col min="17" max="17" width="29.5555555555556" style="39" customWidth="1"/>
    <col min="18" max="18" width="17.1111111111111" style="39" customWidth="1"/>
    <col min="19" max="19" width="26" style="40" customWidth="1"/>
    <col min="20" max="20" width="17.1296296296296" style="40" customWidth="1"/>
    <col min="21" max="21" width="20" style="34" customWidth="1"/>
    <col min="22" max="22" width="15.6851851851852" style="34" customWidth="1"/>
    <col min="23" max="23" width="23.0092592592593" style="34" customWidth="1"/>
    <col min="24" max="24" width="20.787037037037" style="34" customWidth="1"/>
    <col min="25" max="25" width="14.7037037037037" style="12" customWidth="1"/>
    <col min="26" max="26" width="23.8240740740741" style="12" customWidth="1"/>
    <col min="27" max="16384" width="9" style="41"/>
  </cols>
  <sheetData>
    <row r="1" spans="4:26">
      <c r="D1" s="42" t="s">
        <v>625</v>
      </c>
      <c r="E1" s="42"/>
      <c r="F1" s="42"/>
      <c r="G1" s="42"/>
      <c r="H1" s="42"/>
      <c r="I1" s="13" t="s">
        <v>626</v>
      </c>
      <c r="J1" s="13"/>
      <c r="K1" s="13"/>
      <c r="L1" s="13"/>
      <c r="M1" s="13"/>
      <c r="N1" s="13"/>
      <c r="O1" s="42" t="s">
        <v>627</v>
      </c>
      <c r="P1" s="42"/>
      <c r="Q1" s="42"/>
      <c r="R1" s="42"/>
      <c r="S1" s="52"/>
      <c r="T1" s="52"/>
      <c r="U1" s="14" t="s">
        <v>628</v>
      </c>
      <c r="V1" s="14"/>
      <c r="W1" s="14"/>
      <c r="X1" s="14"/>
      <c r="Y1" s="14"/>
      <c r="Z1" s="14"/>
    </row>
    <row r="2" ht="31" customHeight="1" spans="4:24">
      <c r="D2" s="39" t="s">
        <v>629</v>
      </c>
      <c r="E2" s="42" t="s">
        <v>630</v>
      </c>
      <c r="F2" s="42"/>
      <c r="G2" s="39" t="s">
        <v>631</v>
      </c>
      <c r="I2" s="14" t="s">
        <v>632</v>
      </c>
      <c r="J2" s="14"/>
      <c r="K2" s="12" t="s">
        <v>633</v>
      </c>
      <c r="M2" s="12" t="s">
        <v>634</v>
      </c>
      <c r="O2" s="42" t="s">
        <v>635</v>
      </c>
      <c r="P2" s="42"/>
      <c r="Q2" s="42" t="s">
        <v>636</v>
      </c>
      <c r="R2" s="42"/>
      <c r="S2" s="52" t="s">
        <v>311</v>
      </c>
      <c r="T2" s="52"/>
      <c r="U2" s="14" t="s">
        <v>637</v>
      </c>
      <c r="V2" s="14"/>
      <c r="W2" s="14" t="s">
        <v>638</v>
      </c>
      <c r="X2" s="14"/>
    </row>
    <row r="3" ht="156" spans="1:24">
      <c r="A3" s="12" t="s">
        <v>639</v>
      </c>
      <c r="B3" s="17" t="s">
        <v>640</v>
      </c>
      <c r="C3" s="12" t="s">
        <v>172</v>
      </c>
      <c r="D3" s="39">
        <f>1+1+1</f>
        <v>3</v>
      </c>
      <c r="E3" s="43" t="s">
        <v>641</v>
      </c>
      <c r="F3" s="40" t="s">
        <v>642</v>
      </c>
      <c r="G3" s="44" t="s">
        <v>643</v>
      </c>
      <c r="H3" s="40" t="s">
        <v>644</v>
      </c>
      <c r="I3" s="33" t="s">
        <v>645</v>
      </c>
      <c r="J3" s="33" t="s">
        <v>646</v>
      </c>
      <c r="K3" s="33" t="s">
        <v>647</v>
      </c>
      <c r="L3" s="34" t="s">
        <v>648</v>
      </c>
      <c r="N3" s="34" t="s">
        <v>649</v>
      </c>
      <c r="O3" s="44" t="s">
        <v>650</v>
      </c>
      <c r="P3" s="44" t="s">
        <v>651</v>
      </c>
      <c r="Q3" s="44" t="s">
        <v>652</v>
      </c>
      <c r="R3" s="44" t="s">
        <v>653</v>
      </c>
      <c r="T3" s="40" t="s">
        <v>654</v>
      </c>
      <c r="U3" s="33" t="s">
        <v>655</v>
      </c>
      <c r="V3" s="34" t="s">
        <v>656</v>
      </c>
      <c r="X3" s="34" t="s">
        <v>657</v>
      </c>
    </row>
    <row r="4" ht="31.8" spans="1:22">
      <c r="A4" s="12" t="s">
        <v>658</v>
      </c>
      <c r="B4" s="13" t="s">
        <v>659</v>
      </c>
      <c r="D4" s="39">
        <f>1+1</f>
        <v>2</v>
      </c>
      <c r="H4" s="40" t="s">
        <v>660</v>
      </c>
      <c r="I4" s="47" t="s">
        <v>661</v>
      </c>
      <c r="J4" s="47" t="s">
        <v>662</v>
      </c>
      <c r="Q4" s="49" t="s">
        <v>663</v>
      </c>
      <c r="R4" s="44" t="s">
        <v>664</v>
      </c>
      <c r="S4" s="44" t="s">
        <v>41</v>
      </c>
      <c r="T4" s="44" t="s">
        <v>665</v>
      </c>
      <c r="V4" s="34" t="s">
        <v>666</v>
      </c>
    </row>
    <row r="5" ht="94.8" spans="1:24">
      <c r="A5" s="12" t="s">
        <v>667</v>
      </c>
      <c r="B5" s="13" t="s">
        <v>659</v>
      </c>
      <c r="C5" s="12" t="s">
        <v>668</v>
      </c>
      <c r="D5" s="39">
        <v>1</v>
      </c>
      <c r="H5" s="39" t="s">
        <v>669</v>
      </c>
      <c r="M5" s="33" t="s">
        <v>670</v>
      </c>
      <c r="N5" s="33" t="s">
        <v>671</v>
      </c>
      <c r="O5" s="44" t="s">
        <v>672</v>
      </c>
      <c r="P5" s="44" t="s">
        <v>673</v>
      </c>
      <c r="R5" s="39" t="s">
        <v>674</v>
      </c>
      <c r="X5" s="34" t="s">
        <v>675</v>
      </c>
    </row>
    <row r="6" ht="63" spans="1:20">
      <c r="A6" s="12" t="s">
        <v>676</v>
      </c>
      <c r="B6" s="13" t="s">
        <v>659</v>
      </c>
      <c r="C6" s="12" t="s">
        <v>677</v>
      </c>
      <c r="D6" s="44" t="s">
        <v>678</v>
      </c>
      <c r="E6" s="40" t="s">
        <v>679</v>
      </c>
      <c r="F6" s="40" t="s">
        <v>680</v>
      </c>
      <c r="H6" s="39" t="s">
        <v>681</v>
      </c>
      <c r="J6" s="12" t="s">
        <v>682</v>
      </c>
      <c r="L6" s="12" t="s">
        <v>683</v>
      </c>
      <c r="M6" s="48" t="s">
        <v>684</v>
      </c>
      <c r="N6" s="47" t="s">
        <v>685</v>
      </c>
      <c r="O6" s="44" t="s">
        <v>25</v>
      </c>
      <c r="P6" s="49" t="s">
        <v>686</v>
      </c>
      <c r="R6" s="39" t="s">
        <v>687</v>
      </c>
      <c r="T6" s="40" t="s">
        <v>688</v>
      </c>
    </row>
    <row r="7" ht="31.2" spans="1:24">
      <c r="A7" s="12" t="s">
        <v>689</v>
      </c>
      <c r="B7" s="13" t="s">
        <v>690</v>
      </c>
      <c r="C7" s="12" t="s">
        <v>691</v>
      </c>
      <c r="D7" s="39">
        <v>1</v>
      </c>
      <c r="E7" s="39">
        <v>1</v>
      </c>
      <c r="F7" s="39" t="s">
        <v>692</v>
      </c>
      <c r="J7" s="12" t="s">
        <v>693</v>
      </c>
      <c r="L7" s="12" t="s">
        <v>694</v>
      </c>
      <c r="R7" s="39" t="s">
        <v>695</v>
      </c>
      <c r="T7" s="40" t="s">
        <v>696</v>
      </c>
      <c r="X7" s="34" t="s">
        <v>697</v>
      </c>
    </row>
    <row r="8" spans="1:24">
      <c r="A8" s="12" t="s">
        <v>698</v>
      </c>
      <c r="B8" s="13" t="s">
        <v>659</v>
      </c>
      <c r="C8" s="12" t="s">
        <v>699</v>
      </c>
      <c r="X8" s="34" t="s">
        <v>700</v>
      </c>
    </row>
    <row r="9" ht="46.8" spans="1:18">
      <c r="A9" s="12" t="s">
        <v>701</v>
      </c>
      <c r="B9" s="13" t="s">
        <v>702</v>
      </c>
      <c r="C9" s="12" t="s">
        <v>703</v>
      </c>
      <c r="E9" s="39">
        <v>1</v>
      </c>
      <c r="F9" s="39" t="s">
        <v>704</v>
      </c>
      <c r="J9" s="12" t="s">
        <v>705</v>
      </c>
      <c r="K9" s="33" t="s">
        <v>706</v>
      </c>
      <c r="L9" s="47" t="s">
        <v>707</v>
      </c>
      <c r="R9" s="39" t="s">
        <v>708</v>
      </c>
    </row>
    <row r="10" ht="46.8" spans="1:24">
      <c r="A10" s="12" t="s">
        <v>709</v>
      </c>
      <c r="B10" s="13" t="s">
        <v>702</v>
      </c>
      <c r="C10" s="12" t="s">
        <v>710</v>
      </c>
      <c r="D10" s="39">
        <v>1</v>
      </c>
      <c r="E10" s="39">
        <v>1</v>
      </c>
      <c r="F10" s="39" t="s">
        <v>711</v>
      </c>
      <c r="H10" s="39" t="s">
        <v>712</v>
      </c>
      <c r="J10" s="12" t="s">
        <v>713</v>
      </c>
      <c r="L10" s="12" t="s">
        <v>714</v>
      </c>
      <c r="N10" s="12" t="s">
        <v>715</v>
      </c>
      <c r="O10" s="44" t="s">
        <v>716</v>
      </c>
      <c r="P10" s="49" t="s">
        <v>717</v>
      </c>
      <c r="Q10" s="44" t="s">
        <v>718</v>
      </c>
      <c r="R10" s="49" t="s">
        <v>719</v>
      </c>
      <c r="S10" s="44" t="s">
        <v>47</v>
      </c>
      <c r="T10" s="44" t="s">
        <v>720</v>
      </c>
      <c r="V10" s="34" t="s">
        <v>721</v>
      </c>
      <c r="X10" s="34" t="s">
        <v>722</v>
      </c>
    </row>
    <row r="11" spans="1:22">
      <c r="A11" s="12" t="s">
        <v>723</v>
      </c>
      <c r="B11" s="13">
        <v>1</v>
      </c>
      <c r="C11" s="12" t="s">
        <v>724</v>
      </c>
      <c r="T11" s="40" t="s">
        <v>725</v>
      </c>
      <c r="V11" s="34" t="s">
        <v>726</v>
      </c>
    </row>
    <row r="12" ht="62.4" spans="1:24">
      <c r="A12" s="12" t="s">
        <v>727</v>
      </c>
      <c r="C12" s="12" t="s">
        <v>728</v>
      </c>
      <c r="D12" s="44" t="s">
        <v>729</v>
      </c>
      <c r="E12" s="39">
        <v>1</v>
      </c>
      <c r="F12" s="39" t="s">
        <v>730</v>
      </c>
      <c r="H12" s="39" t="s">
        <v>731</v>
      </c>
      <c r="I12" s="33" t="s">
        <v>732</v>
      </c>
      <c r="J12" s="47" t="s">
        <v>733</v>
      </c>
      <c r="L12" s="12" t="s">
        <v>734</v>
      </c>
      <c r="N12" s="12" t="s">
        <v>735</v>
      </c>
      <c r="P12" s="39" t="s">
        <v>736</v>
      </c>
      <c r="Q12" s="49" t="s">
        <v>737</v>
      </c>
      <c r="R12" s="49" t="s">
        <v>738</v>
      </c>
      <c r="V12" s="34" t="s">
        <v>739</v>
      </c>
      <c r="X12" s="34" t="s">
        <v>740</v>
      </c>
    </row>
    <row r="13" spans="3:20">
      <c r="C13" s="13" t="s">
        <v>741</v>
      </c>
      <c r="D13" s="42"/>
      <c r="E13" s="42"/>
      <c r="F13" s="42"/>
      <c r="G13" s="42"/>
      <c r="H13" s="42"/>
      <c r="I13" s="13"/>
      <c r="J13" s="13"/>
      <c r="K13" s="13"/>
      <c r="L13" s="13"/>
      <c r="M13" s="13"/>
      <c r="N13" s="13"/>
      <c r="O13" s="42">
        <v>-10</v>
      </c>
      <c r="P13" s="42"/>
      <c r="Q13" s="42"/>
      <c r="R13" s="42"/>
      <c r="S13" s="42"/>
      <c r="T13" s="42"/>
    </row>
    <row r="14" ht="46.8" spans="4:24">
      <c r="D14" s="45">
        <v>0.8</v>
      </c>
      <c r="E14" s="46">
        <v>0.8</v>
      </c>
      <c r="F14" s="46"/>
      <c r="G14" s="46">
        <v>0.9</v>
      </c>
      <c r="H14" s="42"/>
      <c r="M14" s="12" t="s">
        <v>211</v>
      </c>
      <c r="N14" s="12" t="s">
        <v>212</v>
      </c>
      <c r="O14" s="39" t="s">
        <v>262</v>
      </c>
      <c r="P14" s="39" t="s">
        <v>263</v>
      </c>
      <c r="Q14" s="39" t="s">
        <v>213</v>
      </c>
      <c r="R14" s="39" t="s">
        <v>280</v>
      </c>
      <c r="S14" s="40" t="s">
        <v>311</v>
      </c>
      <c r="T14" s="40" t="s">
        <v>312</v>
      </c>
      <c r="U14" s="34" t="s">
        <v>225</v>
      </c>
      <c r="V14" s="34" t="s">
        <v>338</v>
      </c>
      <c r="W14" s="34" t="s">
        <v>392</v>
      </c>
      <c r="X14" s="34" t="s">
        <v>393</v>
      </c>
    </row>
    <row r="15" spans="4:24">
      <c r="D15" s="42" t="s">
        <v>742</v>
      </c>
      <c r="E15" s="42"/>
      <c r="F15" s="42"/>
      <c r="G15" s="42"/>
      <c r="H15" s="42"/>
      <c r="M15" s="12" t="s">
        <v>214</v>
      </c>
      <c r="N15" s="12" t="s">
        <v>215</v>
      </c>
      <c r="O15" s="39" t="s">
        <v>265</v>
      </c>
      <c r="P15" s="39" t="s">
        <v>266</v>
      </c>
      <c r="Q15" s="39" t="s">
        <v>282</v>
      </c>
      <c r="R15" s="39" t="s">
        <v>283</v>
      </c>
      <c r="S15" s="40" t="s">
        <v>314</v>
      </c>
      <c r="T15" s="40" t="s">
        <v>315</v>
      </c>
      <c r="U15" s="34" t="s">
        <v>340</v>
      </c>
      <c r="V15" s="34" t="s">
        <v>341</v>
      </c>
      <c r="W15" s="34" t="s">
        <v>394</v>
      </c>
      <c r="X15" s="34" t="s">
        <v>395</v>
      </c>
    </row>
    <row r="16" ht="31.2" spans="13:24">
      <c r="M16" s="50" t="s">
        <v>217</v>
      </c>
      <c r="N16" s="12" t="s">
        <v>218</v>
      </c>
      <c r="O16" s="39" t="s">
        <v>268</v>
      </c>
      <c r="P16" s="39" t="s">
        <v>269</v>
      </c>
      <c r="Q16" s="53" t="s">
        <v>285</v>
      </c>
      <c r="R16" s="39" t="s">
        <v>286</v>
      </c>
      <c r="S16" s="40" t="s">
        <v>317</v>
      </c>
      <c r="T16" s="40" t="s">
        <v>318</v>
      </c>
      <c r="U16" s="34" t="s">
        <v>343</v>
      </c>
      <c r="V16" s="34" t="s">
        <v>344</v>
      </c>
      <c r="W16" s="34" t="s">
        <v>396</v>
      </c>
      <c r="X16" s="34" t="s">
        <v>397</v>
      </c>
    </row>
    <row r="17" ht="18" customHeight="1" spans="13:24">
      <c r="M17" s="12" t="s">
        <v>220</v>
      </c>
      <c r="N17" s="51" t="s">
        <v>221</v>
      </c>
      <c r="O17" s="39" t="s">
        <v>271</v>
      </c>
      <c r="P17" s="39" t="s">
        <v>272</v>
      </c>
      <c r="Q17" s="39" t="s">
        <v>288</v>
      </c>
      <c r="R17" s="39" t="s">
        <v>289</v>
      </c>
      <c r="S17" s="40" t="s">
        <v>320</v>
      </c>
      <c r="T17" s="40" t="s">
        <v>321</v>
      </c>
      <c r="U17" s="54" t="s">
        <v>346</v>
      </c>
      <c r="V17" s="34" t="s">
        <v>347</v>
      </c>
      <c r="W17" s="34" t="s">
        <v>398</v>
      </c>
      <c r="X17" s="34" t="s">
        <v>399</v>
      </c>
    </row>
    <row r="18" spans="13:24">
      <c r="M18" s="12" t="s">
        <v>223</v>
      </c>
      <c r="N18" s="12" t="s">
        <v>224</v>
      </c>
      <c r="O18" s="39" t="s">
        <v>274</v>
      </c>
      <c r="P18" s="39" t="s">
        <v>275</v>
      </c>
      <c r="Q18" s="39" t="s">
        <v>291</v>
      </c>
      <c r="R18" s="39" t="s">
        <v>743</v>
      </c>
      <c r="S18" s="40" t="s">
        <v>323</v>
      </c>
      <c r="T18" s="40" t="s">
        <v>324</v>
      </c>
      <c r="U18" s="34" t="s">
        <v>349</v>
      </c>
      <c r="V18" s="34" t="s">
        <v>350</v>
      </c>
      <c r="W18" s="54" t="s">
        <v>400</v>
      </c>
      <c r="X18" s="34" t="s">
        <v>401</v>
      </c>
    </row>
    <row r="19" ht="31.2" spans="13:24">
      <c r="M19" s="12" t="s">
        <v>226</v>
      </c>
      <c r="N19" s="12" t="s">
        <v>227</v>
      </c>
      <c r="O19" s="40" t="s">
        <v>277</v>
      </c>
      <c r="P19" s="39" t="s">
        <v>278</v>
      </c>
      <c r="Q19" s="39" t="s">
        <v>294</v>
      </c>
      <c r="R19" s="39" t="s">
        <v>295</v>
      </c>
      <c r="S19" s="40" t="s">
        <v>326</v>
      </c>
      <c r="T19" s="40" t="s">
        <v>327</v>
      </c>
      <c r="U19" s="34" t="s">
        <v>351</v>
      </c>
      <c r="V19" s="34" t="s">
        <v>352</v>
      </c>
      <c r="W19" s="34" t="s">
        <v>402</v>
      </c>
      <c r="X19" s="34" t="s">
        <v>403</v>
      </c>
    </row>
    <row r="20" spans="13:24">
      <c r="M20" s="12" t="s">
        <v>229</v>
      </c>
      <c r="N20" s="12" t="s">
        <v>230</v>
      </c>
      <c r="Q20" s="39" t="s">
        <v>297</v>
      </c>
      <c r="R20" s="39" t="s">
        <v>298</v>
      </c>
      <c r="S20" s="40" t="s">
        <v>329</v>
      </c>
      <c r="T20" s="40" t="s">
        <v>330</v>
      </c>
      <c r="U20" s="34" t="s">
        <v>353</v>
      </c>
      <c r="V20" s="34" t="s">
        <v>354</v>
      </c>
      <c r="W20" s="34" t="s">
        <v>404</v>
      </c>
      <c r="X20" s="34" t="s">
        <v>405</v>
      </c>
    </row>
    <row r="21" spans="13:24">
      <c r="M21" s="12" t="s">
        <v>232</v>
      </c>
      <c r="N21" s="12" t="s">
        <v>233</v>
      </c>
      <c r="Q21" s="39" t="s">
        <v>300</v>
      </c>
      <c r="R21" s="39" t="s">
        <v>301</v>
      </c>
      <c r="S21" s="55" t="s">
        <v>744</v>
      </c>
      <c r="T21" s="40" t="s">
        <v>331</v>
      </c>
      <c r="U21" s="34" t="s">
        <v>355</v>
      </c>
      <c r="V21" s="34" t="s">
        <v>356</v>
      </c>
      <c r="W21" s="34" t="s">
        <v>240</v>
      </c>
      <c r="X21" s="34" t="s">
        <v>406</v>
      </c>
    </row>
    <row r="22" spans="13:24">
      <c r="M22" s="12" t="s">
        <v>235</v>
      </c>
      <c r="N22" s="12" t="s">
        <v>236</v>
      </c>
      <c r="Q22" s="39" t="s">
        <v>303</v>
      </c>
      <c r="R22" s="39" t="s">
        <v>304</v>
      </c>
      <c r="S22" s="55" t="s">
        <v>333</v>
      </c>
      <c r="T22" s="40" t="s">
        <v>334</v>
      </c>
      <c r="U22" s="34" t="s">
        <v>357</v>
      </c>
      <c r="V22" s="34" t="s">
        <v>358</v>
      </c>
      <c r="W22" s="34" t="s">
        <v>407</v>
      </c>
      <c r="X22" s="34" t="s">
        <v>408</v>
      </c>
    </row>
    <row r="23" spans="13:24">
      <c r="M23" s="12" t="s">
        <v>238</v>
      </c>
      <c r="N23" s="12" t="s">
        <v>239</v>
      </c>
      <c r="Q23" s="39" t="s">
        <v>306</v>
      </c>
      <c r="R23" s="39" t="s">
        <v>307</v>
      </c>
      <c r="S23" s="40" t="s">
        <v>222</v>
      </c>
      <c r="T23" s="40" t="s">
        <v>336</v>
      </c>
      <c r="U23" s="34" t="s">
        <v>359</v>
      </c>
      <c r="V23" s="34" t="s">
        <v>360</v>
      </c>
      <c r="W23" s="34" t="s">
        <v>409</v>
      </c>
      <c r="X23" s="34" t="s">
        <v>410</v>
      </c>
    </row>
    <row r="24" ht="93.6" spans="13:24">
      <c r="M24" s="12" t="s">
        <v>241</v>
      </c>
      <c r="N24" s="12" t="s">
        <v>242</v>
      </c>
      <c r="Q24" s="55" t="s">
        <v>745</v>
      </c>
      <c r="R24" s="39" t="s">
        <v>309</v>
      </c>
      <c r="S24" s="40" t="s">
        <v>16</v>
      </c>
      <c r="U24" s="34" t="s">
        <v>361</v>
      </c>
      <c r="V24" s="34" t="s">
        <v>362</v>
      </c>
      <c r="W24" s="34" t="s">
        <v>411</v>
      </c>
      <c r="X24" s="34" t="s">
        <v>412</v>
      </c>
    </row>
    <row r="25" spans="13:24">
      <c r="M25" s="12" t="s">
        <v>244</v>
      </c>
      <c r="N25" s="12" t="s">
        <v>245</v>
      </c>
      <c r="U25" s="34" t="s">
        <v>228</v>
      </c>
      <c r="V25" s="34" t="s">
        <v>363</v>
      </c>
      <c r="W25" s="34" t="s">
        <v>413</v>
      </c>
      <c r="X25" s="34" t="s">
        <v>414</v>
      </c>
    </row>
    <row r="26" spans="13:24">
      <c r="M26" s="12" t="s">
        <v>247</v>
      </c>
      <c r="N26" s="12" t="s">
        <v>248</v>
      </c>
      <c r="U26" s="56" t="s">
        <v>364</v>
      </c>
      <c r="V26" s="34" t="s">
        <v>365</v>
      </c>
      <c r="W26" s="34" t="s">
        <v>415</v>
      </c>
      <c r="X26" s="34" t="s">
        <v>416</v>
      </c>
    </row>
    <row r="27" ht="78" spans="13:24">
      <c r="M27" s="34" t="s">
        <v>8</v>
      </c>
      <c r="U27" s="34" t="s">
        <v>366</v>
      </c>
      <c r="V27" s="34" t="s">
        <v>367</v>
      </c>
      <c r="W27" s="34" t="s">
        <v>417</v>
      </c>
      <c r="X27" s="34" t="s">
        <v>418</v>
      </c>
    </row>
    <row r="28" spans="13:24">
      <c r="M28" s="12" t="s">
        <v>250</v>
      </c>
      <c r="N28" s="12" t="s">
        <v>251</v>
      </c>
      <c r="U28" s="34" t="s">
        <v>368</v>
      </c>
      <c r="V28" s="34" t="s">
        <v>369</v>
      </c>
      <c r="W28" s="34" t="s">
        <v>419</v>
      </c>
      <c r="X28" s="34" t="s">
        <v>420</v>
      </c>
    </row>
    <row r="29" spans="13:24">
      <c r="M29" s="12" t="s">
        <v>253</v>
      </c>
      <c r="N29" s="12" t="s">
        <v>254</v>
      </c>
      <c r="U29" s="34" t="s">
        <v>370</v>
      </c>
      <c r="V29" s="34" t="s">
        <v>371</v>
      </c>
      <c r="W29" s="34" t="s">
        <v>421</v>
      </c>
      <c r="X29" s="34" t="s">
        <v>422</v>
      </c>
    </row>
    <row r="30" spans="13:24">
      <c r="M30" s="12" t="s">
        <v>256</v>
      </c>
      <c r="N30" s="12" t="s">
        <v>257</v>
      </c>
      <c r="U30" s="54" t="s">
        <v>372</v>
      </c>
      <c r="V30" s="34" t="s">
        <v>373</v>
      </c>
      <c r="W30" s="34" t="s">
        <v>332</v>
      </c>
      <c r="X30" s="34" t="s">
        <v>423</v>
      </c>
    </row>
    <row r="31" spans="13:22">
      <c r="M31" s="12" t="s">
        <v>259</v>
      </c>
      <c r="N31" s="47" t="s">
        <v>260</v>
      </c>
      <c r="U31" s="34" t="s">
        <v>374</v>
      </c>
      <c r="V31" s="34" t="s">
        <v>375</v>
      </c>
    </row>
    <row r="32" spans="21:22">
      <c r="U32" s="34" t="s">
        <v>231</v>
      </c>
      <c r="V32" s="34" t="s">
        <v>376</v>
      </c>
    </row>
    <row r="33" spans="21:22">
      <c r="U33" s="34" t="s">
        <v>377</v>
      </c>
      <c r="V33" s="34" t="s">
        <v>378</v>
      </c>
    </row>
    <row r="34" spans="21:22">
      <c r="U34" s="34" t="s">
        <v>379</v>
      </c>
      <c r="V34" s="34" t="s">
        <v>380</v>
      </c>
    </row>
    <row r="35" spans="21:22">
      <c r="U35" s="34" t="s">
        <v>381</v>
      </c>
      <c r="V35" s="34" t="s">
        <v>382</v>
      </c>
    </row>
    <row r="36" spans="21:22">
      <c r="U36" s="54" t="s">
        <v>383</v>
      </c>
      <c r="V36" s="34" t="s">
        <v>384</v>
      </c>
    </row>
    <row r="37" spans="21:22">
      <c r="U37" s="34" t="s">
        <v>316</v>
      </c>
      <c r="V37" s="34" t="s">
        <v>385</v>
      </c>
    </row>
    <row r="38" spans="21:22">
      <c r="U38" s="34" t="s">
        <v>386</v>
      </c>
      <c r="V38" s="34" t="s">
        <v>387</v>
      </c>
    </row>
    <row r="39" spans="21:22">
      <c r="U39" s="34" t="s">
        <v>388</v>
      </c>
      <c r="V39" s="34" t="s">
        <v>389</v>
      </c>
    </row>
    <row r="40" spans="21:22">
      <c r="U40" s="34" t="s">
        <v>234</v>
      </c>
      <c r="V40" s="34" t="s">
        <v>390</v>
      </c>
    </row>
    <row r="41" spans="21:22">
      <c r="U41" s="34" t="s">
        <v>237</v>
      </c>
      <c r="V41" s="34" t="s">
        <v>391</v>
      </c>
    </row>
  </sheetData>
  <mergeCells count="18">
    <mergeCell ref="D1:H1"/>
    <mergeCell ref="I1:N1"/>
    <mergeCell ref="O1:T1"/>
    <mergeCell ref="U1:Z1"/>
    <mergeCell ref="E2:F2"/>
    <mergeCell ref="I2:J2"/>
    <mergeCell ref="O2:P2"/>
    <mergeCell ref="Q2:R2"/>
    <mergeCell ref="S2:T2"/>
    <mergeCell ref="U2:V2"/>
    <mergeCell ref="W2:X2"/>
    <mergeCell ref="C13:N13"/>
    <mergeCell ref="O13:T13"/>
    <mergeCell ref="E14:F14"/>
    <mergeCell ref="G14:H14"/>
    <mergeCell ref="D15:H15"/>
    <mergeCell ref="B11:B12"/>
    <mergeCell ref="C3:C4"/>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2"/>
  <sheetViews>
    <sheetView zoomScale="70" zoomScaleNormal="70" topLeftCell="I1" workbookViewId="0">
      <selection activeCell="N6" sqref="N6"/>
    </sheetView>
  </sheetViews>
  <sheetFormatPr defaultColWidth="9" defaultRowHeight="15.6"/>
  <cols>
    <col min="1" max="3" width="9" style="3"/>
    <col min="4" max="6" width="9" style="3" customWidth="1"/>
    <col min="7" max="7" width="22.75" style="3" customWidth="1"/>
    <col min="8" max="8" width="43.7777777777778" style="4" customWidth="1"/>
    <col min="9" max="9" width="18.5555555555556" style="3" customWidth="1"/>
    <col min="10" max="11" width="9" style="3" customWidth="1"/>
    <col min="12" max="12" width="28.1296296296296" style="4" customWidth="1"/>
    <col min="13" max="13" width="20.1296296296296" style="4" customWidth="1"/>
    <col min="14" max="14" width="65.8888888888889" style="4" customWidth="1"/>
    <col min="15" max="15" width="15.4444444444444" style="3" customWidth="1"/>
    <col min="16" max="16" width="32.3796296296296" style="4" customWidth="1"/>
    <col min="17" max="17" width="17.1296296296296" style="3" customWidth="1"/>
    <col min="18" max="16384" width="9" style="3"/>
  </cols>
  <sheetData>
    <row r="1" spans="1:21">
      <c r="A1" s="12"/>
      <c r="B1" s="13"/>
      <c r="C1" s="12"/>
      <c r="D1" s="14" t="s">
        <v>628</v>
      </c>
      <c r="E1" s="14"/>
      <c r="F1" s="14"/>
      <c r="G1" s="14"/>
      <c r="H1" s="14"/>
      <c r="I1" s="14"/>
      <c r="J1" s="14" t="s">
        <v>746</v>
      </c>
      <c r="K1" s="14"/>
      <c r="L1" s="14"/>
      <c r="M1" s="14"/>
      <c r="N1" s="14"/>
      <c r="O1" s="14"/>
      <c r="P1" s="14" t="s">
        <v>747</v>
      </c>
      <c r="Q1" s="13"/>
      <c r="R1" s="13"/>
      <c r="S1" s="13"/>
      <c r="T1" s="13"/>
      <c r="U1" s="13"/>
    </row>
    <row r="2" spans="1:21">
      <c r="A2" s="12"/>
      <c r="B2" s="13"/>
      <c r="C2" s="12"/>
      <c r="D2" s="14" t="s">
        <v>637</v>
      </c>
      <c r="E2" s="14"/>
      <c r="F2" s="14" t="s">
        <v>638</v>
      </c>
      <c r="G2" s="14"/>
      <c r="H2" s="15" t="s">
        <v>748</v>
      </c>
      <c r="I2" s="25"/>
      <c r="J2" s="37"/>
      <c r="K2" s="25"/>
      <c r="L2" s="15" t="s">
        <v>749</v>
      </c>
      <c r="M2" s="16"/>
      <c r="N2" s="15" t="s">
        <v>750</v>
      </c>
      <c r="O2" s="25"/>
      <c r="P2" s="14" t="s">
        <v>751</v>
      </c>
      <c r="Q2" s="13"/>
      <c r="R2" s="27"/>
      <c r="S2" s="27"/>
      <c r="T2" s="27"/>
      <c r="U2" s="27"/>
    </row>
    <row r="3" ht="109.2" spans="1:21">
      <c r="A3" s="12" t="s">
        <v>639</v>
      </c>
      <c r="B3" s="17" t="s">
        <v>640</v>
      </c>
      <c r="C3" s="12" t="s">
        <v>172</v>
      </c>
      <c r="D3" s="33" t="s">
        <v>655</v>
      </c>
      <c r="E3" s="34" t="s">
        <v>656</v>
      </c>
      <c r="F3" s="34"/>
      <c r="G3" s="34" t="s">
        <v>657</v>
      </c>
      <c r="H3" s="34" t="s">
        <v>752</v>
      </c>
      <c r="I3" s="34" t="s">
        <v>753</v>
      </c>
      <c r="J3" s="27"/>
      <c r="K3" s="27"/>
      <c r="L3" s="18" t="s">
        <v>754</v>
      </c>
      <c r="M3" s="26" t="s">
        <v>755</v>
      </c>
      <c r="N3" s="18" t="s">
        <v>117</v>
      </c>
      <c r="O3" s="20" t="s">
        <v>756</v>
      </c>
      <c r="P3" s="18" t="s">
        <v>757</v>
      </c>
      <c r="Q3" s="26" t="s">
        <v>758</v>
      </c>
      <c r="R3" s="27"/>
      <c r="S3" s="27"/>
      <c r="T3" s="27"/>
      <c r="U3" s="27"/>
    </row>
    <row r="4" ht="31.8" spans="1:21">
      <c r="A4" s="12" t="s">
        <v>658</v>
      </c>
      <c r="B4" s="13" t="s">
        <v>659</v>
      </c>
      <c r="C4" s="12"/>
      <c r="D4" s="34"/>
      <c r="E4" s="34" t="s">
        <v>666</v>
      </c>
      <c r="F4" s="34"/>
      <c r="G4" s="34"/>
      <c r="H4" s="34"/>
      <c r="I4" s="12" t="s">
        <v>759</v>
      </c>
      <c r="J4" s="27"/>
      <c r="K4" s="27"/>
      <c r="L4" s="20" t="s">
        <v>760</v>
      </c>
      <c r="M4" s="20" t="s">
        <v>761</v>
      </c>
      <c r="N4" s="20"/>
      <c r="O4" s="27" t="s">
        <v>762</v>
      </c>
      <c r="P4" s="20"/>
      <c r="Q4" s="27" t="s">
        <v>763</v>
      </c>
      <c r="R4" s="27"/>
      <c r="S4" s="27"/>
      <c r="T4" s="27"/>
      <c r="U4" s="27"/>
    </row>
    <row r="5" ht="62.4" spans="1:21">
      <c r="A5" s="12" t="s">
        <v>667</v>
      </c>
      <c r="B5" s="13" t="s">
        <v>659</v>
      </c>
      <c r="C5" s="12" t="s">
        <v>668</v>
      </c>
      <c r="D5" s="34"/>
      <c r="E5" s="34"/>
      <c r="F5" s="34"/>
      <c r="G5" s="34" t="s">
        <v>675</v>
      </c>
      <c r="H5" s="34"/>
      <c r="I5" s="12" t="s">
        <v>764</v>
      </c>
      <c r="J5" s="27"/>
      <c r="K5" s="27"/>
      <c r="L5" s="18" t="s">
        <v>104</v>
      </c>
      <c r="M5" s="18" t="s">
        <v>765</v>
      </c>
      <c r="N5" s="20"/>
      <c r="O5" s="27"/>
      <c r="P5" s="18" t="s">
        <v>766</v>
      </c>
      <c r="Q5" s="18" t="s">
        <v>767</v>
      </c>
      <c r="R5" s="27"/>
      <c r="S5" s="27"/>
      <c r="T5" s="27"/>
      <c r="U5" s="27"/>
    </row>
    <row r="6" ht="31.2" spans="1:21">
      <c r="A6" s="12" t="s">
        <v>676</v>
      </c>
      <c r="B6" s="13" t="s">
        <v>659</v>
      </c>
      <c r="C6" s="12" t="s">
        <v>677</v>
      </c>
      <c r="D6" s="34"/>
      <c r="E6" s="34"/>
      <c r="F6" s="34"/>
      <c r="G6" s="34"/>
      <c r="H6" s="34"/>
      <c r="I6" s="12" t="s">
        <v>768</v>
      </c>
      <c r="J6" s="27"/>
      <c r="K6" s="27"/>
      <c r="L6" s="20"/>
      <c r="M6" s="20"/>
      <c r="N6" s="18" t="s">
        <v>769</v>
      </c>
      <c r="O6" s="20" t="s">
        <v>770</v>
      </c>
      <c r="P6" s="20"/>
      <c r="Q6" s="20" t="s">
        <v>771</v>
      </c>
      <c r="R6" s="27"/>
      <c r="S6" s="27"/>
      <c r="T6" s="27"/>
      <c r="U6" s="27"/>
    </row>
    <row r="7" ht="31.2" spans="1:21">
      <c r="A7" s="12" t="s">
        <v>689</v>
      </c>
      <c r="B7" s="13" t="s">
        <v>690</v>
      </c>
      <c r="C7" s="12" t="s">
        <v>691</v>
      </c>
      <c r="D7" s="34"/>
      <c r="E7" s="34"/>
      <c r="F7" s="34"/>
      <c r="G7" s="34" t="s">
        <v>697</v>
      </c>
      <c r="H7" s="34"/>
      <c r="I7" s="12" t="s">
        <v>772</v>
      </c>
      <c r="J7" s="27"/>
      <c r="K7" s="27"/>
      <c r="L7" s="18" t="s">
        <v>109</v>
      </c>
      <c r="M7" s="18" t="s">
        <v>773</v>
      </c>
      <c r="N7" s="20"/>
      <c r="O7" s="27" t="s">
        <v>774</v>
      </c>
      <c r="P7" s="20"/>
      <c r="Q7" s="27"/>
      <c r="R7" s="27"/>
      <c r="S7" s="27"/>
      <c r="T7" s="27"/>
      <c r="U7" s="27"/>
    </row>
    <row r="8" spans="1:21">
      <c r="A8" s="12" t="s">
        <v>698</v>
      </c>
      <c r="B8" s="13" t="s">
        <v>659</v>
      </c>
      <c r="C8" s="12" t="s">
        <v>699</v>
      </c>
      <c r="D8" s="34"/>
      <c r="E8" s="34"/>
      <c r="F8" s="34"/>
      <c r="G8" s="34" t="s">
        <v>700</v>
      </c>
      <c r="H8" s="34"/>
      <c r="I8" s="12"/>
      <c r="J8" s="27"/>
      <c r="K8" s="27"/>
      <c r="L8" s="20"/>
      <c r="M8" s="20" t="s">
        <v>775</v>
      </c>
      <c r="N8" s="20"/>
      <c r="O8" s="27"/>
      <c r="P8" s="20"/>
      <c r="Q8" s="27"/>
      <c r="R8" s="27"/>
      <c r="S8" s="27"/>
      <c r="T8" s="27"/>
      <c r="U8" s="27"/>
    </row>
    <row r="9" spans="1:21">
      <c r="A9" s="12" t="s">
        <v>701</v>
      </c>
      <c r="B9" s="13" t="s">
        <v>702</v>
      </c>
      <c r="C9" s="12" t="s">
        <v>703</v>
      </c>
      <c r="D9" s="34"/>
      <c r="E9" s="34"/>
      <c r="F9" s="34"/>
      <c r="G9" s="34"/>
      <c r="H9" s="34"/>
      <c r="I9" s="12"/>
      <c r="J9" s="27"/>
      <c r="K9" s="27"/>
      <c r="L9" s="20"/>
      <c r="M9" s="20"/>
      <c r="N9" s="20"/>
      <c r="O9" s="27"/>
      <c r="P9" s="20"/>
      <c r="Q9" s="27"/>
      <c r="R9" s="27"/>
      <c r="S9" s="27"/>
      <c r="T9" s="27"/>
      <c r="U9" s="27"/>
    </row>
    <row r="10" ht="63" spans="1:21">
      <c r="A10" s="12" t="s">
        <v>709</v>
      </c>
      <c r="B10" s="13" t="s">
        <v>702</v>
      </c>
      <c r="C10" s="12" t="s">
        <v>710</v>
      </c>
      <c r="D10" s="34"/>
      <c r="E10" s="34" t="s">
        <v>721</v>
      </c>
      <c r="F10" s="34"/>
      <c r="G10" s="34" t="s">
        <v>722</v>
      </c>
      <c r="H10" s="34"/>
      <c r="I10" s="12" t="s">
        <v>776</v>
      </c>
      <c r="J10" s="27"/>
      <c r="K10" s="27"/>
      <c r="L10" s="20"/>
      <c r="M10" s="20" t="s">
        <v>777</v>
      </c>
      <c r="N10" s="20"/>
      <c r="O10" s="27"/>
      <c r="P10" s="18" t="s">
        <v>133</v>
      </c>
      <c r="Q10" s="28" t="s">
        <v>778</v>
      </c>
      <c r="R10" s="27"/>
      <c r="S10" s="27"/>
      <c r="T10" s="27"/>
      <c r="U10" s="27"/>
    </row>
    <row r="11" spans="1:21">
      <c r="A11" s="12" t="s">
        <v>723</v>
      </c>
      <c r="B11" s="13">
        <v>1</v>
      </c>
      <c r="C11" s="12" t="s">
        <v>724</v>
      </c>
      <c r="D11" s="34"/>
      <c r="E11" s="34" t="s">
        <v>726</v>
      </c>
      <c r="F11" s="34"/>
      <c r="G11" s="34"/>
      <c r="H11" s="34"/>
      <c r="I11" s="12"/>
      <c r="J11" s="27"/>
      <c r="K11" s="27"/>
      <c r="L11" s="20"/>
      <c r="M11" s="20" t="s">
        <v>779</v>
      </c>
      <c r="N11" s="20"/>
      <c r="O11" s="27"/>
      <c r="P11" s="20"/>
      <c r="Q11" s="27"/>
      <c r="R11" s="27"/>
      <c r="S11" s="27"/>
      <c r="T11" s="27"/>
      <c r="U11" s="27"/>
    </row>
    <row r="12" ht="31.2" spans="1:21">
      <c r="A12" s="12" t="s">
        <v>727</v>
      </c>
      <c r="B12" s="13"/>
      <c r="C12" s="12" t="s">
        <v>728</v>
      </c>
      <c r="D12" s="34"/>
      <c r="E12" s="34" t="s">
        <v>739</v>
      </c>
      <c r="F12" s="34"/>
      <c r="G12" s="34" t="s">
        <v>740</v>
      </c>
      <c r="H12" s="34"/>
      <c r="I12" s="12" t="s">
        <v>780</v>
      </c>
      <c r="J12" s="27"/>
      <c r="K12" s="27"/>
      <c r="L12" s="20" t="s">
        <v>113</v>
      </c>
      <c r="M12" s="20" t="s">
        <v>781</v>
      </c>
      <c r="N12" s="18" t="s">
        <v>125</v>
      </c>
      <c r="O12" s="28" t="s">
        <v>782</v>
      </c>
      <c r="P12" s="20"/>
      <c r="Q12" s="27"/>
      <c r="R12" s="27"/>
      <c r="S12" s="27"/>
      <c r="T12" s="27"/>
      <c r="U12" s="27"/>
    </row>
    <row r="13" spans="1:21">
      <c r="A13" s="12"/>
      <c r="B13" s="13"/>
      <c r="C13" s="13" t="s">
        <v>741</v>
      </c>
      <c r="D13" s="34"/>
      <c r="E13" s="34"/>
      <c r="F13" s="34"/>
      <c r="G13" s="34"/>
      <c r="H13" s="34"/>
      <c r="I13" s="12"/>
      <c r="J13" s="27"/>
      <c r="K13" s="27"/>
      <c r="L13" s="20"/>
      <c r="M13" s="20"/>
      <c r="N13" s="20"/>
      <c r="O13" s="27"/>
      <c r="P13" s="15"/>
      <c r="Q13" s="30"/>
      <c r="R13" s="30"/>
      <c r="S13" s="30"/>
      <c r="T13" s="30"/>
      <c r="U13" s="25"/>
    </row>
    <row r="14" ht="78.6" spans="8:16">
      <c r="H14" s="35" t="s">
        <v>450</v>
      </c>
      <c r="I14" s="3" t="s">
        <v>451</v>
      </c>
      <c r="L14" s="4" t="s">
        <v>495</v>
      </c>
      <c r="M14" s="4" t="s">
        <v>496</v>
      </c>
      <c r="N14" s="4" t="s">
        <v>13</v>
      </c>
      <c r="O14" s="3" t="s">
        <v>15</v>
      </c>
      <c r="P14" s="4" t="s">
        <v>537</v>
      </c>
    </row>
    <row r="15" ht="78.6" spans="8:17">
      <c r="H15" s="4" t="s">
        <v>452</v>
      </c>
      <c r="I15" s="3" t="s">
        <v>453</v>
      </c>
      <c r="L15" s="4" t="s">
        <v>497</v>
      </c>
      <c r="M15" s="4" t="s">
        <v>498</v>
      </c>
      <c r="N15" s="4" t="s">
        <v>515</v>
      </c>
      <c r="O15" s="3" t="s">
        <v>516</v>
      </c>
      <c r="P15" s="4" t="s">
        <v>539</v>
      </c>
      <c r="Q15" s="3" t="s">
        <v>540</v>
      </c>
    </row>
    <row r="16" spans="8:17">
      <c r="H16" s="4" t="s">
        <v>337</v>
      </c>
      <c r="I16" s="3" t="s">
        <v>454</v>
      </c>
      <c r="L16" s="4" t="s">
        <v>499</v>
      </c>
      <c r="M16" s="4" t="s">
        <v>500</v>
      </c>
      <c r="N16" s="4" t="s">
        <v>517</v>
      </c>
      <c r="O16" s="3" t="s">
        <v>518</v>
      </c>
      <c r="P16" s="4" t="s">
        <v>541</v>
      </c>
      <c r="Q16" s="3" t="s">
        <v>542</v>
      </c>
    </row>
    <row r="17" ht="94.8" spans="8:16">
      <c r="H17" s="35" t="s">
        <v>455</v>
      </c>
      <c r="I17" s="3" t="s">
        <v>456</v>
      </c>
      <c r="L17" s="4" t="s">
        <v>313</v>
      </c>
      <c r="M17" s="4" t="s">
        <v>501</v>
      </c>
      <c r="N17" s="4" t="s">
        <v>293</v>
      </c>
      <c r="O17" s="3" t="s">
        <v>519</v>
      </c>
      <c r="P17" s="4" t="s">
        <v>61</v>
      </c>
    </row>
    <row r="18" ht="62.4" spans="8:16">
      <c r="H18" s="4" t="s">
        <v>457</v>
      </c>
      <c r="I18" s="3" t="s">
        <v>458</v>
      </c>
      <c r="L18" s="4" t="s">
        <v>290</v>
      </c>
      <c r="M18" s="4" t="s">
        <v>502</v>
      </c>
      <c r="N18" s="4" t="s">
        <v>520</v>
      </c>
      <c r="O18" s="3" t="s">
        <v>521</v>
      </c>
      <c r="P18" s="4" t="s">
        <v>68</v>
      </c>
    </row>
    <row r="19" ht="63.6" spans="8:17">
      <c r="H19" s="4" t="s">
        <v>459</v>
      </c>
      <c r="I19" s="3" t="s">
        <v>460</v>
      </c>
      <c r="L19" s="4" t="s">
        <v>503</v>
      </c>
      <c r="M19" s="4" t="s">
        <v>783</v>
      </c>
      <c r="N19" s="4" t="s">
        <v>296</v>
      </c>
      <c r="O19" s="3" t="s">
        <v>522</v>
      </c>
      <c r="P19" s="4" t="s">
        <v>543</v>
      </c>
      <c r="Q19" s="3" t="s">
        <v>544</v>
      </c>
    </row>
    <row r="20" spans="8:17">
      <c r="H20" s="4" t="s">
        <v>461</v>
      </c>
      <c r="I20" s="3" t="s">
        <v>462</v>
      </c>
      <c r="L20" s="4" t="s">
        <v>306</v>
      </c>
      <c r="M20" s="4" t="s">
        <v>307</v>
      </c>
      <c r="N20" s="4" t="s">
        <v>299</v>
      </c>
      <c r="O20" s="3" t="s">
        <v>523</v>
      </c>
      <c r="P20" s="4" t="s">
        <v>545</v>
      </c>
      <c r="Q20" s="3" t="s">
        <v>546</v>
      </c>
    </row>
    <row r="21" spans="8:17">
      <c r="H21" s="4" t="s">
        <v>267</v>
      </c>
      <c r="I21" s="3" t="s">
        <v>463</v>
      </c>
      <c r="L21" s="4" t="s">
        <v>505</v>
      </c>
      <c r="M21" s="4" t="s">
        <v>506</v>
      </c>
      <c r="N21" s="4" t="s">
        <v>524</v>
      </c>
      <c r="O21" s="3" t="s">
        <v>525</v>
      </c>
      <c r="P21" s="4" t="s">
        <v>547</v>
      </c>
      <c r="Q21" s="3" t="s">
        <v>548</v>
      </c>
    </row>
    <row r="22" spans="8:17">
      <c r="H22" s="4" t="s">
        <v>464</v>
      </c>
      <c r="I22" s="3" t="s">
        <v>465</v>
      </c>
      <c r="L22" s="4" t="s">
        <v>316</v>
      </c>
      <c r="M22" s="4" t="s">
        <v>507</v>
      </c>
      <c r="N22" s="4" t="s">
        <v>319</v>
      </c>
      <c r="O22" s="3" t="s">
        <v>526</v>
      </c>
      <c r="P22" s="4" t="s">
        <v>325</v>
      </c>
      <c r="Q22" s="3" t="s">
        <v>549</v>
      </c>
    </row>
    <row r="23" ht="31.8" spans="8:14">
      <c r="H23" s="4" t="s">
        <v>466</v>
      </c>
      <c r="I23" s="3" t="s">
        <v>467</v>
      </c>
      <c r="L23" s="4" t="s">
        <v>508</v>
      </c>
      <c r="M23" s="4" t="s">
        <v>509</v>
      </c>
      <c r="N23" s="4" t="s">
        <v>784</v>
      </c>
    </row>
    <row r="24" ht="62.4" spans="8:14">
      <c r="H24" s="4" t="s">
        <v>270</v>
      </c>
      <c r="I24" s="3" t="s">
        <v>468</v>
      </c>
      <c r="L24" s="38" t="s">
        <v>510</v>
      </c>
      <c r="M24" s="4" t="s">
        <v>511</v>
      </c>
      <c r="N24" s="4" t="s">
        <v>785</v>
      </c>
    </row>
    <row r="25" spans="8:15">
      <c r="H25" s="4" t="s">
        <v>469</v>
      </c>
      <c r="I25" s="3" t="s">
        <v>470</v>
      </c>
      <c r="L25" s="4" t="s">
        <v>512</v>
      </c>
      <c r="M25" s="4" t="s">
        <v>513</v>
      </c>
      <c r="N25" s="4" t="s">
        <v>527</v>
      </c>
      <c r="O25" s="3" t="s">
        <v>528</v>
      </c>
    </row>
    <row r="26" spans="8:15">
      <c r="H26" s="4" t="s">
        <v>273</v>
      </c>
      <c r="I26" s="3" t="s">
        <v>471</v>
      </c>
      <c r="L26" s="4" t="s">
        <v>339</v>
      </c>
      <c r="M26" s="4" t="s">
        <v>514</v>
      </c>
      <c r="N26" s="4" t="s">
        <v>322</v>
      </c>
      <c r="O26" s="3" t="s">
        <v>529</v>
      </c>
    </row>
    <row r="27" spans="8:15">
      <c r="H27" s="4" t="s">
        <v>472</v>
      </c>
      <c r="I27" s="3" t="s">
        <v>473</v>
      </c>
      <c r="N27" s="4" t="s">
        <v>530</v>
      </c>
      <c r="O27" s="3" t="s">
        <v>531</v>
      </c>
    </row>
    <row r="28" spans="8:15">
      <c r="H28" s="4" t="s">
        <v>474</v>
      </c>
      <c r="I28" s="3" t="s">
        <v>475</v>
      </c>
      <c r="N28" s="4" t="s">
        <v>534</v>
      </c>
      <c r="O28" s="3" t="s">
        <v>786</v>
      </c>
    </row>
    <row r="29" spans="8:15">
      <c r="H29" s="4" t="s">
        <v>476</v>
      </c>
      <c r="I29" s="3" t="s">
        <v>477</v>
      </c>
      <c r="N29" s="4" t="s">
        <v>302</v>
      </c>
      <c r="O29" s="3" t="s">
        <v>536</v>
      </c>
    </row>
    <row r="30" ht="312" spans="8:14">
      <c r="H30" s="4" t="s">
        <v>478</v>
      </c>
      <c r="I30" s="3" t="s">
        <v>479</v>
      </c>
      <c r="N30" s="4" t="s">
        <v>787</v>
      </c>
    </row>
    <row r="31" spans="8:9">
      <c r="H31" s="4" t="s">
        <v>276</v>
      </c>
      <c r="I31" s="3" t="s">
        <v>480</v>
      </c>
    </row>
    <row r="32" spans="8:9">
      <c r="H32" s="4" t="s">
        <v>481</v>
      </c>
      <c r="I32" s="3" t="s">
        <v>482</v>
      </c>
    </row>
    <row r="33" spans="8:9">
      <c r="H33" s="4" t="s">
        <v>279</v>
      </c>
      <c r="I33" s="3" t="s">
        <v>483</v>
      </c>
    </row>
    <row r="34" spans="8:9">
      <c r="H34" s="4" t="s">
        <v>281</v>
      </c>
      <c r="I34" s="3" t="s">
        <v>484</v>
      </c>
    </row>
    <row r="35" spans="8:9">
      <c r="H35" s="4" t="s">
        <v>308</v>
      </c>
      <c r="I35" s="3" t="s">
        <v>485</v>
      </c>
    </row>
    <row r="36" spans="8:9">
      <c r="H36" s="4" t="s">
        <v>284</v>
      </c>
      <c r="I36" s="3" t="s">
        <v>486</v>
      </c>
    </row>
    <row r="37" spans="8:9">
      <c r="H37" s="4" t="s">
        <v>310</v>
      </c>
      <c r="I37" s="3" t="s">
        <v>487</v>
      </c>
    </row>
    <row r="38" spans="8:9">
      <c r="H38" s="4" t="s">
        <v>488</v>
      </c>
      <c r="I38" s="3" t="s">
        <v>489</v>
      </c>
    </row>
    <row r="39" spans="8:9">
      <c r="H39" s="4" t="s">
        <v>287</v>
      </c>
      <c r="I39" s="3" t="s">
        <v>490</v>
      </c>
    </row>
    <row r="40" spans="8:9">
      <c r="H40" s="4" t="s">
        <v>491</v>
      </c>
      <c r="I40" s="3" t="s">
        <v>492</v>
      </c>
    </row>
    <row r="41" spans="8:9">
      <c r="H41" s="4" t="s">
        <v>493</v>
      </c>
      <c r="I41" s="3" t="s">
        <v>494</v>
      </c>
    </row>
    <row r="42" ht="109.2" spans="8:8">
      <c r="H42" s="36" t="s">
        <v>39</v>
      </c>
    </row>
  </sheetData>
  <mergeCells count="13">
    <mergeCell ref="D1:I1"/>
    <mergeCell ref="J1:O1"/>
    <mergeCell ref="P1:U1"/>
    <mergeCell ref="D2:E2"/>
    <mergeCell ref="F2:G2"/>
    <mergeCell ref="H2:I2"/>
    <mergeCell ref="J2:K2"/>
    <mergeCell ref="L2:M2"/>
    <mergeCell ref="N2:O2"/>
    <mergeCell ref="P2:Q2"/>
    <mergeCell ref="P13:U13"/>
    <mergeCell ref="B11:B12"/>
    <mergeCell ref="C3:C4"/>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8"/>
  <sheetViews>
    <sheetView zoomScale="70" zoomScaleNormal="70" topLeftCell="A5" workbookViewId="0">
      <selection activeCell="A1" sqref="A1:I13"/>
    </sheetView>
  </sheetViews>
  <sheetFormatPr defaultColWidth="8.88888888888889" defaultRowHeight="15.6"/>
  <cols>
    <col min="1" max="3" width="9" style="3"/>
    <col min="4" max="4" width="35.2222222222222" style="3" customWidth="1"/>
    <col min="5" max="5" width="8.88888888888889" style="3" customWidth="1"/>
    <col min="6" max="6" width="41.2222222222222" style="4" customWidth="1"/>
    <col min="7" max="7" width="16.2222222222222" style="3" customWidth="1"/>
    <col min="8" max="8" width="30.8888888888889" style="4" customWidth="1"/>
    <col min="9" max="9" width="18.5555555555556" style="4" customWidth="1"/>
    <col min="10" max="10" width="26.8240740740741" style="3" customWidth="1"/>
    <col min="11" max="11" width="27.462962962963" style="3" customWidth="1"/>
    <col min="12" max="12" width="28.4074074074074" style="3" customWidth="1"/>
    <col min="13" max="13" width="8.88888888888889" style="3"/>
    <col min="14" max="14" width="52.6851851851852" style="4" customWidth="1"/>
    <col min="15" max="15" width="21.1759259259259" style="4" customWidth="1"/>
    <col min="16" max="16384" width="8.88888888888889" style="3"/>
  </cols>
  <sheetData>
    <row r="1" spans="1:15">
      <c r="A1" s="12"/>
      <c r="B1" s="13"/>
      <c r="C1" s="12"/>
      <c r="D1" s="14" t="s">
        <v>747</v>
      </c>
      <c r="E1" s="13"/>
      <c r="F1" s="14"/>
      <c r="G1" s="13"/>
      <c r="H1" s="14"/>
      <c r="I1" s="14"/>
      <c r="J1" s="14" t="s">
        <v>788</v>
      </c>
      <c r="K1" s="13"/>
      <c r="L1" s="14"/>
      <c r="M1" s="13"/>
      <c r="N1" s="14"/>
      <c r="O1" s="14"/>
    </row>
    <row r="2" ht="73" customHeight="1" spans="1:15">
      <c r="A2" s="12"/>
      <c r="B2" s="13"/>
      <c r="C2" s="12"/>
      <c r="D2" s="14" t="s">
        <v>751</v>
      </c>
      <c r="E2" s="13"/>
      <c r="F2" s="15" t="s">
        <v>789</v>
      </c>
      <c r="G2" s="25"/>
      <c r="H2" s="15" t="s">
        <v>790</v>
      </c>
      <c r="I2" s="16"/>
      <c r="J2" s="14"/>
      <c r="K2" s="13"/>
      <c r="L2" s="15"/>
      <c r="M2" s="25"/>
      <c r="N2" s="15" t="s">
        <v>791</v>
      </c>
      <c r="O2" s="16"/>
    </row>
    <row r="3" ht="298.8" spans="1:15">
      <c r="A3" s="12" t="s">
        <v>639</v>
      </c>
      <c r="B3" s="17" t="s">
        <v>640</v>
      </c>
      <c r="C3" s="12" t="s">
        <v>172</v>
      </c>
      <c r="D3" s="18" t="s">
        <v>757</v>
      </c>
      <c r="E3" s="26" t="s">
        <v>758</v>
      </c>
      <c r="F3" s="20" t="s">
        <v>792</v>
      </c>
      <c r="G3" s="20" t="s">
        <v>793</v>
      </c>
      <c r="H3" s="18" t="s">
        <v>151</v>
      </c>
      <c r="I3" s="20" t="s">
        <v>794</v>
      </c>
      <c r="J3" s="18"/>
      <c r="K3" s="26"/>
      <c r="L3" s="20"/>
      <c r="M3" s="20"/>
      <c r="N3" s="18" t="s">
        <v>168</v>
      </c>
      <c r="O3" s="18" t="s">
        <v>795</v>
      </c>
    </row>
    <row r="4" ht="31.2" spans="1:15">
      <c r="A4" s="12" t="s">
        <v>658</v>
      </c>
      <c r="B4" s="13" t="s">
        <v>659</v>
      </c>
      <c r="C4" s="12"/>
      <c r="D4" s="20"/>
      <c r="E4" s="27" t="s">
        <v>763</v>
      </c>
      <c r="F4" s="20"/>
      <c r="G4" s="20" t="s">
        <v>796</v>
      </c>
      <c r="H4" s="20"/>
      <c r="I4" s="20"/>
      <c r="J4" s="20"/>
      <c r="K4" s="27"/>
      <c r="L4" s="20"/>
      <c r="M4" s="20"/>
      <c r="N4" s="20" t="s">
        <v>172</v>
      </c>
      <c r="O4" s="20" t="s">
        <v>797</v>
      </c>
    </row>
    <row r="5" ht="141.6" spans="1:15">
      <c r="A5" s="12" t="s">
        <v>667</v>
      </c>
      <c r="B5" s="13" t="s">
        <v>659</v>
      </c>
      <c r="C5" s="12" t="s">
        <v>668</v>
      </c>
      <c r="D5" s="18" t="s">
        <v>766</v>
      </c>
      <c r="E5" s="18" t="s">
        <v>767</v>
      </c>
      <c r="F5" s="20" t="s">
        <v>143</v>
      </c>
      <c r="G5" s="28" t="s">
        <v>798</v>
      </c>
      <c r="H5" s="20"/>
      <c r="I5" s="20"/>
      <c r="J5" s="18"/>
      <c r="K5" s="18"/>
      <c r="L5" s="20"/>
      <c r="M5" s="28"/>
      <c r="N5" s="20"/>
      <c r="O5" s="20" t="s">
        <v>799</v>
      </c>
    </row>
    <row r="6" ht="62.4" spans="1:15">
      <c r="A6" s="12" t="s">
        <v>676</v>
      </c>
      <c r="B6" s="13" t="s">
        <v>659</v>
      </c>
      <c r="C6" s="12" t="s">
        <v>677</v>
      </c>
      <c r="D6" s="20"/>
      <c r="E6" s="20" t="s">
        <v>771</v>
      </c>
      <c r="F6" s="18" t="s">
        <v>147</v>
      </c>
      <c r="G6" s="29" t="s">
        <v>800</v>
      </c>
      <c r="H6" s="20"/>
      <c r="I6" s="20"/>
      <c r="J6" s="20"/>
      <c r="K6" s="20"/>
      <c r="L6" s="18"/>
      <c r="M6" s="29"/>
      <c r="N6" s="20" t="s">
        <v>176</v>
      </c>
      <c r="O6" s="20" t="s">
        <v>801</v>
      </c>
    </row>
    <row r="7" ht="95.4" spans="1:15">
      <c r="A7" s="12" t="s">
        <v>689</v>
      </c>
      <c r="B7" s="13" t="s">
        <v>690</v>
      </c>
      <c r="C7" s="12" t="s">
        <v>691</v>
      </c>
      <c r="D7" s="20"/>
      <c r="E7" s="27"/>
      <c r="F7" s="20"/>
      <c r="G7" s="27" t="s">
        <v>802</v>
      </c>
      <c r="H7" s="18" t="s">
        <v>155</v>
      </c>
      <c r="I7" s="31" t="s">
        <v>803</v>
      </c>
      <c r="J7" s="20"/>
      <c r="K7" s="27"/>
      <c r="L7" s="20"/>
      <c r="M7" s="27"/>
      <c r="N7" s="18" t="s">
        <v>180</v>
      </c>
      <c r="O7" s="32" t="s">
        <v>804</v>
      </c>
    </row>
    <row r="8" spans="1:15">
      <c r="A8" s="12" t="s">
        <v>698</v>
      </c>
      <c r="B8" s="13" t="s">
        <v>659</v>
      </c>
      <c r="C8" s="12" t="s">
        <v>699</v>
      </c>
      <c r="D8" s="20"/>
      <c r="E8" s="27"/>
      <c r="F8" s="20"/>
      <c r="G8" s="27"/>
      <c r="H8" s="20"/>
      <c r="I8" s="20"/>
      <c r="J8" s="20"/>
      <c r="K8" s="27"/>
      <c r="L8" s="20"/>
      <c r="M8" s="27"/>
      <c r="N8" s="20"/>
      <c r="O8" s="20"/>
    </row>
    <row r="9" spans="1:15">
      <c r="A9" s="12" t="s">
        <v>701</v>
      </c>
      <c r="B9" s="13" t="s">
        <v>702</v>
      </c>
      <c r="C9" s="12" t="s">
        <v>703</v>
      </c>
      <c r="D9" s="20"/>
      <c r="E9" s="27"/>
      <c r="F9" s="20"/>
      <c r="G9" s="27"/>
      <c r="H9" s="20"/>
      <c r="I9" s="20"/>
      <c r="J9" s="20"/>
      <c r="K9" s="27"/>
      <c r="L9" s="20"/>
      <c r="M9" s="27"/>
      <c r="N9" s="20"/>
      <c r="O9" s="20"/>
    </row>
    <row r="10" ht="78" spans="1:15">
      <c r="A10" s="12" t="s">
        <v>709</v>
      </c>
      <c r="B10" s="13" t="s">
        <v>702</v>
      </c>
      <c r="C10" s="12" t="s">
        <v>710</v>
      </c>
      <c r="D10" s="18" t="s">
        <v>133</v>
      </c>
      <c r="E10" s="28" t="s">
        <v>778</v>
      </c>
      <c r="F10" s="20"/>
      <c r="G10" s="27"/>
      <c r="H10" s="18" t="s">
        <v>159</v>
      </c>
      <c r="I10" s="18" t="s">
        <v>805</v>
      </c>
      <c r="J10" s="18"/>
      <c r="K10" s="28"/>
      <c r="L10" s="20"/>
      <c r="M10" s="27"/>
      <c r="N10" s="18" t="s">
        <v>184</v>
      </c>
      <c r="O10" s="18" t="s">
        <v>806</v>
      </c>
    </row>
    <row r="11" ht="94.8" spans="1:15">
      <c r="A11" s="12" t="s">
        <v>723</v>
      </c>
      <c r="B11" s="13">
        <v>1</v>
      </c>
      <c r="C11" s="12" t="s">
        <v>724</v>
      </c>
      <c r="D11" s="20"/>
      <c r="E11" s="27" t="s">
        <v>807</v>
      </c>
      <c r="F11" s="20"/>
      <c r="H11" s="20" t="s">
        <v>164</v>
      </c>
      <c r="I11" s="20" t="s">
        <v>808</v>
      </c>
      <c r="J11" s="20"/>
      <c r="K11" s="27"/>
      <c r="L11" s="20"/>
      <c r="N11" s="20" t="s">
        <v>809</v>
      </c>
      <c r="O11" s="18" t="s">
        <v>810</v>
      </c>
    </row>
    <row r="12" spans="1:15">
      <c r="A12" s="12" t="s">
        <v>727</v>
      </c>
      <c r="B12" s="13"/>
      <c r="C12" s="12" t="s">
        <v>728</v>
      </c>
      <c r="D12" s="20"/>
      <c r="E12" s="27"/>
      <c r="F12" s="20"/>
      <c r="G12" s="27" t="s">
        <v>811</v>
      </c>
      <c r="H12" s="20"/>
      <c r="I12" s="20"/>
      <c r="J12" s="20"/>
      <c r="K12" s="27"/>
      <c r="L12" s="20"/>
      <c r="M12" s="27"/>
      <c r="N12" s="20"/>
      <c r="O12" s="20"/>
    </row>
    <row r="13" spans="1:15">
      <c r="A13" s="12"/>
      <c r="B13" s="13"/>
      <c r="C13" s="13" t="s">
        <v>741</v>
      </c>
      <c r="D13" s="15"/>
      <c r="E13" s="30"/>
      <c r="F13" s="23"/>
      <c r="G13" s="30"/>
      <c r="H13" s="23"/>
      <c r="I13" s="16"/>
      <c r="J13" s="15"/>
      <c r="K13" s="30"/>
      <c r="L13" s="23"/>
      <c r="M13" s="30"/>
      <c r="N13" s="23"/>
      <c r="O13" s="16"/>
    </row>
    <row r="14" ht="127.2" spans="6:15">
      <c r="F14" s="4" t="s">
        <v>550</v>
      </c>
      <c r="G14" s="3" t="s">
        <v>551</v>
      </c>
      <c r="H14" s="4" t="s">
        <v>812</v>
      </c>
      <c r="I14" s="4" t="s">
        <v>579</v>
      </c>
      <c r="N14" s="4" t="s">
        <v>598</v>
      </c>
      <c r="O14" s="4" t="s">
        <v>813</v>
      </c>
    </row>
    <row r="15" ht="48" spans="6:15">
      <c r="F15" s="4" t="s">
        <v>552</v>
      </c>
      <c r="G15" s="3" t="s">
        <v>553</v>
      </c>
      <c r="H15" s="4" t="s">
        <v>580</v>
      </c>
      <c r="I15" s="4" t="s">
        <v>581</v>
      </c>
      <c r="N15" s="4" t="s">
        <v>600</v>
      </c>
      <c r="O15" s="4" t="s">
        <v>601</v>
      </c>
    </row>
    <row r="16" ht="95.4" spans="6:15">
      <c r="F16" s="4" t="s">
        <v>554</v>
      </c>
      <c r="G16" s="3" t="s">
        <v>555</v>
      </c>
      <c r="H16" s="8" t="s">
        <v>582</v>
      </c>
      <c r="I16" s="4" t="s">
        <v>583</v>
      </c>
      <c r="N16" s="4" t="s">
        <v>602</v>
      </c>
      <c r="O16" s="4" t="s">
        <v>603</v>
      </c>
    </row>
    <row r="17" ht="31.8" spans="6:15">
      <c r="F17" s="4" t="s">
        <v>556</v>
      </c>
      <c r="G17" s="3" t="s">
        <v>557</v>
      </c>
      <c r="H17" s="4" t="s">
        <v>584</v>
      </c>
      <c r="I17" s="4" t="s">
        <v>585</v>
      </c>
      <c r="N17" s="4" t="s">
        <v>604</v>
      </c>
      <c r="O17" s="4" t="s">
        <v>605</v>
      </c>
    </row>
    <row r="18" ht="47.4" spans="6:15">
      <c r="F18" s="4" t="s">
        <v>558</v>
      </c>
      <c r="G18" s="3" t="s">
        <v>559</v>
      </c>
      <c r="H18" s="4" t="s">
        <v>586</v>
      </c>
      <c r="I18" s="4" t="s">
        <v>587</v>
      </c>
      <c r="N18" s="4" t="s">
        <v>814</v>
      </c>
      <c r="O18" s="4" t="s">
        <v>606</v>
      </c>
    </row>
    <row r="19" ht="48.6" spans="6:15">
      <c r="F19" s="4" t="s">
        <v>560</v>
      </c>
      <c r="G19" s="3" t="s">
        <v>561</v>
      </c>
      <c r="H19" s="4" t="s">
        <v>588</v>
      </c>
      <c r="I19" s="4" t="s">
        <v>589</v>
      </c>
      <c r="N19" s="4" t="s">
        <v>607</v>
      </c>
      <c r="O19" s="4" t="s">
        <v>608</v>
      </c>
    </row>
    <row r="20" ht="31.8" spans="6:15">
      <c r="F20" s="4" t="s">
        <v>562</v>
      </c>
      <c r="G20" s="3" t="s">
        <v>563</v>
      </c>
      <c r="H20" s="4" t="s">
        <v>590</v>
      </c>
      <c r="I20" s="4" t="s">
        <v>591</v>
      </c>
      <c r="N20" s="4" t="s">
        <v>609</v>
      </c>
      <c r="O20" s="4" t="s">
        <v>610</v>
      </c>
    </row>
    <row r="21" ht="31.8" spans="6:15">
      <c r="F21" s="4" t="s">
        <v>564</v>
      </c>
      <c r="G21" s="3" t="s">
        <v>565</v>
      </c>
      <c r="H21" s="8" t="s">
        <v>592</v>
      </c>
      <c r="I21" s="4" t="s">
        <v>593</v>
      </c>
      <c r="N21" s="4" t="s">
        <v>611</v>
      </c>
      <c r="O21" s="4" t="s">
        <v>612</v>
      </c>
    </row>
    <row r="22" ht="79.2" spans="6:15">
      <c r="F22" s="4" t="s">
        <v>566</v>
      </c>
      <c r="G22" s="3" t="s">
        <v>567</v>
      </c>
      <c r="H22" s="4" t="s">
        <v>594</v>
      </c>
      <c r="I22" s="4" t="s">
        <v>595</v>
      </c>
      <c r="N22" s="4" t="s">
        <v>613</v>
      </c>
      <c r="O22" s="4" t="s">
        <v>614</v>
      </c>
    </row>
    <row r="23" ht="142.8" spans="6:15">
      <c r="F23" s="4" t="s">
        <v>568</v>
      </c>
      <c r="G23" s="3" t="s">
        <v>569</v>
      </c>
      <c r="H23" s="4" t="s">
        <v>342</v>
      </c>
      <c r="I23" s="4" t="s">
        <v>596</v>
      </c>
      <c r="N23" s="4" t="s">
        <v>615</v>
      </c>
      <c r="O23" s="4" t="s">
        <v>616</v>
      </c>
    </row>
    <row r="24" ht="48" spans="6:14">
      <c r="F24" s="8" t="s">
        <v>570</v>
      </c>
      <c r="G24" s="3" t="s">
        <v>571</v>
      </c>
      <c r="H24" s="8" t="s">
        <v>20</v>
      </c>
      <c r="I24" s="4" t="s">
        <v>23</v>
      </c>
      <c r="N24" s="4" t="s">
        <v>617</v>
      </c>
    </row>
    <row r="25" ht="110.4" spans="6:15">
      <c r="F25" s="4" t="s">
        <v>572</v>
      </c>
      <c r="G25" s="3" t="s">
        <v>573</v>
      </c>
      <c r="H25" s="4" t="s">
        <v>345</v>
      </c>
      <c r="I25" s="4" t="s">
        <v>597</v>
      </c>
      <c r="N25" s="4" t="s">
        <v>619</v>
      </c>
      <c r="O25" s="4" t="s">
        <v>620</v>
      </c>
    </row>
    <row r="26" ht="31.8" spans="6:14">
      <c r="F26" s="4" t="s">
        <v>574</v>
      </c>
      <c r="G26" s="3" t="s">
        <v>575</v>
      </c>
      <c r="N26" s="8" t="s">
        <v>621</v>
      </c>
    </row>
    <row r="27" ht="63.6" spans="6:15">
      <c r="F27" s="4" t="s">
        <v>576</v>
      </c>
      <c r="G27" s="3" t="s">
        <v>577</v>
      </c>
      <c r="N27" s="4" t="s">
        <v>623</v>
      </c>
      <c r="O27" s="4" t="s">
        <v>624</v>
      </c>
    </row>
    <row r="28" ht="312" spans="6:6">
      <c r="F28" s="4" t="s">
        <v>79</v>
      </c>
    </row>
  </sheetData>
  <mergeCells count="12">
    <mergeCell ref="D1:I1"/>
    <mergeCell ref="J1:O1"/>
    <mergeCell ref="D2:E2"/>
    <mergeCell ref="F2:G2"/>
    <mergeCell ref="H2:I2"/>
    <mergeCell ref="J2:K2"/>
    <mergeCell ref="L2:M2"/>
    <mergeCell ref="N2:O2"/>
    <mergeCell ref="D13:I13"/>
    <mergeCell ref="J13:O13"/>
    <mergeCell ref="B11:B12"/>
    <mergeCell ref="C3:C4"/>
  </mergeCells>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0"/>
  <sheetViews>
    <sheetView zoomScale="85" zoomScaleNormal="85" topLeftCell="F10" workbookViewId="0">
      <selection activeCell="J14" sqref="J14:K17"/>
    </sheetView>
  </sheetViews>
  <sheetFormatPr defaultColWidth="8.88888888888889" defaultRowHeight="15.6"/>
  <cols>
    <col min="1" max="1" width="9" style="3" customWidth="1"/>
    <col min="2" max="2" width="8.66666666666667" style="3" customWidth="1"/>
    <col min="3" max="3" width="8.88888888888889" style="3"/>
    <col min="4" max="4" width="33.2222222222222" style="4" customWidth="1"/>
    <col min="5" max="5" width="14.5925925925926" style="4" customWidth="1"/>
    <col min="6" max="6" width="41.4444444444444" style="4" customWidth="1"/>
    <col min="7" max="7" width="11.3981481481481" style="24" customWidth="1"/>
    <col min="8" max="8" width="35.287037037037" style="4" customWidth="1"/>
    <col min="9" max="9" width="13.3333333333333" style="24" customWidth="1"/>
    <col min="10" max="10" width="36.5555555555556" style="4" customWidth="1"/>
    <col min="11" max="11" width="11.5" style="3" customWidth="1"/>
    <col min="12" max="16384" width="8.88888888888889" style="3"/>
  </cols>
  <sheetData>
    <row r="1" spans="1:15">
      <c r="A1" s="12"/>
      <c r="B1" s="13"/>
      <c r="C1" s="12"/>
      <c r="D1" s="14" t="s">
        <v>815</v>
      </c>
      <c r="E1" s="14"/>
      <c r="F1" s="14"/>
      <c r="G1" s="14"/>
      <c r="H1" s="14"/>
      <c r="I1" s="14"/>
      <c r="J1" s="14" t="s">
        <v>816</v>
      </c>
      <c r="K1" s="14"/>
      <c r="L1" s="14"/>
      <c r="M1" s="14"/>
      <c r="N1" s="14"/>
      <c r="O1" s="14"/>
    </row>
    <row r="2" spans="1:15">
      <c r="A2" s="12"/>
      <c r="B2" s="13"/>
      <c r="C2" s="12"/>
      <c r="D2" s="14" t="s">
        <v>817</v>
      </c>
      <c r="E2" s="14"/>
      <c r="F2" s="15" t="s">
        <v>818</v>
      </c>
      <c r="G2" s="16"/>
      <c r="H2" s="15" t="s">
        <v>819</v>
      </c>
      <c r="I2" s="16"/>
      <c r="J2" s="14" t="s">
        <v>820</v>
      </c>
      <c r="K2" s="14"/>
      <c r="L2" s="15"/>
      <c r="M2" s="16"/>
      <c r="N2" s="15"/>
      <c r="O2" s="16"/>
    </row>
    <row r="3" ht="234" spans="1:15">
      <c r="A3" s="12" t="s">
        <v>639</v>
      </c>
      <c r="B3" s="17" t="s">
        <v>640</v>
      </c>
      <c r="C3" s="12" t="s">
        <v>172</v>
      </c>
      <c r="D3" s="18" t="s">
        <v>192</v>
      </c>
      <c r="E3" s="19" t="s">
        <v>821</v>
      </c>
      <c r="F3" s="18" t="s">
        <v>196</v>
      </c>
      <c r="G3" s="14" t="s">
        <v>822</v>
      </c>
      <c r="H3" s="18" t="s">
        <v>203</v>
      </c>
      <c r="I3" s="14" t="s">
        <v>823</v>
      </c>
      <c r="J3" s="18" t="s">
        <v>205</v>
      </c>
      <c r="K3" s="19" t="s">
        <v>824</v>
      </c>
      <c r="L3" s="18"/>
      <c r="M3" s="14"/>
      <c r="N3" s="18"/>
      <c r="O3" s="14"/>
    </row>
    <row r="4" ht="31.2" spans="1:15">
      <c r="A4" s="12" t="s">
        <v>658</v>
      </c>
      <c r="B4" s="13" t="s">
        <v>659</v>
      </c>
      <c r="C4" s="12"/>
      <c r="D4" s="20"/>
      <c r="E4" s="14"/>
      <c r="F4" s="20"/>
      <c r="G4" s="14" t="s">
        <v>825</v>
      </c>
      <c r="H4" s="20"/>
      <c r="I4" s="14">
        <v>7</v>
      </c>
      <c r="J4" s="20"/>
      <c r="K4" s="14" t="s">
        <v>826</v>
      </c>
      <c r="L4" s="20"/>
      <c r="M4" s="14"/>
      <c r="N4" s="20"/>
      <c r="O4" s="14"/>
    </row>
    <row r="5" ht="31.2" spans="1:15">
      <c r="A5" s="12" t="s">
        <v>667</v>
      </c>
      <c r="B5" s="13" t="s">
        <v>659</v>
      </c>
      <c r="C5" s="12" t="s">
        <v>668</v>
      </c>
      <c r="D5" s="18"/>
      <c r="E5" s="19" t="s">
        <v>827</v>
      </c>
      <c r="F5" s="20"/>
      <c r="G5" s="21"/>
      <c r="H5" s="20"/>
      <c r="I5" s="14">
        <v>6</v>
      </c>
      <c r="J5" s="18"/>
      <c r="K5" s="19"/>
      <c r="L5" s="20"/>
      <c r="M5" s="21"/>
      <c r="N5" s="20"/>
      <c r="O5" s="14"/>
    </row>
    <row r="6" ht="172.2" spans="1:15">
      <c r="A6" s="12" t="s">
        <v>676</v>
      </c>
      <c r="B6" s="13" t="s">
        <v>659</v>
      </c>
      <c r="C6" s="12" t="s">
        <v>677</v>
      </c>
      <c r="D6" s="20"/>
      <c r="E6" s="14">
        <v>1</v>
      </c>
      <c r="F6" s="18"/>
      <c r="G6" s="19">
        <v>4</v>
      </c>
      <c r="H6" s="20"/>
      <c r="I6" s="14">
        <v>5</v>
      </c>
      <c r="J6" s="18" t="s">
        <v>207</v>
      </c>
      <c r="K6" s="21" t="s">
        <v>828</v>
      </c>
      <c r="L6" s="18"/>
      <c r="M6" s="19"/>
      <c r="N6" s="20"/>
      <c r="O6" s="14"/>
    </row>
    <row r="7" ht="31.2" spans="1:15">
      <c r="A7" s="12" t="s">
        <v>689</v>
      </c>
      <c r="B7" s="13" t="s">
        <v>690</v>
      </c>
      <c r="C7" s="12" t="s">
        <v>691</v>
      </c>
      <c r="D7" s="20"/>
      <c r="E7" s="14">
        <v>6</v>
      </c>
      <c r="F7" s="20"/>
      <c r="G7" s="14"/>
      <c r="H7" s="18"/>
      <c r="I7" s="19" t="s">
        <v>829</v>
      </c>
      <c r="J7" s="20"/>
      <c r="K7" s="14">
        <v>5</v>
      </c>
      <c r="L7" s="20"/>
      <c r="M7" s="14"/>
      <c r="N7" s="18"/>
      <c r="O7" s="19"/>
    </row>
    <row r="8" spans="1:15">
      <c r="A8" s="12" t="s">
        <v>698</v>
      </c>
      <c r="B8" s="13" t="s">
        <v>659</v>
      </c>
      <c r="C8" s="12" t="s">
        <v>699</v>
      </c>
      <c r="D8" s="20"/>
      <c r="E8" s="14"/>
      <c r="F8" s="20"/>
      <c r="G8" s="14"/>
      <c r="H8" s="20"/>
      <c r="I8" s="19"/>
      <c r="J8" s="20"/>
      <c r="K8" s="14"/>
      <c r="L8" s="20"/>
      <c r="M8" s="14"/>
      <c r="N8" s="20"/>
      <c r="O8" s="19"/>
    </row>
    <row r="9" spans="1:15">
      <c r="A9" s="12" t="s">
        <v>701</v>
      </c>
      <c r="B9" s="13" t="s">
        <v>702</v>
      </c>
      <c r="C9" s="12" t="s">
        <v>703</v>
      </c>
      <c r="D9" s="20"/>
      <c r="E9" s="14"/>
      <c r="F9" s="20"/>
      <c r="G9" s="14">
        <v>6</v>
      </c>
      <c r="H9" s="20"/>
      <c r="I9" s="19"/>
      <c r="J9" s="20"/>
      <c r="K9" s="14"/>
      <c r="L9" s="20"/>
      <c r="M9" s="14"/>
      <c r="N9" s="20"/>
      <c r="O9" s="19"/>
    </row>
    <row r="10" ht="156.6" spans="1:15">
      <c r="A10" s="12" t="s">
        <v>709</v>
      </c>
      <c r="B10" s="13" t="s">
        <v>702</v>
      </c>
      <c r="C10" s="12" t="s">
        <v>710</v>
      </c>
      <c r="D10" s="18"/>
      <c r="E10" s="19">
        <v>9</v>
      </c>
      <c r="F10" s="18" t="s">
        <v>199</v>
      </c>
      <c r="G10" s="21">
        <v>9</v>
      </c>
      <c r="H10" s="18"/>
      <c r="I10" s="19">
        <v>9</v>
      </c>
      <c r="J10" s="18"/>
      <c r="K10" s="19">
        <v>9</v>
      </c>
      <c r="L10" s="18"/>
      <c r="M10" s="21"/>
      <c r="N10" s="18"/>
      <c r="O10" s="19"/>
    </row>
    <row r="11" spans="1:15">
      <c r="A11" s="12" t="s">
        <v>723</v>
      </c>
      <c r="B11" s="13">
        <v>1</v>
      </c>
      <c r="C11" s="12" t="s">
        <v>724</v>
      </c>
      <c r="D11" s="20"/>
      <c r="E11" s="14">
        <v>10</v>
      </c>
      <c r="F11" s="20"/>
      <c r="G11" s="24">
        <v>10</v>
      </c>
      <c r="H11" s="20"/>
      <c r="I11" s="14">
        <v>10</v>
      </c>
      <c r="J11" s="20"/>
      <c r="K11" s="14">
        <v>10</v>
      </c>
      <c r="L11" s="20"/>
      <c r="M11" s="24"/>
      <c r="N11" s="20"/>
      <c r="O11" s="14"/>
    </row>
    <row r="12" spans="1:15">
      <c r="A12" s="12" t="s">
        <v>727</v>
      </c>
      <c r="B12" s="13"/>
      <c r="C12" s="12" t="s">
        <v>728</v>
      </c>
      <c r="D12" s="20"/>
      <c r="E12" s="14"/>
      <c r="F12" s="20"/>
      <c r="G12" s="14"/>
      <c r="H12" s="20"/>
      <c r="I12" s="14"/>
      <c r="J12" s="20"/>
      <c r="K12" s="14"/>
      <c r="L12" s="20"/>
      <c r="M12" s="14"/>
      <c r="N12" s="20"/>
      <c r="O12" s="14"/>
    </row>
    <row r="13" spans="1:15">
      <c r="A13" s="12"/>
      <c r="B13" s="13"/>
      <c r="C13" s="13" t="s">
        <v>741</v>
      </c>
      <c r="D13" s="15"/>
      <c r="E13" s="23"/>
      <c r="F13" s="23"/>
      <c r="G13" s="23"/>
      <c r="H13" s="23"/>
      <c r="I13" s="16"/>
      <c r="J13" s="15"/>
      <c r="K13" s="23"/>
      <c r="L13" s="23"/>
      <c r="M13" s="23"/>
      <c r="N13" s="23"/>
      <c r="O13" s="16"/>
    </row>
    <row r="14" ht="79.8" spans="4:11">
      <c r="D14" s="4" t="s">
        <v>27</v>
      </c>
      <c r="E14" s="4" t="s">
        <v>28</v>
      </c>
      <c r="F14" s="4" t="s">
        <v>72</v>
      </c>
      <c r="G14" s="24" t="s">
        <v>73</v>
      </c>
      <c r="H14" s="4" t="s">
        <v>123</v>
      </c>
      <c r="I14" s="24" t="s">
        <v>124</v>
      </c>
      <c r="J14" s="4" t="s">
        <v>190</v>
      </c>
      <c r="K14" s="4" t="s">
        <v>191</v>
      </c>
    </row>
    <row r="15" ht="48" spans="4:11">
      <c r="D15" s="4" t="s">
        <v>33</v>
      </c>
      <c r="E15" s="4" t="s">
        <v>34</v>
      </c>
      <c r="F15" s="4" t="s">
        <v>77</v>
      </c>
      <c r="G15" s="24" t="s">
        <v>78</v>
      </c>
      <c r="H15" s="4" t="s">
        <v>127</v>
      </c>
      <c r="I15" s="24" t="s">
        <v>128</v>
      </c>
      <c r="J15" s="4" t="s">
        <v>194</v>
      </c>
      <c r="K15" s="4" t="s">
        <v>195</v>
      </c>
    </row>
    <row r="16" ht="47.4" spans="4:10">
      <c r="D16" s="4" t="s">
        <v>37</v>
      </c>
      <c r="E16" s="4" t="s">
        <v>38</v>
      </c>
      <c r="F16" s="4" t="s">
        <v>83</v>
      </c>
      <c r="G16" s="24" t="s">
        <v>84</v>
      </c>
      <c r="H16" s="4" t="s">
        <v>131</v>
      </c>
      <c r="I16" s="24" t="s">
        <v>132</v>
      </c>
      <c r="J16" s="4" t="s">
        <v>198</v>
      </c>
    </row>
    <row r="17" ht="78.6" spans="4:11">
      <c r="D17" s="4" t="s">
        <v>43</v>
      </c>
      <c r="E17" s="4" t="s">
        <v>44</v>
      </c>
      <c r="F17" s="4" t="s">
        <v>88</v>
      </c>
      <c r="G17" s="24" t="s">
        <v>89</v>
      </c>
      <c r="H17" s="4" t="s">
        <v>135</v>
      </c>
      <c r="I17" s="24" t="s">
        <v>136</v>
      </c>
      <c r="J17" s="4" t="s">
        <v>201</v>
      </c>
      <c r="K17" s="3" t="s">
        <v>202</v>
      </c>
    </row>
    <row r="18" ht="79.2" spans="4:9">
      <c r="D18" s="4" t="s">
        <v>49</v>
      </c>
      <c r="E18" s="4" t="s">
        <v>50</v>
      </c>
      <c r="F18" s="4" t="s">
        <v>92</v>
      </c>
      <c r="G18" s="24" t="s">
        <v>93</v>
      </c>
      <c r="H18" s="4" t="s">
        <v>137</v>
      </c>
      <c r="I18" s="24" t="s">
        <v>138</v>
      </c>
    </row>
    <row r="19" ht="64.2" spans="4:9">
      <c r="D19" s="8" t="s">
        <v>53</v>
      </c>
      <c r="E19" s="4" t="s">
        <v>54</v>
      </c>
      <c r="F19" s="4" t="s">
        <v>94</v>
      </c>
      <c r="G19" s="24" t="s">
        <v>95</v>
      </c>
      <c r="H19" s="4" t="s">
        <v>141</v>
      </c>
      <c r="I19" s="24" t="s">
        <v>142</v>
      </c>
    </row>
    <row r="20" ht="63.6" spans="4:9">
      <c r="D20" s="4" t="s">
        <v>59</v>
      </c>
      <c r="E20" s="4" t="s">
        <v>60</v>
      </c>
      <c r="F20" s="4" t="s">
        <v>98</v>
      </c>
      <c r="G20" s="24" t="s">
        <v>99</v>
      </c>
      <c r="H20" s="4" t="s">
        <v>145</v>
      </c>
      <c r="I20" s="24" t="s">
        <v>146</v>
      </c>
    </row>
    <row r="21" ht="95.4" spans="4:9">
      <c r="D21" s="4" t="s">
        <v>66</v>
      </c>
      <c r="E21" s="4" t="s">
        <v>67</v>
      </c>
      <c r="F21" s="4" t="s">
        <v>102</v>
      </c>
      <c r="G21" s="24" t="s">
        <v>103</v>
      </c>
      <c r="H21" s="4" t="s">
        <v>149</v>
      </c>
      <c r="I21" s="24" t="s">
        <v>150</v>
      </c>
    </row>
    <row r="22" ht="31.8" spans="6:9">
      <c r="F22" s="4" t="s">
        <v>106</v>
      </c>
      <c r="G22" s="24" t="s">
        <v>107</v>
      </c>
      <c r="H22" s="8" t="s">
        <v>153</v>
      </c>
      <c r="I22" s="24" t="s">
        <v>154</v>
      </c>
    </row>
    <row r="23" ht="16.2" spans="6:9">
      <c r="F23" s="4" t="s">
        <v>111</v>
      </c>
      <c r="G23" s="24" t="s">
        <v>112</v>
      </c>
      <c r="H23" s="4" t="s">
        <v>157</v>
      </c>
      <c r="I23" s="24" t="s">
        <v>158</v>
      </c>
    </row>
    <row r="24" ht="31.8" spans="6:9">
      <c r="F24" s="4" t="s">
        <v>115</v>
      </c>
      <c r="G24" s="24" t="s">
        <v>116</v>
      </c>
      <c r="H24" s="4" t="s">
        <v>161</v>
      </c>
      <c r="I24" s="24" t="s">
        <v>162</v>
      </c>
    </row>
    <row r="25" ht="79.2" spans="6:9">
      <c r="F25" s="4" t="s">
        <v>119</v>
      </c>
      <c r="G25" s="24" t="s">
        <v>120</v>
      </c>
      <c r="H25" s="4" t="s">
        <v>166</v>
      </c>
      <c r="I25" s="24" t="s">
        <v>167</v>
      </c>
    </row>
    <row r="26" ht="63" spans="8:9">
      <c r="H26" s="4" t="s">
        <v>170</v>
      </c>
      <c r="I26" s="24" t="s">
        <v>171</v>
      </c>
    </row>
    <row r="27" ht="31.8" spans="8:9">
      <c r="H27" s="4" t="s">
        <v>174</v>
      </c>
      <c r="I27" s="24" t="s">
        <v>175</v>
      </c>
    </row>
    <row r="28" ht="95.4" spans="8:9">
      <c r="H28" s="4" t="s">
        <v>178</v>
      </c>
      <c r="I28" s="24" t="s">
        <v>179</v>
      </c>
    </row>
    <row r="29" ht="48" spans="8:9">
      <c r="H29" s="4" t="s">
        <v>182</v>
      </c>
      <c r="I29" s="24" t="s">
        <v>183</v>
      </c>
    </row>
    <row r="30" ht="95.4" spans="8:9">
      <c r="H30" s="4" t="s">
        <v>186</v>
      </c>
      <c r="I30" s="24" t="s">
        <v>187</v>
      </c>
    </row>
  </sheetData>
  <mergeCells count="12">
    <mergeCell ref="D1:I1"/>
    <mergeCell ref="J1:O1"/>
    <mergeCell ref="D2:E2"/>
    <mergeCell ref="F2:G2"/>
    <mergeCell ref="H2:I2"/>
    <mergeCell ref="J2:K2"/>
    <mergeCell ref="L2:M2"/>
    <mergeCell ref="N2:O2"/>
    <mergeCell ref="D13:I13"/>
    <mergeCell ref="J13:O13"/>
    <mergeCell ref="B11:B12"/>
    <mergeCell ref="C3:C4"/>
  </mergeCells>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8"/>
  <sheetViews>
    <sheetView workbookViewId="0">
      <selection activeCell="F4" sqref="F4"/>
    </sheetView>
  </sheetViews>
  <sheetFormatPr defaultColWidth="9" defaultRowHeight="15.6"/>
  <cols>
    <col min="1" max="5" width="9" style="3"/>
    <col min="6" max="6" width="34.3796296296296" style="4" customWidth="1"/>
    <col min="7" max="7" width="28.3796296296296" style="4" customWidth="1"/>
    <col min="8" max="16384" width="9" style="3"/>
  </cols>
  <sheetData>
    <row r="1" spans="1:9">
      <c r="A1" s="12"/>
      <c r="B1" s="13"/>
      <c r="C1" s="12"/>
      <c r="D1" s="14" t="s">
        <v>816</v>
      </c>
      <c r="E1" s="14"/>
      <c r="F1" s="14"/>
      <c r="G1" s="14"/>
      <c r="H1" s="14"/>
      <c r="I1" s="14"/>
    </row>
    <row r="2" spans="1:9">
      <c r="A2" s="12"/>
      <c r="B2" s="13"/>
      <c r="C2" s="12"/>
      <c r="D2" s="14"/>
      <c r="E2" s="14"/>
      <c r="F2" s="15" t="s">
        <v>830</v>
      </c>
      <c r="G2" s="16"/>
      <c r="H2" s="15"/>
      <c r="I2" s="16"/>
    </row>
    <row r="3" ht="78" spans="1:9">
      <c r="A3" s="12" t="s">
        <v>639</v>
      </c>
      <c r="B3" s="17" t="s">
        <v>640</v>
      </c>
      <c r="C3" s="12" t="s">
        <v>172</v>
      </c>
      <c r="D3" s="18"/>
      <c r="E3" s="19"/>
      <c r="F3" s="18" t="s">
        <v>831</v>
      </c>
      <c r="G3" s="14" t="s">
        <v>832</v>
      </c>
      <c r="H3" s="18"/>
      <c r="I3" s="14"/>
    </row>
    <row r="4" spans="1:9">
      <c r="A4" s="12" t="s">
        <v>658</v>
      </c>
      <c r="B4" s="13" t="s">
        <v>659</v>
      </c>
      <c r="C4" s="12"/>
      <c r="D4" s="20"/>
      <c r="E4" s="14"/>
      <c r="F4" s="20"/>
      <c r="G4" s="14"/>
      <c r="H4" s="20"/>
      <c r="I4" s="14"/>
    </row>
    <row r="5" spans="1:9">
      <c r="A5" s="12" t="s">
        <v>667</v>
      </c>
      <c r="B5" s="13" t="s">
        <v>659</v>
      </c>
      <c r="C5" s="12" t="s">
        <v>668</v>
      </c>
      <c r="D5" s="18"/>
      <c r="E5" s="19"/>
      <c r="F5" s="20"/>
      <c r="G5" s="21"/>
      <c r="H5" s="20"/>
      <c r="I5" s="14"/>
    </row>
    <row r="6" ht="31.2" spans="1:9">
      <c r="A6" s="12" t="s">
        <v>676</v>
      </c>
      <c r="B6" s="13" t="s">
        <v>659</v>
      </c>
      <c r="C6" s="12" t="s">
        <v>677</v>
      </c>
      <c r="D6" s="20"/>
      <c r="E6" s="14"/>
      <c r="F6" s="18"/>
      <c r="G6" s="19" t="s">
        <v>833</v>
      </c>
      <c r="H6" s="20"/>
      <c r="I6" s="14"/>
    </row>
    <row r="7" spans="1:9">
      <c r="A7" s="12" t="s">
        <v>689</v>
      </c>
      <c r="B7" s="13" t="s">
        <v>690</v>
      </c>
      <c r="C7" s="12" t="s">
        <v>691</v>
      </c>
      <c r="D7" s="20"/>
      <c r="E7" s="14"/>
      <c r="F7" s="20"/>
      <c r="G7" s="14">
        <v>1</v>
      </c>
      <c r="H7" s="18"/>
      <c r="I7" s="19"/>
    </row>
    <row r="8" spans="1:9">
      <c r="A8" s="12" t="s">
        <v>698</v>
      </c>
      <c r="B8" s="13" t="s">
        <v>659</v>
      </c>
      <c r="C8" s="12" t="s">
        <v>699</v>
      </c>
      <c r="D8" s="20"/>
      <c r="E8" s="14"/>
      <c r="F8" s="20"/>
      <c r="G8" s="14"/>
      <c r="H8" s="20"/>
      <c r="I8" s="19"/>
    </row>
    <row r="9" spans="1:9">
      <c r="A9" s="12" t="s">
        <v>701</v>
      </c>
      <c r="B9" s="13" t="s">
        <v>702</v>
      </c>
      <c r="C9" s="12" t="s">
        <v>703</v>
      </c>
      <c r="D9" s="20"/>
      <c r="E9" s="14"/>
      <c r="F9" s="20"/>
      <c r="G9" s="14"/>
      <c r="H9" s="20"/>
      <c r="I9" s="19"/>
    </row>
    <row r="10" spans="1:9">
      <c r="A10" s="12" t="s">
        <v>709</v>
      </c>
      <c r="B10" s="13" t="s">
        <v>702</v>
      </c>
      <c r="C10" s="12" t="s">
        <v>710</v>
      </c>
      <c r="D10" s="18"/>
      <c r="E10" s="19"/>
      <c r="F10" s="18"/>
      <c r="G10" s="19">
        <v>9</v>
      </c>
      <c r="H10" s="18"/>
      <c r="I10" s="19"/>
    </row>
    <row r="11" spans="1:9">
      <c r="A11" s="12" t="s">
        <v>723</v>
      </c>
      <c r="B11" s="13">
        <v>1</v>
      </c>
      <c r="C11" s="12" t="s">
        <v>724</v>
      </c>
      <c r="D11" s="20"/>
      <c r="E11" s="14"/>
      <c r="F11" s="20"/>
      <c r="G11" s="22">
        <v>10</v>
      </c>
      <c r="H11" s="20"/>
      <c r="I11" s="14"/>
    </row>
    <row r="12" spans="1:9">
      <c r="A12" s="12" t="s">
        <v>727</v>
      </c>
      <c r="B12" s="13"/>
      <c r="C12" s="12" t="s">
        <v>728</v>
      </c>
      <c r="D12" s="20"/>
      <c r="E12" s="14"/>
      <c r="F12" s="20"/>
      <c r="G12" s="14"/>
      <c r="H12" s="20"/>
      <c r="I12" s="14"/>
    </row>
    <row r="13" spans="1:9">
      <c r="A13" s="12"/>
      <c r="B13" s="13"/>
      <c r="C13" s="13" t="s">
        <v>741</v>
      </c>
      <c r="D13" s="15"/>
      <c r="E13" s="23"/>
      <c r="F13" s="23"/>
      <c r="G13" s="23"/>
      <c r="H13" s="23"/>
      <c r="I13" s="16"/>
    </row>
    <row r="14" ht="126" spans="6:7">
      <c r="F14" s="4" t="s">
        <v>834</v>
      </c>
      <c r="G14" s="4" t="s">
        <v>835</v>
      </c>
    </row>
    <row r="15" ht="63" spans="6:7">
      <c r="F15" s="4" t="s">
        <v>836</v>
      </c>
      <c r="G15" s="4" t="s">
        <v>837</v>
      </c>
    </row>
    <row r="16" ht="32.4" spans="6:7">
      <c r="F16" s="4" t="s">
        <v>838</v>
      </c>
      <c r="G16" s="4" t="s">
        <v>839</v>
      </c>
    </row>
    <row r="17" ht="64.2" spans="6:7">
      <c r="F17" s="4" t="s">
        <v>840</v>
      </c>
      <c r="G17" s="4" t="s">
        <v>841</v>
      </c>
    </row>
    <row r="18" ht="109.8" spans="6:7">
      <c r="F18" s="4" t="s">
        <v>842</v>
      </c>
      <c r="G18" s="4" t="s">
        <v>843</v>
      </c>
    </row>
  </sheetData>
  <mergeCells count="7">
    <mergeCell ref="D1:I1"/>
    <mergeCell ref="D2:E2"/>
    <mergeCell ref="F2:G2"/>
    <mergeCell ref="H2:I2"/>
    <mergeCell ref="D13:I13"/>
    <mergeCell ref="B11:B12"/>
    <mergeCell ref="C3:C4"/>
  </mergeCells>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0"/>
  <sheetViews>
    <sheetView tabSelected="1" topLeftCell="A104" workbookViewId="0">
      <selection activeCell="D104" sqref="C$1:D$1048576"/>
    </sheetView>
  </sheetViews>
  <sheetFormatPr defaultColWidth="8.88888888888889" defaultRowHeight="15.6" outlineLevelCol="3"/>
  <cols>
    <col min="1" max="1" width="8.88888888888889" style="3"/>
    <col min="2" max="2" width="44.1111111111111" style="4" customWidth="1"/>
    <col min="3" max="3" width="67.5555555555556" style="3" hidden="1" customWidth="1"/>
    <col min="4" max="4" width="83.75" style="3" hidden="1" customWidth="1"/>
    <col min="5" max="16384" width="8.88888888888889" style="3"/>
  </cols>
  <sheetData>
    <row r="1" hidden="1" spans="1:4">
      <c r="A1" s="5" t="s">
        <v>844</v>
      </c>
      <c r="B1" s="5"/>
      <c r="C1" s="5"/>
      <c r="D1" s="5"/>
    </row>
    <row r="2" ht="107.3" hidden="1" spans="1:4">
      <c r="A2" s="3" t="s">
        <v>845</v>
      </c>
      <c r="B2" s="4" t="s">
        <v>846</v>
      </c>
      <c r="C2" s="3" t="str">
        <f>_xlfn.DISPIMG("ID_480CD47190764899B2804400CE9A660C",1)</f>
        <v>=DISPIMG("ID_480CD47190764899B2804400CE9A660C",1)</v>
      </c>
      <c r="D2" s="3" t="str">
        <f>_xlfn.DISPIMG("ID_02F274D970EF4F5E9F416E5AB86EED41",1)</f>
        <v>=DISPIMG("ID_02F274D970EF4F5E9F416E5AB86EED41",1)</v>
      </c>
    </row>
    <row r="3" ht="72.7" hidden="1" spans="1:4">
      <c r="A3" s="3" t="s">
        <v>709</v>
      </c>
      <c r="B3" s="4" t="s">
        <v>847</v>
      </c>
      <c r="C3" s="3" t="str">
        <f>_xlfn.DISPIMG("ID_FED98D59B53C4298ABFAA883E3D5642B",1)</f>
        <v>=DISPIMG("ID_FED98D59B53C4298ABFAA883E3D5642B",1)</v>
      </c>
      <c r="D3" s="3" t="str">
        <f>_xlfn.DISPIMG("ID_3833FB65D4BD47CDA16AAF870E191A89",1)</f>
        <v>=DISPIMG("ID_3833FB65D4BD47CDA16AAF870E191A89",1)</v>
      </c>
    </row>
    <row r="4" ht="47.4" hidden="1" spans="2:3">
      <c r="B4" s="4" t="s">
        <v>848</v>
      </c>
      <c r="C4" s="3" t="s">
        <v>849</v>
      </c>
    </row>
    <row r="5" ht="63" hidden="1" spans="2:3">
      <c r="B5" s="4" t="s">
        <v>850</v>
      </c>
      <c r="C5" s="3" t="s">
        <v>851</v>
      </c>
    </row>
    <row r="6" ht="63" hidden="1" spans="2:3">
      <c r="B6" s="4" t="s">
        <v>852</v>
      </c>
      <c r="C6" s="3" t="s">
        <v>853</v>
      </c>
    </row>
    <row r="7" hidden="1" spans="1:4">
      <c r="A7" s="6" t="s">
        <v>854</v>
      </c>
      <c r="B7" s="6"/>
      <c r="C7" s="6"/>
      <c r="D7" s="6"/>
    </row>
    <row r="8" ht="125.95" hidden="1" spans="1:4">
      <c r="A8" s="3" t="s">
        <v>855</v>
      </c>
      <c r="B8" s="4" t="s">
        <v>856</v>
      </c>
      <c r="C8" s="3" t="str">
        <f>_xlfn.DISPIMG("ID_CD9AF147D1CE49BB9E6A36B57C2373AD",1)</f>
        <v>=DISPIMG("ID_CD9AF147D1CE49BB9E6A36B57C2373AD",1)</v>
      </c>
      <c r="D8" s="3" t="str">
        <f>_xlfn.DISPIMG("ID_AEB62AE55028420FAB5F36E912B6267A",1)</f>
        <v>=DISPIMG("ID_AEB62AE55028420FAB5F36E912B6267A",1)</v>
      </c>
    </row>
    <row r="9" ht="273.6" hidden="1" spans="1:3">
      <c r="A9" s="3" t="s">
        <v>857</v>
      </c>
      <c r="B9" s="4" t="s">
        <v>858</v>
      </c>
      <c r="C9" s="3" t="str">
        <f>_xlfn.DISPIMG("ID_905F1F59DEC040BCB2698498E995F0B6",1)</f>
        <v>=DISPIMG("ID_905F1F59DEC040BCB2698498E995F0B6",1)</v>
      </c>
    </row>
    <row r="10" s="1" customFormat="1" ht="31.8" hidden="1" spans="1:4">
      <c r="A10" s="7"/>
      <c r="B10" s="4" t="s">
        <v>859</v>
      </c>
      <c r="C10" s="4" t="s">
        <v>860</v>
      </c>
      <c r="D10" s="7"/>
    </row>
    <row r="11" s="1" customFormat="1" ht="47.4" hidden="1" spans="1:4">
      <c r="A11" s="7"/>
      <c r="B11" s="4" t="s">
        <v>861</v>
      </c>
      <c r="C11" s="3" t="s">
        <v>862</v>
      </c>
      <c r="D11" s="7"/>
    </row>
    <row r="12" s="1" customFormat="1" ht="31.8" hidden="1" spans="1:4">
      <c r="A12" s="7"/>
      <c r="B12" s="4" t="s">
        <v>863</v>
      </c>
      <c r="C12" s="4" t="s">
        <v>864</v>
      </c>
      <c r="D12" s="7"/>
    </row>
    <row r="13" s="1" customFormat="1" ht="31.8" hidden="1" spans="1:4">
      <c r="A13" s="7"/>
      <c r="B13" s="4" t="s">
        <v>865</v>
      </c>
      <c r="C13" s="3" t="s">
        <v>866</v>
      </c>
      <c r="D13" s="7"/>
    </row>
    <row r="14" s="1" customFormat="1" ht="47.4" hidden="1" spans="1:4">
      <c r="A14" s="7"/>
      <c r="B14" s="4" t="s">
        <v>867</v>
      </c>
      <c r="C14" s="3" t="s">
        <v>868</v>
      </c>
      <c r="D14" s="7"/>
    </row>
    <row r="15" s="1" customFormat="1" ht="31.8" hidden="1" spans="1:4">
      <c r="A15" s="7"/>
      <c r="B15" s="4" t="s">
        <v>869</v>
      </c>
      <c r="C15" s="3" t="s">
        <v>870</v>
      </c>
      <c r="D15" s="7"/>
    </row>
    <row r="16" hidden="1" spans="1:4">
      <c r="A16" s="6" t="s">
        <v>871</v>
      </c>
      <c r="B16" s="6"/>
      <c r="C16" s="6"/>
      <c r="D16" s="6"/>
    </row>
    <row r="17" ht="128" hidden="1" spans="1:4">
      <c r="A17" s="3" t="s">
        <v>701</v>
      </c>
      <c r="B17" s="4" t="s">
        <v>872</v>
      </c>
      <c r="C17" s="3" t="str">
        <f>_xlfn.DISPIMG("ID_307E4696064A419AA4CB1DBB9D822555",1)</f>
        <v>=DISPIMG("ID_307E4696064A419AA4CB1DBB9D822555",1)</v>
      </c>
      <c r="D17" s="3" t="str">
        <f>_xlfn.DISPIMG("ID_54BF6CAE12814DC6B9859CC8575A790B",1)</f>
        <v>=DISPIMG("ID_54BF6CAE12814DC6B9859CC8575A790B",1)</v>
      </c>
    </row>
    <row r="18" ht="268.7" hidden="1" spans="1:4">
      <c r="A18" s="3" t="s">
        <v>857</v>
      </c>
      <c r="B18" s="4" t="s">
        <v>873</v>
      </c>
      <c r="C18" s="3" t="str">
        <f>_xlfn.DISPIMG("ID_382FB2A6B92E4EBC81AE8DF00A833860",1)</f>
        <v>=DISPIMG("ID_382FB2A6B92E4EBC81AE8DF00A833860",1)</v>
      </c>
      <c r="D18" s="3" t="str">
        <f>_xlfn.DISPIMG("ID_43E0428A4381424D8B8EB7E1C27CBFD7",1)</f>
        <v>=DISPIMG("ID_43E0428A4381424D8B8EB7E1C27CBFD7",1)</v>
      </c>
    </row>
    <row r="19" ht="31.8" hidden="1" spans="2:3">
      <c r="B19" s="4" t="s">
        <v>874</v>
      </c>
      <c r="C19" s="3" t="s">
        <v>875</v>
      </c>
    </row>
    <row r="20" ht="63.6" hidden="1" spans="2:3">
      <c r="B20" s="4" t="s">
        <v>876</v>
      </c>
      <c r="C20" s="4" t="s">
        <v>877</v>
      </c>
    </row>
    <row r="21" ht="63" hidden="1" spans="2:3">
      <c r="B21" s="4" t="s">
        <v>878</v>
      </c>
      <c r="C21" s="3" t="s">
        <v>879</v>
      </c>
    </row>
    <row r="22" ht="31.8" hidden="1" spans="2:3">
      <c r="B22" s="8" t="s">
        <v>880</v>
      </c>
      <c r="C22" s="3" t="s">
        <v>881</v>
      </c>
    </row>
    <row r="23" ht="31.8" hidden="1" spans="2:3">
      <c r="B23" s="4" t="s">
        <v>882</v>
      </c>
      <c r="C23" s="3" t="s">
        <v>883</v>
      </c>
    </row>
    <row r="24" ht="31.8" hidden="1" spans="2:3">
      <c r="B24" s="4" t="s">
        <v>884</v>
      </c>
      <c r="C24" s="3" t="s">
        <v>885</v>
      </c>
    </row>
    <row r="25" ht="47.4" hidden="1" spans="2:3">
      <c r="B25" s="4" t="s">
        <v>886</v>
      </c>
      <c r="C25" s="3" t="s">
        <v>887</v>
      </c>
    </row>
    <row r="26" ht="47.4" hidden="1" spans="2:3">
      <c r="B26" s="4" t="s">
        <v>888</v>
      </c>
      <c r="C26" s="3" t="s">
        <v>889</v>
      </c>
    </row>
    <row r="27" ht="63.6" hidden="1" spans="2:3">
      <c r="B27" s="4" t="s">
        <v>890</v>
      </c>
      <c r="C27" s="3" t="s">
        <v>891</v>
      </c>
    </row>
    <row r="28" spans="1:4">
      <c r="A28" s="6" t="s">
        <v>892</v>
      </c>
      <c r="B28" s="6"/>
      <c r="C28" s="6"/>
      <c r="D28" s="6"/>
    </row>
    <row r="29" ht="152.3" spans="1:4">
      <c r="A29" s="3" t="s">
        <v>855</v>
      </c>
      <c r="B29" s="4" t="s">
        <v>893</v>
      </c>
      <c r="C29" s="3" t="str">
        <f>_xlfn.DISPIMG("ID_877E5FB98F884E04B07104373AD7DDAE",1)</f>
        <v>=DISPIMG("ID_877E5FB98F884E04B07104373AD7DDAE",1)</v>
      </c>
      <c r="D29" s="3" t="str">
        <f>_xlfn.DISPIMG("ID_7349D22EF029406DA560E00E75A46C68",1)</f>
        <v>=DISPIMG("ID_7349D22EF029406DA560E00E75A46C68",1)</v>
      </c>
    </row>
    <row r="30" ht="154.5" hidden="1" spans="1:4">
      <c r="A30" s="3" t="s">
        <v>894</v>
      </c>
      <c r="B30" s="4" t="s">
        <v>895</v>
      </c>
      <c r="C30" s="3" t="str">
        <f>_xlfn.DISPIMG("ID_C874FEEEEF1B4E95BC1EDB3BFB5A7470",1)</f>
        <v>=DISPIMG("ID_C874FEEEEF1B4E95BC1EDB3BFB5A7470",1)</v>
      </c>
      <c r="D30" s="3" t="str">
        <f>_xlfn.DISPIMG("ID_01D050D6FB86426D8559FE724FCF6F4D",1)</f>
        <v>=DISPIMG("ID_01D050D6FB86426D8559FE724FCF6F4D",1)</v>
      </c>
    </row>
    <row r="31" ht="152.95" hidden="1" spans="1:4">
      <c r="A31" s="3" t="s">
        <v>855</v>
      </c>
      <c r="B31" s="4" t="s">
        <v>896</v>
      </c>
      <c r="C31" s="3" t="str">
        <f>_xlfn.DISPIMG("ID_9111D3D7779A4D78B3B2E399BAD1B18A",1)</f>
        <v>=DISPIMG("ID_9111D3D7779A4D78B3B2E399BAD1B18A",1)</v>
      </c>
      <c r="D31" s="3" t="str">
        <f>_xlfn.DISPIMG("ID_E9B851ED9AF34EC0B65634CD75B502E1",1)</f>
        <v>=DISPIMG("ID_E9B851ED9AF34EC0B65634CD75B502E1",1)</v>
      </c>
    </row>
    <row r="32" ht="181.5" hidden="1" spans="1:4">
      <c r="A32" s="3" t="s">
        <v>855</v>
      </c>
      <c r="B32" s="4" t="s">
        <v>897</v>
      </c>
      <c r="C32" s="3" t="str">
        <f>_xlfn.DISPIMG("ID_7EB338B21A354E82974332A79878FD8F",1)</f>
        <v>=DISPIMG("ID_7EB338B21A354E82974332A79878FD8F",1)</v>
      </c>
      <c r="D32" s="3" t="str">
        <f>_xlfn.DISPIMG("ID_B455A22D2B834C7099008E723C227328",1)</f>
        <v>=DISPIMG("ID_B455A22D2B834C7099008E723C227328",1)</v>
      </c>
    </row>
    <row r="33" ht="93.6" hidden="1" spans="1:4">
      <c r="A33" s="3" t="s">
        <v>898</v>
      </c>
      <c r="B33" s="4" t="s">
        <v>899</v>
      </c>
      <c r="C33" s="3" t="str">
        <f>_xlfn.DISPIMG("ID_11216791A0E14ADB924BC2218B17104F",1)</f>
        <v>=DISPIMG("ID_11216791A0E14ADB924BC2218B17104F",1)</v>
      </c>
      <c r="D33" s="3" t="str">
        <f>_xlfn.DISPIMG("ID_81EF6F81F0A045329239207515025E76",1)</f>
        <v>=DISPIMG("ID_81EF6F81F0A045329239207515025E76",1)</v>
      </c>
    </row>
    <row r="34" s="2" customFormat="1" hidden="1" spans="2:3">
      <c r="B34" s="9" t="s">
        <v>900</v>
      </c>
      <c r="C34" s="2" t="s">
        <v>901</v>
      </c>
    </row>
    <row r="35" s="2" customFormat="1" ht="63.6" hidden="1" spans="2:3">
      <c r="B35" s="9" t="s">
        <v>902</v>
      </c>
      <c r="C35" s="9" t="s">
        <v>903</v>
      </c>
    </row>
    <row r="36" s="2" customFormat="1" ht="31.8" hidden="1" spans="2:3">
      <c r="B36" s="9" t="s">
        <v>904</v>
      </c>
      <c r="C36" s="2" t="s">
        <v>905</v>
      </c>
    </row>
    <row r="37" s="2" customFormat="1" ht="111" hidden="1" spans="2:3">
      <c r="B37" s="9" t="s">
        <v>906</v>
      </c>
      <c r="C37" s="9" t="s">
        <v>907</v>
      </c>
    </row>
    <row r="38" s="2" customFormat="1" ht="48" hidden="1" spans="2:3">
      <c r="B38" s="9" t="s">
        <v>908</v>
      </c>
      <c r="C38" s="9" t="s">
        <v>909</v>
      </c>
    </row>
    <row r="39" s="2" customFormat="1" ht="16.2" hidden="1" spans="2:3">
      <c r="B39" s="10" t="s">
        <v>910</v>
      </c>
      <c r="C39" s="2" t="s">
        <v>911</v>
      </c>
    </row>
    <row r="40" s="2" customFormat="1" ht="47.4" hidden="1" spans="2:3">
      <c r="B40" s="9" t="s">
        <v>912</v>
      </c>
      <c r="C40" s="2" t="s">
        <v>913</v>
      </c>
    </row>
    <row r="41" s="2" customFormat="1" ht="63.6" hidden="1" spans="2:3">
      <c r="B41" s="9" t="s">
        <v>914</v>
      </c>
      <c r="C41" s="9" t="s">
        <v>915</v>
      </c>
    </row>
    <row r="42" s="2" customFormat="1" ht="48.6" hidden="1" spans="2:3">
      <c r="B42" s="9" t="s">
        <v>916</v>
      </c>
      <c r="C42" s="9" t="s">
        <v>917</v>
      </c>
    </row>
    <row r="43" s="2" customFormat="1" ht="31.8" hidden="1" spans="2:3">
      <c r="B43" s="9" t="s">
        <v>918</v>
      </c>
      <c r="C43" s="2" t="s">
        <v>919</v>
      </c>
    </row>
    <row r="44" s="2" customFormat="1" ht="31.8" hidden="1" spans="2:3">
      <c r="B44" s="9" t="s">
        <v>920</v>
      </c>
      <c r="C44" s="2" t="s">
        <v>921</v>
      </c>
    </row>
    <row r="45" s="2" customFormat="1" ht="31.8" hidden="1" spans="2:3">
      <c r="B45" s="9" t="s">
        <v>922</v>
      </c>
      <c r="C45" s="2" t="s">
        <v>923</v>
      </c>
    </row>
    <row r="46" s="2" customFormat="1" ht="48" hidden="1" spans="2:3">
      <c r="B46" s="9" t="s">
        <v>924</v>
      </c>
      <c r="C46" s="2" t="s">
        <v>925</v>
      </c>
    </row>
    <row r="47" s="2" customFormat="1" ht="48" hidden="1" spans="2:3">
      <c r="B47" s="10" t="s">
        <v>926</v>
      </c>
      <c r="C47" s="9" t="s">
        <v>927</v>
      </c>
    </row>
    <row r="48" hidden="1" spans="1:4">
      <c r="A48" s="6" t="s">
        <v>928</v>
      </c>
      <c r="B48" s="6"/>
      <c r="C48" s="6"/>
      <c r="D48" s="6"/>
    </row>
    <row r="49" s="2" customFormat="1" ht="31.8" hidden="1" spans="2:3">
      <c r="B49" s="10" t="s">
        <v>929</v>
      </c>
      <c r="C49" s="2" t="s">
        <v>930</v>
      </c>
    </row>
    <row r="50" s="2" customFormat="1" ht="109.8" hidden="1" spans="2:3">
      <c r="B50" s="9" t="s">
        <v>931</v>
      </c>
      <c r="C50" s="2" t="s">
        <v>932</v>
      </c>
    </row>
    <row r="51" s="2" customFormat="1" ht="47.4" hidden="1" spans="2:3">
      <c r="B51" s="9" t="s">
        <v>933</v>
      </c>
      <c r="C51" s="2" t="s">
        <v>934</v>
      </c>
    </row>
    <row r="52" s="2" customFormat="1" ht="47.4" hidden="1" spans="2:3">
      <c r="B52" s="9" t="s">
        <v>935</v>
      </c>
      <c r="C52" s="2" t="s">
        <v>936</v>
      </c>
    </row>
    <row r="53" s="2" customFormat="1" hidden="1" spans="2:3">
      <c r="B53" s="9" t="s">
        <v>937</v>
      </c>
      <c r="C53" s="2" t="s">
        <v>938</v>
      </c>
    </row>
    <row r="54" spans="1:4">
      <c r="A54" s="6" t="s">
        <v>939</v>
      </c>
      <c r="B54" s="6"/>
      <c r="C54" s="6"/>
      <c r="D54" s="6"/>
    </row>
    <row r="55" ht="267" customHeight="1" spans="1:4">
      <c r="A55" s="3" t="s">
        <v>855</v>
      </c>
      <c r="B55" s="4" t="s">
        <v>940</v>
      </c>
      <c r="C55" s="3" t="str">
        <f>_xlfn.DISPIMG("ID_FAE6827F198F46F1B1890F9A096230B3",1)</f>
        <v>=DISPIMG("ID_FAE6827F198F46F1B1890F9A096230B3",1)</v>
      </c>
      <c r="D55" s="3" t="str">
        <f>_xlfn.DISPIMG("ID_B47FF9EA3CFE4B9699E08F3F3D8B827E",1)</f>
        <v>=DISPIMG("ID_B47FF9EA3CFE4B9699E08F3F3D8B827E",1)</v>
      </c>
    </row>
    <row r="56" ht="180" spans="1:4">
      <c r="A56" s="3" t="s">
        <v>941</v>
      </c>
      <c r="B56" s="4" t="s">
        <v>942</v>
      </c>
      <c r="C56" s="3" t="str">
        <f>_xlfn.DISPIMG("ID_8BCE1B5B878B48E6ACC015CB2EC86696",1)</f>
        <v>=DISPIMG("ID_8BCE1B5B878B48E6ACC015CB2EC86696",1)</v>
      </c>
      <c r="D56" s="3" t="str">
        <f>_xlfn.DISPIMG("ID_278354DE20274962B8395C4CD4044720",1)</f>
        <v>=DISPIMG("ID_278354DE20274962B8395C4CD4044720",1)</v>
      </c>
    </row>
    <row r="57" ht="93.6" hidden="1" spans="1:3">
      <c r="A57" s="3" t="s">
        <v>857</v>
      </c>
      <c r="B57" s="4" t="s">
        <v>943</v>
      </c>
      <c r="C57" s="3" t="str">
        <f>_xlfn.DISPIMG("ID_567FB654CE864936BC0DD9E3C6B2764B",1)</f>
        <v>=DISPIMG("ID_567FB654CE864936BC0DD9E3C6B2764B",1)</v>
      </c>
    </row>
    <row r="58" hidden="1" spans="2:3">
      <c r="B58" s="4" t="s">
        <v>944</v>
      </c>
      <c r="C58" s="3" t="s">
        <v>945</v>
      </c>
    </row>
    <row r="59" ht="47.4" hidden="1" spans="2:3">
      <c r="B59" s="4" t="s">
        <v>946</v>
      </c>
      <c r="C59" s="3" t="s">
        <v>947</v>
      </c>
    </row>
    <row r="60" ht="111" hidden="1" spans="2:3">
      <c r="B60" s="4" t="s">
        <v>948</v>
      </c>
      <c r="C60" s="4" t="s">
        <v>949</v>
      </c>
    </row>
    <row r="61" ht="47.4" hidden="1" spans="2:3">
      <c r="B61" s="4" t="s">
        <v>950</v>
      </c>
      <c r="C61" s="3" t="s">
        <v>951</v>
      </c>
    </row>
    <row r="62" ht="78.6" hidden="1" spans="2:3">
      <c r="B62" s="4" t="s">
        <v>952</v>
      </c>
      <c r="C62" s="3" t="s">
        <v>953</v>
      </c>
    </row>
    <row r="63" ht="143.4" hidden="1" spans="2:3">
      <c r="B63" s="4" t="s">
        <v>954</v>
      </c>
      <c r="C63" s="4" t="s">
        <v>955</v>
      </c>
    </row>
    <row r="64" ht="31.8" hidden="1" spans="2:3">
      <c r="B64" s="4" t="s">
        <v>956</v>
      </c>
      <c r="C64" s="3" t="s">
        <v>957</v>
      </c>
    </row>
    <row r="65" ht="64.2" hidden="1" spans="2:3">
      <c r="B65" s="4" t="s">
        <v>958</v>
      </c>
      <c r="C65" s="4" t="s">
        <v>959</v>
      </c>
    </row>
    <row r="66" spans="1:4">
      <c r="A66" s="6" t="s">
        <v>960</v>
      </c>
      <c r="B66" s="6"/>
      <c r="C66" s="6"/>
      <c r="D66" s="6"/>
    </row>
    <row r="67" ht="261.25" spans="1:4">
      <c r="A67" s="3" t="s">
        <v>961</v>
      </c>
      <c r="B67" s="4" t="s">
        <v>962</v>
      </c>
      <c r="C67" s="3" t="str">
        <f>_xlfn.DISPIMG("ID_7731B3AA9D544A66A03AEC51F75B431D",1)</f>
        <v>=DISPIMG("ID_7731B3AA9D544A66A03AEC51F75B431D",1)</v>
      </c>
      <c r="D67" s="3" t="str">
        <f>_xlfn.DISPIMG("ID_0F2F911D03B74E068CDE1D0899354696",1)</f>
        <v>=DISPIMG("ID_0F2F911D03B74E068CDE1D0899354696",1)</v>
      </c>
    </row>
    <row r="68" ht="276" hidden="1" spans="1:3">
      <c r="A68" s="3" t="s">
        <v>857</v>
      </c>
      <c r="B68" s="4" t="s">
        <v>963</v>
      </c>
      <c r="C68" s="3" t="str">
        <f>_xlfn.DISPIMG("ID_BE59A86CB7A147BFA4B36F794C2400CB",1)</f>
        <v>=DISPIMG("ID_BE59A86CB7A147BFA4B36F794C2400CB",1)</v>
      </c>
    </row>
    <row r="69" ht="47.4" hidden="1" spans="2:3">
      <c r="B69" s="4" t="s">
        <v>964</v>
      </c>
      <c r="C69" s="3" t="s">
        <v>965</v>
      </c>
    </row>
    <row r="70" ht="78.6" hidden="1" spans="2:3">
      <c r="B70" s="4" t="s">
        <v>966</v>
      </c>
      <c r="C70" s="3" t="s">
        <v>967</v>
      </c>
    </row>
    <row r="71" ht="79.8" hidden="1" spans="2:3">
      <c r="B71" s="4" t="s">
        <v>968</v>
      </c>
      <c r="C71" s="4" t="s">
        <v>969</v>
      </c>
    </row>
    <row r="72" ht="31.8" hidden="1" spans="2:3">
      <c r="B72" s="4" t="s">
        <v>970</v>
      </c>
      <c r="C72" s="3" t="s">
        <v>334</v>
      </c>
    </row>
    <row r="73" ht="63" hidden="1" spans="2:3">
      <c r="B73" s="4" t="s">
        <v>971</v>
      </c>
      <c r="C73" s="4" t="s">
        <v>972</v>
      </c>
    </row>
    <row r="74" ht="47.4" hidden="1" spans="2:3">
      <c r="B74" s="4" t="s">
        <v>973</v>
      </c>
      <c r="C74" s="3" t="s">
        <v>974</v>
      </c>
    </row>
    <row r="75" ht="31.8" spans="2:3">
      <c r="B75" s="4" t="s">
        <v>975</v>
      </c>
      <c r="C75" s="3" t="s">
        <v>976</v>
      </c>
    </row>
    <row r="76" spans="1:4">
      <c r="A76" s="6" t="s">
        <v>977</v>
      </c>
      <c r="B76" s="6"/>
      <c r="C76" s="6"/>
      <c r="D76" s="6"/>
    </row>
    <row r="77" ht="178.75" hidden="1" spans="1:4">
      <c r="A77" s="3" t="s">
        <v>855</v>
      </c>
      <c r="B77" s="4" t="s">
        <v>978</v>
      </c>
      <c r="C77" s="3" t="str">
        <f>_xlfn.DISPIMG("ID_CF55A38EB8AA40CBBB314F2521810CCA",1)</f>
        <v>=DISPIMG("ID_CF55A38EB8AA40CBBB314F2521810CCA",1)</v>
      </c>
      <c r="D77" s="3" t="str">
        <f>_xlfn.DISPIMG("ID_FB0909F7F6CE456284703E29B86675F6",1)</f>
        <v>=DISPIMG("ID_FB0909F7F6CE456284703E29B86675F6",1)</v>
      </c>
    </row>
    <row r="78" ht="219.5" hidden="1" spans="1:4">
      <c r="A78" s="3" t="s">
        <v>855</v>
      </c>
      <c r="B78" s="4" t="s">
        <v>979</v>
      </c>
      <c r="C78" s="3" t="str">
        <f>_xlfn.DISPIMG("ID_B7786075B5134210B265029C498D3798",1)</f>
        <v>=DISPIMG("ID_B7786075B5134210B265029C498D3798",1)</v>
      </c>
      <c r="D78" s="3" t="str">
        <f>_xlfn.DISPIMG("ID_C0DB7ABFAEEB410781C1801CA1A42EF5",1)</f>
        <v>=DISPIMG("ID_C0DB7ABFAEEB410781C1801CA1A42EF5",1)</v>
      </c>
    </row>
    <row r="79" ht="141.95" spans="1:4">
      <c r="A79" s="3" t="s">
        <v>980</v>
      </c>
      <c r="B79" s="4" t="s">
        <v>981</v>
      </c>
      <c r="C79" s="3" t="str">
        <f>_xlfn.DISPIMG("ID_CC45FA1D1068474985C89CDDC1CF1A5C",1)</f>
        <v>=DISPIMG("ID_CC45FA1D1068474985C89CDDC1CF1A5C",1)</v>
      </c>
      <c r="D79" s="3" t="str">
        <f>_xlfn.DISPIMG("ID_1C7539FC73B74238B4ADDEDB2D0267E9",1)</f>
        <v>=DISPIMG("ID_1C7539FC73B74238B4ADDEDB2D0267E9",1)</v>
      </c>
    </row>
    <row r="80" ht="126.6" hidden="1" spans="2:3">
      <c r="B80" s="4" t="s">
        <v>982</v>
      </c>
      <c r="C80" s="4" t="s">
        <v>983</v>
      </c>
    </row>
    <row r="81" ht="142.8" hidden="1" spans="2:3">
      <c r="B81" s="4" t="s">
        <v>984</v>
      </c>
      <c r="C81" s="4" t="s">
        <v>985</v>
      </c>
    </row>
    <row r="82" ht="47.4" hidden="1" spans="2:3">
      <c r="B82" s="4" t="s">
        <v>986</v>
      </c>
      <c r="C82" s="3" t="s">
        <v>987</v>
      </c>
    </row>
    <row r="83" hidden="1"/>
    <row r="84" hidden="1"/>
    <row r="85" hidden="1"/>
    <row r="86" hidden="1"/>
    <row r="87" spans="1:4">
      <c r="A87" s="6" t="s">
        <v>988</v>
      </c>
      <c r="B87" s="6"/>
      <c r="C87" s="6"/>
      <c r="D87" s="6"/>
    </row>
    <row r="88" s="1" customFormat="1" ht="194.75" spans="1:4">
      <c r="A88" s="7" t="s">
        <v>855</v>
      </c>
      <c r="B88" s="11" t="s">
        <v>989</v>
      </c>
      <c r="C88" s="7" t="str">
        <f>_xlfn.DISPIMG("ID_A00806F8988F431491B8C118B4831971",1)</f>
        <v>=DISPIMG("ID_A00806F8988F431491B8C118B4831971",1)</v>
      </c>
      <c r="D88" s="7" t="str">
        <f>_xlfn.DISPIMG("ID_5E9A5F02480A431C991E64486B86CFA0",1)</f>
        <v>=DISPIMG("ID_5E9A5F02480A431C991E64486B86CFA0",1)</v>
      </c>
    </row>
    <row r="89" ht="182.85" spans="1:4">
      <c r="A89" s="3" t="s">
        <v>941</v>
      </c>
      <c r="B89" s="4" t="s">
        <v>990</v>
      </c>
      <c r="C89" s="3" t="str">
        <f>_xlfn.DISPIMG("ID_5E6ACEA9E2CF432D95F0D33ACEC80A11",1)</f>
        <v>=DISPIMG("ID_5E6ACEA9E2CF432D95F0D33ACEC80A11",1)</v>
      </c>
      <c r="D89" s="3" t="str">
        <f>_xlfn.DISPIMG("ID_4C0E0A47E7A843C792AFD509712128A8",1)</f>
        <v>=DISPIMG("ID_4C0E0A47E7A843C792AFD509712128A8",1)</v>
      </c>
    </row>
    <row r="90" ht="171.15" hidden="1" spans="1:4">
      <c r="A90" s="3" t="s">
        <v>980</v>
      </c>
      <c r="B90" s="4" t="s">
        <v>991</v>
      </c>
      <c r="C90" s="3" t="str">
        <f>_xlfn.DISPIMG("ID_063D1EB53A684445875F0F12BF86D576",1)</f>
        <v>=DISPIMG("ID_063D1EB53A684445875F0F12BF86D576",1)</v>
      </c>
      <c r="D90" s="3" t="str">
        <f>_xlfn.DISPIMG("ID_BA3F8D4D6E7947DE97592BC99E393B4A",1)</f>
        <v>=DISPIMG("ID_BA3F8D4D6E7947DE97592BC99E393B4A",1)</v>
      </c>
    </row>
    <row r="91" ht="47.4" hidden="1" spans="2:3">
      <c r="B91" s="4" t="s">
        <v>992</v>
      </c>
      <c r="C91" s="3" t="s">
        <v>993</v>
      </c>
    </row>
    <row r="92" ht="47.4" hidden="1" spans="2:3">
      <c r="B92" s="4" t="s">
        <v>994</v>
      </c>
      <c r="C92" s="3" t="s">
        <v>995</v>
      </c>
    </row>
    <row r="93" ht="31.8" hidden="1" spans="2:3">
      <c r="B93" s="4" t="s">
        <v>996</v>
      </c>
      <c r="C93" s="3" t="s">
        <v>997</v>
      </c>
    </row>
    <row r="94" ht="31.8" hidden="1" spans="2:3">
      <c r="B94" s="4" t="s">
        <v>998</v>
      </c>
      <c r="C94" s="4" t="s">
        <v>999</v>
      </c>
    </row>
    <row r="95" ht="47.4" hidden="1" spans="2:3">
      <c r="B95" s="4" t="s">
        <v>1000</v>
      </c>
      <c r="C95" s="3" t="s">
        <v>1001</v>
      </c>
    </row>
    <row r="96" ht="31.8" hidden="1" spans="2:3">
      <c r="B96" s="4" t="s">
        <v>1002</v>
      </c>
      <c r="C96" s="3" t="s">
        <v>1003</v>
      </c>
    </row>
    <row r="97" ht="31.8" hidden="1" spans="2:3">
      <c r="B97" s="4" t="s">
        <v>1004</v>
      </c>
      <c r="C97" s="3" t="s">
        <v>1005</v>
      </c>
    </row>
    <row r="98" ht="16.2" hidden="1" spans="2:3">
      <c r="B98" s="4" t="s">
        <v>1006</v>
      </c>
      <c r="C98" s="3" t="s">
        <v>1007</v>
      </c>
    </row>
    <row r="99" ht="79.2" hidden="1" spans="2:3">
      <c r="B99" s="4" t="s">
        <v>1008</v>
      </c>
      <c r="C99" s="4" t="s">
        <v>1009</v>
      </c>
    </row>
    <row r="100" ht="63" hidden="1" spans="2:3">
      <c r="B100" s="4" t="s">
        <v>1010</v>
      </c>
      <c r="C100" s="3" t="s">
        <v>1011</v>
      </c>
    </row>
    <row r="101" ht="78.6" hidden="1" spans="2:3">
      <c r="B101" s="4" t="s">
        <v>1012</v>
      </c>
      <c r="C101" s="4" t="s">
        <v>1013</v>
      </c>
    </row>
    <row r="102" hidden="1" spans="1:4">
      <c r="A102" s="6" t="s">
        <v>1014</v>
      </c>
      <c r="B102" s="6"/>
      <c r="C102" s="6"/>
      <c r="D102" s="6"/>
    </row>
    <row r="103" ht="241.55" hidden="1" spans="2:4">
      <c r="B103" s="4" t="s">
        <v>1015</v>
      </c>
      <c r="C103" s="3" t="str">
        <f>_xlfn.DISPIMG("ID_42C392B1C53C40C58C46C3B404943F1F",1)</f>
        <v>=DISPIMG("ID_42C392B1C53C40C58C46C3B404943F1F",1)</v>
      </c>
      <c r="D103" s="3" t="str">
        <f>_xlfn.DISPIMG("ID_873199560F134848826862928EEECE97",1)</f>
        <v>=DISPIMG("ID_873199560F134848826862928EEECE97",1)</v>
      </c>
    </row>
    <row r="104" ht="281.65" spans="2:3">
      <c r="B104" s="4" t="s">
        <v>1016</v>
      </c>
      <c r="C104" s="3" t="str">
        <f>_xlfn.DISPIMG("ID_41DCC6A2394E4219B1F1BB94E57C4CE9",1)</f>
        <v>=DISPIMG("ID_41DCC6A2394E4219B1F1BB94E57C4CE9",1)</v>
      </c>
    </row>
    <row r="105" ht="63.6" hidden="1" spans="2:3">
      <c r="B105" s="4" t="s">
        <v>1017</v>
      </c>
      <c r="C105" s="3" t="s">
        <v>1018</v>
      </c>
    </row>
    <row r="106" ht="79.2" hidden="1" spans="2:3">
      <c r="B106" s="4" t="s">
        <v>1019</v>
      </c>
      <c r="C106" s="4" t="s">
        <v>1020</v>
      </c>
    </row>
    <row r="107" ht="31.8" hidden="1" spans="2:3">
      <c r="B107" s="4" t="s">
        <v>1021</v>
      </c>
      <c r="C107" s="3" t="s">
        <v>1022</v>
      </c>
    </row>
    <row r="108" ht="31.8" hidden="1" spans="2:3">
      <c r="B108" s="4" t="s">
        <v>1023</v>
      </c>
      <c r="C108" s="3" t="s">
        <v>1024</v>
      </c>
    </row>
    <row r="109" ht="16.2" hidden="1" spans="2:3">
      <c r="B109" s="4" t="s">
        <v>1025</v>
      </c>
      <c r="C109" s="3" t="s">
        <v>1026</v>
      </c>
    </row>
    <row r="110" ht="31.8" hidden="1" spans="2:3">
      <c r="B110" s="4" t="s">
        <v>1027</v>
      </c>
      <c r="C110" s="3" t="s">
        <v>1028</v>
      </c>
    </row>
    <row r="111" ht="126" hidden="1" spans="2:3">
      <c r="B111" s="4" t="s">
        <v>1029</v>
      </c>
      <c r="C111" s="4" t="s">
        <v>1030</v>
      </c>
    </row>
    <row r="112" ht="47.4" spans="2:3">
      <c r="B112" s="4" t="s">
        <v>1031</v>
      </c>
      <c r="C112" s="3" t="s">
        <v>1032</v>
      </c>
    </row>
    <row r="113" hidden="1" spans="1:4">
      <c r="A113" s="6" t="s">
        <v>1033</v>
      </c>
      <c r="B113" s="6"/>
      <c r="C113" s="6"/>
      <c r="D113" s="6"/>
    </row>
    <row r="114" ht="122" hidden="1" customHeight="1" spans="2:4">
      <c r="B114" s="4" t="s">
        <v>1034</v>
      </c>
      <c r="C114" s="4" t="s">
        <v>1035</v>
      </c>
      <c r="D114" s="3">
        <v>1</v>
      </c>
    </row>
    <row r="115" ht="63.6" hidden="1" spans="2:4">
      <c r="B115" s="4" t="s">
        <v>1036</v>
      </c>
      <c r="C115" s="4" t="s">
        <v>1037</v>
      </c>
      <c r="D115" s="3">
        <v>3</v>
      </c>
    </row>
    <row r="116" ht="78.6" spans="2:4">
      <c r="B116" s="4" t="s">
        <v>1038</v>
      </c>
      <c r="C116" s="4" t="s">
        <v>1039</v>
      </c>
      <c r="D116" s="3">
        <v>4</v>
      </c>
    </row>
    <row r="117" ht="63" hidden="1" spans="2:4">
      <c r="B117" s="4" t="s">
        <v>1040</v>
      </c>
      <c r="C117" s="3" t="s">
        <v>1041</v>
      </c>
      <c r="D117" s="3">
        <v>1</v>
      </c>
    </row>
    <row r="118" ht="31.8" hidden="1" spans="2:3">
      <c r="B118" s="4" t="s">
        <v>1042</v>
      </c>
      <c r="C118" s="3" t="s">
        <v>1043</v>
      </c>
    </row>
    <row r="119" ht="31.8" hidden="1" spans="2:3">
      <c r="B119" s="4" t="s">
        <v>1044</v>
      </c>
      <c r="C119" s="3" t="s">
        <v>1045</v>
      </c>
    </row>
    <row r="120" ht="47.4" hidden="1" spans="2:3">
      <c r="B120" s="4" t="s">
        <v>1046</v>
      </c>
      <c r="C120" s="3" t="s">
        <v>1047</v>
      </c>
    </row>
  </sheetData>
  <mergeCells count="11">
    <mergeCell ref="A1:D1"/>
    <mergeCell ref="A7:D7"/>
    <mergeCell ref="A16:D16"/>
    <mergeCell ref="A28:D28"/>
    <mergeCell ref="A48:D48"/>
    <mergeCell ref="A54:D54"/>
    <mergeCell ref="A66:D66"/>
    <mergeCell ref="A76:D76"/>
    <mergeCell ref="A87:D87"/>
    <mergeCell ref="A102:D102"/>
    <mergeCell ref="A113:D113"/>
  </mergeCell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问题总结</vt:lpstr>
      <vt:lpstr>所有 </vt:lpstr>
      <vt:lpstr>8.7-11</vt:lpstr>
      <vt:lpstr>8.15-18</vt:lpstr>
      <vt:lpstr>8.22-25</vt:lpstr>
      <vt:lpstr>8.28-8.31</vt:lpstr>
      <vt:lpstr>9.4-9.</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李昀哲</dc:creator>
  <cp:lastModifiedBy>WPS_1601540415</cp:lastModifiedBy>
  <dcterms:created xsi:type="dcterms:W3CDTF">2023-08-02T13:06:00Z</dcterms:created>
  <dcterms:modified xsi:type="dcterms:W3CDTF">2023-10-09T14:40:52Z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653CDD2E6BEC48C9B29F6F11BE17D38E_12</vt:lpwstr>
  </property>
  <property fmtid="{D5CDD505-2E9C-101B-9397-08002B2CF9AE}" pid="3" name="KSOProductBuildVer">
    <vt:lpwstr>2052-12.1.0.15712</vt:lpwstr>
  </property>
</Properties>
</file>