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a19b2f19b54375d/デスクトップ/"/>
    </mc:Choice>
  </mc:AlternateContent>
  <xr:revisionPtr revIDLastSave="0" documentId="8_{83D21D50-95BC-4B66-98AC-ED056E238E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シート1" sheetId="1" r:id="rId1"/>
  </sheets>
  <calcPr calcId="191029"/>
</workbook>
</file>

<file path=xl/calcChain.xml><?xml version="1.0" encoding="utf-8"?>
<calcChain xmlns="http://schemas.openxmlformats.org/spreadsheetml/2006/main">
  <c r="I141" i="1" l="1"/>
  <c r="I155" i="1"/>
  <c r="I113" i="1"/>
  <c r="E155" i="1"/>
  <c r="F155" i="1"/>
  <c r="G155" i="1"/>
  <c r="H155" i="1"/>
  <c r="D155" i="1"/>
  <c r="E141" i="1"/>
  <c r="F141" i="1"/>
  <c r="G141" i="1"/>
  <c r="H141" i="1"/>
  <c r="D141" i="1"/>
  <c r="E113" i="1"/>
  <c r="F113" i="1"/>
  <c r="G113" i="1"/>
  <c r="H113" i="1"/>
  <c r="D113" i="1"/>
  <c r="E74" i="1"/>
  <c r="F74" i="1"/>
  <c r="G74" i="1"/>
  <c r="H74" i="1"/>
  <c r="D74" i="1"/>
  <c r="D166" i="1"/>
  <c r="I166" i="1"/>
  <c r="E166" i="1"/>
  <c r="F166" i="1"/>
  <c r="G166" i="1"/>
  <c r="H166" i="1"/>
  <c r="E164" i="1"/>
  <c r="F164" i="1"/>
  <c r="G164" i="1"/>
  <c r="H164" i="1"/>
  <c r="I164" i="1"/>
  <c r="D164" i="1"/>
  <c r="E162" i="1"/>
  <c r="F162" i="1"/>
  <c r="G162" i="1"/>
  <c r="H162" i="1"/>
  <c r="I162" i="1"/>
  <c r="D162" i="1"/>
  <c r="E153" i="1"/>
  <c r="F153" i="1"/>
  <c r="G153" i="1"/>
  <c r="H153" i="1"/>
  <c r="I153" i="1"/>
  <c r="D153" i="1"/>
  <c r="E139" i="1"/>
  <c r="F139" i="1"/>
  <c r="G139" i="1"/>
  <c r="H139" i="1"/>
  <c r="I139" i="1"/>
  <c r="E137" i="1"/>
  <c r="F137" i="1"/>
  <c r="G137" i="1"/>
  <c r="H137" i="1"/>
  <c r="I137" i="1"/>
  <c r="I111" i="1"/>
  <c r="E72" i="1"/>
  <c r="F72" i="1"/>
  <c r="G72" i="1"/>
  <c r="H72" i="1"/>
  <c r="I72" i="1"/>
  <c r="D139" i="1"/>
  <c r="D137" i="1"/>
  <c r="E111" i="1"/>
  <c r="F111" i="1"/>
  <c r="G111" i="1"/>
  <c r="H111" i="1"/>
  <c r="D111" i="1"/>
  <c r="D72" i="1"/>
  <c r="E54" i="1"/>
  <c r="F54" i="1"/>
  <c r="G54" i="1"/>
  <c r="H54" i="1"/>
  <c r="I54" i="1"/>
  <c r="D54" i="1"/>
  <c r="I38" i="1"/>
  <c r="E38" i="1"/>
  <c r="F38" i="1"/>
  <c r="G38" i="1"/>
  <c r="H38" i="1"/>
  <c r="D38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40" i="1"/>
  <c r="K40" i="1"/>
  <c r="L40" i="1"/>
  <c r="M40" i="1"/>
  <c r="N40" i="1"/>
  <c r="J76" i="1"/>
  <c r="K76" i="1"/>
  <c r="L76" i="1"/>
  <c r="M76" i="1"/>
  <c r="N76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41" i="1"/>
  <c r="K41" i="1"/>
  <c r="L41" i="1"/>
  <c r="M41" i="1"/>
  <c r="N41" i="1"/>
  <c r="J77" i="1"/>
  <c r="K77" i="1"/>
  <c r="L77" i="1"/>
  <c r="M77" i="1"/>
  <c r="N77" i="1"/>
  <c r="J27" i="1"/>
  <c r="K27" i="1"/>
  <c r="L27" i="1"/>
  <c r="M27" i="1"/>
  <c r="N27" i="1"/>
  <c r="J28" i="1"/>
  <c r="K28" i="1"/>
  <c r="L28" i="1"/>
  <c r="M28" i="1"/>
  <c r="N28" i="1"/>
  <c r="J78" i="1"/>
  <c r="K78" i="1"/>
  <c r="L78" i="1"/>
  <c r="M78" i="1"/>
  <c r="N78" i="1"/>
  <c r="J115" i="1"/>
  <c r="K115" i="1"/>
  <c r="L115" i="1"/>
  <c r="M115" i="1"/>
  <c r="N115" i="1"/>
  <c r="J56" i="1"/>
  <c r="K56" i="1"/>
  <c r="L56" i="1"/>
  <c r="M56" i="1"/>
  <c r="N56" i="1"/>
  <c r="J79" i="1"/>
  <c r="K79" i="1"/>
  <c r="L79" i="1"/>
  <c r="M79" i="1"/>
  <c r="N79" i="1"/>
  <c r="J29" i="1"/>
  <c r="K29" i="1"/>
  <c r="L29" i="1"/>
  <c r="M29" i="1"/>
  <c r="N29" i="1"/>
  <c r="J116" i="1"/>
  <c r="K116" i="1"/>
  <c r="L116" i="1"/>
  <c r="M116" i="1"/>
  <c r="N116" i="1"/>
  <c r="J30" i="1"/>
  <c r="K30" i="1"/>
  <c r="L30" i="1"/>
  <c r="M30" i="1"/>
  <c r="N30" i="1"/>
  <c r="J42" i="1"/>
  <c r="K42" i="1"/>
  <c r="L42" i="1"/>
  <c r="M42" i="1"/>
  <c r="N42" i="1"/>
  <c r="J31" i="1"/>
  <c r="K31" i="1"/>
  <c r="L31" i="1"/>
  <c r="M31" i="1"/>
  <c r="N31" i="1"/>
  <c r="J43" i="1"/>
  <c r="K43" i="1"/>
  <c r="L43" i="1"/>
  <c r="M43" i="1"/>
  <c r="N43" i="1"/>
  <c r="J57" i="1"/>
  <c r="K57" i="1"/>
  <c r="L57" i="1"/>
  <c r="M57" i="1"/>
  <c r="N57" i="1"/>
  <c r="J80" i="1"/>
  <c r="K80" i="1"/>
  <c r="L80" i="1"/>
  <c r="M80" i="1"/>
  <c r="N80" i="1"/>
  <c r="J117" i="1"/>
  <c r="K117" i="1"/>
  <c r="L117" i="1"/>
  <c r="M117" i="1"/>
  <c r="N117" i="1"/>
  <c r="J58" i="1"/>
  <c r="K58" i="1"/>
  <c r="L58" i="1"/>
  <c r="M58" i="1"/>
  <c r="N58" i="1"/>
  <c r="J81" i="1"/>
  <c r="K81" i="1"/>
  <c r="L81" i="1"/>
  <c r="M81" i="1"/>
  <c r="N81" i="1"/>
  <c r="J82" i="1"/>
  <c r="K82" i="1"/>
  <c r="L82" i="1"/>
  <c r="M82" i="1"/>
  <c r="N82" i="1"/>
  <c r="J32" i="1"/>
  <c r="K32" i="1"/>
  <c r="L32" i="1"/>
  <c r="M32" i="1"/>
  <c r="N32" i="1"/>
  <c r="J44" i="1"/>
  <c r="K44" i="1"/>
  <c r="L44" i="1"/>
  <c r="M44" i="1"/>
  <c r="N44" i="1"/>
  <c r="J45" i="1"/>
  <c r="K45" i="1"/>
  <c r="L45" i="1"/>
  <c r="M45" i="1"/>
  <c r="N45" i="1"/>
  <c r="J83" i="1"/>
  <c r="K83" i="1"/>
  <c r="L83" i="1"/>
  <c r="M83" i="1"/>
  <c r="N83" i="1"/>
  <c r="J84" i="1"/>
  <c r="K84" i="1"/>
  <c r="L84" i="1"/>
  <c r="M84" i="1"/>
  <c r="N84" i="1"/>
  <c r="J46" i="1"/>
  <c r="K46" i="1"/>
  <c r="L46" i="1"/>
  <c r="M46" i="1"/>
  <c r="N46" i="1"/>
  <c r="J59" i="1"/>
  <c r="K59" i="1"/>
  <c r="L59" i="1"/>
  <c r="M59" i="1"/>
  <c r="N59" i="1"/>
  <c r="J34" i="1"/>
  <c r="K34" i="1"/>
  <c r="L34" i="1"/>
  <c r="M34" i="1"/>
  <c r="N34" i="1"/>
  <c r="J47" i="1"/>
  <c r="K47" i="1"/>
  <c r="L47" i="1"/>
  <c r="M47" i="1"/>
  <c r="N47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85" i="1"/>
  <c r="K85" i="1"/>
  <c r="L85" i="1"/>
  <c r="M85" i="1"/>
  <c r="N85" i="1"/>
  <c r="J48" i="1"/>
  <c r="K48" i="1"/>
  <c r="L48" i="1"/>
  <c r="M48" i="1"/>
  <c r="N48" i="1"/>
  <c r="J86" i="1"/>
  <c r="K86" i="1"/>
  <c r="L86" i="1"/>
  <c r="M86" i="1"/>
  <c r="N86" i="1"/>
  <c r="J118" i="1"/>
  <c r="K118" i="1"/>
  <c r="L118" i="1"/>
  <c r="M118" i="1"/>
  <c r="N118" i="1"/>
  <c r="J119" i="1"/>
  <c r="K119" i="1"/>
  <c r="L119" i="1"/>
  <c r="M119" i="1"/>
  <c r="N119" i="1"/>
  <c r="J33" i="1"/>
  <c r="K33" i="1"/>
  <c r="L33" i="1"/>
  <c r="M33" i="1"/>
  <c r="N33" i="1"/>
  <c r="J49" i="1"/>
  <c r="K49" i="1"/>
  <c r="L49" i="1"/>
  <c r="M49" i="1"/>
  <c r="N49" i="1"/>
  <c r="J87" i="1"/>
  <c r="K87" i="1"/>
  <c r="L87" i="1"/>
  <c r="M87" i="1"/>
  <c r="N87" i="1"/>
  <c r="J120" i="1"/>
  <c r="K120" i="1"/>
  <c r="L120" i="1"/>
  <c r="M120" i="1"/>
  <c r="N120" i="1"/>
  <c r="J63" i="1"/>
  <c r="K63" i="1"/>
  <c r="L63" i="1"/>
  <c r="M63" i="1"/>
  <c r="N63" i="1"/>
  <c r="J88" i="1"/>
  <c r="K88" i="1"/>
  <c r="L88" i="1"/>
  <c r="M88" i="1"/>
  <c r="N88" i="1"/>
  <c r="J121" i="1"/>
  <c r="K121" i="1"/>
  <c r="L121" i="1"/>
  <c r="M121" i="1"/>
  <c r="N121" i="1"/>
  <c r="J35" i="1"/>
  <c r="K35" i="1"/>
  <c r="L35" i="1"/>
  <c r="M35" i="1"/>
  <c r="N35" i="1"/>
  <c r="J36" i="1"/>
  <c r="K36" i="1"/>
  <c r="L36" i="1"/>
  <c r="M36" i="1"/>
  <c r="N36" i="1"/>
  <c r="J50" i="1"/>
  <c r="K50" i="1"/>
  <c r="L50" i="1"/>
  <c r="M50" i="1"/>
  <c r="N50" i="1"/>
  <c r="J64" i="1"/>
  <c r="K64" i="1"/>
  <c r="L64" i="1"/>
  <c r="M64" i="1"/>
  <c r="N64" i="1"/>
  <c r="J51" i="1"/>
  <c r="K51" i="1"/>
  <c r="L51" i="1"/>
  <c r="M51" i="1"/>
  <c r="N51" i="1"/>
  <c r="J52" i="1"/>
  <c r="K52" i="1"/>
  <c r="L52" i="1"/>
  <c r="M52" i="1"/>
  <c r="N52" i="1"/>
  <c r="J65" i="1"/>
  <c r="K65" i="1"/>
  <c r="L65" i="1"/>
  <c r="M65" i="1"/>
  <c r="N65" i="1"/>
  <c r="J66" i="1"/>
  <c r="K66" i="1"/>
  <c r="L66" i="1"/>
  <c r="M66" i="1"/>
  <c r="N66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122" i="1"/>
  <c r="K122" i="1"/>
  <c r="L122" i="1"/>
  <c r="M122" i="1"/>
  <c r="N122" i="1"/>
  <c r="J53" i="1"/>
  <c r="K53" i="1"/>
  <c r="L53" i="1"/>
  <c r="M53" i="1"/>
  <c r="N53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37" i="1"/>
  <c r="K37" i="1"/>
  <c r="L37" i="1"/>
  <c r="M37" i="1"/>
  <c r="N37" i="1"/>
  <c r="J97" i="1"/>
  <c r="K97" i="1"/>
  <c r="L97" i="1"/>
  <c r="M97" i="1"/>
  <c r="N97" i="1"/>
  <c r="J67" i="1"/>
  <c r="K67" i="1"/>
  <c r="L67" i="1"/>
  <c r="M67" i="1"/>
  <c r="N67" i="1"/>
  <c r="J68" i="1"/>
  <c r="K68" i="1"/>
  <c r="L68" i="1"/>
  <c r="M68" i="1"/>
  <c r="N68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57" i="1"/>
  <c r="K157" i="1"/>
  <c r="L157" i="1"/>
  <c r="M157" i="1"/>
  <c r="N157" i="1"/>
  <c r="J158" i="1"/>
  <c r="K158" i="1"/>
  <c r="L158" i="1"/>
  <c r="M158" i="1"/>
  <c r="N158" i="1"/>
  <c r="J130" i="1"/>
  <c r="K130" i="1"/>
  <c r="L130" i="1"/>
  <c r="M130" i="1"/>
  <c r="N130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9" i="1"/>
  <c r="K159" i="1"/>
  <c r="L159" i="1"/>
  <c r="M159" i="1"/>
  <c r="N159" i="1"/>
  <c r="J160" i="1"/>
  <c r="K160" i="1"/>
  <c r="L160" i="1"/>
  <c r="M160" i="1"/>
  <c r="N160" i="1"/>
  <c r="J69" i="1"/>
  <c r="K69" i="1"/>
  <c r="L69" i="1"/>
  <c r="M69" i="1"/>
  <c r="N69" i="1"/>
  <c r="J70" i="1"/>
  <c r="K70" i="1"/>
  <c r="L70" i="1"/>
  <c r="M70" i="1"/>
  <c r="N70" i="1"/>
  <c r="J105" i="1"/>
  <c r="K105" i="1"/>
  <c r="L105" i="1"/>
  <c r="M105" i="1"/>
  <c r="N105" i="1"/>
  <c r="J71" i="1"/>
  <c r="K71" i="1"/>
  <c r="L71" i="1"/>
  <c r="M71" i="1"/>
  <c r="N71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50" i="1"/>
  <c r="K150" i="1"/>
  <c r="L150" i="1"/>
  <c r="M150" i="1"/>
  <c r="N150" i="1"/>
  <c r="J161" i="1"/>
  <c r="K161" i="1"/>
  <c r="L161" i="1"/>
  <c r="M161" i="1"/>
  <c r="N161" i="1"/>
  <c r="J151" i="1"/>
  <c r="K151" i="1"/>
  <c r="L151" i="1"/>
  <c r="M151" i="1"/>
  <c r="N151" i="1"/>
  <c r="J152" i="1"/>
  <c r="K152" i="1"/>
  <c r="L152" i="1"/>
  <c r="M152" i="1"/>
  <c r="N152" i="1"/>
  <c r="N10" i="1"/>
  <c r="M10" i="1"/>
  <c r="L10" i="1"/>
  <c r="K10" i="1"/>
  <c r="J10" i="1"/>
  <c r="L155" i="1" l="1"/>
  <c r="L156" i="1" s="1"/>
  <c r="J74" i="1"/>
  <c r="J75" i="1" s="1"/>
  <c r="N74" i="1"/>
  <c r="N75" i="1" s="1"/>
  <c r="M141" i="1"/>
  <c r="M142" i="1" s="1"/>
  <c r="L141" i="1"/>
  <c r="L142" i="1" s="1"/>
  <c r="K141" i="1"/>
  <c r="K142" i="1" s="1"/>
  <c r="K155" i="1"/>
  <c r="K156" i="1" s="1"/>
  <c r="J141" i="1"/>
  <c r="J142" i="1" s="1"/>
  <c r="K74" i="1"/>
  <c r="K75" i="1" s="1"/>
  <c r="N141" i="1"/>
  <c r="N142" i="1" s="1"/>
  <c r="L74" i="1"/>
  <c r="L75" i="1" s="1"/>
  <c r="M74" i="1"/>
  <c r="M75" i="1" s="1"/>
  <c r="N155" i="1"/>
  <c r="N156" i="1" s="1"/>
  <c r="M155" i="1"/>
  <c r="M156" i="1" s="1"/>
  <c r="J155" i="1"/>
  <c r="J156" i="1" s="1"/>
  <c r="N113" i="1"/>
  <c r="N114" i="1" s="1"/>
  <c r="M113" i="1"/>
  <c r="M114" i="1" s="1"/>
  <c r="L113" i="1"/>
  <c r="L114" i="1" s="1"/>
  <c r="K113" i="1"/>
  <c r="K114" i="1" s="1"/>
  <c r="J113" i="1"/>
  <c r="J114" i="1" s="1"/>
  <c r="J162" i="1"/>
  <c r="J163" i="1" s="1"/>
  <c r="M164" i="1"/>
  <c r="M165" i="1" s="1"/>
  <c r="N162" i="1"/>
  <c r="N163" i="1" s="1"/>
  <c r="M166" i="1"/>
  <c r="M167" i="1" s="1"/>
  <c r="N139" i="1"/>
  <c r="N140" i="1" s="1"/>
  <c r="M139" i="1"/>
  <c r="M140" i="1" s="1"/>
  <c r="L139" i="1"/>
  <c r="L140" i="1" s="1"/>
  <c r="K137" i="1"/>
  <c r="K138" i="1" s="1"/>
  <c r="L111" i="1"/>
  <c r="L112" i="1" s="1"/>
  <c r="K72" i="1"/>
  <c r="K73" i="1" s="1"/>
  <c r="J139" i="1"/>
  <c r="J140" i="1" s="1"/>
  <c r="N111" i="1"/>
  <c r="N112" i="1" s="1"/>
  <c r="N38" i="1"/>
  <c r="N39" i="1" s="1"/>
  <c r="M162" i="1"/>
  <c r="M163" i="1" s="1"/>
  <c r="K111" i="1"/>
  <c r="K112" i="1" s="1"/>
  <c r="J72" i="1"/>
  <c r="J73" i="1" s="1"/>
  <c r="L153" i="1"/>
  <c r="L154" i="1" s="1"/>
  <c r="L137" i="1"/>
  <c r="L138" i="1" s="1"/>
  <c r="L72" i="1"/>
  <c r="L73" i="1" s="1"/>
  <c r="K166" i="1"/>
  <c r="K167" i="1" s="1"/>
  <c r="M72" i="1"/>
  <c r="M73" i="1" s="1"/>
  <c r="J137" i="1"/>
  <c r="J138" i="1" s="1"/>
  <c r="K153" i="1"/>
  <c r="K154" i="1" s="1"/>
  <c r="J166" i="1"/>
  <c r="J167" i="1" s="1"/>
  <c r="L166" i="1"/>
  <c r="L167" i="1" s="1"/>
  <c r="L164" i="1"/>
  <c r="L165" i="1" s="1"/>
  <c r="J164" i="1"/>
  <c r="J165" i="1" s="1"/>
  <c r="N164" i="1"/>
  <c r="N165" i="1" s="1"/>
  <c r="L162" i="1"/>
  <c r="L163" i="1" s="1"/>
  <c r="K162" i="1"/>
  <c r="K163" i="1" s="1"/>
  <c r="M137" i="1"/>
  <c r="M138" i="1" s="1"/>
  <c r="K139" i="1"/>
  <c r="K140" i="1" s="1"/>
  <c r="N137" i="1"/>
  <c r="N138" i="1" s="1"/>
  <c r="M111" i="1"/>
  <c r="M112" i="1" s="1"/>
  <c r="J111" i="1"/>
  <c r="J112" i="1" s="1"/>
  <c r="N166" i="1"/>
  <c r="N167" i="1" s="1"/>
  <c r="N72" i="1"/>
  <c r="N73" i="1" s="1"/>
  <c r="M38" i="1"/>
  <c r="M39" i="1" s="1"/>
  <c r="K54" i="1"/>
  <c r="K55" i="1" s="1"/>
  <c r="J38" i="1"/>
  <c r="J39" i="1" s="1"/>
  <c r="N54" i="1"/>
  <c r="N55" i="1" s="1"/>
  <c r="L38" i="1"/>
  <c r="L39" i="1" s="1"/>
  <c r="M54" i="1"/>
  <c r="M55" i="1" s="1"/>
  <c r="K164" i="1"/>
  <c r="K165" i="1" s="1"/>
  <c r="J153" i="1"/>
  <c r="J154" i="1" s="1"/>
  <c r="K38" i="1"/>
  <c r="K39" i="1" s="1"/>
  <c r="L54" i="1"/>
  <c r="L55" i="1" s="1"/>
  <c r="N153" i="1"/>
  <c r="N154" i="1" s="1"/>
  <c r="M153" i="1"/>
  <c r="M154" i="1" s="1"/>
  <c r="J54" i="1"/>
  <c r="J55" i="1" s="1"/>
</calcChain>
</file>

<file path=xl/sharedStrings.xml><?xml version="1.0" encoding="utf-8"?>
<sst xmlns="http://schemas.openxmlformats.org/spreadsheetml/2006/main" count="293" uniqueCount="203">
  <si>
    <t>DP1 ①</t>
  </si>
  <si>
    <t>医療人として高い倫理観と豊かな人間性を持ち、患者、家族、生活者の人権や尊厳に配慮して、人の命と健康な生活を守るために行動できる。</t>
  </si>
  <si>
    <t>DP2 ②</t>
  </si>
  <si>
    <t>常に患者の立場に立ち、コミュニケーション能力をもって患者・患者家族・他の医療職種と相互の立場を尊重した人間関係を構築してチーム医療へ参画できる。</t>
  </si>
  <si>
    <t>DP3 ③</t>
  </si>
  <si>
    <t>医薬品・化学物質等の生体及び環境に対する影響を理解した上で、適切に管理・供給し、個々の患者に適した安全で効果的な薬物療法を実践できる。</t>
  </si>
  <si>
    <t>DP4 ④</t>
  </si>
  <si>
    <t>地域住民の視点に立ち、地域の保健医療のニーズを理解した上で、他職種と連携して人々の健康増進と公衆衛生の向上に貢献できる。</t>
  </si>
  <si>
    <t>DP5 ⑤</t>
  </si>
  <si>
    <t>自己研鑽に努め、問題点や社会的動向を把握し、解決に向けて取り組む姿勢を持つとともに、次世代を担う人材の養成を行い、薬学・医療の進歩と改善に貢献できる。</t>
  </si>
  <si>
    <t>旧カリキュラム（必須のみ）</t>
  </si>
  <si>
    <t>DP1</t>
  </si>
  <si>
    <t>DP2</t>
  </si>
  <si>
    <t>DP3</t>
  </si>
  <si>
    <t>DP4</t>
  </si>
  <si>
    <t>DP5</t>
  </si>
  <si>
    <t>英語</t>
  </si>
  <si>
    <t>情報処理入門</t>
  </si>
  <si>
    <t>キャリア教育</t>
  </si>
  <si>
    <t>コミュニケーション論</t>
  </si>
  <si>
    <t>ＱＯＬと人間の尊厳</t>
  </si>
  <si>
    <t>外書講読Ⅰ</t>
  </si>
  <si>
    <t>外書講読Ⅱ</t>
  </si>
  <si>
    <t>外書講読Ⅲ</t>
  </si>
  <si>
    <t>理科系作文法Ⅰ</t>
  </si>
  <si>
    <t>理科系作文法Ⅱ</t>
  </si>
  <si>
    <t>法学</t>
  </si>
  <si>
    <t>医事法学総論</t>
  </si>
  <si>
    <t>生物学</t>
  </si>
  <si>
    <t>基礎機能形態学</t>
  </si>
  <si>
    <t>物理学Ⅰ</t>
  </si>
  <si>
    <t>化学Ⅰ</t>
  </si>
  <si>
    <t>薬学数学</t>
  </si>
  <si>
    <t>病気を知る</t>
  </si>
  <si>
    <t>総合学習Ⅰ</t>
  </si>
  <si>
    <t>総合学習Ⅱ</t>
  </si>
  <si>
    <t>総合学習Ⅲ</t>
  </si>
  <si>
    <t>薬学入門</t>
  </si>
  <si>
    <t>プレゼンテーション概論</t>
  </si>
  <si>
    <t>医薬情報学</t>
  </si>
  <si>
    <t>医薬情報学演習</t>
  </si>
  <si>
    <t>薬学と生命倫理Ⅰ</t>
  </si>
  <si>
    <t>薬学と生命倫理Ⅱ</t>
  </si>
  <si>
    <t>医療概論</t>
  </si>
  <si>
    <t>コミュニケーション演習</t>
  </si>
  <si>
    <t>無機化学Ⅰ</t>
  </si>
  <si>
    <t>無機化学Ⅱ</t>
  </si>
  <si>
    <t>有機化学Ⅰ</t>
  </si>
  <si>
    <t>有機化学Ⅱ</t>
  </si>
  <si>
    <t>有機化学Ⅲ</t>
  </si>
  <si>
    <t>有機化学Ⅳ</t>
  </si>
  <si>
    <t>医薬品化学</t>
  </si>
  <si>
    <t>放射化学・薬品学</t>
  </si>
  <si>
    <t>生物有機化学</t>
  </si>
  <si>
    <t>反応有機化学</t>
  </si>
  <si>
    <t>分析化学Ⅰ</t>
  </si>
  <si>
    <t>分析化学Ⅱ</t>
  </si>
  <si>
    <t>分析化学Ⅲ</t>
  </si>
  <si>
    <t>機器分析学</t>
  </si>
  <si>
    <t>応用機器分析学</t>
  </si>
  <si>
    <t>物理化学Ⅰ</t>
  </si>
  <si>
    <t>物理化学Ⅱ</t>
  </si>
  <si>
    <t>基礎生化学</t>
  </si>
  <si>
    <t>生化学Ⅰ</t>
  </si>
  <si>
    <t>生化学Ⅱ</t>
  </si>
  <si>
    <t>生化学Ⅲ</t>
  </si>
  <si>
    <t>ウイルス学</t>
  </si>
  <si>
    <t>細菌学</t>
  </si>
  <si>
    <t>生物統計学</t>
  </si>
  <si>
    <t>細胞生物学</t>
  </si>
  <si>
    <t>遺伝子工学</t>
  </si>
  <si>
    <t>腫瘍治療学</t>
  </si>
  <si>
    <t>薬用植物学</t>
  </si>
  <si>
    <t>生薬学</t>
  </si>
  <si>
    <t>天然医薬品化学Ⅰ</t>
  </si>
  <si>
    <t>天然医薬品化学Ⅱ</t>
  </si>
  <si>
    <t>和漢薬学</t>
  </si>
  <si>
    <t>東洋医薬学</t>
  </si>
  <si>
    <t>漢方治療学</t>
  </si>
  <si>
    <t>機能形態学Ⅰ</t>
  </si>
  <si>
    <t>機能形態学Ⅱ</t>
  </si>
  <si>
    <t>機能形態学Ⅲ</t>
  </si>
  <si>
    <t>病理学</t>
  </si>
  <si>
    <t>生理・薬理学Ⅰ</t>
  </si>
  <si>
    <t>生理・薬理学Ⅱ</t>
  </si>
  <si>
    <t>生理・薬理学Ⅲ</t>
  </si>
  <si>
    <t>生理・薬理学Ⅳ</t>
  </si>
  <si>
    <t>生理・薬理学Ⅴ</t>
  </si>
  <si>
    <t>生理・薬理学Ⅵ</t>
  </si>
  <si>
    <t>応用薬理学</t>
  </si>
  <si>
    <t>免疫学</t>
  </si>
  <si>
    <t>臨床医学概論</t>
  </si>
  <si>
    <t>衛生化学Ⅰ</t>
  </si>
  <si>
    <t>衛生化学Ⅱ</t>
  </si>
  <si>
    <t>臨床検査学</t>
  </si>
  <si>
    <t>薬物代謝学</t>
  </si>
  <si>
    <t>公衆衛生学</t>
  </si>
  <si>
    <t>環境科学</t>
  </si>
  <si>
    <t>薬局方概論</t>
  </si>
  <si>
    <t>薬剤学Ⅰ</t>
  </si>
  <si>
    <t>薬剤学Ⅱ</t>
  </si>
  <si>
    <t>薬剤学Ⅲ</t>
  </si>
  <si>
    <t>製剤学</t>
  </si>
  <si>
    <t>調剤学</t>
  </si>
  <si>
    <t>薬物動態学Ⅰ</t>
  </si>
  <si>
    <t>薬物動態学Ⅱ</t>
  </si>
  <si>
    <t>薬物治療学Ⅰ</t>
  </si>
  <si>
    <t>薬物治療学Ⅱ</t>
  </si>
  <si>
    <t>薬物治療学Ⅲ</t>
  </si>
  <si>
    <t>薬物治療学Ⅳ</t>
  </si>
  <si>
    <t>薬物治療学Ⅴ</t>
  </si>
  <si>
    <t>薬物治療学Ⅵ</t>
  </si>
  <si>
    <t>一般用医薬品学</t>
  </si>
  <si>
    <t>医事法学演習</t>
  </si>
  <si>
    <t>薬事関係法規Ⅰ</t>
  </si>
  <si>
    <t>薬事関係法規Ⅱ</t>
  </si>
  <si>
    <t>治験コーディネーター論</t>
  </si>
  <si>
    <t>基礎薬学総合演習</t>
  </si>
  <si>
    <t>セーフティマネージメント演習</t>
  </si>
  <si>
    <t>先端医療学</t>
  </si>
  <si>
    <t>病院薬学演習</t>
  </si>
  <si>
    <t>一般用医薬品学演習</t>
  </si>
  <si>
    <t>食品医薬品相互作用論</t>
  </si>
  <si>
    <t>乱用薬物・毒物学</t>
  </si>
  <si>
    <t>漢方治療学演習</t>
  </si>
  <si>
    <t>薬学総合演習Ⅰ</t>
  </si>
  <si>
    <t>薬学総合演習Ⅱ</t>
  </si>
  <si>
    <t>薬化学実習</t>
  </si>
  <si>
    <t>分析学実習</t>
  </si>
  <si>
    <t>生薬学実習</t>
  </si>
  <si>
    <t>基礎生化学実習</t>
  </si>
  <si>
    <t>生化学実習</t>
  </si>
  <si>
    <t>基礎薬理学実習</t>
  </si>
  <si>
    <t>薬理学実習</t>
  </si>
  <si>
    <t>薬剤学実習</t>
  </si>
  <si>
    <t>衛生薬学実習</t>
  </si>
  <si>
    <t>実務実習事前学習Ⅰa</t>
  </si>
  <si>
    <t>実務実習事前学習Ⅰb</t>
  </si>
  <si>
    <t>実務実習事前学習Ⅰc</t>
  </si>
  <si>
    <t>実務実習事前学習Ⅱa</t>
  </si>
  <si>
    <t>実務実習事前学習Ⅱb</t>
  </si>
  <si>
    <t>実務実習事前学習Ⅱc</t>
  </si>
  <si>
    <t>特別研究Ⅰ</t>
  </si>
  <si>
    <t>特別研究Ⅱ</t>
  </si>
  <si>
    <t>実務実習Ⅰ</t>
  </si>
  <si>
    <t>実務実習Ⅱ</t>
  </si>
  <si>
    <t>自分の得点</t>
    <rPh sb="0" eb="2">
      <t xml:space="preserve">ジブンノトクテン </t>
    </rPh>
    <phoneticPr fontId="1"/>
  </si>
  <si>
    <t>自分のDP達成度</t>
    <rPh sb="0" eb="2">
      <t xml:space="preserve">ジブンオ </t>
    </rPh>
    <rPh sb="5" eb="8">
      <t xml:space="preserve">タッセイド </t>
    </rPh>
    <phoneticPr fontId="1"/>
  </si>
  <si>
    <t>学籍番号</t>
    <rPh sb="0" eb="4">
      <t xml:space="preserve">ガクセキバンゴウ </t>
    </rPh>
    <phoneticPr fontId="1"/>
  </si>
  <si>
    <t>氏名</t>
    <rPh sb="0" eb="2">
      <t xml:space="preserve">シメイ </t>
    </rPh>
    <phoneticPr fontId="1"/>
  </si>
  <si>
    <t>学年</t>
    <rPh sb="0" eb="2">
      <t xml:space="preserve">ガクネン </t>
    </rPh>
    <phoneticPr fontId="1"/>
  </si>
  <si>
    <t>期別</t>
    <rPh sb="0" eb="2">
      <t xml:space="preserve">キベツ </t>
    </rPh>
    <phoneticPr fontId="1"/>
  </si>
  <si>
    <t>1年総合DP値</t>
    <rPh sb="6" eb="7">
      <t xml:space="preserve">アタイ </t>
    </rPh>
    <phoneticPr fontId="1"/>
  </si>
  <si>
    <t>2年総合DP値</t>
    <rPh sb="6" eb="7">
      <t xml:space="preserve">アタイ </t>
    </rPh>
    <phoneticPr fontId="1"/>
  </si>
  <si>
    <t>2年総合DP値達成度</t>
    <rPh sb="6" eb="7">
      <t xml:space="preserve">アタイ </t>
    </rPh>
    <rPh sb="7" eb="10">
      <t xml:space="preserve">タッセイド </t>
    </rPh>
    <phoneticPr fontId="1"/>
  </si>
  <si>
    <t>第1期総合DP値</t>
    <rPh sb="0" eb="1">
      <t xml:space="preserve">ダイ </t>
    </rPh>
    <rPh sb="2" eb="3">
      <t/>
    </rPh>
    <phoneticPr fontId="1"/>
  </si>
  <si>
    <t>第1期総合DP達成度</t>
    <rPh sb="7" eb="10">
      <t xml:space="preserve">タッセイド </t>
    </rPh>
    <phoneticPr fontId="1"/>
  </si>
  <si>
    <t>第3期総合DP値</t>
    <rPh sb="0" eb="1">
      <t xml:space="preserve">ダイ </t>
    </rPh>
    <rPh sb="2" eb="3">
      <t/>
    </rPh>
    <phoneticPr fontId="1"/>
  </si>
  <si>
    <t>第3期総合DP達成度</t>
    <rPh sb="7" eb="10">
      <t xml:space="preserve">タッセイド </t>
    </rPh>
    <phoneticPr fontId="1"/>
  </si>
  <si>
    <t>6年総合DP値</t>
    <rPh sb="6" eb="7">
      <t xml:space="preserve">アタイ </t>
    </rPh>
    <phoneticPr fontId="1"/>
  </si>
  <si>
    <t>5年総合DP値達成度</t>
    <rPh sb="6" eb="7">
      <t xml:space="preserve">アタイ </t>
    </rPh>
    <rPh sb="7" eb="10">
      <t xml:space="preserve">タッセイド </t>
    </rPh>
    <phoneticPr fontId="1"/>
  </si>
  <si>
    <t>5年総合DP値</t>
    <rPh sb="6" eb="7">
      <t xml:space="preserve">アタイ </t>
    </rPh>
    <phoneticPr fontId="1"/>
  </si>
  <si>
    <t>6年総合DP値達成度</t>
    <phoneticPr fontId="1"/>
  </si>
  <si>
    <t>第2期総合DP値</t>
    <rPh sb="0" eb="1">
      <t xml:space="preserve">ダイ </t>
    </rPh>
    <rPh sb="2" eb="3">
      <t/>
    </rPh>
    <phoneticPr fontId="1"/>
  </si>
  <si>
    <t>第2期総合DP達成度</t>
    <rPh sb="7" eb="10">
      <t xml:space="preserve">タッセイド </t>
    </rPh>
    <phoneticPr fontId="1"/>
  </si>
  <si>
    <t>1年総合DP値達成度</t>
    <phoneticPr fontId="1"/>
  </si>
  <si>
    <t>3年総合DP値</t>
    <rPh sb="6" eb="7">
      <t xml:space="preserve">アタイ </t>
    </rPh>
    <phoneticPr fontId="1"/>
  </si>
  <si>
    <t>3年総合DP値達成度</t>
    <rPh sb="6" eb="7">
      <t xml:space="preserve">アタイ </t>
    </rPh>
    <rPh sb="7" eb="10">
      <t xml:space="preserve">タッセイド </t>
    </rPh>
    <phoneticPr fontId="1"/>
  </si>
  <si>
    <t>4年総合DP値</t>
    <rPh sb="6" eb="7">
      <t xml:space="preserve">アタイ </t>
    </rPh>
    <phoneticPr fontId="1"/>
  </si>
  <si>
    <t>4年総合DP値達成度</t>
    <rPh sb="6" eb="7">
      <t xml:space="preserve">アタイ </t>
    </rPh>
    <rPh sb="7" eb="10">
      <t xml:space="preserve">タッセイド </t>
    </rPh>
    <phoneticPr fontId="1"/>
  </si>
  <si>
    <t>1年次</t>
    <phoneticPr fontId="1"/>
  </si>
  <si>
    <t>目標値</t>
  </si>
  <si>
    <t>目標値</t>
    <rPh sb="0" eb="3">
      <t xml:space="preserve">モクヒョウチ </t>
    </rPh>
    <phoneticPr fontId="1"/>
  </si>
  <si>
    <t>DP1</t>
    <phoneticPr fontId="1"/>
  </si>
  <si>
    <t>第1期</t>
    <phoneticPr fontId="1"/>
  </si>
  <si>
    <t>2年次</t>
    <phoneticPr fontId="1"/>
  </si>
  <si>
    <t>3年次</t>
    <phoneticPr fontId="1"/>
  </si>
  <si>
    <t>6年次</t>
    <phoneticPr fontId="1"/>
  </si>
  <si>
    <t>5年次</t>
    <phoneticPr fontId="1"/>
  </si>
  <si>
    <t>4年次</t>
    <phoneticPr fontId="1"/>
  </si>
  <si>
    <t>第2期</t>
    <phoneticPr fontId="1"/>
  </si>
  <si>
    <t>第3期</t>
    <phoneticPr fontId="1"/>
  </si>
  <si>
    <t>1〜2</t>
    <phoneticPr fontId="1"/>
  </si>
  <si>
    <t>1〜2年総合累積DP値</t>
    <rPh sb="4" eb="6">
      <t xml:space="preserve">ソウゴウ </t>
    </rPh>
    <rPh sb="10" eb="11">
      <t xml:space="preserve">チ </t>
    </rPh>
    <phoneticPr fontId="1"/>
  </si>
  <si>
    <t>1〜2年総合累積DP値達成度</t>
    <phoneticPr fontId="1"/>
  </si>
  <si>
    <t>1〜6年総合累積DP値</t>
    <rPh sb="4" eb="6">
      <t xml:space="preserve">ソウゴウ </t>
    </rPh>
    <rPh sb="10" eb="11">
      <t xml:space="preserve">チ </t>
    </rPh>
    <phoneticPr fontId="1"/>
  </si>
  <si>
    <t>2年次累積</t>
    <rPh sb="3" eb="5">
      <t xml:space="preserve">ルイセキ </t>
    </rPh>
    <phoneticPr fontId="1"/>
  </si>
  <si>
    <t>1〜3</t>
    <phoneticPr fontId="1"/>
  </si>
  <si>
    <t>1〜3年総合累積DP値</t>
    <rPh sb="4" eb="6">
      <t xml:space="preserve">ソウゴウ </t>
    </rPh>
    <rPh sb="10" eb="11">
      <t xml:space="preserve">チ </t>
    </rPh>
    <phoneticPr fontId="1"/>
  </si>
  <si>
    <t>1〜3年総合累積DP値達成度</t>
    <phoneticPr fontId="1"/>
  </si>
  <si>
    <t>1〜4</t>
    <phoneticPr fontId="1"/>
  </si>
  <si>
    <t>1〜4年総合累積DP値</t>
    <rPh sb="4" eb="6">
      <t xml:space="preserve">ソウゴウ </t>
    </rPh>
    <rPh sb="10" eb="11">
      <t xml:space="preserve">チ </t>
    </rPh>
    <phoneticPr fontId="1"/>
  </si>
  <si>
    <t>1〜4年総合累積DP値達成度</t>
    <phoneticPr fontId="1"/>
  </si>
  <si>
    <t>1〜5年総合累積DP値</t>
    <rPh sb="4" eb="6">
      <t xml:space="preserve">ソウゴウ </t>
    </rPh>
    <rPh sb="10" eb="11">
      <t xml:space="preserve">チ </t>
    </rPh>
    <phoneticPr fontId="1"/>
  </si>
  <si>
    <t>1〜5</t>
    <phoneticPr fontId="1"/>
  </si>
  <si>
    <t>1〜5年総合累積DP値達成度</t>
    <phoneticPr fontId="1"/>
  </si>
  <si>
    <t>3年次累積</t>
    <rPh sb="3" eb="5">
      <t xml:space="preserve">ルイセキ </t>
    </rPh>
    <phoneticPr fontId="1"/>
  </si>
  <si>
    <t>4年次累積</t>
    <phoneticPr fontId="1"/>
  </si>
  <si>
    <t>5年次累積</t>
    <phoneticPr fontId="1"/>
  </si>
  <si>
    <t>6年次累積</t>
    <rPh sb="3" eb="5">
      <t xml:space="preserve">ルイセキ </t>
    </rPh>
    <phoneticPr fontId="1"/>
  </si>
  <si>
    <t>総合累積DP達成度</t>
    <rPh sb="0" eb="2">
      <t xml:space="preserve">ソウゴウ </t>
    </rPh>
    <rPh sb="2" eb="4">
      <t xml:space="preserve">ルイセキ </t>
    </rPh>
    <rPh sb="6" eb="8">
      <t xml:space="preserve">タッセイワリアイ </t>
    </rPh>
    <rPh sb="8" eb="9">
      <t xml:space="preserve">ド </t>
    </rPh>
    <phoneticPr fontId="1"/>
  </si>
  <si>
    <t>N/A</t>
    <phoneticPr fontId="1"/>
  </si>
  <si>
    <t>田中友梨</t>
    <rPh sb="0" eb="2">
      <t>タナカ</t>
    </rPh>
    <rPh sb="2" eb="3">
      <t>トモ</t>
    </rPh>
    <rPh sb="3" eb="4">
      <t>ナシ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</si>
</sst>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ヒラギノ角ゴ ProN W3"/>
    </font>
    <font>
      <sz val="6"/>
      <name val="A-OTF Gothic MB101 Pr6N L"/>
      <family val="3"/>
      <charset val="128"/>
    </font>
    <font>
      <sz val="12"/>
      <color indexed="8"/>
      <name val="ＭＳ ゴシック"/>
      <family val="2"/>
      <charset val="128"/>
    </font>
    <font>
      <sz val="12"/>
      <color indexed="13"/>
      <name val="ＭＳ ゴシック"/>
      <family val="2"/>
      <charset val="128"/>
    </font>
    <font>
      <sz val="12"/>
      <color rgb="FF000000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99"/>
        <bgColor indexed="64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9">
    <xf numFmtId="0" fontId="0" fillId="0" borderId="0" xfId="0">
      <alignment vertical="top" wrapText="1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horizontal="center" vertical="center" wrapText="1"/>
    </xf>
    <xf numFmtId="49" fontId="2" fillId="2" borderId="10" xfId="0" applyNumberFormat="1" applyFont="1" applyFill="1" applyBorder="1" applyAlignment="1">
      <alignment vertical="center" wrapText="1" readingOrder="1"/>
    </xf>
    <xf numFmtId="0" fontId="2" fillId="0" borderId="1" xfId="0" applyFont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 readingOrder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vertical="center" wrapText="1" readingOrder="1"/>
    </xf>
    <xf numFmtId="0" fontId="2" fillId="0" borderId="7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 readingOrder="1"/>
    </xf>
    <xf numFmtId="49" fontId="2" fillId="0" borderId="9" xfId="0" applyNumberFormat="1" applyFont="1" applyBorder="1" applyAlignment="1">
      <alignment vertical="center" wrapText="1" readingOrder="1"/>
    </xf>
    <xf numFmtId="0" fontId="2" fillId="0" borderId="9" xfId="0" applyNumberFormat="1" applyFont="1" applyBorder="1" applyAlignment="1">
      <alignment vertical="center" wrapText="1" readingOrder="1"/>
    </xf>
    <xf numFmtId="49" fontId="2" fillId="4" borderId="9" xfId="0" applyNumberFormat="1" applyFont="1" applyFill="1" applyBorder="1" applyAlignment="1">
      <alignment vertical="center" wrapText="1" readingOrder="1"/>
    </xf>
    <xf numFmtId="49" fontId="2" fillId="0" borderId="9" xfId="0" applyNumberFormat="1" applyFont="1" applyFill="1" applyBorder="1" applyAlignment="1">
      <alignment vertical="center" wrapText="1" readingOrder="1"/>
    </xf>
    <xf numFmtId="0" fontId="2" fillId="0" borderId="9" xfId="0" applyNumberFormat="1" applyFont="1" applyFill="1" applyBorder="1" applyAlignment="1">
      <alignment vertical="center" wrapText="1" readingOrder="1"/>
    </xf>
    <xf numFmtId="0" fontId="2" fillId="0" borderId="9" xfId="0" applyFont="1" applyFill="1" applyBorder="1" applyAlignment="1">
      <alignment vertical="center" wrapText="1"/>
    </xf>
    <xf numFmtId="0" fontId="2" fillId="5" borderId="9" xfId="0" applyNumberFormat="1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8" xfId="0" applyNumberFormat="1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>
      <alignment horizontal="center" vertical="center" wrapText="1"/>
    </xf>
    <xf numFmtId="0" fontId="2" fillId="6" borderId="9" xfId="0" applyNumberFormat="1" applyFont="1" applyFill="1" applyBorder="1" applyAlignment="1">
      <alignment vertical="center" wrapText="1"/>
    </xf>
    <xf numFmtId="0" fontId="2" fillId="6" borderId="9" xfId="0" applyNumberFormat="1" applyFont="1" applyFill="1" applyBorder="1" applyAlignment="1">
      <alignment horizontal="center" vertical="center" wrapText="1"/>
    </xf>
    <xf numFmtId="0" fontId="2" fillId="7" borderId="9" xfId="0" applyNumberFormat="1" applyFont="1" applyFill="1" applyBorder="1" applyAlignment="1">
      <alignment horizontal="center" vertical="center" wrapText="1"/>
    </xf>
    <xf numFmtId="0" fontId="2" fillId="7" borderId="18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9" xfId="0" applyNumberFormat="1" applyFont="1" applyFill="1" applyBorder="1" applyAlignment="1">
      <alignment vertical="center" wrapText="1" readingOrder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2" fillId="9" borderId="9" xfId="0" applyFont="1" applyFill="1" applyBorder="1" applyAlignment="1">
      <alignment vertical="center" wrapText="1"/>
    </xf>
    <xf numFmtId="0" fontId="2" fillId="9" borderId="9" xfId="0" applyNumberFormat="1" applyFont="1" applyFill="1" applyBorder="1" applyAlignment="1">
      <alignment vertical="center" wrapText="1" readingOrder="1"/>
    </xf>
    <xf numFmtId="0" fontId="2" fillId="9" borderId="9" xfId="0" applyNumberFormat="1" applyFont="1" applyFill="1" applyBorder="1" applyAlignment="1">
      <alignment vertical="center" wrapText="1"/>
    </xf>
    <xf numFmtId="0" fontId="2" fillId="5" borderId="31" xfId="0" applyNumberFormat="1" applyFont="1" applyFill="1" applyBorder="1" applyAlignment="1">
      <alignment horizontal="center" vertical="center" wrapText="1"/>
    </xf>
    <xf numFmtId="0" fontId="2" fillId="9" borderId="9" xfId="0" applyNumberFormat="1" applyFont="1" applyFill="1" applyBorder="1" applyAlignment="1">
      <alignment horizontal="center" vertical="center" wrapText="1"/>
    </xf>
    <xf numFmtId="0" fontId="2" fillId="8" borderId="9" xfId="0" applyNumberFormat="1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9" borderId="28" xfId="0" applyFont="1" applyFill="1" applyBorder="1" applyAlignment="1">
      <alignment horizontal="center" vertical="center" wrapText="1"/>
    </xf>
    <xf numFmtId="0" fontId="4" fillId="9" borderId="29" xfId="0" applyFont="1" applyFill="1" applyBorder="1" applyAlignment="1">
      <alignment horizontal="center" vertical="center" wrapText="1"/>
    </xf>
    <xf numFmtId="0" fontId="4" fillId="9" borderId="30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2" fontId="2" fillId="8" borderId="9" xfId="0" applyNumberFormat="1" applyFont="1" applyFill="1" applyBorder="1" applyAlignment="1">
      <alignment vertical="center" wrapText="1"/>
    </xf>
    <xf numFmtId="2" fontId="2" fillId="6" borderId="9" xfId="0" applyNumberFormat="1" applyFont="1" applyFill="1" applyBorder="1" applyAlignment="1">
      <alignment vertical="center" wrapText="1"/>
    </xf>
    <xf numFmtId="2" fontId="2" fillId="5" borderId="9" xfId="0" applyNumberFormat="1" applyFont="1" applyFill="1" applyBorder="1" applyAlignment="1">
      <alignment vertical="center" wrapText="1"/>
    </xf>
    <xf numFmtId="2" fontId="2" fillId="9" borderId="9" xfId="0" applyNumberFormat="1" applyFont="1" applyFill="1" applyBorder="1" applyAlignment="1">
      <alignment vertical="center" wrapText="1"/>
    </xf>
    <xf numFmtId="0" fontId="2" fillId="10" borderId="9" xfId="0" applyFont="1" applyFill="1" applyBorder="1" applyAlignment="1">
      <alignment vertical="center" wrapText="1"/>
    </xf>
    <xf numFmtId="49" fontId="2" fillId="2" borderId="6" xfId="0" applyNumberFormat="1" applyFont="1" applyFill="1" applyBorder="1" applyAlignment="1">
      <alignment vertical="center" wrapText="1" readingOrder="1"/>
    </xf>
    <xf numFmtId="0" fontId="2" fillId="0" borderId="7" xfId="0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 wrapText="1" readingOrder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vertical="center" wrapText="1" readingOrder="1"/>
    </xf>
    <xf numFmtId="0" fontId="2" fillId="3" borderId="1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 readingOrder="1"/>
    </xf>
    <xf numFmtId="0" fontId="2" fillId="0" borderId="4" xfId="0" applyFont="1" applyBorder="1" applyAlignment="1">
      <alignment vertical="center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5A5A5"/>
      <rgbColor rgb="FF3F3F3F"/>
      <rgbColor rgb="FFBDC0BF"/>
      <rgbColor rgb="FFFF0000"/>
      <rgbColor rgb="FFFFFFFF"/>
      <rgbColor rgb="FF00FF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4"/>
  <sheetViews>
    <sheetView showGridLines="0" tabSelected="1" workbookViewId="0">
      <pane ySplit="9" topLeftCell="A74" activePane="bottomLeft" state="frozen"/>
      <selection pane="bottomLeft" activeCell="I82" sqref="I82"/>
    </sheetView>
  </sheetViews>
  <sheetFormatPr defaultColWidth="16.296875" defaultRowHeight="20.149999999999999" customHeight="1"/>
  <cols>
    <col min="1" max="1" width="11.69921875" style="4" customWidth="1"/>
    <col min="2" max="2" width="10.09765625" style="4" customWidth="1"/>
    <col min="3" max="3" width="25.59765625" style="3" customWidth="1"/>
    <col min="4" max="8" width="5.09765625" style="3" customWidth="1"/>
    <col min="9" max="9" width="16.296875" style="3" customWidth="1"/>
    <col min="10" max="14" width="10.69921875" style="3" customWidth="1"/>
    <col min="15" max="15" width="4.09765625" style="3" customWidth="1"/>
    <col min="16" max="17" width="9.59765625" style="4" customWidth="1"/>
    <col min="18" max="19" width="9.59765625" style="3" customWidth="1"/>
    <col min="20" max="29" width="16.296875" style="3" customWidth="1"/>
    <col min="30" max="16384" width="16.296875" style="3"/>
  </cols>
  <sheetData>
    <row r="1" spans="1:28" ht="26.15" customHeight="1">
      <c r="C1" s="2" t="s">
        <v>148</v>
      </c>
      <c r="D1" s="113">
        <v>3122018</v>
      </c>
      <c r="E1" s="113"/>
      <c r="F1" s="113"/>
      <c r="G1" s="113"/>
      <c r="H1" s="113"/>
      <c r="I1" s="2" t="s">
        <v>149</v>
      </c>
      <c r="J1" s="113" t="s">
        <v>202</v>
      </c>
      <c r="K1" s="113"/>
      <c r="L1" s="113"/>
      <c r="M1" s="1"/>
      <c r="N1" s="1"/>
      <c r="O1" s="1"/>
      <c r="P1" s="43"/>
      <c r="Q1" s="4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149999999999999" customHeight="1">
      <c r="C2" s="5" t="s">
        <v>0</v>
      </c>
      <c r="D2" s="114" t="s">
        <v>1</v>
      </c>
      <c r="E2" s="115"/>
      <c r="F2" s="115"/>
      <c r="G2" s="115"/>
      <c r="H2" s="115"/>
      <c r="I2" s="115"/>
      <c r="J2" s="115"/>
      <c r="K2" s="115"/>
      <c r="L2" s="115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6"/>
      <c r="X2" s="6"/>
      <c r="Y2" s="6"/>
      <c r="Z2" s="6"/>
      <c r="AA2" s="6"/>
      <c r="AB2" s="6"/>
    </row>
    <row r="3" spans="1:28" ht="20.149999999999999" customHeight="1">
      <c r="C3" s="7" t="s">
        <v>2</v>
      </c>
      <c r="D3" s="117" t="s">
        <v>3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8"/>
      <c r="X3" s="8"/>
      <c r="Y3" s="8"/>
      <c r="Z3" s="8"/>
      <c r="AA3" s="8"/>
      <c r="AB3" s="8"/>
    </row>
    <row r="4" spans="1:28" ht="20.149999999999999" customHeight="1">
      <c r="C4" s="9" t="s">
        <v>4</v>
      </c>
      <c r="D4" s="108" t="s">
        <v>5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"/>
      <c r="X4" s="10"/>
      <c r="Y4" s="10"/>
      <c r="Z4" s="10"/>
      <c r="AA4" s="10"/>
      <c r="AB4" s="10"/>
    </row>
    <row r="5" spans="1:28" ht="20.149999999999999" customHeight="1">
      <c r="C5" s="9" t="s">
        <v>6</v>
      </c>
      <c r="D5" s="108" t="s">
        <v>7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"/>
      <c r="X5" s="10"/>
      <c r="Y5" s="10"/>
      <c r="Z5" s="10"/>
      <c r="AA5" s="10"/>
      <c r="AB5" s="10"/>
    </row>
    <row r="6" spans="1:28" ht="20.149999999999999" customHeight="1">
      <c r="C6" s="9" t="s">
        <v>8</v>
      </c>
      <c r="D6" s="108" t="s">
        <v>9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"/>
      <c r="X6" s="10"/>
      <c r="Y6" s="10"/>
      <c r="Z6" s="10"/>
      <c r="AA6" s="10"/>
      <c r="AB6" s="10"/>
    </row>
    <row r="7" spans="1:28" ht="14.25" customHeight="1"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0"/>
      <c r="P7" s="44"/>
      <c r="Q7" s="4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20.149999999999999" customHeight="1">
      <c r="C8" s="14"/>
      <c r="D8" s="110"/>
      <c r="E8" s="111"/>
      <c r="F8" s="111"/>
      <c r="G8" s="111"/>
      <c r="H8" s="111"/>
      <c r="I8" s="14"/>
      <c r="J8" s="112" t="s">
        <v>147</v>
      </c>
      <c r="K8" s="112"/>
      <c r="L8" s="112"/>
      <c r="M8" s="112"/>
      <c r="N8" s="112"/>
      <c r="O8" s="15"/>
      <c r="P8" s="44"/>
      <c r="Q8" s="4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9" customHeight="1">
      <c r="A9" s="16" t="s">
        <v>151</v>
      </c>
      <c r="B9" s="31" t="s">
        <v>150</v>
      </c>
      <c r="C9" s="17" t="s">
        <v>10</v>
      </c>
      <c r="D9" s="17" t="s">
        <v>11</v>
      </c>
      <c r="E9" s="17" t="s">
        <v>12</v>
      </c>
      <c r="F9" s="17" t="s">
        <v>13</v>
      </c>
      <c r="G9" s="17" t="s">
        <v>14</v>
      </c>
      <c r="H9" s="17" t="s">
        <v>15</v>
      </c>
      <c r="I9" s="14" t="s">
        <v>146</v>
      </c>
      <c r="J9" s="17" t="s">
        <v>11</v>
      </c>
      <c r="K9" s="17" t="s">
        <v>12</v>
      </c>
      <c r="L9" s="17" t="s">
        <v>13</v>
      </c>
      <c r="M9" s="17" t="s">
        <v>14</v>
      </c>
      <c r="N9" s="17" t="s">
        <v>15</v>
      </c>
      <c r="O9" s="15"/>
      <c r="P9" s="44"/>
      <c r="Q9" s="4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9" customHeight="1">
      <c r="A10" s="16">
        <v>1</v>
      </c>
      <c r="B10" s="31">
        <v>1</v>
      </c>
      <c r="C10" s="18" t="s">
        <v>16</v>
      </c>
      <c r="D10" s="14"/>
      <c r="E10" s="14"/>
      <c r="F10" s="14"/>
      <c r="G10" s="14"/>
      <c r="H10" s="19">
        <v>100</v>
      </c>
      <c r="I10" s="107">
        <v>60</v>
      </c>
      <c r="J10" s="14">
        <f>I10*D10/100</f>
        <v>0</v>
      </c>
      <c r="K10" s="14">
        <f>I10*E10/100</f>
        <v>0</v>
      </c>
      <c r="L10" s="14">
        <f>I10*F10/100</f>
        <v>0</v>
      </c>
      <c r="M10" s="14">
        <f>I10*G10/100</f>
        <v>0</v>
      </c>
      <c r="N10" s="14">
        <f>I10*H10/100</f>
        <v>60</v>
      </c>
      <c r="O10" s="15"/>
      <c r="P10" s="44"/>
      <c r="Q10" s="4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9" customHeight="1">
      <c r="A11" s="16">
        <v>1</v>
      </c>
      <c r="B11" s="31">
        <v>1</v>
      </c>
      <c r="C11" s="18" t="s">
        <v>17</v>
      </c>
      <c r="D11" s="14"/>
      <c r="E11" s="19">
        <v>10</v>
      </c>
      <c r="F11" s="14"/>
      <c r="G11" s="14"/>
      <c r="H11" s="19">
        <v>90</v>
      </c>
      <c r="I11" s="107">
        <v>88</v>
      </c>
      <c r="J11" s="14">
        <f t="shared" ref="J11:J15" si="0">I11*D11/100</f>
        <v>0</v>
      </c>
      <c r="K11" s="14">
        <f t="shared" ref="K11:K15" si="1">I11*E11/100</f>
        <v>8.8000000000000007</v>
      </c>
      <c r="L11" s="14">
        <f t="shared" ref="L11:L15" si="2">I11*F11/100</f>
        <v>0</v>
      </c>
      <c r="M11" s="14">
        <f t="shared" ref="M11:M15" si="3">I11*G11/100</f>
        <v>0</v>
      </c>
      <c r="N11" s="14">
        <f t="shared" ref="N11:N15" si="4">I11*H11/100</f>
        <v>79.2</v>
      </c>
      <c r="O11" s="15"/>
      <c r="P11" s="44"/>
      <c r="Q11" s="4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9" customHeight="1">
      <c r="A12" s="16">
        <v>1</v>
      </c>
      <c r="B12" s="31">
        <v>1</v>
      </c>
      <c r="C12" s="18" t="s">
        <v>18</v>
      </c>
      <c r="D12" s="19">
        <v>30</v>
      </c>
      <c r="E12" s="19">
        <v>70</v>
      </c>
      <c r="F12" s="14"/>
      <c r="G12" s="14"/>
      <c r="H12" s="14"/>
      <c r="I12" s="107">
        <v>79</v>
      </c>
      <c r="J12" s="14">
        <f t="shared" si="0"/>
        <v>23.7</v>
      </c>
      <c r="K12" s="14">
        <f t="shared" si="1"/>
        <v>55.3</v>
      </c>
      <c r="L12" s="14">
        <f t="shared" si="2"/>
        <v>0</v>
      </c>
      <c r="M12" s="14">
        <f t="shared" si="3"/>
        <v>0</v>
      </c>
      <c r="N12" s="14">
        <f t="shared" si="4"/>
        <v>0</v>
      </c>
      <c r="O12" s="15"/>
      <c r="P12" s="44"/>
      <c r="Q12" s="4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9" customHeight="1">
      <c r="A13" s="16">
        <v>1</v>
      </c>
      <c r="B13" s="31">
        <v>1</v>
      </c>
      <c r="C13" s="18" t="s">
        <v>19</v>
      </c>
      <c r="D13" s="14"/>
      <c r="E13" s="19">
        <v>100</v>
      </c>
      <c r="F13" s="14"/>
      <c r="G13" s="14"/>
      <c r="H13" s="14"/>
      <c r="I13" s="107">
        <v>94</v>
      </c>
      <c r="J13" s="14">
        <f t="shared" si="0"/>
        <v>0</v>
      </c>
      <c r="K13" s="14">
        <f t="shared" si="1"/>
        <v>94</v>
      </c>
      <c r="L13" s="14">
        <f t="shared" si="2"/>
        <v>0</v>
      </c>
      <c r="M13" s="14">
        <f t="shared" si="3"/>
        <v>0</v>
      </c>
      <c r="N13" s="14">
        <f t="shared" si="4"/>
        <v>0</v>
      </c>
      <c r="O13" s="15"/>
      <c r="P13" s="44"/>
      <c r="Q13" s="4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9" customHeight="1">
      <c r="A14" s="16">
        <v>1</v>
      </c>
      <c r="B14" s="31">
        <v>1</v>
      </c>
      <c r="C14" s="20" t="s">
        <v>20</v>
      </c>
      <c r="D14" s="19">
        <v>75</v>
      </c>
      <c r="E14" s="19">
        <v>5</v>
      </c>
      <c r="F14" s="19">
        <v>5</v>
      </c>
      <c r="G14" s="19">
        <v>5</v>
      </c>
      <c r="H14" s="19">
        <v>10</v>
      </c>
      <c r="I14" s="107">
        <v>90</v>
      </c>
      <c r="J14" s="14">
        <f t="shared" si="0"/>
        <v>67.5</v>
      </c>
      <c r="K14" s="14">
        <f t="shared" si="1"/>
        <v>4.5</v>
      </c>
      <c r="L14" s="14">
        <f t="shared" si="2"/>
        <v>4.5</v>
      </c>
      <c r="M14" s="14">
        <f t="shared" si="3"/>
        <v>4.5</v>
      </c>
      <c r="N14" s="14">
        <f t="shared" si="4"/>
        <v>9</v>
      </c>
      <c r="O14" s="15"/>
      <c r="P14" s="44"/>
      <c r="Q14" s="4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9" customHeight="1">
      <c r="A15" s="16">
        <v>1</v>
      </c>
      <c r="B15" s="31">
        <v>1</v>
      </c>
      <c r="C15" s="18" t="s">
        <v>21</v>
      </c>
      <c r="D15" s="14"/>
      <c r="E15" s="14"/>
      <c r="F15" s="14"/>
      <c r="G15" s="14"/>
      <c r="H15" s="19">
        <v>100</v>
      </c>
      <c r="I15" s="107">
        <v>77</v>
      </c>
      <c r="J15" s="14">
        <f t="shared" si="0"/>
        <v>0</v>
      </c>
      <c r="K15" s="14">
        <f t="shared" si="1"/>
        <v>0</v>
      </c>
      <c r="L15" s="14">
        <f t="shared" si="2"/>
        <v>0</v>
      </c>
      <c r="M15" s="14">
        <f t="shared" si="3"/>
        <v>0</v>
      </c>
      <c r="N15" s="14">
        <f t="shared" si="4"/>
        <v>77</v>
      </c>
      <c r="O15" s="15"/>
      <c r="P15" s="44"/>
      <c r="Q15" s="4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9" customHeight="1">
      <c r="A16" s="16">
        <v>1</v>
      </c>
      <c r="B16" s="31">
        <v>1</v>
      </c>
      <c r="C16" s="18" t="s">
        <v>24</v>
      </c>
      <c r="D16" s="14"/>
      <c r="E16" s="14"/>
      <c r="F16" s="14"/>
      <c r="G16" s="14"/>
      <c r="H16" s="19">
        <v>100</v>
      </c>
      <c r="I16" s="107">
        <v>91</v>
      </c>
      <c r="J16" s="14">
        <f t="shared" ref="J16:J37" si="5">I16*D16/100</f>
        <v>0</v>
      </c>
      <c r="K16" s="14">
        <f t="shared" ref="K16:K37" si="6">I16*E16/100</f>
        <v>0</v>
      </c>
      <c r="L16" s="14">
        <f t="shared" ref="L16:L37" si="7">I16*F16/100</f>
        <v>0</v>
      </c>
      <c r="M16" s="14">
        <f t="shared" ref="M16:M37" si="8">I16*G16/100</f>
        <v>0</v>
      </c>
      <c r="N16" s="14">
        <f t="shared" ref="N16:N37" si="9">I16*H16/100</f>
        <v>91</v>
      </c>
      <c r="O16" s="15"/>
      <c r="P16" s="44"/>
      <c r="Q16" s="4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9" customHeight="1">
      <c r="A17" s="16">
        <v>1</v>
      </c>
      <c r="B17" s="31">
        <v>1</v>
      </c>
      <c r="C17" s="18" t="s">
        <v>25</v>
      </c>
      <c r="D17" s="14"/>
      <c r="E17" s="14"/>
      <c r="F17" s="14"/>
      <c r="G17" s="14"/>
      <c r="H17" s="19">
        <v>100</v>
      </c>
      <c r="I17" s="107">
        <v>88</v>
      </c>
      <c r="J17" s="14">
        <f t="shared" si="5"/>
        <v>0</v>
      </c>
      <c r="K17" s="14">
        <f t="shared" si="6"/>
        <v>0</v>
      </c>
      <c r="L17" s="14">
        <f t="shared" si="7"/>
        <v>0</v>
      </c>
      <c r="M17" s="14">
        <f t="shared" si="8"/>
        <v>0</v>
      </c>
      <c r="N17" s="14">
        <f t="shared" si="9"/>
        <v>88</v>
      </c>
      <c r="O17" s="15"/>
      <c r="P17" s="44"/>
      <c r="Q17" s="4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9" customHeight="1">
      <c r="A18" s="16">
        <v>1</v>
      </c>
      <c r="B18" s="31">
        <v>1</v>
      </c>
      <c r="C18" s="21" t="s">
        <v>26</v>
      </c>
      <c r="D18" s="22">
        <v>50</v>
      </c>
      <c r="E18" s="22">
        <v>50</v>
      </c>
      <c r="F18" s="23"/>
      <c r="G18" s="23"/>
      <c r="H18" s="23"/>
      <c r="I18" s="107">
        <v>75</v>
      </c>
      <c r="J18" s="14">
        <f t="shared" si="5"/>
        <v>37.5</v>
      </c>
      <c r="K18" s="14">
        <f t="shared" si="6"/>
        <v>37.5</v>
      </c>
      <c r="L18" s="14">
        <f t="shared" si="7"/>
        <v>0</v>
      </c>
      <c r="M18" s="14">
        <f t="shared" si="8"/>
        <v>0</v>
      </c>
      <c r="N18" s="14">
        <f t="shared" si="9"/>
        <v>0</v>
      </c>
      <c r="O18" s="15"/>
      <c r="P18" s="44"/>
      <c r="Q18" s="4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9" customHeight="1">
      <c r="A19" s="16">
        <v>1</v>
      </c>
      <c r="B19" s="31">
        <v>1</v>
      </c>
      <c r="C19" s="21" t="s">
        <v>27</v>
      </c>
      <c r="D19" s="22">
        <v>50</v>
      </c>
      <c r="E19" s="22">
        <v>50</v>
      </c>
      <c r="F19" s="23"/>
      <c r="G19" s="23"/>
      <c r="H19" s="23"/>
      <c r="I19" s="107">
        <v>60</v>
      </c>
      <c r="J19" s="14">
        <f t="shared" si="5"/>
        <v>30</v>
      </c>
      <c r="K19" s="14">
        <f t="shared" si="6"/>
        <v>30</v>
      </c>
      <c r="L19" s="14">
        <f t="shared" si="7"/>
        <v>0</v>
      </c>
      <c r="M19" s="14">
        <f t="shared" si="8"/>
        <v>0</v>
      </c>
      <c r="N19" s="14">
        <f t="shared" si="9"/>
        <v>0</v>
      </c>
      <c r="O19" s="15"/>
      <c r="P19" s="44"/>
      <c r="Q19" s="4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9" customHeight="1">
      <c r="A20" s="16">
        <v>1</v>
      </c>
      <c r="B20" s="31">
        <v>1</v>
      </c>
      <c r="C20" s="21" t="s">
        <v>28</v>
      </c>
      <c r="D20" s="23"/>
      <c r="E20" s="23"/>
      <c r="F20" s="22">
        <v>100</v>
      </c>
      <c r="G20" s="23"/>
      <c r="H20" s="23"/>
      <c r="I20" s="107">
        <v>67</v>
      </c>
      <c r="J20" s="14">
        <f t="shared" si="5"/>
        <v>0</v>
      </c>
      <c r="K20" s="14">
        <f t="shared" si="6"/>
        <v>0</v>
      </c>
      <c r="L20" s="14">
        <f t="shared" si="7"/>
        <v>67</v>
      </c>
      <c r="M20" s="14">
        <f t="shared" si="8"/>
        <v>0</v>
      </c>
      <c r="N20" s="14">
        <f t="shared" si="9"/>
        <v>0</v>
      </c>
      <c r="O20" s="15"/>
      <c r="P20" s="44"/>
      <c r="Q20" s="44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9" customHeight="1">
      <c r="A21" s="16">
        <v>1</v>
      </c>
      <c r="B21" s="31">
        <v>1</v>
      </c>
      <c r="C21" s="21" t="s">
        <v>29</v>
      </c>
      <c r="D21" s="23"/>
      <c r="E21" s="23"/>
      <c r="F21" s="22">
        <v>100</v>
      </c>
      <c r="G21" s="23"/>
      <c r="H21" s="23"/>
      <c r="I21" s="107">
        <v>73</v>
      </c>
      <c r="J21" s="14">
        <f t="shared" si="5"/>
        <v>0</v>
      </c>
      <c r="K21" s="14">
        <f t="shared" si="6"/>
        <v>0</v>
      </c>
      <c r="L21" s="14">
        <f t="shared" si="7"/>
        <v>73</v>
      </c>
      <c r="M21" s="14">
        <f t="shared" si="8"/>
        <v>0</v>
      </c>
      <c r="N21" s="14">
        <f t="shared" si="9"/>
        <v>0</v>
      </c>
      <c r="O21" s="15"/>
      <c r="P21" s="44"/>
      <c r="Q21" s="4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9" customHeight="1">
      <c r="A22" s="16">
        <v>1</v>
      </c>
      <c r="B22" s="31">
        <v>1</v>
      </c>
      <c r="C22" s="21" t="s">
        <v>30</v>
      </c>
      <c r="D22" s="23"/>
      <c r="E22" s="23"/>
      <c r="F22" s="22">
        <v>100</v>
      </c>
      <c r="G22" s="23"/>
      <c r="H22" s="23"/>
      <c r="I22" s="107">
        <v>71</v>
      </c>
      <c r="J22" s="14">
        <f t="shared" si="5"/>
        <v>0</v>
      </c>
      <c r="K22" s="14">
        <f t="shared" si="6"/>
        <v>0</v>
      </c>
      <c r="L22" s="14">
        <f t="shared" si="7"/>
        <v>71</v>
      </c>
      <c r="M22" s="14">
        <f t="shared" si="8"/>
        <v>0</v>
      </c>
      <c r="N22" s="14">
        <f t="shared" si="9"/>
        <v>0</v>
      </c>
      <c r="O22" s="15"/>
      <c r="P22" s="44"/>
      <c r="Q22" s="44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9" customHeight="1">
      <c r="A23" s="16">
        <v>1</v>
      </c>
      <c r="B23" s="31">
        <v>1</v>
      </c>
      <c r="C23" s="21" t="s">
        <v>31</v>
      </c>
      <c r="D23" s="23"/>
      <c r="E23" s="23"/>
      <c r="F23" s="22">
        <v>100</v>
      </c>
      <c r="G23" s="23"/>
      <c r="H23" s="23"/>
      <c r="I23" s="107">
        <v>74</v>
      </c>
      <c r="J23" s="14">
        <f t="shared" si="5"/>
        <v>0</v>
      </c>
      <c r="K23" s="14">
        <f t="shared" si="6"/>
        <v>0</v>
      </c>
      <c r="L23" s="14">
        <f t="shared" si="7"/>
        <v>74</v>
      </c>
      <c r="M23" s="14">
        <f t="shared" si="8"/>
        <v>0</v>
      </c>
      <c r="N23" s="14">
        <f t="shared" si="9"/>
        <v>0</v>
      </c>
      <c r="O23" s="15"/>
      <c r="P23" s="44"/>
      <c r="Q23" s="44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9" customHeight="1">
      <c r="A24" s="16">
        <v>1</v>
      </c>
      <c r="B24" s="31">
        <v>1</v>
      </c>
      <c r="C24" s="21" t="s">
        <v>32</v>
      </c>
      <c r="D24" s="23"/>
      <c r="E24" s="23"/>
      <c r="F24" s="22">
        <v>100</v>
      </c>
      <c r="G24" s="23"/>
      <c r="H24" s="23"/>
      <c r="I24" s="107">
        <v>60</v>
      </c>
      <c r="J24" s="14">
        <f t="shared" si="5"/>
        <v>0</v>
      </c>
      <c r="K24" s="14">
        <f t="shared" si="6"/>
        <v>0</v>
      </c>
      <c r="L24" s="14">
        <f t="shared" si="7"/>
        <v>60</v>
      </c>
      <c r="M24" s="14">
        <f t="shared" si="8"/>
        <v>0</v>
      </c>
      <c r="N24" s="14">
        <f t="shared" si="9"/>
        <v>0</v>
      </c>
      <c r="O24" s="15"/>
      <c r="P24" s="44"/>
      <c r="Q24" s="44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9" customHeight="1">
      <c r="A25" s="16">
        <v>1</v>
      </c>
      <c r="B25" s="31">
        <v>1</v>
      </c>
      <c r="C25" s="21" t="s">
        <v>33</v>
      </c>
      <c r="D25" s="23"/>
      <c r="E25" s="23"/>
      <c r="F25" s="22">
        <v>100</v>
      </c>
      <c r="G25" s="23"/>
      <c r="H25" s="23"/>
      <c r="I25" s="107">
        <v>94</v>
      </c>
      <c r="J25" s="14">
        <f t="shared" si="5"/>
        <v>0</v>
      </c>
      <c r="K25" s="14">
        <f t="shared" si="6"/>
        <v>0</v>
      </c>
      <c r="L25" s="14">
        <f t="shared" si="7"/>
        <v>94</v>
      </c>
      <c r="M25" s="14">
        <f t="shared" si="8"/>
        <v>0</v>
      </c>
      <c r="N25" s="14">
        <f t="shared" si="9"/>
        <v>0</v>
      </c>
      <c r="O25" s="15"/>
      <c r="P25" s="46"/>
      <c r="Q25" s="46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9" customHeight="1">
      <c r="A26" s="16">
        <v>1</v>
      </c>
      <c r="B26" s="31">
        <v>1</v>
      </c>
      <c r="C26" s="21" t="s">
        <v>34</v>
      </c>
      <c r="D26" s="23"/>
      <c r="E26" s="22">
        <v>40</v>
      </c>
      <c r="F26" s="23"/>
      <c r="G26" s="23"/>
      <c r="H26" s="22">
        <v>60</v>
      </c>
      <c r="I26" s="107">
        <v>78</v>
      </c>
      <c r="J26" s="14">
        <f t="shared" si="5"/>
        <v>0</v>
      </c>
      <c r="K26" s="14">
        <f t="shared" si="6"/>
        <v>31.2</v>
      </c>
      <c r="L26" s="14">
        <f t="shared" si="7"/>
        <v>0</v>
      </c>
      <c r="M26" s="14">
        <f t="shared" si="8"/>
        <v>0</v>
      </c>
      <c r="N26" s="14">
        <f t="shared" si="9"/>
        <v>46.8</v>
      </c>
      <c r="O26" s="45"/>
      <c r="P26" s="48"/>
      <c r="Q26" s="48"/>
      <c r="R26" s="15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9" customHeight="1">
      <c r="A27" s="16">
        <v>1</v>
      </c>
      <c r="B27" s="31">
        <v>1</v>
      </c>
      <c r="C27" s="21" t="s">
        <v>37</v>
      </c>
      <c r="D27" s="22">
        <v>60</v>
      </c>
      <c r="E27" s="22">
        <v>40</v>
      </c>
      <c r="F27" s="23"/>
      <c r="G27" s="23"/>
      <c r="H27" s="23"/>
      <c r="I27" s="107">
        <v>90</v>
      </c>
      <c r="J27" s="14">
        <f t="shared" si="5"/>
        <v>54</v>
      </c>
      <c r="K27" s="14">
        <f t="shared" si="6"/>
        <v>36</v>
      </c>
      <c r="L27" s="14">
        <f t="shared" si="7"/>
        <v>0</v>
      </c>
      <c r="M27" s="14">
        <f t="shared" si="8"/>
        <v>0</v>
      </c>
      <c r="N27" s="14">
        <f t="shared" si="9"/>
        <v>0</v>
      </c>
      <c r="O27" s="45"/>
      <c r="P27" s="48"/>
      <c r="Q27" s="48"/>
      <c r="R27" s="15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9" customHeight="1">
      <c r="A28" s="16">
        <v>1</v>
      </c>
      <c r="B28" s="31">
        <v>1</v>
      </c>
      <c r="C28" s="21" t="s">
        <v>38</v>
      </c>
      <c r="D28" s="23"/>
      <c r="E28" s="22">
        <v>80</v>
      </c>
      <c r="F28" s="23"/>
      <c r="G28" s="23"/>
      <c r="H28" s="22">
        <v>20</v>
      </c>
      <c r="I28" s="107">
        <v>100</v>
      </c>
      <c r="J28" s="14">
        <f t="shared" si="5"/>
        <v>0</v>
      </c>
      <c r="K28" s="14">
        <f t="shared" si="6"/>
        <v>80</v>
      </c>
      <c r="L28" s="14">
        <f t="shared" si="7"/>
        <v>0</v>
      </c>
      <c r="M28" s="14">
        <f t="shared" si="8"/>
        <v>0</v>
      </c>
      <c r="N28" s="14">
        <f t="shared" si="9"/>
        <v>20</v>
      </c>
      <c r="O28" s="45"/>
      <c r="P28" s="48"/>
      <c r="Q28" s="48"/>
      <c r="R28" s="15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9" customHeight="1">
      <c r="A29" s="16">
        <v>1</v>
      </c>
      <c r="B29" s="31">
        <v>1</v>
      </c>
      <c r="C29" s="18" t="s">
        <v>43</v>
      </c>
      <c r="D29" s="19">
        <v>20</v>
      </c>
      <c r="E29" s="19">
        <v>30</v>
      </c>
      <c r="F29" s="19">
        <v>10</v>
      </c>
      <c r="G29" s="19">
        <v>30</v>
      </c>
      <c r="H29" s="19">
        <v>10</v>
      </c>
      <c r="I29" s="107">
        <v>80</v>
      </c>
      <c r="J29" s="14">
        <f t="shared" si="5"/>
        <v>16</v>
      </c>
      <c r="K29" s="14">
        <f t="shared" si="6"/>
        <v>24</v>
      </c>
      <c r="L29" s="14">
        <f t="shared" si="7"/>
        <v>8</v>
      </c>
      <c r="M29" s="14">
        <f t="shared" si="8"/>
        <v>24</v>
      </c>
      <c r="N29" s="14">
        <f t="shared" si="9"/>
        <v>8</v>
      </c>
      <c r="O29" s="45"/>
      <c r="P29" s="48"/>
      <c r="Q29" s="48"/>
      <c r="R29" s="15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9" customHeight="1">
      <c r="A30" s="16">
        <v>1</v>
      </c>
      <c r="B30" s="31">
        <v>1</v>
      </c>
      <c r="C30" s="18" t="s">
        <v>45</v>
      </c>
      <c r="D30" s="14"/>
      <c r="E30" s="14"/>
      <c r="F30" s="19">
        <v>100</v>
      </c>
      <c r="G30" s="14"/>
      <c r="H30" s="14"/>
      <c r="I30" s="107">
        <v>65</v>
      </c>
      <c r="J30" s="14">
        <f t="shared" si="5"/>
        <v>0</v>
      </c>
      <c r="K30" s="14">
        <f t="shared" si="6"/>
        <v>0</v>
      </c>
      <c r="L30" s="14">
        <f t="shared" si="7"/>
        <v>65</v>
      </c>
      <c r="M30" s="14">
        <f t="shared" si="8"/>
        <v>0</v>
      </c>
      <c r="N30" s="14">
        <f t="shared" si="9"/>
        <v>0</v>
      </c>
      <c r="O30" s="45"/>
      <c r="P30" s="48"/>
      <c r="Q30" s="48"/>
      <c r="R30" s="15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9" customHeight="1" thickBot="1">
      <c r="A31" s="16">
        <v>1</v>
      </c>
      <c r="B31" s="31">
        <v>1</v>
      </c>
      <c r="C31" s="18" t="s">
        <v>47</v>
      </c>
      <c r="D31" s="14"/>
      <c r="E31" s="14"/>
      <c r="F31" s="19">
        <v>100</v>
      </c>
      <c r="G31" s="14"/>
      <c r="H31" s="14"/>
      <c r="I31" s="107">
        <v>61</v>
      </c>
      <c r="J31" s="14">
        <f t="shared" si="5"/>
        <v>0</v>
      </c>
      <c r="K31" s="14">
        <f t="shared" si="6"/>
        <v>0</v>
      </c>
      <c r="L31" s="14">
        <f t="shared" si="7"/>
        <v>61</v>
      </c>
      <c r="M31" s="14">
        <f t="shared" si="8"/>
        <v>0</v>
      </c>
      <c r="N31" s="14">
        <f t="shared" si="9"/>
        <v>0</v>
      </c>
      <c r="O31" s="45"/>
      <c r="P31" s="48"/>
      <c r="Q31" s="48"/>
      <c r="R31" s="15"/>
      <c r="S31" s="49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9" customHeight="1">
      <c r="A32" s="16">
        <v>1</v>
      </c>
      <c r="B32" s="31">
        <v>1</v>
      </c>
      <c r="C32" s="18" t="s">
        <v>55</v>
      </c>
      <c r="D32" s="14"/>
      <c r="E32" s="14"/>
      <c r="F32" s="19">
        <v>100</v>
      </c>
      <c r="G32" s="14"/>
      <c r="H32" s="14"/>
      <c r="I32" s="107">
        <v>60</v>
      </c>
      <c r="J32" s="14">
        <f t="shared" si="5"/>
        <v>0</v>
      </c>
      <c r="K32" s="14">
        <f t="shared" si="6"/>
        <v>0</v>
      </c>
      <c r="L32" s="14">
        <f t="shared" si="7"/>
        <v>60</v>
      </c>
      <c r="M32" s="14">
        <f t="shared" si="8"/>
        <v>0</v>
      </c>
      <c r="N32" s="14">
        <f t="shared" si="9"/>
        <v>0</v>
      </c>
      <c r="O32" s="45"/>
      <c r="P32" s="69" t="s">
        <v>170</v>
      </c>
      <c r="Q32" s="70" t="s">
        <v>172</v>
      </c>
      <c r="R32" s="15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9" customHeight="1">
      <c r="A33" s="16">
        <v>1</v>
      </c>
      <c r="B33" s="31">
        <v>1</v>
      </c>
      <c r="C33" s="18" t="s">
        <v>72</v>
      </c>
      <c r="D33" s="14"/>
      <c r="E33" s="14"/>
      <c r="F33" s="19">
        <v>100</v>
      </c>
      <c r="G33" s="14"/>
      <c r="H33" s="14"/>
      <c r="I33" s="107">
        <v>75</v>
      </c>
      <c r="J33" s="14">
        <f t="shared" si="5"/>
        <v>0</v>
      </c>
      <c r="K33" s="14">
        <f t="shared" si="6"/>
        <v>0</v>
      </c>
      <c r="L33" s="14">
        <f t="shared" si="7"/>
        <v>75</v>
      </c>
      <c r="M33" s="14">
        <f t="shared" si="8"/>
        <v>0</v>
      </c>
      <c r="N33" s="14">
        <f t="shared" si="9"/>
        <v>0</v>
      </c>
      <c r="O33" s="45"/>
      <c r="P33" s="71" t="s">
        <v>173</v>
      </c>
      <c r="Q33" s="72">
        <v>80</v>
      </c>
      <c r="R33" s="15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9" customHeight="1">
      <c r="A34" s="16">
        <v>1</v>
      </c>
      <c r="B34" s="31">
        <v>1</v>
      </c>
      <c r="C34" s="18" t="s">
        <v>62</v>
      </c>
      <c r="D34" s="14"/>
      <c r="E34" s="14"/>
      <c r="F34" s="19">
        <v>100</v>
      </c>
      <c r="G34" s="14"/>
      <c r="H34" s="14"/>
      <c r="I34" s="107">
        <v>70</v>
      </c>
      <c r="J34" s="14">
        <f t="shared" si="5"/>
        <v>0</v>
      </c>
      <c r="K34" s="14">
        <f t="shared" si="6"/>
        <v>0</v>
      </c>
      <c r="L34" s="14">
        <f t="shared" si="7"/>
        <v>70</v>
      </c>
      <c r="M34" s="14">
        <f t="shared" si="8"/>
        <v>0</v>
      </c>
      <c r="N34" s="14">
        <f t="shared" si="9"/>
        <v>0</v>
      </c>
      <c r="O34" s="45"/>
      <c r="P34" s="71" t="s">
        <v>12</v>
      </c>
      <c r="Q34" s="72">
        <v>75</v>
      </c>
      <c r="R34" s="15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9" customHeight="1">
      <c r="A35" s="16">
        <v>1</v>
      </c>
      <c r="B35" s="31">
        <v>1</v>
      </c>
      <c r="C35" s="18" t="s">
        <v>79</v>
      </c>
      <c r="D35" s="14"/>
      <c r="E35" s="14"/>
      <c r="F35" s="19">
        <v>100</v>
      </c>
      <c r="G35" s="14"/>
      <c r="H35" s="14"/>
      <c r="I35" s="107">
        <v>76</v>
      </c>
      <c r="J35" s="14">
        <f t="shared" si="5"/>
        <v>0</v>
      </c>
      <c r="K35" s="14">
        <f t="shared" si="6"/>
        <v>0</v>
      </c>
      <c r="L35" s="14">
        <f t="shared" si="7"/>
        <v>76</v>
      </c>
      <c r="M35" s="14">
        <f t="shared" si="8"/>
        <v>0</v>
      </c>
      <c r="N35" s="14">
        <f t="shared" si="9"/>
        <v>0</v>
      </c>
      <c r="O35" s="45"/>
      <c r="P35" s="71" t="s">
        <v>13</v>
      </c>
      <c r="Q35" s="72">
        <v>75</v>
      </c>
      <c r="R35" s="15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9" customHeight="1">
      <c r="A36" s="16">
        <v>1</v>
      </c>
      <c r="B36" s="31">
        <v>1</v>
      </c>
      <c r="C36" s="18" t="s">
        <v>80</v>
      </c>
      <c r="D36" s="14"/>
      <c r="E36" s="14"/>
      <c r="F36" s="19">
        <v>100</v>
      </c>
      <c r="G36" s="14"/>
      <c r="H36" s="14"/>
      <c r="I36" s="107">
        <v>67</v>
      </c>
      <c r="J36" s="14">
        <f t="shared" si="5"/>
        <v>0</v>
      </c>
      <c r="K36" s="14">
        <f t="shared" si="6"/>
        <v>0</v>
      </c>
      <c r="L36" s="14">
        <f t="shared" si="7"/>
        <v>67</v>
      </c>
      <c r="M36" s="14">
        <f t="shared" si="8"/>
        <v>0</v>
      </c>
      <c r="N36" s="14">
        <f t="shared" si="9"/>
        <v>0</v>
      </c>
      <c r="O36" s="45"/>
      <c r="P36" s="71" t="s">
        <v>14</v>
      </c>
      <c r="Q36" s="72">
        <v>80</v>
      </c>
      <c r="R36" s="15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9" customHeight="1" thickBot="1">
      <c r="A37" s="16">
        <v>1</v>
      </c>
      <c r="B37" s="31">
        <v>1</v>
      </c>
      <c r="C37" s="18" t="s">
        <v>97</v>
      </c>
      <c r="D37" s="14"/>
      <c r="E37" s="14"/>
      <c r="F37" s="14"/>
      <c r="G37" s="19">
        <v>100</v>
      </c>
      <c r="H37" s="14"/>
      <c r="I37" s="107">
        <v>85</v>
      </c>
      <c r="J37" s="14">
        <f t="shared" si="5"/>
        <v>0</v>
      </c>
      <c r="K37" s="14">
        <f t="shared" si="6"/>
        <v>0</v>
      </c>
      <c r="L37" s="14">
        <f t="shared" si="7"/>
        <v>0</v>
      </c>
      <c r="M37" s="14">
        <f t="shared" si="8"/>
        <v>85</v>
      </c>
      <c r="N37" s="14">
        <f t="shared" si="9"/>
        <v>0</v>
      </c>
      <c r="O37" s="45"/>
      <c r="P37" s="73" t="s">
        <v>15</v>
      </c>
      <c r="Q37" s="74">
        <v>80</v>
      </c>
      <c r="R37" s="15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35.15" customHeight="1">
      <c r="A38" s="16"/>
      <c r="B38" s="32">
        <v>1</v>
      </c>
      <c r="C38" s="24" t="s">
        <v>152</v>
      </c>
      <c r="D38" s="24">
        <f>SUM(D10:D37)</f>
        <v>285</v>
      </c>
      <c r="E38" s="24">
        <f t="shared" ref="E38:N38" si="10">SUM(E10:E37)</f>
        <v>475</v>
      </c>
      <c r="F38" s="24">
        <f t="shared" si="10"/>
        <v>1315</v>
      </c>
      <c r="G38" s="24">
        <f t="shared" si="10"/>
        <v>135</v>
      </c>
      <c r="H38" s="24">
        <f t="shared" si="10"/>
        <v>590</v>
      </c>
      <c r="I38" s="24">
        <f t="shared" si="10"/>
        <v>2148</v>
      </c>
      <c r="J38" s="24">
        <f t="shared" si="10"/>
        <v>228.7</v>
      </c>
      <c r="K38" s="24">
        <f t="shared" si="10"/>
        <v>401.3</v>
      </c>
      <c r="L38" s="24">
        <f t="shared" si="10"/>
        <v>925.5</v>
      </c>
      <c r="M38" s="24">
        <f t="shared" si="10"/>
        <v>113.5</v>
      </c>
      <c r="N38" s="24">
        <f t="shared" si="10"/>
        <v>479</v>
      </c>
    </row>
    <row r="39" spans="1:28" ht="35.15" customHeight="1">
      <c r="A39" s="16"/>
      <c r="B39" s="32">
        <v>1</v>
      </c>
      <c r="C39" s="24"/>
      <c r="D39" s="24"/>
      <c r="E39" s="24"/>
      <c r="F39" s="24"/>
      <c r="G39" s="24"/>
      <c r="H39" s="24"/>
      <c r="I39" s="24" t="s">
        <v>165</v>
      </c>
      <c r="J39" s="105">
        <f>J38*100/D38</f>
        <v>80.245614035087726</v>
      </c>
      <c r="K39" s="105">
        <f t="shared" ref="K39:N39" si="11">K38*100/E38</f>
        <v>84.484210526315792</v>
      </c>
      <c r="L39" s="105">
        <f t="shared" si="11"/>
        <v>70.380228136882124</v>
      </c>
      <c r="M39" s="105">
        <f t="shared" si="11"/>
        <v>84.074074074074076</v>
      </c>
      <c r="N39" s="105">
        <f t="shared" si="11"/>
        <v>81.186440677966104</v>
      </c>
    </row>
    <row r="40" spans="1:28" ht="19" customHeight="1">
      <c r="A40" s="16">
        <v>1</v>
      </c>
      <c r="B40" s="31">
        <v>2</v>
      </c>
      <c r="C40" s="18" t="s">
        <v>22</v>
      </c>
      <c r="D40" s="14"/>
      <c r="E40" s="14"/>
      <c r="F40" s="14"/>
      <c r="G40" s="14"/>
      <c r="H40" s="19">
        <v>100</v>
      </c>
      <c r="I40" s="107">
        <v>69</v>
      </c>
      <c r="J40" s="14">
        <f t="shared" ref="J40:J49" si="12">I40*D40/100</f>
        <v>0</v>
      </c>
      <c r="K40" s="14">
        <f t="shared" ref="K40:K49" si="13">I40*E40/100</f>
        <v>0</v>
      </c>
      <c r="L40" s="14">
        <f t="shared" ref="L40:L49" si="14">I40*F40/100</f>
        <v>0</v>
      </c>
      <c r="M40" s="14">
        <f t="shared" ref="M40:M49" si="15">I40*G40/100</f>
        <v>0</v>
      </c>
      <c r="N40" s="14">
        <f t="shared" ref="N40:N49" si="16">I40*H40/100</f>
        <v>69</v>
      </c>
      <c r="O40" s="15"/>
      <c r="P40" s="44"/>
      <c r="Q40" s="44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9" customHeight="1">
      <c r="A41" s="16">
        <v>1</v>
      </c>
      <c r="B41" s="31">
        <v>2</v>
      </c>
      <c r="C41" s="21" t="s">
        <v>35</v>
      </c>
      <c r="D41" s="23"/>
      <c r="E41" s="22">
        <v>40</v>
      </c>
      <c r="F41" s="23"/>
      <c r="G41" s="23"/>
      <c r="H41" s="22">
        <v>60</v>
      </c>
      <c r="I41" s="107">
        <v>86</v>
      </c>
      <c r="J41" s="14">
        <f t="shared" si="12"/>
        <v>0</v>
      </c>
      <c r="K41" s="14">
        <f t="shared" si="13"/>
        <v>34.4</v>
      </c>
      <c r="L41" s="14">
        <f t="shared" si="14"/>
        <v>0</v>
      </c>
      <c r="M41" s="14">
        <f t="shared" si="15"/>
        <v>0</v>
      </c>
      <c r="N41" s="14">
        <f t="shared" si="16"/>
        <v>51.6</v>
      </c>
      <c r="O41" s="15"/>
      <c r="P41" s="44"/>
      <c r="Q41" s="44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9" customHeight="1">
      <c r="A42" s="16">
        <v>1</v>
      </c>
      <c r="B42" s="31">
        <v>2</v>
      </c>
      <c r="C42" s="18" t="s">
        <v>46</v>
      </c>
      <c r="D42" s="14"/>
      <c r="E42" s="14"/>
      <c r="F42" s="19">
        <v>100</v>
      </c>
      <c r="G42" s="14"/>
      <c r="H42" s="14"/>
      <c r="I42" s="107">
        <v>65</v>
      </c>
      <c r="J42" s="14">
        <f t="shared" si="12"/>
        <v>0</v>
      </c>
      <c r="K42" s="14">
        <f t="shared" si="13"/>
        <v>0</v>
      </c>
      <c r="L42" s="14">
        <f t="shared" si="14"/>
        <v>65</v>
      </c>
      <c r="M42" s="14">
        <f t="shared" si="15"/>
        <v>0</v>
      </c>
      <c r="N42" s="14">
        <f t="shared" si="16"/>
        <v>0</v>
      </c>
      <c r="O42" s="15"/>
      <c r="P42" s="44"/>
      <c r="Q42" s="44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9" customHeight="1">
      <c r="A43" s="16">
        <v>1</v>
      </c>
      <c r="B43" s="31">
        <v>2</v>
      </c>
      <c r="C43" s="18" t="s">
        <v>48</v>
      </c>
      <c r="D43" s="14"/>
      <c r="E43" s="14"/>
      <c r="F43" s="19">
        <v>90</v>
      </c>
      <c r="G43" s="14"/>
      <c r="H43" s="19">
        <v>10</v>
      </c>
      <c r="I43" s="107">
        <v>65</v>
      </c>
      <c r="J43" s="14">
        <f t="shared" si="12"/>
        <v>0</v>
      </c>
      <c r="K43" s="14">
        <f t="shared" si="13"/>
        <v>0</v>
      </c>
      <c r="L43" s="14">
        <f t="shared" si="14"/>
        <v>58.5</v>
      </c>
      <c r="M43" s="14">
        <f t="shared" si="15"/>
        <v>0</v>
      </c>
      <c r="N43" s="14">
        <f t="shared" si="16"/>
        <v>6.5</v>
      </c>
      <c r="O43" s="15"/>
      <c r="P43" s="44"/>
      <c r="Q43" s="44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9" customHeight="1">
      <c r="A44" s="16">
        <v>1</v>
      </c>
      <c r="B44" s="31">
        <v>2</v>
      </c>
      <c r="C44" s="18" t="s">
        <v>56</v>
      </c>
      <c r="D44" s="14"/>
      <c r="E44" s="14"/>
      <c r="F44" s="19">
        <v>100</v>
      </c>
      <c r="G44" s="14"/>
      <c r="H44" s="14"/>
      <c r="I44" s="107">
        <v>78</v>
      </c>
      <c r="J44" s="14">
        <f t="shared" si="12"/>
        <v>0</v>
      </c>
      <c r="K44" s="14">
        <f t="shared" si="13"/>
        <v>0</v>
      </c>
      <c r="L44" s="14">
        <f t="shared" si="14"/>
        <v>78</v>
      </c>
      <c r="M44" s="14">
        <f t="shared" si="15"/>
        <v>0</v>
      </c>
      <c r="N44" s="14">
        <f t="shared" si="16"/>
        <v>0</v>
      </c>
      <c r="O44" s="15"/>
      <c r="P44" s="44"/>
      <c r="Q44" s="44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9" customHeight="1">
      <c r="A45" s="16">
        <v>1</v>
      </c>
      <c r="B45" s="31">
        <v>2</v>
      </c>
      <c r="C45" s="18" t="s">
        <v>57</v>
      </c>
      <c r="D45" s="14"/>
      <c r="E45" s="14"/>
      <c r="F45" s="19">
        <v>90</v>
      </c>
      <c r="G45" s="14"/>
      <c r="H45" s="19">
        <v>10</v>
      </c>
      <c r="I45" s="107">
        <v>83</v>
      </c>
      <c r="J45" s="14">
        <f t="shared" si="12"/>
        <v>0</v>
      </c>
      <c r="K45" s="14">
        <f t="shared" si="13"/>
        <v>0</v>
      </c>
      <c r="L45" s="14">
        <f t="shared" si="14"/>
        <v>74.7</v>
      </c>
      <c r="M45" s="14">
        <f t="shared" si="15"/>
        <v>0</v>
      </c>
      <c r="N45" s="14">
        <f t="shared" si="16"/>
        <v>8.3000000000000007</v>
      </c>
      <c r="O45" s="15"/>
      <c r="P45" s="44"/>
      <c r="Q45" s="44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9" customHeight="1">
      <c r="A46" s="16">
        <v>1</v>
      </c>
      <c r="B46" s="31">
        <v>2</v>
      </c>
      <c r="C46" s="18" t="s">
        <v>60</v>
      </c>
      <c r="D46" s="14"/>
      <c r="E46" s="14"/>
      <c r="F46" s="19">
        <v>100</v>
      </c>
      <c r="G46" s="14"/>
      <c r="H46" s="14"/>
      <c r="I46" s="107">
        <v>77</v>
      </c>
      <c r="J46" s="14">
        <f t="shared" si="12"/>
        <v>0</v>
      </c>
      <c r="K46" s="14">
        <f t="shared" si="13"/>
        <v>0</v>
      </c>
      <c r="L46" s="14">
        <f t="shared" si="14"/>
        <v>77</v>
      </c>
      <c r="M46" s="14">
        <f t="shared" si="15"/>
        <v>0</v>
      </c>
      <c r="N46" s="14">
        <f t="shared" si="16"/>
        <v>0</v>
      </c>
      <c r="O46" s="15"/>
      <c r="P46" s="44"/>
      <c r="Q46" s="44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9" customHeight="1" thickBot="1">
      <c r="A47" s="16">
        <v>1</v>
      </c>
      <c r="B47" s="31">
        <v>2</v>
      </c>
      <c r="C47" s="18" t="s">
        <v>63</v>
      </c>
      <c r="D47" s="14"/>
      <c r="E47" s="14"/>
      <c r="F47" s="19">
        <v>100</v>
      </c>
      <c r="G47" s="14"/>
      <c r="H47" s="14"/>
      <c r="I47" s="107">
        <v>78</v>
      </c>
      <c r="J47" s="14">
        <f t="shared" si="12"/>
        <v>0</v>
      </c>
      <c r="K47" s="14">
        <f t="shared" si="13"/>
        <v>0</v>
      </c>
      <c r="L47" s="14">
        <f t="shared" si="14"/>
        <v>78</v>
      </c>
      <c r="M47" s="14">
        <f t="shared" si="15"/>
        <v>0</v>
      </c>
      <c r="N47" s="14">
        <f t="shared" si="16"/>
        <v>0</v>
      </c>
      <c r="O47" s="15"/>
      <c r="P47" s="44"/>
      <c r="Q47" s="44"/>
      <c r="R47" s="13"/>
      <c r="S47" s="13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9" customHeight="1">
      <c r="A48" s="16">
        <v>1</v>
      </c>
      <c r="B48" s="31">
        <v>2</v>
      </c>
      <c r="C48" s="18" t="s">
        <v>68</v>
      </c>
      <c r="D48" s="14"/>
      <c r="E48" s="14"/>
      <c r="F48" s="19">
        <v>100</v>
      </c>
      <c r="G48" s="14"/>
      <c r="H48" s="14"/>
      <c r="I48" s="107">
        <v>93</v>
      </c>
      <c r="J48" s="14">
        <f t="shared" si="12"/>
        <v>0</v>
      </c>
      <c r="K48" s="14">
        <f t="shared" si="13"/>
        <v>0</v>
      </c>
      <c r="L48" s="14">
        <f t="shared" si="14"/>
        <v>93</v>
      </c>
      <c r="M48" s="14">
        <f t="shared" si="15"/>
        <v>0</v>
      </c>
      <c r="N48" s="14">
        <f t="shared" si="16"/>
        <v>0</v>
      </c>
      <c r="O48" s="15"/>
      <c r="R48" s="75" t="s">
        <v>174</v>
      </c>
      <c r="S48" s="76" t="s">
        <v>172</v>
      </c>
      <c r="T48" s="15"/>
      <c r="U48" s="10"/>
      <c r="V48" s="10"/>
      <c r="W48" s="10"/>
      <c r="X48" s="10"/>
      <c r="Y48" s="10"/>
      <c r="Z48" s="10"/>
      <c r="AA48" s="10"/>
      <c r="AB48" s="10"/>
    </row>
    <row r="49" spans="1:28" ht="19" customHeight="1">
      <c r="A49" s="16">
        <v>1</v>
      </c>
      <c r="B49" s="31">
        <v>2</v>
      </c>
      <c r="C49" s="18" t="s">
        <v>73</v>
      </c>
      <c r="D49" s="14"/>
      <c r="E49" s="14"/>
      <c r="F49" s="19">
        <v>100</v>
      </c>
      <c r="G49" s="14"/>
      <c r="H49" s="14"/>
      <c r="I49" s="107">
        <v>63</v>
      </c>
      <c r="J49" s="14">
        <f t="shared" si="12"/>
        <v>0</v>
      </c>
      <c r="K49" s="14">
        <f t="shared" si="13"/>
        <v>0</v>
      </c>
      <c r="L49" s="14">
        <f t="shared" si="14"/>
        <v>63</v>
      </c>
      <c r="M49" s="14">
        <f t="shared" si="15"/>
        <v>0</v>
      </c>
      <c r="N49" s="14">
        <f t="shared" si="16"/>
        <v>0</v>
      </c>
      <c r="O49" s="15"/>
      <c r="R49" s="77" t="s">
        <v>173</v>
      </c>
      <c r="S49" s="78">
        <v>75</v>
      </c>
      <c r="T49" s="15"/>
      <c r="U49" s="10"/>
      <c r="V49" s="10"/>
      <c r="W49" s="10"/>
      <c r="X49" s="10"/>
      <c r="Y49" s="10"/>
      <c r="Z49" s="10"/>
      <c r="AA49" s="10"/>
      <c r="AB49" s="10"/>
    </row>
    <row r="50" spans="1:28" ht="19" customHeight="1">
      <c r="A50" s="16">
        <v>1</v>
      </c>
      <c r="B50" s="31">
        <v>2</v>
      </c>
      <c r="C50" s="18" t="s">
        <v>81</v>
      </c>
      <c r="D50" s="14"/>
      <c r="E50" s="14"/>
      <c r="F50" s="19">
        <v>100</v>
      </c>
      <c r="G50" s="14"/>
      <c r="H50" s="14"/>
      <c r="I50" s="107">
        <v>60</v>
      </c>
      <c r="J50" s="14">
        <f t="shared" ref="J50" si="17">I50*D50/100</f>
        <v>0</v>
      </c>
      <c r="K50" s="14">
        <f t="shared" ref="K50" si="18">I50*E50/100</f>
        <v>0</v>
      </c>
      <c r="L50" s="14">
        <f t="shared" ref="L50" si="19">I50*F50/100</f>
        <v>60</v>
      </c>
      <c r="M50" s="14">
        <f t="shared" ref="M50" si="20">I50*G50/100</f>
        <v>0</v>
      </c>
      <c r="N50" s="14">
        <f t="shared" ref="N50" si="21">I50*H50/100</f>
        <v>0</v>
      </c>
      <c r="O50" s="15"/>
      <c r="R50" s="77" t="s">
        <v>12</v>
      </c>
      <c r="S50" s="78">
        <v>78</v>
      </c>
      <c r="T50" s="15"/>
      <c r="U50" s="10"/>
      <c r="V50" s="10"/>
      <c r="W50" s="10"/>
      <c r="X50" s="10"/>
      <c r="Y50" s="10"/>
      <c r="Z50" s="10"/>
      <c r="AA50" s="10"/>
      <c r="AB50" s="10"/>
    </row>
    <row r="51" spans="1:28" ht="19" customHeight="1">
      <c r="A51" s="16">
        <v>1</v>
      </c>
      <c r="B51" s="31">
        <v>2</v>
      </c>
      <c r="C51" s="18" t="s">
        <v>83</v>
      </c>
      <c r="D51" s="14"/>
      <c r="E51" s="14"/>
      <c r="F51" s="19">
        <v>100</v>
      </c>
      <c r="G51" s="14"/>
      <c r="H51" s="14"/>
      <c r="I51" s="107">
        <v>63</v>
      </c>
      <c r="J51" s="14">
        <f>I51*D51/100</f>
        <v>0</v>
      </c>
      <c r="K51" s="14">
        <f>I51*E51/100</f>
        <v>0</v>
      </c>
      <c r="L51" s="14">
        <f>I51*F51/100</f>
        <v>63</v>
      </c>
      <c r="M51" s="14">
        <f>I51*G51/100</f>
        <v>0</v>
      </c>
      <c r="N51" s="14">
        <f>I51*H51/100</f>
        <v>0</v>
      </c>
      <c r="O51" s="15"/>
      <c r="R51" s="77" t="s">
        <v>13</v>
      </c>
      <c r="S51" s="78">
        <v>78</v>
      </c>
      <c r="T51" s="15"/>
      <c r="U51" s="10"/>
      <c r="V51" s="10"/>
      <c r="W51" s="10"/>
      <c r="X51" s="10"/>
      <c r="Y51" s="10"/>
      <c r="Z51" s="10"/>
      <c r="AA51" s="10"/>
      <c r="AB51" s="10"/>
    </row>
    <row r="52" spans="1:28" ht="19" customHeight="1">
      <c r="A52" s="16">
        <v>1</v>
      </c>
      <c r="B52" s="31">
        <v>2</v>
      </c>
      <c r="C52" s="18" t="s">
        <v>84</v>
      </c>
      <c r="D52" s="14"/>
      <c r="E52" s="14"/>
      <c r="F52" s="19">
        <v>100</v>
      </c>
      <c r="G52" s="14"/>
      <c r="H52" s="14"/>
      <c r="I52" s="107">
        <v>70</v>
      </c>
      <c r="J52" s="14">
        <f>I52*D52/100</f>
        <v>0</v>
      </c>
      <c r="K52" s="14">
        <f>I52*E52/100</f>
        <v>0</v>
      </c>
      <c r="L52" s="14">
        <f>I52*F52/100</f>
        <v>70</v>
      </c>
      <c r="M52" s="14">
        <f>I52*G52/100</f>
        <v>0</v>
      </c>
      <c r="N52" s="14">
        <f>I52*H52/100</f>
        <v>0</v>
      </c>
      <c r="O52" s="15"/>
      <c r="R52" s="77" t="s">
        <v>14</v>
      </c>
      <c r="S52" s="78">
        <v>78</v>
      </c>
      <c r="T52" s="15"/>
      <c r="U52" s="10"/>
      <c r="V52" s="10"/>
      <c r="W52" s="10"/>
      <c r="X52" s="10"/>
      <c r="Y52" s="10"/>
      <c r="Z52" s="10"/>
      <c r="AA52" s="10"/>
      <c r="AB52" s="10"/>
    </row>
    <row r="53" spans="1:28" ht="19" customHeight="1" thickBot="1">
      <c r="A53" s="16">
        <v>1</v>
      </c>
      <c r="B53" s="31">
        <v>2</v>
      </c>
      <c r="C53" s="18" t="s">
        <v>92</v>
      </c>
      <c r="D53" s="14"/>
      <c r="E53" s="14"/>
      <c r="F53" s="14"/>
      <c r="G53" s="19">
        <v>100</v>
      </c>
      <c r="H53" s="14"/>
      <c r="I53" s="107">
        <v>69</v>
      </c>
      <c r="J53" s="14">
        <f>I53*D53/100</f>
        <v>0</v>
      </c>
      <c r="K53" s="14">
        <f>I53*E53/100</f>
        <v>0</v>
      </c>
      <c r="L53" s="14">
        <f>I53*F53/100</f>
        <v>0</v>
      </c>
      <c r="M53" s="14">
        <f>I53*G53/100</f>
        <v>69</v>
      </c>
      <c r="N53" s="14">
        <f>I53*H53/100</f>
        <v>0</v>
      </c>
      <c r="O53" s="15"/>
      <c r="R53" s="79" t="s">
        <v>15</v>
      </c>
      <c r="S53" s="80">
        <v>78</v>
      </c>
      <c r="T53" s="15"/>
      <c r="U53" s="10"/>
      <c r="V53" s="10"/>
      <c r="W53" s="10"/>
      <c r="X53" s="10"/>
      <c r="Y53" s="10"/>
      <c r="Z53" s="10"/>
      <c r="AA53" s="10"/>
      <c r="AB53" s="10"/>
    </row>
    <row r="54" spans="1:28" ht="35.15" customHeight="1">
      <c r="A54" s="34">
        <v>1</v>
      </c>
      <c r="B54" s="35"/>
      <c r="C54" s="33" t="s">
        <v>155</v>
      </c>
      <c r="D54" s="33">
        <f>SUM(D10:D37,D40:D53)</f>
        <v>285</v>
      </c>
      <c r="E54" s="33">
        <f t="shared" ref="E54:N54" si="22">SUM(E10:E37,E40:E53)</f>
        <v>515</v>
      </c>
      <c r="F54" s="33">
        <f t="shared" si="22"/>
        <v>2395</v>
      </c>
      <c r="G54" s="33">
        <f t="shared" si="22"/>
        <v>235</v>
      </c>
      <c r="H54" s="33">
        <f t="shared" si="22"/>
        <v>770</v>
      </c>
      <c r="I54" s="33">
        <f t="shared" si="22"/>
        <v>3167</v>
      </c>
      <c r="J54" s="33">
        <f t="shared" si="22"/>
        <v>228.7</v>
      </c>
      <c r="K54" s="33">
        <f t="shared" si="22"/>
        <v>435.7</v>
      </c>
      <c r="L54" s="33">
        <f t="shared" si="22"/>
        <v>1705.7</v>
      </c>
      <c r="M54" s="33">
        <f t="shared" si="22"/>
        <v>182.5</v>
      </c>
      <c r="N54" s="33">
        <f t="shared" si="22"/>
        <v>614.4</v>
      </c>
    </row>
    <row r="55" spans="1:28" ht="35.15" customHeight="1">
      <c r="A55" s="34">
        <v>1</v>
      </c>
      <c r="B55" s="36"/>
      <c r="C55" s="33"/>
      <c r="D55" s="33"/>
      <c r="E55" s="33"/>
      <c r="F55" s="33"/>
      <c r="G55" s="33"/>
      <c r="H55" s="33"/>
      <c r="I55" s="33" t="s">
        <v>156</v>
      </c>
      <c r="J55" s="104">
        <f>J54*100/D54</f>
        <v>80.245614035087726</v>
      </c>
      <c r="K55" s="104">
        <f t="shared" ref="K55" si="23">K54*100/E54</f>
        <v>84.601941747572809</v>
      </c>
      <c r="L55" s="104">
        <f t="shared" ref="L55" si="24">L54*100/F54</f>
        <v>71.219206680584549</v>
      </c>
      <c r="M55" s="104">
        <f t="shared" ref="M55" si="25">M54*100/G54</f>
        <v>77.659574468085111</v>
      </c>
      <c r="N55" s="104">
        <f t="shared" ref="N55" si="26">N54*100/H54</f>
        <v>79.79220779220779</v>
      </c>
    </row>
    <row r="56" spans="1:28" ht="19" customHeight="1">
      <c r="A56" s="16">
        <v>2</v>
      </c>
      <c r="B56" s="31">
        <v>2</v>
      </c>
      <c r="C56" s="21" t="s">
        <v>41</v>
      </c>
      <c r="D56" s="22">
        <v>100</v>
      </c>
      <c r="E56" s="23"/>
      <c r="F56" s="23"/>
      <c r="G56" s="23"/>
      <c r="H56" s="23"/>
      <c r="I56" s="107">
        <v>86</v>
      </c>
      <c r="J56" s="14">
        <f t="shared" ref="J56:J71" si="27">I56*D56/100</f>
        <v>86</v>
      </c>
      <c r="K56" s="14">
        <f t="shared" ref="K56:K71" si="28">I56*E56/100</f>
        <v>0</v>
      </c>
      <c r="L56" s="14">
        <f t="shared" ref="L56:L71" si="29">I56*F56/100</f>
        <v>0</v>
      </c>
      <c r="M56" s="14">
        <f t="shared" ref="M56:M71" si="30">I56*G56/100</f>
        <v>0</v>
      </c>
      <c r="N56" s="14">
        <f t="shared" ref="N56:N71" si="31">I56*H56/100</f>
        <v>0</v>
      </c>
      <c r="O56" s="15"/>
      <c r="P56" s="44"/>
      <c r="Q56" s="44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9" customHeight="1">
      <c r="A57" s="16">
        <v>2</v>
      </c>
      <c r="B57" s="31">
        <v>2</v>
      </c>
      <c r="C57" s="18" t="s">
        <v>49</v>
      </c>
      <c r="D57" s="14"/>
      <c r="E57" s="14"/>
      <c r="F57" s="19">
        <v>90</v>
      </c>
      <c r="G57" s="14"/>
      <c r="H57" s="19">
        <v>10</v>
      </c>
      <c r="I57" s="107">
        <v>64</v>
      </c>
      <c r="J57" s="14">
        <f t="shared" si="27"/>
        <v>0</v>
      </c>
      <c r="K57" s="14">
        <f t="shared" si="28"/>
        <v>0</v>
      </c>
      <c r="L57" s="14">
        <f t="shared" si="29"/>
        <v>57.6</v>
      </c>
      <c r="M57" s="14">
        <f t="shared" si="30"/>
        <v>0</v>
      </c>
      <c r="N57" s="14">
        <f t="shared" si="31"/>
        <v>6.4</v>
      </c>
      <c r="O57" s="15"/>
      <c r="P57" s="44"/>
      <c r="Q57" s="44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9" customHeight="1">
      <c r="A58" s="16">
        <v>2</v>
      </c>
      <c r="B58" s="31">
        <v>2</v>
      </c>
      <c r="C58" s="18" t="s">
        <v>52</v>
      </c>
      <c r="D58" s="14"/>
      <c r="E58" s="14"/>
      <c r="F58" s="19">
        <v>100</v>
      </c>
      <c r="G58" s="14"/>
      <c r="H58" s="14"/>
      <c r="I58" s="107">
        <v>62</v>
      </c>
      <c r="J58" s="14">
        <f t="shared" si="27"/>
        <v>0</v>
      </c>
      <c r="K58" s="14">
        <f t="shared" si="28"/>
        <v>0</v>
      </c>
      <c r="L58" s="14">
        <f t="shared" si="29"/>
        <v>62</v>
      </c>
      <c r="M58" s="14">
        <f t="shared" si="30"/>
        <v>0</v>
      </c>
      <c r="N58" s="14">
        <f t="shared" si="31"/>
        <v>0</v>
      </c>
      <c r="O58" s="15"/>
      <c r="P58" s="44"/>
      <c r="Q58" s="44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9" customHeight="1" thickBot="1">
      <c r="A59" s="16">
        <v>2</v>
      </c>
      <c r="B59" s="31">
        <v>2</v>
      </c>
      <c r="C59" s="18" t="s">
        <v>61</v>
      </c>
      <c r="D59" s="14"/>
      <c r="E59" s="14"/>
      <c r="F59" s="19">
        <v>100</v>
      </c>
      <c r="G59" s="14"/>
      <c r="H59" s="14"/>
      <c r="I59" s="107">
        <v>80</v>
      </c>
      <c r="J59" s="14">
        <f t="shared" si="27"/>
        <v>0</v>
      </c>
      <c r="K59" s="14">
        <f t="shared" si="28"/>
        <v>0</v>
      </c>
      <c r="L59" s="14">
        <f t="shared" si="29"/>
        <v>80</v>
      </c>
      <c r="M59" s="14">
        <f t="shared" si="30"/>
        <v>0</v>
      </c>
      <c r="N59" s="14">
        <f t="shared" si="31"/>
        <v>0</v>
      </c>
      <c r="O59" s="15"/>
      <c r="P59" s="44"/>
      <c r="Q59" s="44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9" customHeight="1">
      <c r="A60" s="16">
        <v>2</v>
      </c>
      <c r="B60" s="31">
        <v>2</v>
      </c>
      <c r="C60" s="18" t="s">
        <v>64</v>
      </c>
      <c r="D60" s="14"/>
      <c r="E60" s="14"/>
      <c r="F60" s="19">
        <v>100</v>
      </c>
      <c r="G60" s="14"/>
      <c r="H60" s="14"/>
      <c r="I60" s="107">
        <v>70</v>
      </c>
      <c r="J60" s="14">
        <f t="shared" si="27"/>
        <v>0</v>
      </c>
      <c r="K60" s="14">
        <f t="shared" si="28"/>
        <v>0</v>
      </c>
      <c r="L60" s="14">
        <f t="shared" si="29"/>
        <v>70</v>
      </c>
      <c r="M60" s="14">
        <f t="shared" si="30"/>
        <v>0</v>
      </c>
      <c r="N60" s="14">
        <f t="shared" si="31"/>
        <v>0</v>
      </c>
      <c r="O60" s="15"/>
      <c r="P60" s="69" t="s">
        <v>175</v>
      </c>
      <c r="Q60" s="70" t="s">
        <v>172</v>
      </c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9" customHeight="1">
      <c r="A61" s="16">
        <v>2</v>
      </c>
      <c r="B61" s="31">
        <v>2</v>
      </c>
      <c r="C61" s="18" t="s">
        <v>65</v>
      </c>
      <c r="D61" s="14"/>
      <c r="E61" s="14"/>
      <c r="F61" s="19">
        <v>100</v>
      </c>
      <c r="G61" s="14"/>
      <c r="H61" s="14"/>
      <c r="I61" s="107">
        <v>62</v>
      </c>
      <c r="J61" s="14">
        <f t="shared" si="27"/>
        <v>0</v>
      </c>
      <c r="K61" s="14">
        <f t="shared" si="28"/>
        <v>0</v>
      </c>
      <c r="L61" s="14">
        <f t="shared" si="29"/>
        <v>62</v>
      </c>
      <c r="M61" s="14">
        <f t="shared" si="30"/>
        <v>0</v>
      </c>
      <c r="N61" s="14">
        <f t="shared" si="31"/>
        <v>0</v>
      </c>
      <c r="O61" s="15"/>
      <c r="P61" s="71" t="s">
        <v>173</v>
      </c>
      <c r="Q61" s="72">
        <v>80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9" customHeight="1">
      <c r="A62" s="16">
        <v>2</v>
      </c>
      <c r="B62" s="31">
        <v>2</v>
      </c>
      <c r="C62" s="18" t="s">
        <v>66</v>
      </c>
      <c r="D62" s="14"/>
      <c r="E62" s="14"/>
      <c r="F62" s="19">
        <v>100</v>
      </c>
      <c r="G62" s="14"/>
      <c r="H62" s="14"/>
      <c r="I62" s="107">
        <v>87</v>
      </c>
      <c r="J62" s="14">
        <f t="shared" si="27"/>
        <v>0</v>
      </c>
      <c r="K62" s="14">
        <f t="shared" si="28"/>
        <v>0</v>
      </c>
      <c r="L62" s="14">
        <f t="shared" si="29"/>
        <v>87</v>
      </c>
      <c r="M62" s="14">
        <f t="shared" si="30"/>
        <v>0</v>
      </c>
      <c r="N62" s="14">
        <f t="shared" si="31"/>
        <v>0</v>
      </c>
      <c r="O62" s="15"/>
      <c r="P62" s="71" t="s">
        <v>12</v>
      </c>
      <c r="Q62" s="72">
        <v>80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9" customHeight="1">
      <c r="A63" s="16">
        <v>2</v>
      </c>
      <c r="B63" s="31">
        <v>2</v>
      </c>
      <c r="C63" s="18" t="s">
        <v>76</v>
      </c>
      <c r="D63" s="14"/>
      <c r="E63" s="14"/>
      <c r="F63" s="19">
        <v>100</v>
      </c>
      <c r="G63" s="14"/>
      <c r="H63" s="14"/>
      <c r="I63" s="107">
        <v>60</v>
      </c>
      <c r="J63" s="14">
        <f t="shared" si="27"/>
        <v>0</v>
      </c>
      <c r="K63" s="14">
        <f t="shared" si="28"/>
        <v>0</v>
      </c>
      <c r="L63" s="14">
        <f t="shared" si="29"/>
        <v>60</v>
      </c>
      <c r="M63" s="14">
        <f t="shared" si="30"/>
        <v>0</v>
      </c>
      <c r="N63" s="14">
        <f t="shared" si="31"/>
        <v>0</v>
      </c>
      <c r="O63" s="15"/>
      <c r="P63" s="71" t="s">
        <v>13</v>
      </c>
      <c r="Q63" s="72">
        <v>80</v>
      </c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9" customHeight="1">
      <c r="A64" s="16">
        <v>2</v>
      </c>
      <c r="B64" s="31">
        <v>2</v>
      </c>
      <c r="C64" s="18" t="s">
        <v>82</v>
      </c>
      <c r="D64" s="14"/>
      <c r="E64" s="14"/>
      <c r="F64" s="19">
        <v>100</v>
      </c>
      <c r="G64" s="14"/>
      <c r="H64" s="14"/>
      <c r="I64" s="107">
        <v>89</v>
      </c>
      <c r="J64" s="14">
        <f t="shared" si="27"/>
        <v>0</v>
      </c>
      <c r="K64" s="14">
        <f t="shared" si="28"/>
        <v>0</v>
      </c>
      <c r="L64" s="14">
        <f t="shared" si="29"/>
        <v>89</v>
      </c>
      <c r="M64" s="14">
        <f t="shared" si="30"/>
        <v>0</v>
      </c>
      <c r="N64" s="14">
        <f t="shared" si="31"/>
        <v>0</v>
      </c>
      <c r="O64" s="15"/>
      <c r="P64" s="71" t="s">
        <v>14</v>
      </c>
      <c r="Q64" s="72">
        <v>82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9" customHeight="1" thickBot="1">
      <c r="A65" s="16">
        <v>2</v>
      </c>
      <c r="B65" s="31">
        <v>2</v>
      </c>
      <c r="C65" s="18" t="s">
        <v>85</v>
      </c>
      <c r="D65" s="14"/>
      <c r="E65" s="14"/>
      <c r="F65" s="19">
        <v>100</v>
      </c>
      <c r="G65" s="14"/>
      <c r="H65" s="14"/>
      <c r="I65" s="107">
        <v>70</v>
      </c>
      <c r="J65" s="14">
        <f t="shared" si="27"/>
        <v>0</v>
      </c>
      <c r="K65" s="14">
        <f t="shared" si="28"/>
        <v>0</v>
      </c>
      <c r="L65" s="14">
        <f t="shared" si="29"/>
        <v>70</v>
      </c>
      <c r="M65" s="14">
        <f t="shared" si="30"/>
        <v>0</v>
      </c>
      <c r="N65" s="14">
        <f t="shared" si="31"/>
        <v>0</v>
      </c>
      <c r="O65" s="15"/>
      <c r="P65" s="73" t="s">
        <v>15</v>
      </c>
      <c r="Q65" s="74">
        <v>80</v>
      </c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9" customHeight="1">
      <c r="A66" s="16">
        <v>2</v>
      </c>
      <c r="B66" s="31">
        <v>2</v>
      </c>
      <c r="C66" s="18" t="s">
        <v>86</v>
      </c>
      <c r="D66" s="14"/>
      <c r="E66" s="14"/>
      <c r="F66" s="19">
        <v>100</v>
      </c>
      <c r="G66" s="14"/>
      <c r="H66" s="14"/>
      <c r="I66" s="107">
        <v>81</v>
      </c>
      <c r="J66" s="14">
        <f t="shared" si="27"/>
        <v>0</v>
      </c>
      <c r="K66" s="14">
        <f t="shared" si="28"/>
        <v>0</v>
      </c>
      <c r="L66" s="14">
        <f t="shared" si="29"/>
        <v>81</v>
      </c>
      <c r="M66" s="14">
        <f t="shared" si="30"/>
        <v>0</v>
      </c>
      <c r="N66" s="14">
        <f t="shared" si="31"/>
        <v>0</v>
      </c>
      <c r="O66" s="45"/>
      <c r="P66" s="97" t="s">
        <v>186</v>
      </c>
      <c r="Q66" s="98" t="s">
        <v>172</v>
      </c>
      <c r="R66" s="15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9" customHeight="1">
      <c r="A67" s="16">
        <v>2</v>
      </c>
      <c r="B67" s="31">
        <v>2</v>
      </c>
      <c r="C67" s="18" t="s">
        <v>99</v>
      </c>
      <c r="D67" s="14"/>
      <c r="E67" s="14"/>
      <c r="F67" s="19">
        <v>100</v>
      </c>
      <c r="G67" s="14"/>
      <c r="H67" s="14"/>
      <c r="I67" s="107">
        <v>66</v>
      </c>
      <c r="J67" s="14">
        <f t="shared" si="27"/>
        <v>0</v>
      </c>
      <c r="K67" s="14">
        <f t="shared" si="28"/>
        <v>0</v>
      </c>
      <c r="L67" s="14">
        <f t="shared" si="29"/>
        <v>66</v>
      </c>
      <c r="M67" s="14">
        <f t="shared" si="30"/>
        <v>0</v>
      </c>
      <c r="N67" s="14">
        <f t="shared" si="31"/>
        <v>0</v>
      </c>
      <c r="O67" s="45"/>
      <c r="P67" s="99" t="s">
        <v>173</v>
      </c>
      <c r="Q67" s="100">
        <v>78</v>
      </c>
      <c r="R67" s="15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9" customHeight="1">
      <c r="A68" s="16">
        <v>2</v>
      </c>
      <c r="B68" s="31">
        <v>2</v>
      </c>
      <c r="C68" s="18" t="s">
        <v>100</v>
      </c>
      <c r="D68" s="14"/>
      <c r="E68" s="14"/>
      <c r="F68" s="19">
        <v>100</v>
      </c>
      <c r="G68" s="14"/>
      <c r="H68" s="14"/>
      <c r="I68" s="107">
        <v>70</v>
      </c>
      <c r="J68" s="14">
        <f t="shared" si="27"/>
        <v>0</v>
      </c>
      <c r="K68" s="14">
        <f t="shared" si="28"/>
        <v>0</v>
      </c>
      <c r="L68" s="14">
        <f t="shared" si="29"/>
        <v>70</v>
      </c>
      <c r="M68" s="14">
        <f t="shared" si="30"/>
        <v>0</v>
      </c>
      <c r="N68" s="14">
        <f t="shared" si="31"/>
        <v>0</v>
      </c>
      <c r="O68" s="45"/>
      <c r="P68" s="99" t="s">
        <v>12</v>
      </c>
      <c r="Q68" s="100">
        <v>78</v>
      </c>
      <c r="R68" s="15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9" customHeight="1">
      <c r="A69" s="16">
        <v>2</v>
      </c>
      <c r="B69" s="31">
        <v>2</v>
      </c>
      <c r="C69" s="18" t="s">
        <v>127</v>
      </c>
      <c r="D69" s="14"/>
      <c r="E69" s="14"/>
      <c r="F69" s="19">
        <v>100</v>
      </c>
      <c r="G69" s="14"/>
      <c r="H69" s="14"/>
      <c r="I69" s="107">
        <v>75</v>
      </c>
      <c r="J69" s="14">
        <f t="shared" si="27"/>
        <v>0</v>
      </c>
      <c r="K69" s="14">
        <f t="shared" si="28"/>
        <v>0</v>
      </c>
      <c r="L69" s="14">
        <f t="shared" si="29"/>
        <v>75</v>
      </c>
      <c r="M69" s="14">
        <f t="shared" si="30"/>
        <v>0</v>
      </c>
      <c r="N69" s="14">
        <f t="shared" si="31"/>
        <v>0</v>
      </c>
      <c r="O69" s="45"/>
      <c r="P69" s="99" t="s">
        <v>13</v>
      </c>
      <c r="Q69" s="100">
        <v>78</v>
      </c>
      <c r="R69" s="15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9" customHeight="1">
      <c r="A70" s="16">
        <v>2</v>
      </c>
      <c r="B70" s="31">
        <v>2</v>
      </c>
      <c r="C70" s="18" t="s">
        <v>128</v>
      </c>
      <c r="D70" s="14"/>
      <c r="E70" s="14"/>
      <c r="F70" s="19">
        <v>100</v>
      </c>
      <c r="G70" s="14"/>
      <c r="H70" s="14"/>
      <c r="I70" s="107">
        <v>73</v>
      </c>
      <c r="J70" s="14">
        <f t="shared" si="27"/>
        <v>0</v>
      </c>
      <c r="K70" s="14">
        <f t="shared" si="28"/>
        <v>0</v>
      </c>
      <c r="L70" s="14">
        <f t="shared" si="29"/>
        <v>73</v>
      </c>
      <c r="M70" s="14">
        <f t="shared" si="30"/>
        <v>0</v>
      </c>
      <c r="N70" s="14">
        <f t="shared" si="31"/>
        <v>0</v>
      </c>
      <c r="O70" s="45"/>
      <c r="P70" s="99" t="s">
        <v>14</v>
      </c>
      <c r="Q70" s="100">
        <v>80</v>
      </c>
      <c r="R70" s="15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9" customHeight="1" thickBot="1">
      <c r="A71" s="16">
        <v>2</v>
      </c>
      <c r="B71" s="31">
        <v>2</v>
      </c>
      <c r="C71" s="18" t="s">
        <v>130</v>
      </c>
      <c r="D71" s="14"/>
      <c r="E71" s="14"/>
      <c r="F71" s="19">
        <v>100</v>
      </c>
      <c r="G71" s="14"/>
      <c r="H71" s="14"/>
      <c r="I71" s="107">
        <v>86</v>
      </c>
      <c r="J71" s="14">
        <f t="shared" si="27"/>
        <v>0</v>
      </c>
      <c r="K71" s="14">
        <f t="shared" si="28"/>
        <v>0</v>
      </c>
      <c r="L71" s="14">
        <f t="shared" si="29"/>
        <v>86</v>
      </c>
      <c r="M71" s="14">
        <f t="shared" si="30"/>
        <v>0</v>
      </c>
      <c r="N71" s="14">
        <f t="shared" si="31"/>
        <v>0</v>
      </c>
      <c r="O71" s="45"/>
      <c r="P71" s="101" t="s">
        <v>15</v>
      </c>
      <c r="Q71" s="102">
        <v>78</v>
      </c>
      <c r="R71" s="15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35.15" customHeight="1">
      <c r="A72" s="16"/>
      <c r="B72" s="32">
        <v>2</v>
      </c>
      <c r="C72" s="24" t="s">
        <v>153</v>
      </c>
      <c r="D72" s="37">
        <f>SUM(D40:D53,D56:D71)</f>
        <v>100</v>
      </c>
      <c r="E72" s="37">
        <f t="shared" ref="E72:N72" si="32">SUM(E40:E53,E56:E71)</f>
        <v>40</v>
      </c>
      <c r="F72" s="37">
        <f t="shared" si="32"/>
        <v>2570</v>
      </c>
      <c r="G72" s="37">
        <f t="shared" si="32"/>
        <v>100</v>
      </c>
      <c r="H72" s="37">
        <f t="shared" si="32"/>
        <v>190</v>
      </c>
      <c r="I72" s="37">
        <f t="shared" si="32"/>
        <v>2200</v>
      </c>
      <c r="J72" s="37">
        <f t="shared" si="32"/>
        <v>86</v>
      </c>
      <c r="K72" s="37">
        <f t="shared" si="32"/>
        <v>34.4</v>
      </c>
      <c r="L72" s="37">
        <f t="shared" si="32"/>
        <v>1868.8000000000002</v>
      </c>
      <c r="M72" s="37">
        <f t="shared" si="32"/>
        <v>69</v>
      </c>
      <c r="N72" s="37">
        <f t="shared" si="32"/>
        <v>141.80000000000001</v>
      </c>
    </row>
    <row r="73" spans="1:28" ht="35.15" customHeight="1">
      <c r="A73" s="16"/>
      <c r="B73" s="53">
        <v>2</v>
      </c>
      <c r="C73" s="41"/>
      <c r="D73" s="37"/>
      <c r="E73" s="38"/>
      <c r="F73" s="38"/>
      <c r="G73" s="38"/>
      <c r="H73" s="37"/>
      <c r="I73" s="24" t="s">
        <v>154</v>
      </c>
      <c r="J73" s="105">
        <f>J72*100/D72</f>
        <v>86</v>
      </c>
      <c r="K73" s="105">
        <f t="shared" ref="K73" si="33">K72*100/E72</f>
        <v>86</v>
      </c>
      <c r="L73" s="105">
        <f t="shared" ref="L73" si="34">L72*100/F72</f>
        <v>72.715953307393008</v>
      </c>
      <c r="M73" s="105">
        <f t="shared" ref="M73" si="35">M72*100/G72</f>
        <v>69</v>
      </c>
      <c r="N73" s="105">
        <f t="shared" ref="N73" si="36">N72*100/H72</f>
        <v>74.631578947368425</v>
      </c>
    </row>
    <row r="74" spans="1:28" ht="35.15" customHeight="1">
      <c r="A74" s="16"/>
      <c r="B74" s="54" t="s">
        <v>182</v>
      </c>
      <c r="C74" s="52" t="s">
        <v>183</v>
      </c>
      <c r="D74" s="50">
        <f>SUM(D10:D37,D40:D53,D56:D71)</f>
        <v>385</v>
      </c>
      <c r="E74" s="50">
        <f t="shared" ref="E74:H74" si="37">SUM(E10:E37,E40:E53,E56:E71)</f>
        <v>515</v>
      </c>
      <c r="F74" s="50">
        <f t="shared" si="37"/>
        <v>3885</v>
      </c>
      <c r="G74" s="50">
        <f t="shared" si="37"/>
        <v>235</v>
      </c>
      <c r="H74" s="50">
        <f t="shared" si="37"/>
        <v>780</v>
      </c>
      <c r="I74" s="52"/>
      <c r="J74" s="52">
        <f>SUM(J10:J37,J40:J53,J56:J71)</f>
        <v>314.7</v>
      </c>
      <c r="K74" s="52">
        <f t="shared" ref="K74:N74" si="38">SUM(K10:K37,K40:K53,K56:K71)</f>
        <v>435.7</v>
      </c>
      <c r="L74" s="52">
        <f t="shared" si="38"/>
        <v>2794.3</v>
      </c>
      <c r="M74" s="52">
        <f t="shared" si="38"/>
        <v>182.5</v>
      </c>
      <c r="N74" s="52">
        <f t="shared" si="38"/>
        <v>620.79999999999995</v>
      </c>
    </row>
    <row r="75" spans="1:28" ht="35.15" customHeight="1">
      <c r="A75" s="16"/>
      <c r="B75" s="54" t="s">
        <v>182</v>
      </c>
      <c r="C75" s="52"/>
      <c r="D75" s="50"/>
      <c r="E75" s="51"/>
      <c r="F75" s="51"/>
      <c r="G75" s="51"/>
      <c r="H75" s="50"/>
      <c r="I75" s="52" t="s">
        <v>184</v>
      </c>
      <c r="J75" s="106">
        <f>J74*100/D74</f>
        <v>81.740259740259745</v>
      </c>
      <c r="K75" s="106">
        <f t="shared" ref="K75:N75" si="39">K74*100/E74</f>
        <v>84.601941747572809</v>
      </c>
      <c r="L75" s="106">
        <f t="shared" si="39"/>
        <v>71.925353925353932</v>
      </c>
      <c r="M75" s="106">
        <f t="shared" si="39"/>
        <v>77.659574468085111</v>
      </c>
      <c r="N75" s="106">
        <f t="shared" si="39"/>
        <v>79.589743589743577</v>
      </c>
    </row>
    <row r="76" spans="1:28" ht="19" customHeight="1">
      <c r="A76" s="16">
        <v>2</v>
      </c>
      <c r="B76" s="31">
        <v>3</v>
      </c>
      <c r="C76" s="18" t="s">
        <v>23</v>
      </c>
      <c r="D76" s="14"/>
      <c r="E76" s="14"/>
      <c r="F76" s="14"/>
      <c r="G76" s="14"/>
      <c r="H76" s="19">
        <v>100</v>
      </c>
      <c r="I76" s="107">
        <v>81</v>
      </c>
      <c r="J76" s="14">
        <f t="shared" ref="J76:J110" si="40">I76*D76/100</f>
        <v>0</v>
      </c>
      <c r="K76" s="14">
        <f t="shared" ref="K76:K110" si="41">I76*E76/100</f>
        <v>0</v>
      </c>
      <c r="L76" s="14">
        <f t="shared" ref="L76:L110" si="42">I76*F76/100</f>
        <v>0</v>
      </c>
      <c r="M76" s="14">
        <f t="shared" ref="M76:M110" si="43">I76*G76/100</f>
        <v>0</v>
      </c>
      <c r="N76" s="14">
        <f t="shared" ref="N76:N110" si="44">I76*H76/100</f>
        <v>81</v>
      </c>
      <c r="O76" s="15"/>
      <c r="P76" s="44"/>
      <c r="Q76" s="44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9" customHeight="1">
      <c r="A77" s="16">
        <v>2</v>
      </c>
      <c r="B77" s="31">
        <v>3</v>
      </c>
      <c r="C77" s="21" t="s">
        <v>36</v>
      </c>
      <c r="D77" s="23"/>
      <c r="E77" s="22">
        <v>40</v>
      </c>
      <c r="F77" s="23"/>
      <c r="G77" s="23"/>
      <c r="H77" s="22">
        <v>60</v>
      </c>
      <c r="I77" s="107">
        <v>89</v>
      </c>
      <c r="J77" s="14">
        <f t="shared" si="40"/>
        <v>0</v>
      </c>
      <c r="K77" s="14">
        <f t="shared" si="41"/>
        <v>35.6</v>
      </c>
      <c r="L77" s="14">
        <f t="shared" si="42"/>
        <v>0</v>
      </c>
      <c r="M77" s="14">
        <f t="shared" si="43"/>
        <v>0</v>
      </c>
      <c r="N77" s="14">
        <f t="shared" si="44"/>
        <v>53.4</v>
      </c>
      <c r="O77" s="15"/>
      <c r="P77" s="44"/>
      <c r="Q77" s="44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9" customHeight="1">
      <c r="A78" s="16">
        <v>2</v>
      </c>
      <c r="B78" s="31">
        <v>3</v>
      </c>
      <c r="C78" s="21" t="s">
        <v>39</v>
      </c>
      <c r="D78" s="23"/>
      <c r="E78" s="23"/>
      <c r="F78" s="22">
        <v>100</v>
      </c>
      <c r="G78" s="23"/>
      <c r="H78" s="23"/>
      <c r="I78" s="107"/>
      <c r="J78" s="14">
        <f t="shared" si="40"/>
        <v>0</v>
      </c>
      <c r="K78" s="14">
        <f t="shared" si="41"/>
        <v>0</v>
      </c>
      <c r="L78" s="14">
        <f t="shared" si="42"/>
        <v>0</v>
      </c>
      <c r="M78" s="14">
        <f t="shared" si="43"/>
        <v>0</v>
      </c>
      <c r="N78" s="14">
        <f t="shared" si="44"/>
        <v>0</v>
      </c>
      <c r="O78" s="15"/>
      <c r="P78" s="44"/>
      <c r="Q78" s="56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9" customHeight="1">
      <c r="A79" s="16">
        <v>2</v>
      </c>
      <c r="B79" s="31">
        <v>3</v>
      </c>
      <c r="C79" s="21" t="s">
        <v>42</v>
      </c>
      <c r="D79" s="22">
        <v>100</v>
      </c>
      <c r="E79" s="23"/>
      <c r="F79" s="23"/>
      <c r="G79" s="23"/>
      <c r="H79" s="23"/>
      <c r="I79" s="107"/>
      <c r="J79" s="14">
        <f t="shared" si="40"/>
        <v>0</v>
      </c>
      <c r="K79" s="14">
        <f t="shared" si="41"/>
        <v>0</v>
      </c>
      <c r="L79" s="14">
        <f t="shared" si="42"/>
        <v>0</v>
      </c>
      <c r="M79" s="14">
        <f t="shared" si="43"/>
        <v>0</v>
      </c>
      <c r="N79" s="14">
        <f t="shared" si="44"/>
        <v>0</v>
      </c>
      <c r="O79" s="15"/>
      <c r="P79" s="44"/>
      <c r="Q79" s="44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9" customHeight="1">
      <c r="A80" s="16">
        <v>2</v>
      </c>
      <c r="B80" s="31">
        <v>3</v>
      </c>
      <c r="C80" s="18" t="s">
        <v>50</v>
      </c>
      <c r="D80" s="14"/>
      <c r="E80" s="14"/>
      <c r="F80" s="19">
        <v>80</v>
      </c>
      <c r="G80" s="14"/>
      <c r="H80" s="19">
        <v>20</v>
      </c>
      <c r="I80" s="107"/>
      <c r="J80" s="14">
        <f t="shared" si="40"/>
        <v>0</v>
      </c>
      <c r="K80" s="14">
        <f t="shared" si="41"/>
        <v>0</v>
      </c>
      <c r="L80" s="14">
        <f t="shared" si="42"/>
        <v>0</v>
      </c>
      <c r="M80" s="14">
        <f t="shared" si="43"/>
        <v>0</v>
      </c>
      <c r="N80" s="14">
        <f t="shared" si="44"/>
        <v>0</v>
      </c>
      <c r="O80" s="15"/>
      <c r="P80" s="44"/>
      <c r="Q80" s="44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9" customHeight="1">
      <c r="A81" s="16">
        <v>2</v>
      </c>
      <c r="B81" s="31">
        <v>3</v>
      </c>
      <c r="C81" s="18" t="s">
        <v>53</v>
      </c>
      <c r="D81" s="14"/>
      <c r="E81" s="14"/>
      <c r="F81" s="19">
        <v>90</v>
      </c>
      <c r="G81" s="14"/>
      <c r="H81" s="19">
        <v>10</v>
      </c>
      <c r="I81" s="107">
        <v>90</v>
      </c>
      <c r="J81" s="14">
        <f t="shared" si="40"/>
        <v>0</v>
      </c>
      <c r="K81" s="14">
        <f t="shared" si="41"/>
        <v>0</v>
      </c>
      <c r="L81" s="14">
        <f t="shared" si="42"/>
        <v>81</v>
      </c>
      <c r="M81" s="14">
        <f t="shared" si="43"/>
        <v>0</v>
      </c>
      <c r="N81" s="14">
        <f t="shared" si="44"/>
        <v>9</v>
      </c>
      <c r="O81" s="15"/>
      <c r="P81" s="44"/>
      <c r="Q81" s="44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9" customHeight="1">
      <c r="A82" s="16">
        <v>2</v>
      </c>
      <c r="B82" s="31">
        <v>3</v>
      </c>
      <c r="C82" s="18" t="s">
        <v>54</v>
      </c>
      <c r="D82" s="14"/>
      <c r="E82" s="14"/>
      <c r="F82" s="19">
        <v>80</v>
      </c>
      <c r="G82" s="14"/>
      <c r="H82" s="19">
        <v>20</v>
      </c>
      <c r="I82" s="107"/>
      <c r="J82" s="14">
        <f t="shared" si="40"/>
        <v>0</v>
      </c>
      <c r="K82" s="14">
        <f t="shared" si="41"/>
        <v>0</v>
      </c>
      <c r="L82" s="14">
        <f t="shared" si="42"/>
        <v>0</v>
      </c>
      <c r="M82" s="14">
        <f t="shared" si="43"/>
        <v>0</v>
      </c>
      <c r="N82" s="14">
        <f t="shared" si="44"/>
        <v>0</v>
      </c>
      <c r="O82" s="15"/>
      <c r="P82" s="44"/>
      <c r="Q82" s="44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9" customHeight="1">
      <c r="A83" s="16">
        <v>2</v>
      </c>
      <c r="B83" s="31">
        <v>3</v>
      </c>
      <c r="C83" s="18" t="s">
        <v>58</v>
      </c>
      <c r="D83" s="14"/>
      <c r="E83" s="14"/>
      <c r="F83" s="19">
        <v>100</v>
      </c>
      <c r="G83" s="14"/>
      <c r="H83" s="14"/>
      <c r="I83" s="107">
        <v>60</v>
      </c>
      <c r="J83" s="14">
        <f t="shared" si="40"/>
        <v>0</v>
      </c>
      <c r="K83" s="14">
        <f t="shared" si="41"/>
        <v>0</v>
      </c>
      <c r="L83" s="14">
        <f t="shared" si="42"/>
        <v>60</v>
      </c>
      <c r="M83" s="14">
        <f t="shared" si="43"/>
        <v>0</v>
      </c>
      <c r="N83" s="14">
        <f t="shared" si="44"/>
        <v>0</v>
      </c>
      <c r="O83" s="15"/>
      <c r="P83" s="44"/>
      <c r="Q83" s="44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9" customHeight="1">
      <c r="A84" s="16">
        <v>2</v>
      </c>
      <c r="B84" s="31">
        <v>3</v>
      </c>
      <c r="C84" s="18" t="s">
        <v>59</v>
      </c>
      <c r="D84" s="14"/>
      <c r="E84" s="14"/>
      <c r="F84" s="19">
        <v>80</v>
      </c>
      <c r="G84" s="14"/>
      <c r="H84" s="19">
        <v>20</v>
      </c>
      <c r="I84" s="107"/>
      <c r="J84" s="14">
        <f t="shared" si="40"/>
        <v>0</v>
      </c>
      <c r="K84" s="14">
        <f t="shared" si="41"/>
        <v>0</v>
      </c>
      <c r="L84" s="14">
        <f t="shared" si="42"/>
        <v>0</v>
      </c>
      <c r="M84" s="14">
        <f t="shared" si="43"/>
        <v>0</v>
      </c>
      <c r="N84" s="14">
        <f t="shared" si="44"/>
        <v>0</v>
      </c>
      <c r="O84" s="15"/>
      <c r="P84" s="44"/>
      <c r="Q84" s="44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9" customHeight="1">
      <c r="A85" s="16">
        <v>2</v>
      </c>
      <c r="B85" s="31">
        <v>3</v>
      </c>
      <c r="C85" s="18" t="s">
        <v>67</v>
      </c>
      <c r="D85" s="14"/>
      <c r="E85" s="14"/>
      <c r="F85" s="19">
        <v>100</v>
      </c>
      <c r="G85" s="14"/>
      <c r="H85" s="14"/>
      <c r="I85" s="107"/>
      <c r="J85" s="14">
        <f t="shared" si="40"/>
        <v>0</v>
      </c>
      <c r="K85" s="14">
        <f t="shared" si="41"/>
        <v>0</v>
      </c>
      <c r="L85" s="14">
        <f t="shared" si="42"/>
        <v>0</v>
      </c>
      <c r="M85" s="14">
        <f t="shared" si="43"/>
        <v>0</v>
      </c>
      <c r="N85" s="14">
        <f t="shared" si="44"/>
        <v>0</v>
      </c>
      <c r="O85" s="15"/>
      <c r="P85" s="44"/>
      <c r="Q85" s="44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9" customHeight="1">
      <c r="A86" s="16">
        <v>2</v>
      </c>
      <c r="B86" s="31">
        <v>3</v>
      </c>
      <c r="C86" s="18" t="s">
        <v>69</v>
      </c>
      <c r="D86" s="14"/>
      <c r="E86" s="14"/>
      <c r="F86" s="19">
        <v>100</v>
      </c>
      <c r="G86" s="14"/>
      <c r="H86" s="14"/>
      <c r="I86" s="107">
        <v>79</v>
      </c>
      <c r="J86" s="14">
        <f t="shared" si="40"/>
        <v>0</v>
      </c>
      <c r="K86" s="14">
        <f t="shared" si="41"/>
        <v>0</v>
      </c>
      <c r="L86" s="14">
        <f t="shared" si="42"/>
        <v>79</v>
      </c>
      <c r="M86" s="14">
        <f t="shared" si="43"/>
        <v>0</v>
      </c>
      <c r="N86" s="14">
        <f t="shared" si="44"/>
        <v>0</v>
      </c>
      <c r="O86" s="15"/>
      <c r="P86" s="44"/>
      <c r="Q86" s="44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9" customHeight="1">
      <c r="A87" s="16">
        <v>2</v>
      </c>
      <c r="B87" s="31">
        <v>3</v>
      </c>
      <c r="C87" s="18" t="s">
        <v>74</v>
      </c>
      <c r="D87" s="14"/>
      <c r="E87" s="14"/>
      <c r="F87" s="19">
        <v>80</v>
      </c>
      <c r="G87" s="14"/>
      <c r="H87" s="19">
        <v>20</v>
      </c>
      <c r="I87" s="107"/>
      <c r="J87" s="14">
        <f t="shared" si="40"/>
        <v>0</v>
      </c>
      <c r="K87" s="14">
        <f t="shared" si="41"/>
        <v>0</v>
      </c>
      <c r="L87" s="14">
        <f t="shared" si="42"/>
        <v>0</v>
      </c>
      <c r="M87" s="14">
        <f t="shared" si="43"/>
        <v>0</v>
      </c>
      <c r="N87" s="14">
        <f t="shared" si="44"/>
        <v>0</v>
      </c>
      <c r="O87" s="15"/>
      <c r="P87" s="44"/>
      <c r="Q87" s="44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9" customHeight="1">
      <c r="A88" s="16">
        <v>2</v>
      </c>
      <c r="B88" s="31">
        <v>3</v>
      </c>
      <c r="C88" s="18" t="s">
        <v>77</v>
      </c>
      <c r="D88" s="14"/>
      <c r="E88" s="19">
        <v>70</v>
      </c>
      <c r="F88" s="19">
        <v>30</v>
      </c>
      <c r="G88" s="14"/>
      <c r="H88" s="14"/>
      <c r="I88" s="107"/>
      <c r="J88" s="14">
        <f t="shared" si="40"/>
        <v>0</v>
      </c>
      <c r="K88" s="14">
        <f t="shared" si="41"/>
        <v>0</v>
      </c>
      <c r="L88" s="14">
        <f t="shared" si="42"/>
        <v>0</v>
      </c>
      <c r="M88" s="14">
        <f t="shared" si="43"/>
        <v>0</v>
      </c>
      <c r="N88" s="14">
        <f t="shared" si="44"/>
        <v>0</v>
      </c>
      <c r="O88" s="15"/>
      <c r="P88" s="44"/>
      <c r="Q88" s="44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9" customHeight="1">
      <c r="A89" s="16">
        <v>2</v>
      </c>
      <c r="B89" s="31">
        <v>3</v>
      </c>
      <c r="C89" s="18" t="s">
        <v>87</v>
      </c>
      <c r="D89" s="14"/>
      <c r="E89" s="14"/>
      <c r="F89" s="19">
        <v>100</v>
      </c>
      <c r="G89" s="14"/>
      <c r="H89" s="14"/>
      <c r="I89" s="107">
        <v>88</v>
      </c>
      <c r="J89" s="14">
        <f t="shared" si="40"/>
        <v>0</v>
      </c>
      <c r="K89" s="14">
        <f t="shared" si="41"/>
        <v>0</v>
      </c>
      <c r="L89" s="14">
        <f t="shared" si="42"/>
        <v>88</v>
      </c>
      <c r="M89" s="14">
        <f t="shared" si="43"/>
        <v>0</v>
      </c>
      <c r="N89" s="14">
        <f t="shared" si="44"/>
        <v>0</v>
      </c>
      <c r="O89" s="15"/>
      <c r="P89" s="44"/>
      <c r="Q89" s="44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9" customHeight="1">
      <c r="A90" s="16">
        <v>2</v>
      </c>
      <c r="B90" s="31">
        <v>3</v>
      </c>
      <c r="C90" s="18" t="s">
        <v>88</v>
      </c>
      <c r="D90" s="14"/>
      <c r="E90" s="14"/>
      <c r="F90" s="19">
        <v>100</v>
      </c>
      <c r="G90" s="14"/>
      <c r="H90" s="14"/>
      <c r="I90" s="107">
        <v>65</v>
      </c>
      <c r="J90" s="14">
        <f t="shared" si="40"/>
        <v>0</v>
      </c>
      <c r="K90" s="14">
        <f t="shared" si="41"/>
        <v>0</v>
      </c>
      <c r="L90" s="14">
        <f t="shared" si="42"/>
        <v>65</v>
      </c>
      <c r="M90" s="14">
        <f t="shared" si="43"/>
        <v>0</v>
      </c>
      <c r="N90" s="14">
        <f t="shared" si="44"/>
        <v>0</v>
      </c>
      <c r="O90" s="15"/>
      <c r="P90" s="44"/>
      <c r="Q90" s="44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9" customHeight="1">
      <c r="A91" s="16">
        <v>2</v>
      </c>
      <c r="B91" s="31">
        <v>3</v>
      </c>
      <c r="C91" s="18" t="s">
        <v>89</v>
      </c>
      <c r="D91" s="14"/>
      <c r="E91" s="14"/>
      <c r="F91" s="19">
        <v>100</v>
      </c>
      <c r="G91" s="14"/>
      <c r="H91" s="14"/>
      <c r="I91" s="107"/>
      <c r="J91" s="14">
        <f t="shared" si="40"/>
        <v>0</v>
      </c>
      <c r="K91" s="14">
        <f t="shared" si="41"/>
        <v>0</v>
      </c>
      <c r="L91" s="14">
        <f t="shared" si="42"/>
        <v>0</v>
      </c>
      <c r="M91" s="14">
        <f t="shared" si="43"/>
        <v>0</v>
      </c>
      <c r="N91" s="14">
        <f t="shared" si="44"/>
        <v>0</v>
      </c>
      <c r="O91" s="15"/>
      <c r="P91" s="44"/>
      <c r="Q91" s="44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9" customHeight="1">
      <c r="A92" s="16">
        <v>2</v>
      </c>
      <c r="B92" s="31">
        <v>3</v>
      </c>
      <c r="C92" s="18" t="s">
        <v>90</v>
      </c>
      <c r="D92" s="14"/>
      <c r="E92" s="14"/>
      <c r="F92" s="19">
        <v>100</v>
      </c>
      <c r="G92" s="14"/>
      <c r="H92" s="14"/>
      <c r="I92" s="107">
        <v>74</v>
      </c>
      <c r="J92" s="14">
        <f t="shared" si="40"/>
        <v>0</v>
      </c>
      <c r="K92" s="14">
        <f t="shared" si="41"/>
        <v>0</v>
      </c>
      <c r="L92" s="14">
        <f t="shared" si="42"/>
        <v>74</v>
      </c>
      <c r="M92" s="14">
        <f t="shared" si="43"/>
        <v>0</v>
      </c>
      <c r="N92" s="14">
        <f t="shared" si="44"/>
        <v>0</v>
      </c>
      <c r="O92" s="15"/>
      <c r="P92" s="44"/>
      <c r="Q92" s="44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9" customHeight="1">
      <c r="A93" s="16">
        <v>2</v>
      </c>
      <c r="B93" s="31">
        <v>3</v>
      </c>
      <c r="C93" s="18" t="s">
        <v>93</v>
      </c>
      <c r="D93" s="14"/>
      <c r="E93" s="14"/>
      <c r="F93" s="19">
        <v>100</v>
      </c>
      <c r="G93" s="14"/>
      <c r="H93" s="14"/>
      <c r="I93" s="107"/>
      <c r="J93" s="14">
        <f t="shared" si="40"/>
        <v>0</v>
      </c>
      <c r="K93" s="14">
        <f t="shared" si="41"/>
        <v>0</v>
      </c>
      <c r="L93" s="14">
        <f t="shared" si="42"/>
        <v>0</v>
      </c>
      <c r="M93" s="14">
        <f t="shared" si="43"/>
        <v>0</v>
      </c>
      <c r="N93" s="14">
        <f t="shared" si="44"/>
        <v>0</v>
      </c>
      <c r="O93" s="15"/>
      <c r="P93" s="44"/>
      <c r="Q93" s="44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9" customHeight="1">
      <c r="A94" s="16">
        <v>2</v>
      </c>
      <c r="B94" s="31">
        <v>3</v>
      </c>
      <c r="C94" s="18" t="s">
        <v>94</v>
      </c>
      <c r="D94" s="14"/>
      <c r="E94" s="19">
        <v>40</v>
      </c>
      <c r="F94" s="19">
        <v>40</v>
      </c>
      <c r="G94" s="19">
        <v>20</v>
      </c>
      <c r="H94" s="14"/>
      <c r="I94" s="107"/>
      <c r="J94" s="14">
        <f t="shared" si="40"/>
        <v>0</v>
      </c>
      <c r="K94" s="14">
        <f t="shared" si="41"/>
        <v>0</v>
      </c>
      <c r="L94" s="14">
        <f t="shared" si="42"/>
        <v>0</v>
      </c>
      <c r="M94" s="14">
        <f t="shared" si="43"/>
        <v>0</v>
      </c>
      <c r="N94" s="14">
        <f t="shared" si="44"/>
        <v>0</v>
      </c>
      <c r="O94" s="15"/>
      <c r="P94" s="44"/>
      <c r="Q94" s="44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9" customHeight="1">
      <c r="A95" s="16">
        <v>2</v>
      </c>
      <c r="B95" s="31">
        <v>3</v>
      </c>
      <c r="C95" s="18" t="s">
        <v>95</v>
      </c>
      <c r="D95" s="14"/>
      <c r="E95" s="14"/>
      <c r="F95" s="19">
        <v>100</v>
      </c>
      <c r="G95" s="14"/>
      <c r="H95" s="14"/>
      <c r="I95" s="107"/>
      <c r="J95" s="14">
        <f t="shared" si="40"/>
        <v>0</v>
      </c>
      <c r="K95" s="14">
        <f t="shared" si="41"/>
        <v>0</v>
      </c>
      <c r="L95" s="14">
        <f t="shared" si="42"/>
        <v>0</v>
      </c>
      <c r="M95" s="14">
        <f t="shared" si="43"/>
        <v>0</v>
      </c>
      <c r="N95" s="14">
        <f t="shared" si="44"/>
        <v>0</v>
      </c>
      <c r="O95" s="15"/>
      <c r="P95" s="44"/>
      <c r="Q95" s="44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9" customHeight="1">
      <c r="A96" s="16">
        <v>2</v>
      </c>
      <c r="B96" s="31">
        <v>3</v>
      </c>
      <c r="C96" s="18" t="s">
        <v>96</v>
      </c>
      <c r="D96" s="14"/>
      <c r="E96" s="14"/>
      <c r="F96" s="19">
        <v>20</v>
      </c>
      <c r="G96" s="19">
        <v>80</v>
      </c>
      <c r="H96" s="14"/>
      <c r="I96" s="107">
        <v>82</v>
      </c>
      <c r="J96" s="14">
        <f t="shared" si="40"/>
        <v>0</v>
      </c>
      <c r="K96" s="14">
        <f t="shared" si="41"/>
        <v>0</v>
      </c>
      <c r="L96" s="14">
        <f t="shared" si="42"/>
        <v>16.399999999999999</v>
      </c>
      <c r="M96" s="14">
        <f t="shared" si="43"/>
        <v>65.599999999999994</v>
      </c>
      <c r="N96" s="14">
        <f t="shared" si="44"/>
        <v>0</v>
      </c>
      <c r="O96" s="15"/>
      <c r="P96" s="44"/>
      <c r="Q96" s="44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9" customHeight="1">
      <c r="A97" s="16">
        <v>2</v>
      </c>
      <c r="B97" s="31">
        <v>3</v>
      </c>
      <c r="C97" s="18" t="s">
        <v>98</v>
      </c>
      <c r="D97" s="14"/>
      <c r="E97" s="14"/>
      <c r="F97" s="19">
        <v>100</v>
      </c>
      <c r="G97" s="14"/>
      <c r="H97" s="14"/>
      <c r="I97" s="107"/>
      <c r="J97" s="14">
        <f t="shared" si="40"/>
        <v>0</v>
      </c>
      <c r="K97" s="14">
        <f t="shared" si="41"/>
        <v>0</v>
      </c>
      <c r="L97" s="14">
        <f t="shared" si="42"/>
        <v>0</v>
      </c>
      <c r="M97" s="14">
        <f t="shared" si="43"/>
        <v>0</v>
      </c>
      <c r="N97" s="14">
        <f t="shared" si="44"/>
        <v>0</v>
      </c>
      <c r="O97" s="15"/>
      <c r="P97" s="44"/>
      <c r="Q97" s="44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9" customHeight="1" thickBot="1">
      <c r="A98" s="16">
        <v>2</v>
      </c>
      <c r="B98" s="31">
        <v>3</v>
      </c>
      <c r="C98" s="18" t="s">
        <v>101</v>
      </c>
      <c r="D98" s="14"/>
      <c r="E98" s="14"/>
      <c r="F98" s="19">
        <v>100</v>
      </c>
      <c r="G98" s="14"/>
      <c r="H98" s="14"/>
      <c r="I98" s="107">
        <v>94</v>
      </c>
      <c r="J98" s="14">
        <f t="shared" si="40"/>
        <v>0</v>
      </c>
      <c r="K98" s="14">
        <f t="shared" si="41"/>
        <v>0</v>
      </c>
      <c r="L98" s="14">
        <f t="shared" si="42"/>
        <v>94</v>
      </c>
      <c r="M98" s="14">
        <f t="shared" si="43"/>
        <v>0</v>
      </c>
      <c r="N98" s="14">
        <f t="shared" si="44"/>
        <v>0</v>
      </c>
      <c r="O98" s="15"/>
      <c r="P98" s="44"/>
      <c r="Q98" s="44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9" customHeight="1">
      <c r="A99" s="16">
        <v>2</v>
      </c>
      <c r="B99" s="31">
        <v>3</v>
      </c>
      <c r="C99" s="18" t="s">
        <v>102</v>
      </c>
      <c r="D99" s="14"/>
      <c r="E99" s="14"/>
      <c r="F99" s="19">
        <v>100</v>
      </c>
      <c r="G99" s="14"/>
      <c r="H99" s="14"/>
      <c r="I99" s="107">
        <v>70</v>
      </c>
      <c r="J99" s="14">
        <f t="shared" si="40"/>
        <v>0</v>
      </c>
      <c r="K99" s="14">
        <f t="shared" si="41"/>
        <v>0</v>
      </c>
      <c r="L99" s="14">
        <f t="shared" si="42"/>
        <v>70</v>
      </c>
      <c r="M99" s="14">
        <f t="shared" si="43"/>
        <v>0</v>
      </c>
      <c r="N99" s="14">
        <f t="shared" si="44"/>
        <v>0</v>
      </c>
      <c r="O99" s="15"/>
      <c r="P99" s="69" t="s">
        <v>176</v>
      </c>
      <c r="Q99" s="70" t="s">
        <v>172</v>
      </c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9" customHeight="1">
      <c r="A100" s="16">
        <v>2</v>
      </c>
      <c r="B100" s="31">
        <v>3</v>
      </c>
      <c r="C100" s="18" t="s">
        <v>103</v>
      </c>
      <c r="D100" s="14"/>
      <c r="E100" s="14"/>
      <c r="F100" s="19">
        <v>100</v>
      </c>
      <c r="G100" s="14"/>
      <c r="H100" s="14"/>
      <c r="I100" s="107"/>
      <c r="J100" s="14">
        <f t="shared" si="40"/>
        <v>0</v>
      </c>
      <c r="K100" s="14">
        <f t="shared" si="41"/>
        <v>0</v>
      </c>
      <c r="L100" s="14">
        <f t="shared" si="42"/>
        <v>0</v>
      </c>
      <c r="M100" s="14">
        <f t="shared" si="43"/>
        <v>0</v>
      </c>
      <c r="N100" s="14">
        <f t="shared" si="44"/>
        <v>0</v>
      </c>
      <c r="O100" s="15"/>
      <c r="P100" s="71" t="s">
        <v>173</v>
      </c>
      <c r="Q100" s="72">
        <v>82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9" customHeight="1">
      <c r="A101" s="16">
        <v>2</v>
      </c>
      <c r="B101" s="31">
        <v>3</v>
      </c>
      <c r="C101" s="18" t="s">
        <v>104</v>
      </c>
      <c r="D101" s="14"/>
      <c r="E101" s="14"/>
      <c r="F101" s="19">
        <v>100</v>
      </c>
      <c r="G101" s="14"/>
      <c r="H101" s="14"/>
      <c r="I101" s="107">
        <v>60</v>
      </c>
      <c r="J101" s="14">
        <f t="shared" si="40"/>
        <v>0</v>
      </c>
      <c r="K101" s="14">
        <f t="shared" si="41"/>
        <v>0</v>
      </c>
      <c r="L101" s="14">
        <f t="shared" si="42"/>
        <v>60</v>
      </c>
      <c r="M101" s="14">
        <f t="shared" si="43"/>
        <v>0</v>
      </c>
      <c r="N101" s="14">
        <f t="shared" si="44"/>
        <v>0</v>
      </c>
      <c r="O101" s="15"/>
      <c r="P101" s="71" t="s">
        <v>12</v>
      </c>
      <c r="Q101" s="72">
        <v>82</v>
      </c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9" customHeight="1">
      <c r="A102" s="16">
        <v>2</v>
      </c>
      <c r="B102" s="31">
        <v>3</v>
      </c>
      <c r="C102" s="18" t="s">
        <v>105</v>
      </c>
      <c r="D102" s="14"/>
      <c r="E102" s="14"/>
      <c r="F102" s="19">
        <v>100</v>
      </c>
      <c r="G102" s="14"/>
      <c r="H102" s="14"/>
      <c r="I102" s="107"/>
      <c r="J102" s="14">
        <f t="shared" si="40"/>
        <v>0</v>
      </c>
      <c r="K102" s="14">
        <f t="shared" si="41"/>
        <v>0</v>
      </c>
      <c r="L102" s="14">
        <f t="shared" si="42"/>
        <v>0</v>
      </c>
      <c r="M102" s="14">
        <f t="shared" si="43"/>
        <v>0</v>
      </c>
      <c r="N102" s="14">
        <f t="shared" si="44"/>
        <v>0</v>
      </c>
      <c r="O102" s="15"/>
      <c r="P102" s="71" t="s">
        <v>13</v>
      </c>
      <c r="Q102" s="72">
        <v>82</v>
      </c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9" customHeight="1">
      <c r="A103" s="16">
        <v>2</v>
      </c>
      <c r="B103" s="31">
        <v>3</v>
      </c>
      <c r="C103" s="18" t="s">
        <v>106</v>
      </c>
      <c r="D103" s="14"/>
      <c r="E103" s="14"/>
      <c r="F103" s="19">
        <v>100</v>
      </c>
      <c r="G103" s="14"/>
      <c r="H103" s="14"/>
      <c r="I103" s="107">
        <v>78</v>
      </c>
      <c r="J103" s="14">
        <f t="shared" si="40"/>
        <v>0</v>
      </c>
      <c r="K103" s="14">
        <f t="shared" si="41"/>
        <v>0</v>
      </c>
      <c r="L103" s="14">
        <f t="shared" si="42"/>
        <v>78</v>
      </c>
      <c r="M103" s="14">
        <f t="shared" si="43"/>
        <v>0</v>
      </c>
      <c r="N103" s="14">
        <f t="shared" si="44"/>
        <v>0</v>
      </c>
      <c r="O103" s="15"/>
      <c r="P103" s="71" t="s">
        <v>14</v>
      </c>
      <c r="Q103" s="72">
        <v>85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9" customHeight="1" thickBot="1">
      <c r="A104" s="16">
        <v>2</v>
      </c>
      <c r="B104" s="31">
        <v>3</v>
      </c>
      <c r="C104" s="18" t="s">
        <v>107</v>
      </c>
      <c r="D104" s="14"/>
      <c r="E104" s="14"/>
      <c r="F104" s="19">
        <v>100</v>
      </c>
      <c r="G104" s="14"/>
      <c r="H104" s="14"/>
      <c r="I104" s="107"/>
      <c r="J104" s="14">
        <f t="shared" si="40"/>
        <v>0</v>
      </c>
      <c r="K104" s="14">
        <f t="shared" si="41"/>
        <v>0</v>
      </c>
      <c r="L104" s="14">
        <f t="shared" si="42"/>
        <v>0</v>
      </c>
      <c r="M104" s="14">
        <f t="shared" si="43"/>
        <v>0</v>
      </c>
      <c r="N104" s="14">
        <f t="shared" si="44"/>
        <v>0</v>
      </c>
      <c r="O104" s="15"/>
      <c r="P104" s="73" t="s">
        <v>15</v>
      </c>
      <c r="Q104" s="74">
        <v>82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9" customHeight="1">
      <c r="A105" s="16">
        <v>2</v>
      </c>
      <c r="B105" s="31">
        <v>3</v>
      </c>
      <c r="C105" s="18" t="s">
        <v>129</v>
      </c>
      <c r="D105" s="14"/>
      <c r="E105" s="19">
        <v>15</v>
      </c>
      <c r="F105" s="19">
        <v>50</v>
      </c>
      <c r="G105" s="19">
        <v>7</v>
      </c>
      <c r="H105" s="19">
        <v>28</v>
      </c>
      <c r="I105" s="107">
        <v>71</v>
      </c>
      <c r="J105" s="14">
        <f t="shared" si="40"/>
        <v>0</v>
      </c>
      <c r="K105" s="14">
        <f t="shared" si="41"/>
        <v>10.65</v>
      </c>
      <c r="L105" s="14">
        <f t="shared" si="42"/>
        <v>35.5</v>
      </c>
      <c r="M105" s="14">
        <f t="shared" si="43"/>
        <v>4.97</v>
      </c>
      <c r="N105" s="14">
        <f t="shared" si="44"/>
        <v>19.88</v>
      </c>
      <c r="O105" s="45"/>
      <c r="P105" s="97" t="s">
        <v>196</v>
      </c>
      <c r="Q105" s="98" t="s">
        <v>172</v>
      </c>
      <c r="R105" s="15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9" customHeight="1">
      <c r="A106" s="16">
        <v>2</v>
      </c>
      <c r="B106" s="31">
        <v>3</v>
      </c>
      <c r="C106" s="18" t="s">
        <v>131</v>
      </c>
      <c r="D106" s="14"/>
      <c r="E106" s="14"/>
      <c r="F106" s="19">
        <v>100</v>
      </c>
      <c r="G106" s="14"/>
      <c r="H106" s="14"/>
      <c r="I106" s="107">
        <v>82</v>
      </c>
      <c r="J106" s="14">
        <f t="shared" si="40"/>
        <v>0</v>
      </c>
      <c r="K106" s="14">
        <f t="shared" si="41"/>
        <v>0</v>
      </c>
      <c r="L106" s="14">
        <f t="shared" si="42"/>
        <v>82</v>
      </c>
      <c r="M106" s="14">
        <f t="shared" si="43"/>
        <v>0</v>
      </c>
      <c r="N106" s="14">
        <f t="shared" si="44"/>
        <v>0</v>
      </c>
      <c r="O106" s="45"/>
      <c r="P106" s="99" t="s">
        <v>173</v>
      </c>
      <c r="Q106" s="100">
        <v>80</v>
      </c>
      <c r="R106" s="15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9" customHeight="1">
      <c r="A107" s="16">
        <v>2</v>
      </c>
      <c r="B107" s="31">
        <v>3</v>
      </c>
      <c r="C107" s="18" t="s">
        <v>132</v>
      </c>
      <c r="D107" s="14"/>
      <c r="E107" s="14"/>
      <c r="F107" s="19">
        <v>100</v>
      </c>
      <c r="G107" s="14"/>
      <c r="H107" s="14"/>
      <c r="I107" s="107">
        <v>88</v>
      </c>
      <c r="J107" s="14">
        <f t="shared" si="40"/>
        <v>0</v>
      </c>
      <c r="K107" s="14">
        <f t="shared" si="41"/>
        <v>0</v>
      </c>
      <c r="L107" s="14">
        <f t="shared" si="42"/>
        <v>88</v>
      </c>
      <c r="M107" s="14">
        <f t="shared" si="43"/>
        <v>0</v>
      </c>
      <c r="N107" s="14">
        <f t="shared" si="44"/>
        <v>0</v>
      </c>
      <c r="O107" s="45"/>
      <c r="P107" s="99" t="s">
        <v>12</v>
      </c>
      <c r="Q107" s="100">
        <v>80</v>
      </c>
      <c r="R107" s="15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9" customHeight="1">
      <c r="A108" s="16">
        <v>2</v>
      </c>
      <c r="B108" s="31">
        <v>3</v>
      </c>
      <c r="C108" s="18" t="s">
        <v>133</v>
      </c>
      <c r="D108" s="14"/>
      <c r="E108" s="14"/>
      <c r="F108" s="19">
        <v>100</v>
      </c>
      <c r="G108" s="14"/>
      <c r="H108" s="14"/>
      <c r="I108" s="107"/>
      <c r="J108" s="14">
        <f t="shared" si="40"/>
        <v>0</v>
      </c>
      <c r="K108" s="14">
        <f t="shared" si="41"/>
        <v>0</v>
      </c>
      <c r="L108" s="14">
        <f t="shared" si="42"/>
        <v>0</v>
      </c>
      <c r="M108" s="14">
        <f t="shared" si="43"/>
        <v>0</v>
      </c>
      <c r="N108" s="14">
        <f t="shared" si="44"/>
        <v>0</v>
      </c>
      <c r="O108" s="45"/>
      <c r="P108" s="99" t="s">
        <v>13</v>
      </c>
      <c r="Q108" s="100">
        <v>80</v>
      </c>
      <c r="R108" s="15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9" customHeight="1">
      <c r="A109" s="16">
        <v>2</v>
      </c>
      <c r="B109" s="31">
        <v>3</v>
      </c>
      <c r="C109" s="18" t="s">
        <v>134</v>
      </c>
      <c r="D109" s="14"/>
      <c r="E109" s="14"/>
      <c r="F109" s="19">
        <v>100</v>
      </c>
      <c r="G109" s="14"/>
      <c r="H109" s="14"/>
      <c r="I109" s="107"/>
      <c r="J109" s="14">
        <f t="shared" si="40"/>
        <v>0</v>
      </c>
      <c r="K109" s="14">
        <f t="shared" si="41"/>
        <v>0</v>
      </c>
      <c r="L109" s="14">
        <f t="shared" si="42"/>
        <v>0</v>
      </c>
      <c r="M109" s="14">
        <f t="shared" si="43"/>
        <v>0</v>
      </c>
      <c r="N109" s="14">
        <f t="shared" si="44"/>
        <v>0</v>
      </c>
      <c r="O109" s="45"/>
      <c r="P109" s="99" t="s">
        <v>14</v>
      </c>
      <c r="Q109" s="100">
        <v>83</v>
      </c>
      <c r="R109" s="15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9" customHeight="1" thickBot="1">
      <c r="A110" s="16">
        <v>2</v>
      </c>
      <c r="B110" s="31">
        <v>3</v>
      </c>
      <c r="C110" s="18" t="s">
        <v>135</v>
      </c>
      <c r="D110" s="14"/>
      <c r="E110" s="14"/>
      <c r="F110" s="19">
        <v>100</v>
      </c>
      <c r="G110" s="14"/>
      <c r="H110" s="14"/>
      <c r="I110" s="107"/>
      <c r="J110" s="14">
        <f t="shared" si="40"/>
        <v>0</v>
      </c>
      <c r="K110" s="14">
        <f t="shared" si="41"/>
        <v>0</v>
      </c>
      <c r="L110" s="14">
        <f t="shared" si="42"/>
        <v>0</v>
      </c>
      <c r="M110" s="14">
        <f t="shared" si="43"/>
        <v>0</v>
      </c>
      <c r="N110" s="14">
        <f t="shared" si="44"/>
        <v>0</v>
      </c>
      <c r="O110" s="45"/>
      <c r="P110" s="101" t="s">
        <v>15</v>
      </c>
      <c r="Q110" s="102">
        <v>80</v>
      </c>
      <c r="R110" s="15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35.15" customHeight="1">
      <c r="A111" s="16"/>
      <c r="B111" s="32">
        <v>3</v>
      </c>
      <c r="C111" s="24" t="s">
        <v>166</v>
      </c>
      <c r="D111" s="37">
        <f>SUM(D76:D110)</f>
        <v>100</v>
      </c>
      <c r="E111" s="37">
        <f t="shared" ref="E111:I111" si="45">SUM(E76:E110)</f>
        <v>165</v>
      </c>
      <c r="F111" s="37">
        <f t="shared" si="45"/>
        <v>2850</v>
      </c>
      <c r="G111" s="37">
        <f t="shared" si="45"/>
        <v>107</v>
      </c>
      <c r="H111" s="37">
        <f t="shared" si="45"/>
        <v>278</v>
      </c>
      <c r="I111" s="37">
        <f t="shared" si="45"/>
        <v>1251</v>
      </c>
      <c r="J111" s="37">
        <f t="shared" ref="J111" si="46">SUM(J76:J110)</f>
        <v>0</v>
      </c>
      <c r="K111" s="37">
        <f t="shared" ref="K111" si="47">SUM(K76:K110)</f>
        <v>46.25</v>
      </c>
      <c r="L111" s="37">
        <f t="shared" ref="L111" si="48">SUM(L76:L110)</f>
        <v>970.9</v>
      </c>
      <c r="M111" s="37">
        <f t="shared" ref="M111:N111" si="49">SUM(M76:M110)</f>
        <v>70.569999999999993</v>
      </c>
      <c r="N111" s="37">
        <f t="shared" si="49"/>
        <v>163.28</v>
      </c>
      <c r="O111" s="15"/>
      <c r="P111" s="47"/>
      <c r="Q111" s="47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35.15" customHeight="1">
      <c r="A112" s="16"/>
      <c r="B112" s="32">
        <v>3</v>
      </c>
      <c r="C112" s="41"/>
      <c r="D112" s="37"/>
      <c r="E112" s="38"/>
      <c r="F112" s="38"/>
      <c r="G112" s="38"/>
      <c r="H112" s="37"/>
      <c r="I112" s="24" t="s">
        <v>167</v>
      </c>
      <c r="J112" s="105">
        <f>J111*100/D111</f>
        <v>0</v>
      </c>
      <c r="K112" s="105">
        <f t="shared" ref="K112" si="50">K111*100/E111</f>
        <v>28.030303030303031</v>
      </c>
      <c r="L112" s="105">
        <f t="shared" ref="L112" si="51">L111*100/F111</f>
        <v>34.06666666666667</v>
      </c>
      <c r="M112" s="105">
        <f t="shared" ref="M112" si="52">M111*100/G111</f>
        <v>65.953271028037378</v>
      </c>
      <c r="N112" s="105">
        <f t="shared" ref="N112" si="53">N111*100/H111</f>
        <v>58.733812949640289</v>
      </c>
      <c r="O112" s="15"/>
      <c r="P112" s="44"/>
      <c r="Q112" s="44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35.15" customHeight="1">
      <c r="A113" s="16"/>
      <c r="B113" s="54" t="s">
        <v>187</v>
      </c>
      <c r="C113" s="52" t="s">
        <v>188</v>
      </c>
      <c r="D113" s="50">
        <f>SUM(D10:D37,D40:D53,D56:D71,D76:D110)</f>
        <v>485</v>
      </c>
      <c r="E113" s="50">
        <f t="shared" ref="E113:H113" si="54">SUM(E10:E37,E40:E53,E56:E71,E76:E110)</f>
        <v>680</v>
      </c>
      <c r="F113" s="50">
        <f t="shared" si="54"/>
        <v>6735</v>
      </c>
      <c r="G113" s="50">
        <f t="shared" si="54"/>
        <v>342</v>
      </c>
      <c r="H113" s="50">
        <f t="shared" si="54"/>
        <v>1058</v>
      </c>
      <c r="I113" s="52">
        <f>SUM(I10:I37,I40:I53,I56:I71,I76:I110)</f>
        <v>5599</v>
      </c>
      <c r="J113" s="52">
        <f t="shared" ref="J113:N113" si="55">SUM(J10:J37,J40:J53,J56:J71,J76:J110)</f>
        <v>314.7</v>
      </c>
      <c r="K113" s="52">
        <f t="shared" si="55"/>
        <v>481.95</v>
      </c>
      <c r="L113" s="52">
        <f t="shared" si="55"/>
        <v>3765.2000000000003</v>
      </c>
      <c r="M113" s="52">
        <f t="shared" si="55"/>
        <v>253.07</v>
      </c>
      <c r="N113" s="52">
        <f t="shared" si="55"/>
        <v>784.07999999999993</v>
      </c>
      <c r="O113" s="15"/>
      <c r="P113" s="44"/>
      <c r="Q113" s="44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35.15" customHeight="1">
      <c r="A114" s="16"/>
      <c r="B114" s="54" t="s">
        <v>187</v>
      </c>
      <c r="C114" s="52"/>
      <c r="D114" s="50"/>
      <c r="E114" s="51"/>
      <c r="F114" s="51"/>
      <c r="G114" s="51"/>
      <c r="H114" s="50"/>
      <c r="I114" s="52" t="s">
        <v>189</v>
      </c>
      <c r="J114" s="106">
        <f>J113*100/D113</f>
        <v>64.886597938144334</v>
      </c>
      <c r="K114" s="106">
        <f t="shared" ref="K114" si="56">K113*100/E113</f>
        <v>70.875</v>
      </c>
      <c r="L114" s="106">
        <f t="shared" ref="L114" si="57">L113*100/F113</f>
        <v>55.904974016332588</v>
      </c>
      <c r="M114" s="106">
        <f t="shared" ref="M114" si="58">M113*100/G113</f>
        <v>73.997076023391813</v>
      </c>
      <c r="N114" s="106">
        <f t="shared" ref="N114" si="59">N113*100/H113</f>
        <v>74.109640831758028</v>
      </c>
      <c r="O114" s="15"/>
      <c r="P114" s="44"/>
      <c r="Q114" s="44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9" customHeight="1">
      <c r="A115" s="16">
        <v>2</v>
      </c>
      <c r="B115" s="31">
        <v>4</v>
      </c>
      <c r="C115" s="21" t="s">
        <v>40</v>
      </c>
      <c r="D115" s="23"/>
      <c r="E115" s="23"/>
      <c r="F115" s="22">
        <v>100</v>
      </c>
      <c r="G115" s="23"/>
      <c r="H115" s="23"/>
      <c r="I115" s="107"/>
      <c r="J115" s="14">
        <f t="shared" ref="J115:J136" si="60">I115*D115/100</f>
        <v>0</v>
      </c>
      <c r="K115" s="14">
        <f t="shared" ref="K115:K136" si="61">I115*E115/100</f>
        <v>0</v>
      </c>
      <c r="L115" s="14">
        <f t="shared" ref="L115:L136" si="62">I115*F115/100</f>
        <v>0</v>
      </c>
      <c r="M115" s="14">
        <f t="shared" ref="M115:M136" si="63">I115*G115/100</f>
        <v>0</v>
      </c>
      <c r="N115" s="14">
        <f t="shared" ref="N115:N136" si="64">I115*H115/100</f>
        <v>0</v>
      </c>
      <c r="O115" s="15"/>
      <c r="P115" s="44"/>
      <c r="Q115" s="44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9" customHeight="1">
      <c r="A116" s="16">
        <v>2</v>
      </c>
      <c r="B116" s="31">
        <v>4</v>
      </c>
      <c r="C116" s="18" t="s">
        <v>44</v>
      </c>
      <c r="D116" s="14"/>
      <c r="E116" s="19">
        <v>100</v>
      </c>
      <c r="F116" s="14"/>
      <c r="G116" s="14"/>
      <c r="H116" s="14"/>
      <c r="I116" s="107"/>
      <c r="J116" s="14">
        <f t="shared" si="60"/>
        <v>0</v>
      </c>
      <c r="K116" s="14">
        <f t="shared" si="61"/>
        <v>0</v>
      </c>
      <c r="L116" s="14">
        <f t="shared" si="62"/>
        <v>0</v>
      </c>
      <c r="M116" s="14">
        <f t="shared" si="63"/>
        <v>0</v>
      </c>
      <c r="N116" s="14">
        <f t="shared" si="64"/>
        <v>0</v>
      </c>
      <c r="O116" s="15"/>
      <c r="P116" s="44"/>
      <c r="Q116" s="44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9" customHeight="1">
      <c r="A117" s="16">
        <v>2</v>
      </c>
      <c r="B117" s="31">
        <v>4</v>
      </c>
      <c r="C117" s="18" t="s">
        <v>51</v>
      </c>
      <c r="D117" s="14"/>
      <c r="E117" s="14"/>
      <c r="F117" s="19">
        <v>90</v>
      </c>
      <c r="G117" s="19">
        <v>5</v>
      </c>
      <c r="H117" s="19">
        <v>5</v>
      </c>
      <c r="I117" s="107"/>
      <c r="J117" s="14">
        <f t="shared" si="60"/>
        <v>0</v>
      </c>
      <c r="K117" s="14">
        <f t="shared" si="61"/>
        <v>0</v>
      </c>
      <c r="L117" s="14">
        <f t="shared" si="62"/>
        <v>0</v>
      </c>
      <c r="M117" s="14">
        <f t="shared" si="63"/>
        <v>0</v>
      </c>
      <c r="N117" s="14">
        <f t="shared" si="64"/>
        <v>0</v>
      </c>
      <c r="O117" s="15"/>
      <c r="P117" s="44"/>
      <c r="Q117" s="44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9" customHeight="1">
      <c r="A118" s="16">
        <v>2</v>
      </c>
      <c r="B118" s="31">
        <v>4</v>
      </c>
      <c r="C118" s="18" t="s">
        <v>70</v>
      </c>
      <c r="D118" s="14"/>
      <c r="E118" s="14"/>
      <c r="F118" s="19">
        <v>100</v>
      </c>
      <c r="G118" s="14"/>
      <c r="H118" s="14"/>
      <c r="I118" s="107"/>
      <c r="J118" s="14">
        <f t="shared" si="60"/>
        <v>0</v>
      </c>
      <c r="K118" s="14">
        <f t="shared" si="61"/>
        <v>0</v>
      </c>
      <c r="L118" s="14">
        <f t="shared" si="62"/>
        <v>0</v>
      </c>
      <c r="M118" s="14">
        <f t="shared" si="63"/>
        <v>0</v>
      </c>
      <c r="N118" s="14">
        <f t="shared" si="64"/>
        <v>0</v>
      </c>
      <c r="O118" s="15"/>
      <c r="P118" s="44"/>
      <c r="Q118" s="44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9" customHeight="1">
      <c r="A119" s="16">
        <v>2</v>
      </c>
      <c r="B119" s="31">
        <v>4</v>
      </c>
      <c r="C119" s="18" t="s">
        <v>71</v>
      </c>
      <c r="D119" s="14"/>
      <c r="E119" s="19">
        <v>20</v>
      </c>
      <c r="F119" s="19">
        <v>80</v>
      </c>
      <c r="G119" s="14"/>
      <c r="H119" s="14"/>
      <c r="I119" s="107"/>
      <c r="J119" s="14">
        <f t="shared" si="60"/>
        <v>0</v>
      </c>
      <c r="K119" s="14">
        <f t="shared" si="61"/>
        <v>0</v>
      </c>
      <c r="L119" s="14">
        <f t="shared" si="62"/>
        <v>0</v>
      </c>
      <c r="M119" s="14">
        <f t="shared" si="63"/>
        <v>0</v>
      </c>
      <c r="N119" s="14">
        <f t="shared" si="64"/>
        <v>0</v>
      </c>
      <c r="O119" s="15"/>
      <c r="P119" s="44"/>
      <c r="Q119" s="44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9" customHeight="1">
      <c r="A120" s="16">
        <v>2</v>
      </c>
      <c r="B120" s="31">
        <v>4</v>
      </c>
      <c r="C120" s="18" t="s">
        <v>75</v>
      </c>
      <c r="D120" s="14"/>
      <c r="E120" s="14"/>
      <c r="F120" s="19">
        <v>80</v>
      </c>
      <c r="G120" s="14"/>
      <c r="H120" s="19">
        <v>20</v>
      </c>
      <c r="I120" s="107"/>
      <c r="J120" s="14">
        <f t="shared" si="60"/>
        <v>0</v>
      </c>
      <c r="K120" s="14">
        <f t="shared" si="61"/>
        <v>0</v>
      </c>
      <c r="L120" s="14">
        <f t="shared" si="62"/>
        <v>0</v>
      </c>
      <c r="M120" s="14">
        <f t="shared" si="63"/>
        <v>0</v>
      </c>
      <c r="N120" s="14">
        <f t="shared" si="64"/>
        <v>0</v>
      </c>
      <c r="O120" s="15"/>
      <c r="P120" s="44"/>
      <c r="Q120" s="44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9" customHeight="1">
      <c r="A121" s="16">
        <v>2</v>
      </c>
      <c r="B121" s="31">
        <v>4</v>
      </c>
      <c r="C121" s="18" t="s">
        <v>78</v>
      </c>
      <c r="D121" s="14"/>
      <c r="E121" s="19">
        <v>50</v>
      </c>
      <c r="F121" s="19">
        <v>50</v>
      </c>
      <c r="G121" s="14"/>
      <c r="H121" s="14"/>
      <c r="I121" s="107"/>
      <c r="J121" s="14">
        <f t="shared" si="60"/>
        <v>0</v>
      </c>
      <c r="K121" s="14">
        <f t="shared" si="61"/>
        <v>0</v>
      </c>
      <c r="L121" s="14">
        <f t="shared" si="62"/>
        <v>0</v>
      </c>
      <c r="M121" s="14">
        <f t="shared" si="63"/>
        <v>0</v>
      </c>
      <c r="N121" s="14">
        <f t="shared" si="64"/>
        <v>0</v>
      </c>
      <c r="O121" s="15"/>
      <c r="P121" s="44"/>
      <c r="Q121" s="44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9" customHeight="1">
      <c r="A122" s="16">
        <v>2</v>
      </c>
      <c r="B122" s="31">
        <v>4</v>
      </c>
      <c r="C122" s="18" t="s">
        <v>91</v>
      </c>
      <c r="D122" s="19">
        <v>20</v>
      </c>
      <c r="E122" s="19">
        <v>30</v>
      </c>
      <c r="F122" s="19">
        <v>10</v>
      </c>
      <c r="G122" s="19">
        <v>30</v>
      </c>
      <c r="H122" s="19">
        <v>10</v>
      </c>
      <c r="I122" s="107"/>
      <c r="J122" s="14">
        <f t="shared" si="60"/>
        <v>0</v>
      </c>
      <c r="K122" s="14">
        <f t="shared" si="61"/>
        <v>0</v>
      </c>
      <c r="L122" s="14">
        <f t="shared" si="62"/>
        <v>0</v>
      </c>
      <c r="M122" s="14">
        <f t="shared" si="63"/>
        <v>0</v>
      </c>
      <c r="N122" s="14">
        <f t="shared" si="64"/>
        <v>0</v>
      </c>
      <c r="O122" s="15"/>
      <c r="P122" s="44"/>
      <c r="Q122" s="44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9" customHeight="1">
      <c r="A123" s="16">
        <v>2</v>
      </c>
      <c r="B123" s="31">
        <v>4</v>
      </c>
      <c r="C123" s="18" t="s">
        <v>108</v>
      </c>
      <c r="D123" s="14"/>
      <c r="E123" s="14"/>
      <c r="F123" s="19">
        <v>100</v>
      </c>
      <c r="G123" s="14"/>
      <c r="H123" s="14"/>
      <c r="I123" s="107"/>
      <c r="J123" s="14">
        <f t="shared" si="60"/>
        <v>0</v>
      </c>
      <c r="K123" s="14">
        <f t="shared" si="61"/>
        <v>0</v>
      </c>
      <c r="L123" s="14">
        <f t="shared" si="62"/>
        <v>0</v>
      </c>
      <c r="M123" s="14">
        <f t="shared" si="63"/>
        <v>0</v>
      </c>
      <c r="N123" s="14">
        <f t="shared" si="64"/>
        <v>0</v>
      </c>
      <c r="O123" s="15"/>
      <c r="P123" s="44"/>
      <c r="Q123" s="44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9" customHeight="1" thickBot="1">
      <c r="A124" s="16">
        <v>2</v>
      </c>
      <c r="B124" s="31">
        <v>4</v>
      </c>
      <c r="C124" s="18" t="s">
        <v>109</v>
      </c>
      <c r="D124" s="14"/>
      <c r="E124" s="14"/>
      <c r="F124" s="19">
        <v>100</v>
      </c>
      <c r="G124" s="14"/>
      <c r="H124" s="14"/>
      <c r="I124" s="107"/>
      <c r="J124" s="14">
        <f t="shared" si="60"/>
        <v>0</v>
      </c>
      <c r="K124" s="14">
        <f t="shared" si="61"/>
        <v>0</v>
      </c>
      <c r="L124" s="14">
        <f t="shared" si="62"/>
        <v>0</v>
      </c>
      <c r="M124" s="14">
        <f t="shared" si="63"/>
        <v>0</v>
      </c>
      <c r="N124" s="14">
        <f t="shared" si="64"/>
        <v>0</v>
      </c>
      <c r="O124" s="15"/>
      <c r="P124" s="44"/>
      <c r="Q124" s="44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9" customHeight="1">
      <c r="A125" s="16">
        <v>2</v>
      </c>
      <c r="B125" s="31">
        <v>4</v>
      </c>
      <c r="C125" s="18" t="s">
        <v>110</v>
      </c>
      <c r="D125" s="14"/>
      <c r="E125" s="14"/>
      <c r="F125" s="19">
        <v>100</v>
      </c>
      <c r="G125" s="14"/>
      <c r="H125" s="14"/>
      <c r="I125" s="107"/>
      <c r="J125" s="14">
        <f t="shared" si="60"/>
        <v>0</v>
      </c>
      <c r="K125" s="14">
        <f t="shared" si="61"/>
        <v>0</v>
      </c>
      <c r="L125" s="14">
        <f t="shared" si="62"/>
        <v>0</v>
      </c>
      <c r="M125" s="14">
        <f t="shared" si="63"/>
        <v>0</v>
      </c>
      <c r="N125" s="14">
        <f t="shared" si="64"/>
        <v>0</v>
      </c>
      <c r="O125" s="15"/>
      <c r="P125" s="58" t="s">
        <v>179</v>
      </c>
      <c r="Q125" s="59" t="s">
        <v>171</v>
      </c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9" customHeight="1">
      <c r="A126" s="16">
        <v>2</v>
      </c>
      <c r="B126" s="31">
        <v>4</v>
      </c>
      <c r="C126" s="18" t="s">
        <v>111</v>
      </c>
      <c r="D126" s="14"/>
      <c r="E126" s="14"/>
      <c r="F126" s="19">
        <v>100</v>
      </c>
      <c r="G126" s="14"/>
      <c r="H126" s="14"/>
      <c r="I126" s="107"/>
      <c r="J126" s="14">
        <f t="shared" si="60"/>
        <v>0</v>
      </c>
      <c r="K126" s="14">
        <f t="shared" si="61"/>
        <v>0</v>
      </c>
      <c r="L126" s="14">
        <f t="shared" si="62"/>
        <v>0</v>
      </c>
      <c r="M126" s="14">
        <f t="shared" si="63"/>
        <v>0</v>
      </c>
      <c r="N126" s="14">
        <f t="shared" si="64"/>
        <v>0</v>
      </c>
      <c r="O126" s="15"/>
      <c r="P126" s="60" t="s">
        <v>11</v>
      </c>
      <c r="Q126" s="61">
        <v>80</v>
      </c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9" customHeight="1">
      <c r="A127" s="16">
        <v>2</v>
      </c>
      <c r="B127" s="31">
        <v>4</v>
      </c>
      <c r="C127" s="18" t="s">
        <v>112</v>
      </c>
      <c r="D127" s="14"/>
      <c r="E127" s="14"/>
      <c r="F127" s="19">
        <v>100</v>
      </c>
      <c r="G127" s="14"/>
      <c r="H127" s="14"/>
      <c r="I127" s="107"/>
      <c r="J127" s="14">
        <f t="shared" si="60"/>
        <v>0</v>
      </c>
      <c r="K127" s="14">
        <f t="shared" si="61"/>
        <v>0</v>
      </c>
      <c r="L127" s="14">
        <f t="shared" si="62"/>
        <v>0</v>
      </c>
      <c r="M127" s="14">
        <f t="shared" si="63"/>
        <v>0</v>
      </c>
      <c r="N127" s="14">
        <f t="shared" si="64"/>
        <v>0</v>
      </c>
      <c r="O127" s="15"/>
      <c r="P127" s="60" t="s">
        <v>12</v>
      </c>
      <c r="Q127" s="61">
        <v>80</v>
      </c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9" customHeight="1">
      <c r="A128" s="16">
        <v>2</v>
      </c>
      <c r="B128" s="31">
        <v>4</v>
      </c>
      <c r="C128" s="21" t="s">
        <v>113</v>
      </c>
      <c r="D128" s="22">
        <v>50</v>
      </c>
      <c r="E128" s="22">
        <v>50</v>
      </c>
      <c r="F128" s="23"/>
      <c r="G128" s="23"/>
      <c r="H128" s="23"/>
      <c r="I128" s="107"/>
      <c r="J128" s="14">
        <f t="shared" si="60"/>
        <v>0</v>
      </c>
      <c r="K128" s="14">
        <f t="shared" si="61"/>
        <v>0</v>
      </c>
      <c r="L128" s="14">
        <f t="shared" si="62"/>
        <v>0</v>
      </c>
      <c r="M128" s="14">
        <f t="shared" si="63"/>
        <v>0</v>
      </c>
      <c r="N128" s="14">
        <f t="shared" si="64"/>
        <v>0</v>
      </c>
      <c r="O128" s="15"/>
      <c r="P128" s="60" t="s">
        <v>13</v>
      </c>
      <c r="Q128" s="61">
        <v>80</v>
      </c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9" customHeight="1">
      <c r="A129" s="16">
        <v>2</v>
      </c>
      <c r="B129" s="31">
        <v>4</v>
      </c>
      <c r="C129" s="21" t="s">
        <v>114</v>
      </c>
      <c r="D129" s="22">
        <v>50</v>
      </c>
      <c r="E129" s="22">
        <v>50</v>
      </c>
      <c r="F129" s="23"/>
      <c r="G129" s="23"/>
      <c r="H129" s="23"/>
      <c r="I129" s="107"/>
      <c r="J129" s="14">
        <f t="shared" si="60"/>
        <v>0</v>
      </c>
      <c r="K129" s="14">
        <f t="shared" si="61"/>
        <v>0</v>
      </c>
      <c r="L129" s="14">
        <f t="shared" si="62"/>
        <v>0</v>
      </c>
      <c r="M129" s="14">
        <f t="shared" si="63"/>
        <v>0</v>
      </c>
      <c r="N129" s="14">
        <f t="shared" si="64"/>
        <v>0</v>
      </c>
      <c r="O129" s="15"/>
      <c r="P129" s="60" t="s">
        <v>14</v>
      </c>
      <c r="Q129" s="61">
        <v>85</v>
      </c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9" customHeight="1" thickBot="1">
      <c r="A130" s="16">
        <v>2</v>
      </c>
      <c r="B130" s="31">
        <v>4</v>
      </c>
      <c r="C130" s="18" t="s">
        <v>117</v>
      </c>
      <c r="D130" s="19">
        <v>10</v>
      </c>
      <c r="E130" s="19">
        <v>10</v>
      </c>
      <c r="F130" s="19">
        <v>70</v>
      </c>
      <c r="G130" s="19">
        <v>10</v>
      </c>
      <c r="H130" s="14"/>
      <c r="I130" s="107"/>
      <c r="J130" s="14">
        <f t="shared" si="60"/>
        <v>0</v>
      </c>
      <c r="K130" s="14">
        <f t="shared" si="61"/>
        <v>0</v>
      </c>
      <c r="L130" s="14">
        <f t="shared" si="62"/>
        <v>0</v>
      </c>
      <c r="M130" s="14">
        <f t="shared" si="63"/>
        <v>0</v>
      </c>
      <c r="N130" s="14">
        <f t="shared" si="64"/>
        <v>0</v>
      </c>
      <c r="O130" s="15"/>
      <c r="P130" s="62" t="s">
        <v>15</v>
      </c>
      <c r="Q130" s="63">
        <v>80</v>
      </c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20.149999999999999" customHeight="1">
      <c r="A131" s="16">
        <v>2</v>
      </c>
      <c r="B131" s="31">
        <v>4</v>
      </c>
      <c r="C131" s="18" t="s">
        <v>136</v>
      </c>
      <c r="D131" s="14"/>
      <c r="E131" s="19">
        <v>40</v>
      </c>
      <c r="F131" s="19">
        <v>60</v>
      </c>
      <c r="G131" s="14"/>
      <c r="H131" s="14"/>
      <c r="I131" s="107"/>
      <c r="J131" s="14">
        <f t="shared" si="60"/>
        <v>0</v>
      </c>
      <c r="K131" s="14">
        <f t="shared" si="61"/>
        <v>0</v>
      </c>
      <c r="L131" s="14">
        <f t="shared" si="62"/>
        <v>0</v>
      </c>
      <c r="M131" s="14">
        <f t="shared" si="63"/>
        <v>0</v>
      </c>
      <c r="N131" s="14">
        <f t="shared" si="64"/>
        <v>0</v>
      </c>
      <c r="O131" s="45"/>
      <c r="P131" s="93" t="s">
        <v>197</v>
      </c>
      <c r="Q131" s="94" t="s">
        <v>171</v>
      </c>
      <c r="R131" s="75" t="s">
        <v>180</v>
      </c>
      <c r="S131" s="76" t="s">
        <v>172</v>
      </c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20.149999999999999" customHeight="1">
      <c r="A132" s="16">
        <v>2</v>
      </c>
      <c r="B132" s="31">
        <v>4</v>
      </c>
      <c r="C132" s="18" t="s">
        <v>137</v>
      </c>
      <c r="D132" s="14"/>
      <c r="E132" s="14"/>
      <c r="F132" s="19">
        <v>100</v>
      </c>
      <c r="G132" s="14"/>
      <c r="H132" s="14"/>
      <c r="I132" s="107"/>
      <c r="J132" s="14">
        <f t="shared" si="60"/>
        <v>0</v>
      </c>
      <c r="K132" s="14">
        <f t="shared" si="61"/>
        <v>0</v>
      </c>
      <c r="L132" s="14">
        <f t="shared" si="62"/>
        <v>0</v>
      </c>
      <c r="M132" s="14">
        <f t="shared" si="63"/>
        <v>0</v>
      </c>
      <c r="N132" s="14">
        <f t="shared" si="64"/>
        <v>0</v>
      </c>
      <c r="O132" s="45"/>
      <c r="P132" s="93" t="s">
        <v>11</v>
      </c>
      <c r="Q132" s="94">
        <v>80</v>
      </c>
      <c r="R132" s="77" t="s">
        <v>173</v>
      </c>
      <c r="S132" s="78">
        <v>80</v>
      </c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20.149999999999999" customHeight="1">
      <c r="A133" s="16">
        <v>2</v>
      </c>
      <c r="B133" s="31">
        <v>4</v>
      </c>
      <c r="C133" s="18" t="s">
        <v>138</v>
      </c>
      <c r="D133" s="14"/>
      <c r="E133" s="14"/>
      <c r="F133" s="19">
        <v>100</v>
      </c>
      <c r="G133" s="14"/>
      <c r="H133" s="14"/>
      <c r="I133" s="107"/>
      <c r="J133" s="14">
        <f t="shared" si="60"/>
        <v>0</v>
      </c>
      <c r="K133" s="14">
        <f t="shared" si="61"/>
        <v>0</v>
      </c>
      <c r="L133" s="14">
        <f t="shared" si="62"/>
        <v>0</v>
      </c>
      <c r="M133" s="14">
        <f t="shared" si="63"/>
        <v>0</v>
      </c>
      <c r="N133" s="14">
        <f t="shared" si="64"/>
        <v>0</v>
      </c>
      <c r="O133" s="45"/>
      <c r="P133" s="93" t="s">
        <v>12</v>
      </c>
      <c r="Q133" s="94">
        <v>80</v>
      </c>
      <c r="R133" s="77" t="s">
        <v>12</v>
      </c>
      <c r="S133" s="78">
        <v>80</v>
      </c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20.149999999999999" customHeight="1">
      <c r="A134" s="16">
        <v>2</v>
      </c>
      <c r="B134" s="31">
        <v>4</v>
      </c>
      <c r="C134" s="18" t="s">
        <v>139</v>
      </c>
      <c r="D134" s="14"/>
      <c r="E134" s="19">
        <v>40</v>
      </c>
      <c r="F134" s="19">
        <v>60</v>
      </c>
      <c r="G134" s="14"/>
      <c r="H134" s="14"/>
      <c r="I134" s="107"/>
      <c r="J134" s="14">
        <f t="shared" si="60"/>
        <v>0</v>
      </c>
      <c r="K134" s="14">
        <f t="shared" si="61"/>
        <v>0</v>
      </c>
      <c r="L134" s="14">
        <f t="shared" si="62"/>
        <v>0</v>
      </c>
      <c r="M134" s="14">
        <f t="shared" si="63"/>
        <v>0</v>
      </c>
      <c r="N134" s="14">
        <f t="shared" si="64"/>
        <v>0</v>
      </c>
      <c r="O134" s="45"/>
      <c r="P134" s="93" t="s">
        <v>13</v>
      </c>
      <c r="Q134" s="94">
        <v>80</v>
      </c>
      <c r="R134" s="77" t="s">
        <v>13</v>
      </c>
      <c r="S134" s="78">
        <v>80</v>
      </c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20.149999999999999" customHeight="1">
      <c r="A135" s="16">
        <v>2</v>
      </c>
      <c r="B135" s="31">
        <v>4</v>
      </c>
      <c r="C135" s="18" t="s">
        <v>140</v>
      </c>
      <c r="D135" s="14"/>
      <c r="E135" s="19">
        <v>40</v>
      </c>
      <c r="F135" s="19">
        <v>60</v>
      </c>
      <c r="G135" s="14"/>
      <c r="H135" s="14"/>
      <c r="I135" s="107"/>
      <c r="J135" s="14">
        <f t="shared" si="60"/>
        <v>0</v>
      </c>
      <c r="K135" s="14">
        <f t="shared" si="61"/>
        <v>0</v>
      </c>
      <c r="L135" s="14">
        <f t="shared" si="62"/>
        <v>0</v>
      </c>
      <c r="M135" s="14">
        <f t="shared" si="63"/>
        <v>0</v>
      </c>
      <c r="N135" s="14">
        <f t="shared" si="64"/>
        <v>0</v>
      </c>
      <c r="O135" s="45"/>
      <c r="P135" s="93" t="s">
        <v>14</v>
      </c>
      <c r="Q135" s="94">
        <v>85</v>
      </c>
      <c r="R135" s="77" t="s">
        <v>14</v>
      </c>
      <c r="S135" s="78">
        <v>85</v>
      </c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20.149999999999999" customHeight="1" thickBot="1">
      <c r="A136" s="16">
        <v>2</v>
      </c>
      <c r="B136" s="31">
        <v>4</v>
      </c>
      <c r="C136" s="18" t="s">
        <v>141</v>
      </c>
      <c r="D136" s="14"/>
      <c r="E136" s="14"/>
      <c r="F136" s="19">
        <v>100</v>
      </c>
      <c r="G136" s="14"/>
      <c r="H136" s="14"/>
      <c r="I136" s="107"/>
      <c r="J136" s="14">
        <f t="shared" si="60"/>
        <v>0</v>
      </c>
      <c r="K136" s="14">
        <f t="shared" si="61"/>
        <v>0</v>
      </c>
      <c r="L136" s="14">
        <f t="shared" si="62"/>
        <v>0</v>
      </c>
      <c r="M136" s="14">
        <f t="shared" si="63"/>
        <v>0</v>
      </c>
      <c r="N136" s="14">
        <f t="shared" si="64"/>
        <v>0</v>
      </c>
      <c r="O136" s="45"/>
      <c r="P136" s="95" t="s">
        <v>15</v>
      </c>
      <c r="Q136" s="96">
        <v>80</v>
      </c>
      <c r="R136" s="79" t="s">
        <v>15</v>
      </c>
      <c r="S136" s="80">
        <v>80</v>
      </c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35.15" customHeight="1">
      <c r="A137" s="16"/>
      <c r="B137" s="32">
        <v>4</v>
      </c>
      <c r="C137" s="24" t="s">
        <v>168</v>
      </c>
      <c r="D137" s="37">
        <f>SUM(D115:D136)</f>
        <v>130</v>
      </c>
      <c r="E137" s="37">
        <f t="shared" ref="E137:N137" si="65">SUM(E115:E136)</f>
        <v>430</v>
      </c>
      <c r="F137" s="37">
        <f t="shared" si="65"/>
        <v>1560</v>
      </c>
      <c r="G137" s="37">
        <f t="shared" si="65"/>
        <v>45</v>
      </c>
      <c r="H137" s="37">
        <f t="shared" si="65"/>
        <v>35</v>
      </c>
      <c r="I137" s="37">
        <f t="shared" si="65"/>
        <v>0</v>
      </c>
      <c r="J137" s="37">
        <f t="shared" si="65"/>
        <v>0</v>
      </c>
      <c r="K137" s="37">
        <f t="shared" si="65"/>
        <v>0</v>
      </c>
      <c r="L137" s="37">
        <f t="shared" si="65"/>
        <v>0</v>
      </c>
      <c r="M137" s="37">
        <f t="shared" si="65"/>
        <v>0</v>
      </c>
      <c r="N137" s="37">
        <f t="shared" si="65"/>
        <v>0</v>
      </c>
      <c r="O137" s="15"/>
      <c r="P137" s="47"/>
      <c r="Q137" s="47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35.15" customHeight="1">
      <c r="A138" s="16"/>
      <c r="B138" s="32">
        <v>4</v>
      </c>
      <c r="C138" s="41"/>
      <c r="D138" s="37"/>
      <c r="E138" s="38"/>
      <c r="F138" s="38"/>
      <c r="G138" s="38"/>
      <c r="H138" s="37"/>
      <c r="I138" s="24" t="s">
        <v>169</v>
      </c>
      <c r="J138" s="105">
        <f>J137*100/D137</f>
        <v>0</v>
      </c>
      <c r="K138" s="105">
        <f t="shared" ref="K138" si="66">K137*100/E137</f>
        <v>0</v>
      </c>
      <c r="L138" s="105">
        <f t="shared" ref="L138" si="67">L137*100/F137</f>
        <v>0</v>
      </c>
      <c r="M138" s="105">
        <f t="shared" ref="M138" si="68">M137*100/G137</f>
        <v>0</v>
      </c>
      <c r="N138" s="105">
        <f t="shared" ref="N138" si="69">N137*100/H137</f>
        <v>0</v>
      </c>
      <c r="O138" s="15"/>
      <c r="P138" s="44"/>
      <c r="Q138" s="44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35.15" customHeight="1">
      <c r="A139" s="34">
        <v>2</v>
      </c>
      <c r="B139" s="39"/>
      <c r="C139" s="33" t="s">
        <v>163</v>
      </c>
      <c r="D139" s="33">
        <f>SUM(D56:D71,D76:D110,D115:D136)</f>
        <v>330</v>
      </c>
      <c r="E139" s="33">
        <f t="shared" ref="E139:N139" si="70">SUM(E56:E71,E76:E110,E115:E136)</f>
        <v>595</v>
      </c>
      <c r="F139" s="33">
        <f t="shared" si="70"/>
        <v>5900</v>
      </c>
      <c r="G139" s="33">
        <f t="shared" si="70"/>
        <v>152</v>
      </c>
      <c r="H139" s="33">
        <f t="shared" si="70"/>
        <v>323</v>
      </c>
      <c r="I139" s="33">
        <f t="shared" si="70"/>
        <v>2432</v>
      </c>
      <c r="J139" s="33">
        <f t="shared" si="70"/>
        <v>86</v>
      </c>
      <c r="K139" s="33">
        <f t="shared" si="70"/>
        <v>46.25</v>
      </c>
      <c r="L139" s="33">
        <f t="shared" si="70"/>
        <v>2059.5</v>
      </c>
      <c r="M139" s="33">
        <f t="shared" si="70"/>
        <v>70.569999999999993</v>
      </c>
      <c r="N139" s="33">
        <f t="shared" si="70"/>
        <v>169.68</v>
      </c>
      <c r="O139" s="15"/>
      <c r="P139" s="44"/>
      <c r="Q139" s="44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35.15" customHeight="1">
      <c r="A140" s="34">
        <v>2</v>
      </c>
      <c r="B140" s="40"/>
      <c r="C140" s="33"/>
      <c r="D140" s="33"/>
      <c r="E140" s="33"/>
      <c r="F140" s="33"/>
      <c r="G140" s="33"/>
      <c r="H140" s="33"/>
      <c r="I140" s="33" t="s">
        <v>164</v>
      </c>
      <c r="J140" s="104">
        <f>J139*100/D139</f>
        <v>26.060606060606062</v>
      </c>
      <c r="K140" s="104">
        <f t="shared" ref="K140" si="71">K139*100/E139</f>
        <v>7.7731092436974789</v>
      </c>
      <c r="L140" s="104">
        <f t="shared" ref="L140" si="72">L139*100/F139</f>
        <v>34.906779661016948</v>
      </c>
      <c r="M140" s="104">
        <f t="shared" ref="M140" si="73">M139*100/G139</f>
        <v>46.427631578947363</v>
      </c>
      <c r="N140" s="104">
        <f t="shared" ref="N140" si="74">N139*100/H139</f>
        <v>52.532507739938083</v>
      </c>
      <c r="O140" s="15"/>
      <c r="P140" s="44"/>
      <c r="Q140" s="44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35.15" customHeight="1">
      <c r="A141" s="35"/>
      <c r="B141" s="54" t="s">
        <v>190</v>
      </c>
      <c r="C141" s="52" t="s">
        <v>191</v>
      </c>
      <c r="D141" s="50">
        <f>SUM(D10:D37,D40:D53,D56:D71,D76:D110,D115:D136)</f>
        <v>615</v>
      </c>
      <c r="E141" s="50">
        <f t="shared" ref="E141:H141" si="75">SUM(E10:E37,E40:E53,E56:E71,E76:E110,E115:E136)</f>
        <v>1110</v>
      </c>
      <c r="F141" s="50">
        <f t="shared" si="75"/>
        <v>8295</v>
      </c>
      <c r="G141" s="50">
        <f t="shared" si="75"/>
        <v>387</v>
      </c>
      <c r="H141" s="50">
        <f t="shared" si="75"/>
        <v>1093</v>
      </c>
      <c r="I141" s="52">
        <f>SUM(I10:I37,I40:I53,I56:I71,I76:I110,I115:I136)</f>
        <v>5599</v>
      </c>
      <c r="J141" s="52">
        <f t="shared" ref="J141:N141" si="76">SUM(J10:J37,J40:J53,J56:J71,J76:J110,J115:J136)</f>
        <v>314.7</v>
      </c>
      <c r="K141" s="52">
        <f t="shared" si="76"/>
        <v>481.95</v>
      </c>
      <c r="L141" s="52">
        <f t="shared" si="76"/>
        <v>3765.2000000000003</v>
      </c>
      <c r="M141" s="52">
        <f t="shared" si="76"/>
        <v>253.07</v>
      </c>
      <c r="N141" s="52">
        <f t="shared" si="76"/>
        <v>784.07999999999993</v>
      </c>
      <c r="O141" s="15"/>
      <c r="P141" s="44"/>
      <c r="Q141" s="44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35.15" customHeight="1" thickBot="1">
      <c r="A142" s="35"/>
      <c r="B142" s="54" t="s">
        <v>190</v>
      </c>
      <c r="C142" s="52"/>
      <c r="D142" s="50"/>
      <c r="E142" s="51"/>
      <c r="F142" s="51"/>
      <c r="G142" s="51"/>
      <c r="H142" s="50"/>
      <c r="I142" s="52" t="s">
        <v>192</v>
      </c>
      <c r="J142" s="106">
        <f>J141*100/D141</f>
        <v>51.170731707317074</v>
      </c>
      <c r="K142" s="106">
        <f t="shared" ref="K142" si="77">K141*100/E141</f>
        <v>43.418918918918919</v>
      </c>
      <c r="L142" s="106">
        <f t="shared" ref="L142" si="78">L141*100/F141</f>
        <v>45.391199517781793</v>
      </c>
      <c r="M142" s="106">
        <f t="shared" ref="M142" si="79">M141*100/G141</f>
        <v>65.392764857881133</v>
      </c>
      <c r="N142" s="106">
        <f t="shared" ref="N142" si="80">N141*100/H141</f>
        <v>71.736505032021952</v>
      </c>
      <c r="O142" s="15"/>
      <c r="P142" s="44"/>
      <c r="Q142" s="44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9" customHeight="1">
      <c r="A143" s="16">
        <v>3</v>
      </c>
      <c r="B143" s="31">
        <v>5</v>
      </c>
      <c r="C143" s="18" t="s">
        <v>118</v>
      </c>
      <c r="D143" s="14"/>
      <c r="E143" s="14"/>
      <c r="F143" s="19">
        <v>100</v>
      </c>
      <c r="G143" s="14"/>
      <c r="H143" s="14"/>
      <c r="I143" s="107"/>
      <c r="J143" s="14">
        <f t="shared" ref="J143:J151" si="81">I143*D143/100</f>
        <v>0</v>
      </c>
      <c r="K143" s="14">
        <f t="shared" ref="K143:K151" si="82">I143*E143/100</f>
        <v>0</v>
      </c>
      <c r="L143" s="14">
        <f t="shared" ref="L143:L151" si="83">I143*F143/100</f>
        <v>0</v>
      </c>
      <c r="M143" s="14">
        <f t="shared" ref="M143:M151" si="84">I143*G143/100</f>
        <v>0</v>
      </c>
      <c r="N143" s="14">
        <f t="shared" ref="N143:N151" si="85">I143*H143/100</f>
        <v>0</v>
      </c>
      <c r="O143" s="15"/>
      <c r="P143" s="58" t="s">
        <v>178</v>
      </c>
      <c r="Q143" s="59" t="s">
        <v>171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9" customHeight="1">
      <c r="A144" s="16">
        <v>3</v>
      </c>
      <c r="B144" s="31">
        <v>5</v>
      </c>
      <c r="C144" s="18" t="s">
        <v>119</v>
      </c>
      <c r="D144" s="14"/>
      <c r="E144" s="14"/>
      <c r="F144" s="19">
        <v>100</v>
      </c>
      <c r="G144" s="14"/>
      <c r="H144" s="14"/>
      <c r="I144" s="107"/>
      <c r="J144" s="14">
        <f t="shared" si="81"/>
        <v>0</v>
      </c>
      <c r="K144" s="14">
        <f t="shared" si="82"/>
        <v>0</v>
      </c>
      <c r="L144" s="14">
        <f t="shared" si="83"/>
        <v>0</v>
      </c>
      <c r="M144" s="14">
        <f t="shared" si="84"/>
        <v>0</v>
      </c>
      <c r="N144" s="14">
        <f t="shared" si="85"/>
        <v>0</v>
      </c>
      <c r="O144" s="15"/>
      <c r="P144" s="60" t="s">
        <v>11</v>
      </c>
      <c r="Q144" s="61" t="s">
        <v>201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9" customHeight="1">
      <c r="A145" s="16">
        <v>3</v>
      </c>
      <c r="B145" s="31">
        <v>5</v>
      </c>
      <c r="C145" s="18" t="s">
        <v>120</v>
      </c>
      <c r="D145" s="14"/>
      <c r="E145" s="14"/>
      <c r="F145" s="19">
        <v>100</v>
      </c>
      <c r="G145" s="14"/>
      <c r="H145" s="14"/>
      <c r="I145" s="107"/>
      <c r="J145" s="14">
        <f t="shared" si="81"/>
        <v>0</v>
      </c>
      <c r="K145" s="14">
        <f t="shared" si="82"/>
        <v>0</v>
      </c>
      <c r="L145" s="14">
        <f t="shared" si="83"/>
        <v>0</v>
      </c>
      <c r="M145" s="14">
        <f t="shared" si="84"/>
        <v>0</v>
      </c>
      <c r="N145" s="14">
        <f t="shared" si="85"/>
        <v>0</v>
      </c>
      <c r="O145" s="15"/>
      <c r="P145" s="60" t="s">
        <v>12</v>
      </c>
      <c r="Q145" s="61">
        <v>85</v>
      </c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9" customHeight="1">
      <c r="A146" s="16">
        <v>3</v>
      </c>
      <c r="B146" s="31">
        <v>5</v>
      </c>
      <c r="C146" s="18" t="s">
        <v>121</v>
      </c>
      <c r="D146" s="14"/>
      <c r="E146" s="19">
        <v>60</v>
      </c>
      <c r="F146" s="19">
        <v>40</v>
      </c>
      <c r="G146" s="14"/>
      <c r="H146" s="14"/>
      <c r="I146" s="107"/>
      <c r="J146" s="14">
        <f t="shared" si="81"/>
        <v>0</v>
      </c>
      <c r="K146" s="14">
        <f t="shared" si="82"/>
        <v>0</v>
      </c>
      <c r="L146" s="14">
        <f t="shared" si="83"/>
        <v>0</v>
      </c>
      <c r="M146" s="14">
        <f t="shared" si="84"/>
        <v>0</v>
      </c>
      <c r="N146" s="14">
        <f t="shared" si="85"/>
        <v>0</v>
      </c>
      <c r="O146" s="45"/>
      <c r="P146" s="60" t="s">
        <v>13</v>
      </c>
      <c r="Q146" s="61">
        <v>85</v>
      </c>
      <c r="R146" s="15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9" customHeight="1">
      <c r="A147" s="16">
        <v>3</v>
      </c>
      <c r="B147" s="31">
        <v>5</v>
      </c>
      <c r="C147" s="18" t="s">
        <v>122</v>
      </c>
      <c r="D147" s="14"/>
      <c r="E147" s="14"/>
      <c r="F147" s="19">
        <v>100</v>
      </c>
      <c r="G147" s="14"/>
      <c r="H147" s="14"/>
      <c r="I147" s="107"/>
      <c r="J147" s="14">
        <f t="shared" si="81"/>
        <v>0</v>
      </c>
      <c r="K147" s="14">
        <f t="shared" si="82"/>
        <v>0</v>
      </c>
      <c r="L147" s="14">
        <f t="shared" si="83"/>
        <v>0</v>
      </c>
      <c r="M147" s="14">
        <f t="shared" si="84"/>
        <v>0</v>
      </c>
      <c r="N147" s="14">
        <f t="shared" si="85"/>
        <v>0</v>
      </c>
      <c r="O147" s="45"/>
      <c r="P147" s="60" t="s">
        <v>14</v>
      </c>
      <c r="Q147" s="61">
        <v>85</v>
      </c>
      <c r="R147" s="15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9" customHeight="1" thickBot="1">
      <c r="A148" s="16">
        <v>3</v>
      </c>
      <c r="B148" s="31">
        <v>5</v>
      </c>
      <c r="C148" s="18" t="s">
        <v>123</v>
      </c>
      <c r="D148" s="14"/>
      <c r="E148" s="14"/>
      <c r="F148" s="19">
        <v>50</v>
      </c>
      <c r="G148" s="19">
        <v>50</v>
      </c>
      <c r="H148" s="14"/>
      <c r="I148" s="107"/>
      <c r="J148" s="14">
        <f t="shared" si="81"/>
        <v>0</v>
      </c>
      <c r="K148" s="14">
        <f t="shared" si="82"/>
        <v>0</v>
      </c>
      <c r="L148" s="14">
        <f t="shared" si="83"/>
        <v>0</v>
      </c>
      <c r="M148" s="14">
        <f t="shared" si="84"/>
        <v>0</v>
      </c>
      <c r="N148" s="14">
        <f t="shared" si="85"/>
        <v>0</v>
      </c>
      <c r="O148" s="45"/>
      <c r="P148" s="62" t="s">
        <v>15</v>
      </c>
      <c r="Q148" s="63">
        <v>85</v>
      </c>
      <c r="R148" s="15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9" customHeight="1">
      <c r="A149" s="16">
        <v>3</v>
      </c>
      <c r="B149" s="31">
        <v>5</v>
      </c>
      <c r="C149" s="18" t="s">
        <v>124</v>
      </c>
      <c r="D149" s="14"/>
      <c r="E149" s="19">
        <v>40</v>
      </c>
      <c r="F149" s="19">
        <v>60</v>
      </c>
      <c r="G149" s="14"/>
      <c r="H149" s="14"/>
      <c r="I149" s="107"/>
      <c r="J149" s="14">
        <f t="shared" si="81"/>
        <v>0</v>
      </c>
      <c r="K149" s="14">
        <f t="shared" si="82"/>
        <v>0</v>
      </c>
      <c r="L149" s="14">
        <f t="shared" si="83"/>
        <v>0</v>
      </c>
      <c r="M149" s="14">
        <f t="shared" si="84"/>
        <v>0</v>
      </c>
      <c r="N149" s="14">
        <f t="shared" si="85"/>
        <v>0</v>
      </c>
      <c r="O149" s="45"/>
      <c r="P149" s="93" t="s">
        <v>198</v>
      </c>
      <c r="Q149" s="94" t="s">
        <v>171</v>
      </c>
      <c r="R149" s="15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9" customHeight="1">
      <c r="A150" s="16">
        <v>3</v>
      </c>
      <c r="B150" s="31">
        <v>5</v>
      </c>
      <c r="C150" s="18" t="s">
        <v>142</v>
      </c>
      <c r="D150" s="14"/>
      <c r="E150" s="14"/>
      <c r="F150" s="14"/>
      <c r="G150" s="14"/>
      <c r="H150" s="19">
        <v>100</v>
      </c>
      <c r="I150" s="107"/>
      <c r="J150" s="14">
        <f t="shared" si="81"/>
        <v>0</v>
      </c>
      <c r="K150" s="14">
        <f t="shared" si="82"/>
        <v>0</v>
      </c>
      <c r="L150" s="14">
        <f t="shared" si="83"/>
        <v>0</v>
      </c>
      <c r="M150" s="14">
        <f t="shared" si="84"/>
        <v>0</v>
      </c>
      <c r="N150" s="14">
        <f t="shared" si="85"/>
        <v>0</v>
      </c>
      <c r="O150" s="45"/>
      <c r="P150" s="93" t="s">
        <v>11</v>
      </c>
      <c r="Q150" s="94">
        <v>80</v>
      </c>
      <c r="R150" s="15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9" customHeight="1">
      <c r="A151" s="16">
        <v>3</v>
      </c>
      <c r="B151" s="31">
        <v>5</v>
      </c>
      <c r="C151" s="18" t="s">
        <v>144</v>
      </c>
      <c r="D151" s="14"/>
      <c r="E151" s="19">
        <v>30</v>
      </c>
      <c r="F151" s="19">
        <v>40</v>
      </c>
      <c r="G151" s="19">
        <v>30</v>
      </c>
      <c r="H151" s="14"/>
      <c r="I151" s="107"/>
      <c r="J151" s="14">
        <f t="shared" si="81"/>
        <v>0</v>
      </c>
      <c r="K151" s="14">
        <f t="shared" si="82"/>
        <v>0</v>
      </c>
      <c r="L151" s="14">
        <f t="shared" si="83"/>
        <v>0</v>
      </c>
      <c r="M151" s="14">
        <f t="shared" si="84"/>
        <v>0</v>
      </c>
      <c r="N151" s="14">
        <f t="shared" si="85"/>
        <v>0</v>
      </c>
      <c r="O151" s="45"/>
      <c r="P151" s="93" t="s">
        <v>12</v>
      </c>
      <c r="Q151" s="94">
        <v>80</v>
      </c>
      <c r="R151" s="15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9" customHeight="1">
      <c r="A152" s="16">
        <v>3</v>
      </c>
      <c r="B152" s="31">
        <v>5</v>
      </c>
      <c r="C152" s="18" t="s">
        <v>145</v>
      </c>
      <c r="D152" s="14"/>
      <c r="E152" s="19">
        <v>30</v>
      </c>
      <c r="F152" s="19">
        <v>40</v>
      </c>
      <c r="G152" s="19">
        <v>30</v>
      </c>
      <c r="H152" s="14"/>
      <c r="I152" s="107"/>
      <c r="J152" s="14">
        <f t="shared" ref="J152" si="86">I152*D152/100</f>
        <v>0</v>
      </c>
      <c r="K152" s="14">
        <f t="shared" ref="K152" si="87">I152*E152/100</f>
        <v>0</v>
      </c>
      <c r="L152" s="14">
        <f t="shared" ref="L152" si="88">I152*F152/100</f>
        <v>0</v>
      </c>
      <c r="M152" s="14">
        <f t="shared" ref="M152" si="89">I152*G152/100</f>
        <v>0</v>
      </c>
      <c r="N152" s="14">
        <f t="shared" ref="N152" si="90">I152*H152/100</f>
        <v>0</v>
      </c>
      <c r="O152" s="45"/>
      <c r="P152" s="93" t="s">
        <v>13</v>
      </c>
      <c r="Q152" s="94">
        <v>80</v>
      </c>
      <c r="R152" s="15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35.15" customHeight="1">
      <c r="A153" s="16"/>
      <c r="B153" s="32">
        <v>5</v>
      </c>
      <c r="C153" s="24" t="s">
        <v>161</v>
      </c>
      <c r="D153" s="37">
        <f>SUM(D143:D152)</f>
        <v>0</v>
      </c>
      <c r="E153" s="37">
        <f t="shared" ref="E153:N153" si="91">SUM(E143:E152)</f>
        <v>160</v>
      </c>
      <c r="F153" s="37">
        <f t="shared" si="91"/>
        <v>630</v>
      </c>
      <c r="G153" s="37">
        <f t="shared" si="91"/>
        <v>110</v>
      </c>
      <c r="H153" s="37">
        <f t="shared" si="91"/>
        <v>100</v>
      </c>
      <c r="I153" s="37">
        <f t="shared" si="91"/>
        <v>0</v>
      </c>
      <c r="J153" s="37">
        <f t="shared" si="91"/>
        <v>0</v>
      </c>
      <c r="K153" s="37">
        <f t="shared" si="91"/>
        <v>0</v>
      </c>
      <c r="L153" s="37">
        <f t="shared" si="91"/>
        <v>0</v>
      </c>
      <c r="M153" s="37">
        <f t="shared" si="91"/>
        <v>0</v>
      </c>
      <c r="N153" s="37">
        <f t="shared" si="91"/>
        <v>0</v>
      </c>
      <c r="O153" s="15"/>
      <c r="P153" s="93" t="s">
        <v>14</v>
      </c>
      <c r="Q153" s="94">
        <v>85</v>
      </c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35.15" customHeight="1" thickBot="1">
      <c r="A154" s="16"/>
      <c r="B154" s="32">
        <v>5</v>
      </c>
      <c r="C154" s="41"/>
      <c r="D154" s="37"/>
      <c r="E154" s="38"/>
      <c r="F154" s="38"/>
      <c r="G154" s="38"/>
      <c r="H154" s="37"/>
      <c r="I154" s="24" t="s">
        <v>160</v>
      </c>
      <c r="J154" s="105" t="e">
        <f>J153*100/D153</f>
        <v>#DIV/0!</v>
      </c>
      <c r="K154" s="105">
        <f t="shared" ref="K154" si="92">K153*100/E153</f>
        <v>0</v>
      </c>
      <c r="L154" s="105">
        <f t="shared" ref="L154" si="93">L153*100/F153</f>
        <v>0</v>
      </c>
      <c r="M154" s="105">
        <f t="shared" ref="M154" si="94">M153*100/G153</f>
        <v>0</v>
      </c>
      <c r="N154" s="105">
        <f t="shared" ref="N154" si="95">N153*100/H153</f>
        <v>0</v>
      </c>
      <c r="O154" s="45"/>
      <c r="P154" s="95" t="s">
        <v>15</v>
      </c>
      <c r="Q154" s="96">
        <v>85</v>
      </c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35.15" customHeight="1" thickBot="1">
      <c r="A155" s="16"/>
      <c r="B155" s="54" t="s">
        <v>194</v>
      </c>
      <c r="C155" s="52" t="s">
        <v>193</v>
      </c>
      <c r="D155" s="50">
        <f>SUM(D10:D37,D40:D53,D56:D71,D76:D110,D115:D136,D143:D152)</f>
        <v>615</v>
      </c>
      <c r="E155" s="50">
        <f t="shared" ref="E155:H155" si="96">SUM(E10:E37,E40:E53,E56:E71,E76:E110,E115:E136,E143:E152)</f>
        <v>1270</v>
      </c>
      <c r="F155" s="50">
        <f t="shared" si="96"/>
        <v>8925</v>
      </c>
      <c r="G155" s="50">
        <f t="shared" si="96"/>
        <v>497</v>
      </c>
      <c r="H155" s="50">
        <f t="shared" si="96"/>
        <v>1193</v>
      </c>
      <c r="I155" s="52">
        <f>SUM(I10:I37,I40:I53,I56:I71,I76:I110,I115:I136,I143:I152)</f>
        <v>5599</v>
      </c>
      <c r="J155" s="52">
        <f t="shared" ref="J155:N155" si="97">SUM(J10:J37,J40:J53,J56:J71,J76:J110,J115:J136,J143:J152)</f>
        <v>314.7</v>
      </c>
      <c r="K155" s="52">
        <f t="shared" si="97"/>
        <v>481.95</v>
      </c>
      <c r="L155" s="52">
        <f t="shared" si="97"/>
        <v>3765.2000000000003</v>
      </c>
      <c r="M155" s="52">
        <f t="shared" si="97"/>
        <v>253.07</v>
      </c>
      <c r="N155" s="52">
        <f t="shared" si="97"/>
        <v>784.07999999999993</v>
      </c>
      <c r="O155" s="45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35.15" customHeight="1">
      <c r="A156" s="16"/>
      <c r="B156" s="54" t="s">
        <v>194</v>
      </c>
      <c r="C156" s="52"/>
      <c r="D156" s="50"/>
      <c r="E156" s="51"/>
      <c r="F156" s="51"/>
      <c r="G156" s="51"/>
      <c r="H156" s="50"/>
      <c r="I156" s="52" t="s">
        <v>195</v>
      </c>
      <c r="J156" s="106">
        <f>J155*100/D155</f>
        <v>51.170731707317074</v>
      </c>
      <c r="K156" s="106">
        <f t="shared" ref="K156" si="98">K155*100/E155</f>
        <v>37.948818897637793</v>
      </c>
      <c r="L156" s="106">
        <f t="shared" ref="L156" si="99">L155*100/F155</f>
        <v>42.187114845938375</v>
      </c>
      <c r="M156" s="106">
        <f t="shared" ref="M156" si="100">M155*100/G155</f>
        <v>50.919517102615693</v>
      </c>
      <c r="N156" s="106">
        <f t="shared" ref="N156" si="101">N155*100/H155</f>
        <v>65.723386420787932</v>
      </c>
      <c r="O156" s="45"/>
      <c r="P156" s="58" t="s">
        <v>177</v>
      </c>
      <c r="Q156" s="64" t="s">
        <v>171</v>
      </c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9" customHeight="1">
      <c r="A157" s="16">
        <v>3</v>
      </c>
      <c r="B157" s="31">
        <v>6</v>
      </c>
      <c r="C157" s="21" t="s">
        <v>115</v>
      </c>
      <c r="D157" s="22">
        <v>50</v>
      </c>
      <c r="E157" s="22">
        <v>50</v>
      </c>
      <c r="F157" s="23"/>
      <c r="G157" s="23"/>
      <c r="H157" s="23"/>
      <c r="I157" s="107"/>
      <c r="J157" s="14">
        <f>I157*D157/100</f>
        <v>0</v>
      </c>
      <c r="K157" s="14">
        <f>I157*E157/100</f>
        <v>0</v>
      </c>
      <c r="L157" s="14">
        <f>I157*F157/100</f>
        <v>0</v>
      </c>
      <c r="M157" s="14">
        <f>I157*G157/100</f>
        <v>0</v>
      </c>
      <c r="N157" s="14">
        <f>I157*H157/100</f>
        <v>0</v>
      </c>
      <c r="O157" s="45"/>
      <c r="P157" s="65" t="s">
        <v>11</v>
      </c>
      <c r="Q157" s="66">
        <v>80</v>
      </c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9" customHeight="1">
      <c r="A158" s="16">
        <v>3</v>
      </c>
      <c r="B158" s="31">
        <v>6</v>
      </c>
      <c r="C158" s="18" t="s">
        <v>116</v>
      </c>
      <c r="D158" s="14"/>
      <c r="E158" s="19">
        <v>100</v>
      </c>
      <c r="F158" s="14"/>
      <c r="G158" s="14"/>
      <c r="H158" s="14"/>
      <c r="I158" s="107"/>
      <c r="J158" s="14">
        <f>I158*D158/100</f>
        <v>0</v>
      </c>
      <c r="K158" s="14">
        <f>I158*E158/100</f>
        <v>0</v>
      </c>
      <c r="L158" s="14">
        <f>I158*F158/100</f>
        <v>0</v>
      </c>
      <c r="M158" s="14">
        <f>I158*G158/100</f>
        <v>0</v>
      </c>
      <c r="N158" s="14">
        <f>I158*H158/100</f>
        <v>0</v>
      </c>
      <c r="O158" s="45"/>
      <c r="P158" s="65" t="s">
        <v>12</v>
      </c>
      <c r="Q158" s="66">
        <v>80</v>
      </c>
      <c r="R158" s="57"/>
      <c r="S158" s="57"/>
      <c r="T158" s="15"/>
      <c r="U158" s="10"/>
      <c r="V158" s="10"/>
      <c r="W158" s="10"/>
      <c r="X158" s="10"/>
      <c r="Y158" s="10"/>
      <c r="Z158" s="10"/>
      <c r="AA158" s="10"/>
      <c r="AB158" s="10"/>
    </row>
    <row r="159" spans="1:28" ht="19" customHeight="1">
      <c r="A159" s="16">
        <v>3</v>
      </c>
      <c r="B159" s="31">
        <v>6</v>
      </c>
      <c r="C159" s="18" t="s">
        <v>125</v>
      </c>
      <c r="D159" s="19">
        <v>10</v>
      </c>
      <c r="E159" s="19">
        <v>10</v>
      </c>
      <c r="F159" s="19">
        <v>70</v>
      </c>
      <c r="G159" s="19">
        <v>10</v>
      </c>
      <c r="H159" s="14"/>
      <c r="I159" s="107"/>
      <c r="J159" s="14">
        <f>I159*D159/100</f>
        <v>0</v>
      </c>
      <c r="K159" s="14">
        <f>I159*E159/100</f>
        <v>0</v>
      </c>
      <c r="L159" s="14">
        <f>I159*F159/100</f>
        <v>0</v>
      </c>
      <c r="M159" s="14">
        <f>I159*G159/100</f>
        <v>0</v>
      </c>
      <c r="N159" s="14">
        <f>I159*H159/100</f>
        <v>0</v>
      </c>
      <c r="O159" s="45"/>
      <c r="P159" s="65" t="s">
        <v>13</v>
      </c>
      <c r="Q159" s="66">
        <v>80</v>
      </c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9" customHeight="1">
      <c r="A160" s="16">
        <v>3</v>
      </c>
      <c r="B160" s="31">
        <v>6</v>
      </c>
      <c r="C160" s="18" t="s">
        <v>126</v>
      </c>
      <c r="D160" s="19">
        <v>10</v>
      </c>
      <c r="E160" s="19">
        <v>10</v>
      </c>
      <c r="F160" s="19">
        <v>70</v>
      </c>
      <c r="G160" s="19">
        <v>10</v>
      </c>
      <c r="H160" s="14"/>
      <c r="I160" s="107"/>
      <c r="J160" s="14">
        <f>I160*D160/100</f>
        <v>0</v>
      </c>
      <c r="K160" s="14">
        <f>I160*E160/100</f>
        <v>0</v>
      </c>
      <c r="L160" s="14">
        <f>I160*F160/100</f>
        <v>0</v>
      </c>
      <c r="M160" s="14">
        <f>I160*G160/100</f>
        <v>0</v>
      </c>
      <c r="N160" s="14">
        <f>I160*H160/100</f>
        <v>0</v>
      </c>
      <c r="O160" s="45"/>
      <c r="P160" s="65" t="s">
        <v>14</v>
      </c>
      <c r="Q160" s="66">
        <v>80</v>
      </c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9" customHeight="1" thickBot="1">
      <c r="A161" s="16">
        <v>3</v>
      </c>
      <c r="B161" s="31">
        <v>6</v>
      </c>
      <c r="C161" s="18" t="s">
        <v>143</v>
      </c>
      <c r="D161" s="14"/>
      <c r="E161" s="14"/>
      <c r="F161" s="14"/>
      <c r="G161" s="14"/>
      <c r="H161" s="19">
        <v>100</v>
      </c>
      <c r="I161" s="107"/>
      <c r="J161" s="14">
        <f>I161*D161/100</f>
        <v>0</v>
      </c>
      <c r="K161" s="14">
        <f>I161*E161/100</f>
        <v>0</v>
      </c>
      <c r="L161" s="14">
        <f>I161*F161/100</f>
        <v>0</v>
      </c>
      <c r="M161" s="14">
        <f>I161*G161/100</f>
        <v>0</v>
      </c>
      <c r="N161" s="14">
        <f>I161*H161/100</f>
        <v>0</v>
      </c>
      <c r="O161" s="45"/>
      <c r="P161" s="67" t="s">
        <v>15</v>
      </c>
      <c r="Q161" s="68">
        <v>85</v>
      </c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35.15" customHeight="1">
      <c r="A162" s="39"/>
      <c r="B162" s="32">
        <v>6</v>
      </c>
      <c r="C162" s="24" t="s">
        <v>159</v>
      </c>
      <c r="D162" s="24">
        <f>SUM(D157:D161)</f>
        <v>70</v>
      </c>
      <c r="E162" s="24">
        <f t="shared" ref="E162:N162" si="102">SUM(E157:E161)</f>
        <v>170</v>
      </c>
      <c r="F162" s="24">
        <f t="shared" si="102"/>
        <v>140</v>
      </c>
      <c r="G162" s="24">
        <f t="shared" si="102"/>
        <v>20</v>
      </c>
      <c r="H162" s="24">
        <f t="shared" si="102"/>
        <v>100</v>
      </c>
      <c r="I162" s="24">
        <f t="shared" si="102"/>
        <v>0</v>
      </c>
      <c r="J162" s="24">
        <f t="shared" si="102"/>
        <v>0</v>
      </c>
      <c r="K162" s="24">
        <f t="shared" si="102"/>
        <v>0</v>
      </c>
      <c r="L162" s="24">
        <f t="shared" si="102"/>
        <v>0</v>
      </c>
      <c r="M162" s="24">
        <f t="shared" si="102"/>
        <v>0</v>
      </c>
      <c r="N162" s="24">
        <f t="shared" si="102"/>
        <v>0</v>
      </c>
      <c r="O162" s="15"/>
      <c r="P162" s="87" t="s">
        <v>199</v>
      </c>
      <c r="Q162" s="88" t="s">
        <v>171</v>
      </c>
      <c r="R162" s="81" t="s">
        <v>181</v>
      </c>
      <c r="S162" s="82" t="s">
        <v>171</v>
      </c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35.15" customHeight="1">
      <c r="A163" s="39"/>
      <c r="B163" s="32">
        <v>6</v>
      </c>
      <c r="C163" s="24"/>
      <c r="D163" s="24"/>
      <c r="E163" s="24"/>
      <c r="F163" s="24"/>
      <c r="G163" s="24"/>
      <c r="H163" s="24"/>
      <c r="I163" s="24" t="s">
        <v>162</v>
      </c>
      <c r="J163" s="105">
        <f>J162*100/D162</f>
        <v>0</v>
      </c>
      <c r="K163" s="105">
        <f t="shared" ref="K163" si="103">K162*100/E162</f>
        <v>0</v>
      </c>
      <c r="L163" s="105">
        <f t="shared" ref="L163" si="104">L162*100/F162</f>
        <v>0</v>
      </c>
      <c r="M163" s="105">
        <f t="shared" ref="M163" si="105">M162*100/G162</f>
        <v>0</v>
      </c>
      <c r="N163" s="105">
        <f t="shared" ref="N163" si="106">N162*100/H162</f>
        <v>0</v>
      </c>
      <c r="O163" s="15"/>
      <c r="P163" s="89" t="s">
        <v>11</v>
      </c>
      <c r="Q163" s="90">
        <v>80</v>
      </c>
      <c r="R163" s="83" t="s">
        <v>11</v>
      </c>
      <c r="S163" s="84">
        <v>80</v>
      </c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35.15" customHeight="1">
      <c r="A164" s="34"/>
      <c r="B164" s="39"/>
      <c r="C164" s="33" t="s">
        <v>157</v>
      </c>
      <c r="D164" s="33">
        <f>SUM(D143:D152,D157:D161)</f>
        <v>70</v>
      </c>
      <c r="E164" s="33">
        <f t="shared" ref="E164:N164" si="107">SUM(E143:E152,E157:E161)</f>
        <v>330</v>
      </c>
      <c r="F164" s="33">
        <f t="shared" si="107"/>
        <v>770</v>
      </c>
      <c r="G164" s="33">
        <f t="shared" si="107"/>
        <v>130</v>
      </c>
      <c r="H164" s="33">
        <f t="shared" si="107"/>
        <v>200</v>
      </c>
      <c r="I164" s="33">
        <f t="shared" si="107"/>
        <v>0</v>
      </c>
      <c r="J164" s="33">
        <f t="shared" si="107"/>
        <v>0</v>
      </c>
      <c r="K164" s="33">
        <f t="shared" si="107"/>
        <v>0</v>
      </c>
      <c r="L164" s="33">
        <f t="shared" si="107"/>
        <v>0</v>
      </c>
      <c r="M164" s="33">
        <f t="shared" si="107"/>
        <v>0</v>
      </c>
      <c r="N164" s="33">
        <f t="shared" si="107"/>
        <v>0</v>
      </c>
      <c r="O164" s="15"/>
      <c r="P164" s="89" t="s">
        <v>12</v>
      </c>
      <c r="Q164" s="90">
        <v>80</v>
      </c>
      <c r="R164" s="83" t="s">
        <v>12</v>
      </c>
      <c r="S164" s="84">
        <v>80</v>
      </c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35.15" customHeight="1">
      <c r="A165" s="34"/>
      <c r="B165" s="40"/>
      <c r="C165" s="33"/>
      <c r="D165" s="33"/>
      <c r="E165" s="33"/>
      <c r="F165" s="33"/>
      <c r="G165" s="33"/>
      <c r="H165" s="33"/>
      <c r="I165" s="33" t="s">
        <v>158</v>
      </c>
      <c r="J165" s="104">
        <f>J164*100/D164</f>
        <v>0</v>
      </c>
      <c r="K165" s="104">
        <f t="shared" ref="K165" si="108">K164*100/E164</f>
        <v>0</v>
      </c>
      <c r="L165" s="104">
        <f t="shared" ref="L165" si="109">L164*100/F164</f>
        <v>0</v>
      </c>
      <c r="M165" s="104">
        <f t="shared" ref="M165" si="110">M164*100/G164</f>
        <v>0</v>
      </c>
      <c r="N165" s="104">
        <f t="shared" ref="N165" si="111">N164*100/H164</f>
        <v>0</v>
      </c>
      <c r="O165" s="15"/>
      <c r="P165" s="89" t="s">
        <v>13</v>
      </c>
      <c r="Q165" s="90">
        <v>80</v>
      </c>
      <c r="R165" s="83" t="s">
        <v>13</v>
      </c>
      <c r="S165" s="84">
        <v>80</v>
      </c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35.15" customHeight="1">
      <c r="C166" s="55" t="s">
        <v>185</v>
      </c>
      <c r="D166" s="42">
        <f>SUM(D10:D37,D40:D53,D56:D71,D76:D110,D115:D136,D143:D152,D157:D161)</f>
        <v>685</v>
      </c>
      <c r="E166" s="42">
        <f t="shared" ref="E166:N166" si="112">SUM(E10:E37,E40:E53,E56:E71,E76:E110,E115:E136,E143:E152,E157:E161)</f>
        <v>1440</v>
      </c>
      <c r="F166" s="42">
        <f t="shared" si="112"/>
        <v>9065</v>
      </c>
      <c r="G166" s="42">
        <f t="shared" si="112"/>
        <v>517</v>
      </c>
      <c r="H166" s="42">
        <f t="shared" si="112"/>
        <v>1293</v>
      </c>
      <c r="I166" s="42">
        <f t="shared" si="112"/>
        <v>5599</v>
      </c>
      <c r="J166" s="42">
        <f t="shared" si="112"/>
        <v>314.7</v>
      </c>
      <c r="K166" s="42">
        <f t="shared" si="112"/>
        <v>481.95</v>
      </c>
      <c r="L166" s="42">
        <f t="shared" si="112"/>
        <v>3765.2000000000003</v>
      </c>
      <c r="M166" s="42">
        <f t="shared" si="112"/>
        <v>253.07</v>
      </c>
      <c r="N166" s="42">
        <f t="shared" si="112"/>
        <v>784.07999999999993</v>
      </c>
      <c r="O166" s="10"/>
      <c r="P166" s="89" t="s">
        <v>14</v>
      </c>
      <c r="Q166" s="90">
        <v>85</v>
      </c>
      <c r="R166" s="83" t="s">
        <v>14</v>
      </c>
      <c r="S166" s="84">
        <v>85</v>
      </c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35.15" customHeight="1" thickBot="1">
      <c r="C167" s="25"/>
      <c r="D167" s="26"/>
      <c r="E167" s="27"/>
      <c r="F167" s="27"/>
      <c r="G167" s="27"/>
      <c r="H167" s="28"/>
      <c r="I167" s="42" t="s">
        <v>200</v>
      </c>
      <c r="J167" s="103">
        <f>J166*100/D166</f>
        <v>45.941605839416056</v>
      </c>
      <c r="K167" s="103">
        <f t="shared" ref="K167:N167" si="113">K166*100/E166</f>
        <v>33.46875</v>
      </c>
      <c r="L167" s="103">
        <f t="shared" si="113"/>
        <v>41.53557639271925</v>
      </c>
      <c r="M167" s="103">
        <f t="shared" si="113"/>
        <v>48.949709864603484</v>
      </c>
      <c r="N167" s="103">
        <f t="shared" si="113"/>
        <v>60.640371229698374</v>
      </c>
      <c r="O167" s="10"/>
      <c r="P167" s="91" t="s">
        <v>15</v>
      </c>
      <c r="Q167" s="92">
        <v>85</v>
      </c>
      <c r="R167" s="85" t="s">
        <v>15</v>
      </c>
      <c r="S167" s="86">
        <v>85</v>
      </c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4.25" customHeight="1">
      <c r="C168" s="29"/>
      <c r="D168" s="30"/>
      <c r="E168" s="10"/>
      <c r="F168" s="10"/>
      <c r="G168" s="10"/>
      <c r="H168" s="10"/>
      <c r="I168" s="27"/>
      <c r="J168" s="27"/>
      <c r="K168" s="27"/>
      <c r="L168" s="27"/>
      <c r="M168" s="27"/>
      <c r="N168" s="27"/>
      <c r="O168" s="10"/>
      <c r="P168" s="44"/>
      <c r="Q168" s="44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4.25" customHeight="1">
      <c r="C169" s="29"/>
      <c r="D169" s="3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44"/>
      <c r="Q169" s="44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4.25" customHeight="1">
      <c r="C170" s="29"/>
      <c r="D170" s="3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44"/>
      <c r="Q170" s="44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4.25" customHeight="1">
      <c r="C171" s="29"/>
      <c r="D171" s="3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44"/>
      <c r="Q171" s="44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4.25" customHeight="1">
      <c r="C172" s="29"/>
      <c r="D172" s="3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44"/>
      <c r="Q172" s="44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4.25" customHeight="1">
      <c r="C173" s="29"/>
      <c r="D173" s="3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44"/>
      <c r="Q173" s="44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4.25" customHeight="1">
      <c r="C174" s="29"/>
      <c r="D174" s="3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44"/>
      <c r="Q174" s="44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4.25" customHeight="1">
      <c r="C175" s="29"/>
      <c r="D175" s="3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44"/>
      <c r="Q175" s="44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4.25" customHeight="1">
      <c r="C176" s="29"/>
      <c r="D176" s="3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44"/>
      <c r="Q176" s="44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3:28" ht="14.25" customHeight="1">
      <c r="C177" s="29"/>
      <c r="D177" s="3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44"/>
      <c r="Q177" s="44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3:28" ht="14.25" customHeight="1">
      <c r="C178" s="29"/>
      <c r="D178" s="3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44"/>
      <c r="Q178" s="44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3:28" ht="14.25" customHeight="1">
      <c r="C179" s="29"/>
      <c r="D179" s="3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44"/>
      <c r="Q179" s="44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3:28" ht="14.25" customHeight="1">
      <c r="C180" s="29"/>
      <c r="D180" s="3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44"/>
      <c r="Q180" s="44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3:28" ht="14.25" customHeight="1">
      <c r="C181" s="29"/>
      <c r="D181" s="3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44"/>
      <c r="Q181" s="44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3:28" ht="14.25" customHeight="1">
      <c r="C182" s="29"/>
      <c r="D182" s="3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44"/>
      <c r="Q182" s="44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3:28" ht="14.25" customHeight="1">
      <c r="C183" s="29"/>
      <c r="D183" s="3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44"/>
      <c r="Q183" s="44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3:28" ht="14.25" customHeight="1">
      <c r="C184" s="29"/>
      <c r="D184" s="3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44"/>
      <c r="Q184" s="44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3:28" ht="14.25" customHeight="1">
      <c r="C185" s="29"/>
      <c r="D185" s="3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44"/>
      <c r="Q185" s="44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3:28" ht="14.25" customHeight="1">
      <c r="C186" s="29"/>
      <c r="D186" s="3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44"/>
      <c r="Q186" s="44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3:28" ht="14.25" customHeight="1">
      <c r="C187" s="29"/>
      <c r="D187" s="3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44"/>
      <c r="Q187" s="44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3:28" ht="14.25" customHeight="1">
      <c r="C188" s="29"/>
      <c r="D188" s="3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44"/>
      <c r="Q188" s="44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3:28" ht="14.25" customHeight="1">
      <c r="C189" s="29"/>
      <c r="D189" s="3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44"/>
      <c r="Q189" s="44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3:28" ht="14.25" customHeight="1">
      <c r="C190" s="29"/>
      <c r="D190" s="3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44"/>
      <c r="Q190" s="44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3:28" ht="14.25" customHeight="1">
      <c r="C191" s="29"/>
      <c r="D191" s="3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44"/>
      <c r="Q191" s="44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3:28" ht="14.25" customHeight="1">
      <c r="C192" s="29"/>
      <c r="D192" s="3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44"/>
      <c r="Q192" s="44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3:28" ht="14.25" customHeight="1">
      <c r="C193" s="29"/>
      <c r="D193" s="3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44"/>
      <c r="Q193" s="44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3:28" ht="14.25" customHeight="1">
      <c r="C194" s="29"/>
      <c r="D194" s="3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44"/>
      <c r="Q194" s="44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3:28" ht="14.25" customHeight="1">
      <c r="C195" s="29"/>
      <c r="D195" s="3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44"/>
      <c r="Q195" s="44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3:28" ht="14.25" customHeight="1">
      <c r="C196" s="29"/>
      <c r="D196" s="3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44"/>
      <c r="Q196" s="44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3:28" ht="14.25" customHeight="1">
      <c r="C197" s="29"/>
      <c r="D197" s="3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44"/>
      <c r="Q197" s="44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3:28" ht="14.25" customHeight="1">
      <c r="C198" s="29"/>
      <c r="D198" s="3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44"/>
      <c r="Q198" s="44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3:28" ht="14.25" customHeight="1">
      <c r="C199" s="29"/>
      <c r="D199" s="3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44"/>
      <c r="Q199" s="44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3:28" ht="14.25" customHeight="1">
      <c r="C200" s="29"/>
      <c r="D200" s="3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44"/>
      <c r="Q200" s="44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3:28" ht="14.25" customHeight="1">
      <c r="C201" s="29"/>
      <c r="D201" s="3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44"/>
      <c r="Q201" s="44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3:28" ht="14.25" customHeight="1">
      <c r="C202" s="29"/>
      <c r="D202" s="3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44"/>
      <c r="Q202" s="44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3:28" ht="14.25" customHeight="1">
      <c r="C203" s="29"/>
      <c r="D203" s="3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44"/>
      <c r="Q203" s="44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3:28" ht="14.25" customHeight="1">
      <c r="C204" s="29"/>
      <c r="D204" s="3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44"/>
      <c r="Q204" s="44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3:28" ht="14.25" customHeight="1">
      <c r="C205" s="29"/>
      <c r="D205" s="3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44"/>
      <c r="Q205" s="44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3:28" ht="14.25" customHeight="1">
      <c r="C206" s="29"/>
      <c r="D206" s="3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44"/>
      <c r="Q206" s="44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3:28" ht="14.25" customHeight="1">
      <c r="C207" s="29"/>
      <c r="D207" s="3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44"/>
      <c r="Q207" s="44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3:28" ht="14.25" customHeight="1">
      <c r="C208" s="29"/>
      <c r="D208" s="3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44"/>
      <c r="Q208" s="44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3:28" ht="14.25" customHeight="1">
      <c r="C209" s="29"/>
      <c r="D209" s="3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44"/>
      <c r="Q209" s="44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3:28" ht="14.25" customHeight="1">
      <c r="C210" s="29"/>
      <c r="D210" s="3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44"/>
      <c r="Q210" s="44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3:28" ht="14.25" customHeight="1">
      <c r="C211" s="29"/>
      <c r="D211" s="3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44"/>
      <c r="Q211" s="44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3:28" ht="14.25" customHeight="1">
      <c r="C212" s="29"/>
      <c r="D212" s="3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44"/>
      <c r="Q212" s="44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3:28" ht="14.25" customHeight="1">
      <c r="C213" s="29"/>
      <c r="D213" s="3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44"/>
      <c r="Q213" s="44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3:28" ht="14.25" customHeight="1">
      <c r="C214" s="29"/>
      <c r="D214" s="3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44"/>
      <c r="Q214" s="44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3:28" ht="14.25" customHeight="1">
      <c r="C215" s="29"/>
      <c r="D215" s="3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44"/>
      <c r="Q215" s="44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3:28" ht="14.25" customHeight="1">
      <c r="C216" s="29"/>
      <c r="D216" s="3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44"/>
      <c r="Q216" s="44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3:28" ht="14.25" customHeight="1">
      <c r="C217" s="29"/>
      <c r="D217" s="3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44"/>
      <c r="Q217" s="44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3:28" ht="14.25" customHeight="1">
      <c r="C218" s="29"/>
      <c r="D218" s="3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44"/>
      <c r="Q218" s="44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3:28" ht="14.25" customHeight="1">
      <c r="C219" s="29"/>
      <c r="D219" s="3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44"/>
      <c r="Q219" s="44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3:28" ht="14.25" customHeight="1">
      <c r="C220" s="29"/>
      <c r="D220" s="3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44"/>
      <c r="Q220" s="44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3:28" ht="14.25" customHeight="1">
      <c r="C221" s="29"/>
      <c r="D221" s="3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44"/>
      <c r="Q221" s="44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3:28" ht="14.25" customHeight="1">
      <c r="C222" s="29"/>
      <c r="D222" s="3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44"/>
      <c r="Q222" s="44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3:28" ht="14.25" customHeight="1">
      <c r="C223" s="29"/>
      <c r="D223" s="3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44"/>
      <c r="Q223" s="44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3:28" ht="14.25" customHeight="1">
      <c r="C224" s="29"/>
      <c r="D224" s="3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44"/>
      <c r="Q224" s="44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3:28" ht="14.25" customHeight="1">
      <c r="C225" s="29"/>
      <c r="D225" s="3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44"/>
      <c r="Q225" s="44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3:28" ht="14.25" customHeight="1">
      <c r="C226" s="29"/>
      <c r="D226" s="3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44"/>
      <c r="Q226" s="44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3:28" ht="14.25" customHeight="1">
      <c r="C227" s="29"/>
      <c r="D227" s="3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44"/>
      <c r="Q227" s="44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3:28" ht="14.25" customHeight="1">
      <c r="C228" s="29"/>
      <c r="D228" s="3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44"/>
      <c r="Q228" s="44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3:28" ht="14.25" customHeight="1">
      <c r="C229" s="29"/>
      <c r="D229" s="3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44"/>
      <c r="Q229" s="44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3:28" ht="14.25" customHeight="1">
      <c r="C230" s="29"/>
      <c r="D230" s="3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44"/>
      <c r="Q230" s="44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3:28" ht="14.25" customHeight="1">
      <c r="C231" s="29"/>
      <c r="D231" s="3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44"/>
      <c r="Q231" s="44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3:28" ht="14.25" customHeight="1">
      <c r="C232" s="29"/>
      <c r="D232" s="3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44"/>
      <c r="Q232" s="44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3:28" ht="14.25" customHeight="1">
      <c r="C233" s="29"/>
      <c r="D233" s="3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44"/>
      <c r="Q233" s="44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3:28" ht="14.25" customHeight="1">
      <c r="C234" s="29"/>
      <c r="D234" s="3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44"/>
      <c r="Q234" s="44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3:28" ht="14.25" customHeight="1">
      <c r="C235" s="29"/>
      <c r="D235" s="3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44"/>
      <c r="Q235" s="44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3:28" ht="14.25" customHeight="1">
      <c r="C236" s="29"/>
      <c r="D236" s="3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44"/>
      <c r="Q236" s="44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3:28" ht="14.25" customHeight="1">
      <c r="C237" s="29"/>
      <c r="D237" s="3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44"/>
      <c r="Q237" s="44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3:28" ht="14.25" customHeight="1">
      <c r="C238" s="29"/>
      <c r="D238" s="3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44"/>
      <c r="Q238" s="44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3:28" ht="14.25" customHeight="1">
      <c r="C239" s="29"/>
      <c r="D239" s="3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44"/>
      <c r="Q239" s="44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3:28" ht="14.25" customHeight="1">
      <c r="C240" s="29"/>
      <c r="D240" s="3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44"/>
      <c r="Q240" s="44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3:28" ht="14.25" customHeight="1">
      <c r="C241" s="29"/>
      <c r="D241" s="3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44"/>
      <c r="Q241" s="44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3:28" ht="14.25" customHeight="1">
      <c r="C242" s="29"/>
      <c r="D242" s="3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44"/>
      <c r="Q242" s="44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3:28" ht="14.25" customHeight="1">
      <c r="C243" s="29"/>
      <c r="D243" s="3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44"/>
      <c r="Q243" s="44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3:28" ht="14.25" customHeight="1">
      <c r="C244" s="29"/>
      <c r="D244" s="3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44"/>
      <c r="Q244" s="44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3:28" ht="14.25" customHeight="1">
      <c r="C245" s="29"/>
      <c r="D245" s="3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44"/>
      <c r="Q245" s="44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3:28" ht="14.25" customHeight="1">
      <c r="C246" s="29"/>
      <c r="D246" s="3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44"/>
      <c r="Q246" s="44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3:28" ht="14.25" customHeight="1">
      <c r="C247" s="29"/>
      <c r="D247" s="3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44"/>
      <c r="Q247" s="44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3:28" ht="14.25" customHeight="1">
      <c r="C248" s="29"/>
      <c r="D248" s="3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44"/>
      <c r="Q248" s="44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3:28" ht="14.25" customHeight="1">
      <c r="C249" s="29"/>
      <c r="D249" s="3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44"/>
      <c r="Q249" s="44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3:28" ht="14.25" customHeight="1">
      <c r="C250" s="29"/>
      <c r="D250" s="3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44"/>
      <c r="Q250" s="44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3:28" ht="14.25" customHeight="1">
      <c r="C251" s="29"/>
      <c r="D251" s="3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44"/>
      <c r="Q251" s="44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3:28" ht="14.25" customHeight="1">
      <c r="C252" s="29"/>
      <c r="D252" s="3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44"/>
      <c r="Q252" s="44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3:28" ht="14.25" customHeight="1">
      <c r="C253" s="29"/>
      <c r="D253" s="3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44"/>
      <c r="Q253" s="44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3:28" ht="14.25" customHeight="1">
      <c r="C254" s="29"/>
      <c r="D254" s="3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44"/>
      <c r="Q254" s="44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3:28" ht="14.25" customHeight="1">
      <c r="C255" s="29"/>
      <c r="D255" s="3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44"/>
      <c r="Q255" s="44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3:28" ht="14.25" customHeight="1">
      <c r="C256" s="29"/>
      <c r="D256" s="3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44"/>
      <c r="Q256" s="44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3:28" ht="14.25" customHeight="1">
      <c r="C257" s="29"/>
      <c r="D257" s="3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44"/>
      <c r="Q257" s="44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3:28" ht="14.25" customHeight="1">
      <c r="C258" s="29"/>
      <c r="D258" s="3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44"/>
      <c r="Q258" s="44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3:28" ht="14.25" customHeight="1">
      <c r="C259" s="29"/>
      <c r="D259" s="3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44"/>
      <c r="Q259" s="44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3:28" ht="14.25" customHeight="1">
      <c r="C260" s="29"/>
      <c r="D260" s="3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44"/>
      <c r="Q260" s="44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3:28" ht="14.25" customHeight="1">
      <c r="C261" s="29"/>
      <c r="D261" s="3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44"/>
      <c r="Q261" s="44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3:28" ht="14.25" customHeight="1">
      <c r="C262" s="29"/>
      <c r="D262" s="3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44"/>
      <c r="Q262" s="44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3:28" ht="14.25" customHeight="1">
      <c r="C263" s="29"/>
      <c r="D263" s="3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44"/>
      <c r="Q263" s="44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3:28" ht="14.25" customHeight="1">
      <c r="C264" s="29"/>
      <c r="D264" s="3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44"/>
      <c r="Q264" s="44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3:28" ht="14.25" customHeight="1">
      <c r="C265" s="29"/>
      <c r="D265" s="3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44"/>
      <c r="Q265" s="44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3:28" ht="14.25" customHeight="1">
      <c r="C266" s="29"/>
      <c r="D266" s="3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44"/>
      <c r="Q266" s="44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3:28" ht="14.25" customHeight="1">
      <c r="C267" s="29"/>
      <c r="D267" s="3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44"/>
      <c r="Q267" s="44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3:28" ht="14.25" customHeight="1">
      <c r="C268" s="29"/>
      <c r="D268" s="3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44"/>
      <c r="Q268" s="44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3:28" ht="14.25" customHeight="1">
      <c r="C269" s="29"/>
      <c r="D269" s="3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44"/>
      <c r="Q269" s="44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3:28" ht="14.25" customHeight="1">
      <c r="C270" s="29"/>
      <c r="D270" s="3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44"/>
      <c r="Q270" s="44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3:28" ht="14.25" customHeight="1">
      <c r="C271" s="29"/>
      <c r="D271" s="3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44"/>
      <c r="Q271" s="44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3:28" ht="14.25" customHeight="1">
      <c r="C272" s="29"/>
      <c r="D272" s="3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44"/>
      <c r="Q272" s="44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3:28" ht="14.25" customHeight="1">
      <c r="C273" s="29"/>
      <c r="D273" s="3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44"/>
      <c r="Q273" s="44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3:28" ht="14.25" customHeight="1">
      <c r="C274" s="29"/>
      <c r="D274" s="3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44"/>
      <c r="Q274" s="44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3:28" ht="14.25" customHeight="1">
      <c r="C275" s="29"/>
      <c r="D275" s="3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44"/>
      <c r="Q275" s="44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3:28" ht="14.25" customHeight="1">
      <c r="C276" s="29"/>
      <c r="D276" s="3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44"/>
      <c r="Q276" s="44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3:28" ht="14.25" customHeight="1">
      <c r="C277" s="29"/>
      <c r="D277" s="3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44"/>
      <c r="Q277" s="44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3:28" ht="14.25" customHeight="1">
      <c r="C278" s="29"/>
      <c r="D278" s="3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44"/>
      <c r="Q278" s="44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3:28" ht="14.25" customHeight="1">
      <c r="C279" s="29"/>
      <c r="D279" s="3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44"/>
      <c r="Q279" s="44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3:28" ht="14.25" customHeight="1">
      <c r="C280" s="29"/>
      <c r="D280" s="3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44"/>
      <c r="Q280" s="44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3:28" ht="14.25" customHeight="1">
      <c r="C281" s="29"/>
      <c r="D281" s="3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44"/>
      <c r="Q281" s="44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3:28" ht="14.25" customHeight="1">
      <c r="C282" s="29"/>
      <c r="D282" s="3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44"/>
      <c r="Q282" s="44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3:28" ht="14.25" customHeight="1">
      <c r="C283" s="29"/>
      <c r="D283" s="3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44"/>
      <c r="Q283" s="44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3:28" ht="14.25" customHeight="1">
      <c r="C284" s="29"/>
      <c r="D284" s="3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44"/>
      <c r="Q284" s="44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3:28" ht="14.25" customHeight="1">
      <c r="C285" s="29"/>
      <c r="D285" s="3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44"/>
      <c r="Q285" s="44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3:28" ht="14.25" customHeight="1">
      <c r="C286" s="29"/>
      <c r="D286" s="3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44"/>
      <c r="Q286" s="44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3:28" ht="14.25" customHeight="1">
      <c r="C287" s="29"/>
      <c r="D287" s="3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44"/>
      <c r="Q287" s="44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3:28" ht="14.25" customHeight="1">
      <c r="C288" s="29"/>
      <c r="D288" s="3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44"/>
      <c r="Q288" s="44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3:28" ht="14.25" customHeight="1">
      <c r="C289" s="29"/>
      <c r="D289" s="3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44"/>
      <c r="Q289" s="44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3:28" ht="14.25" customHeight="1">
      <c r="C290" s="29"/>
      <c r="D290" s="3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44"/>
      <c r="Q290" s="44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3:28" ht="14.25" customHeight="1">
      <c r="C291" s="29"/>
      <c r="D291" s="3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44"/>
      <c r="Q291" s="44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3:28" ht="14.25" customHeight="1">
      <c r="C292" s="29"/>
      <c r="D292" s="3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44"/>
      <c r="Q292" s="44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3:28" ht="14.25" customHeight="1">
      <c r="C293" s="29"/>
      <c r="D293" s="3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44"/>
      <c r="Q293" s="44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3:28" ht="14.25" customHeight="1">
      <c r="C294" s="29"/>
      <c r="D294" s="3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44"/>
      <c r="Q294" s="44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3:28" ht="14.25" customHeight="1">
      <c r="C295" s="29"/>
      <c r="D295" s="3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44"/>
      <c r="Q295" s="44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3:28" ht="14.25" customHeight="1">
      <c r="C296" s="29"/>
      <c r="D296" s="3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44"/>
      <c r="Q296" s="44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3:28" ht="14.25" customHeight="1">
      <c r="C297" s="29"/>
      <c r="D297" s="3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44"/>
      <c r="Q297" s="44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3:28" ht="14.25" customHeight="1">
      <c r="C298" s="29"/>
      <c r="D298" s="3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44"/>
      <c r="Q298" s="44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3:28" ht="14.25" customHeight="1">
      <c r="C299" s="29"/>
      <c r="D299" s="3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44"/>
      <c r="Q299" s="44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3:28" ht="14.25" customHeight="1">
      <c r="C300" s="29"/>
      <c r="D300" s="3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44"/>
      <c r="Q300" s="44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3:28" ht="14.25" customHeight="1">
      <c r="C301" s="29"/>
      <c r="D301" s="3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44"/>
      <c r="Q301" s="44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3:28" ht="14.25" customHeight="1">
      <c r="C302" s="29"/>
      <c r="D302" s="3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44"/>
      <c r="Q302" s="44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3:28" ht="14.25" customHeight="1">
      <c r="C303" s="29"/>
      <c r="D303" s="3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44"/>
      <c r="Q303" s="44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3:28" ht="14.25" customHeight="1">
      <c r="C304" s="29"/>
      <c r="D304" s="3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44"/>
      <c r="Q304" s="44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3:28" ht="14.25" customHeight="1">
      <c r="C305" s="29"/>
      <c r="D305" s="3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44"/>
      <c r="Q305" s="44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3:28" ht="14.25" customHeight="1">
      <c r="C306" s="29"/>
      <c r="D306" s="3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44"/>
      <c r="Q306" s="44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3:28" ht="14.25" customHeight="1">
      <c r="C307" s="29"/>
      <c r="D307" s="3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44"/>
      <c r="Q307" s="44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3:28" ht="14.25" customHeight="1">
      <c r="C308" s="29"/>
      <c r="D308" s="3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44"/>
      <c r="Q308" s="44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3:28" ht="14.25" customHeight="1">
      <c r="C309" s="29"/>
      <c r="D309" s="3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44"/>
      <c r="Q309" s="44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3:28" ht="14.25" customHeight="1">
      <c r="C310" s="29"/>
      <c r="D310" s="3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44"/>
      <c r="Q310" s="44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3:28" ht="14.25" customHeight="1">
      <c r="C311" s="29"/>
      <c r="D311" s="3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44"/>
      <c r="Q311" s="44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3:28" ht="14.25" customHeight="1">
      <c r="C312" s="29"/>
      <c r="D312" s="3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44"/>
      <c r="Q312" s="44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3:28" ht="14.25" customHeight="1">
      <c r="C313" s="29"/>
      <c r="D313" s="3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44"/>
      <c r="Q313" s="44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3:28" ht="14.25" customHeight="1">
      <c r="C314" s="29"/>
      <c r="D314" s="3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44"/>
      <c r="Q314" s="44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3:28" ht="14.25" customHeight="1">
      <c r="C315" s="29"/>
      <c r="D315" s="3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44"/>
      <c r="Q315" s="44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3:28" ht="14.25" customHeight="1">
      <c r="C316" s="29"/>
      <c r="D316" s="3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44"/>
      <c r="Q316" s="44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3:28" ht="14.25" customHeight="1">
      <c r="C317" s="29"/>
      <c r="D317" s="3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44"/>
      <c r="Q317" s="44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3:28" ht="14.25" customHeight="1">
      <c r="C318" s="29"/>
      <c r="D318" s="3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44"/>
      <c r="Q318" s="44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3:28" ht="14.25" customHeight="1">
      <c r="C319" s="29"/>
      <c r="D319" s="3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44"/>
      <c r="Q319" s="44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3:28" ht="14.25" customHeight="1">
      <c r="C320" s="29"/>
      <c r="D320" s="3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44"/>
      <c r="Q320" s="44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3:28" ht="14.25" customHeight="1">
      <c r="C321" s="29"/>
      <c r="D321" s="3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44"/>
      <c r="Q321" s="44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3:28" ht="14.25" customHeight="1">
      <c r="C322" s="29"/>
      <c r="D322" s="3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44"/>
      <c r="Q322" s="44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3:28" ht="14.25" customHeight="1">
      <c r="C323" s="29"/>
      <c r="D323" s="3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44"/>
      <c r="Q323" s="44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3:28" ht="14.25" customHeight="1">
      <c r="C324" s="29"/>
      <c r="D324" s="3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44"/>
      <c r="Q324" s="44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3:28" ht="14.25" customHeight="1">
      <c r="C325" s="29"/>
      <c r="D325" s="3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44"/>
      <c r="Q325" s="44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3:28" ht="14.25" customHeight="1">
      <c r="C326" s="29"/>
      <c r="D326" s="3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44"/>
      <c r="Q326" s="44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3:28" ht="14.25" customHeight="1">
      <c r="C327" s="29"/>
      <c r="D327" s="3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44"/>
      <c r="Q327" s="44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3:28" ht="14.25" customHeight="1">
      <c r="C328" s="29"/>
      <c r="D328" s="3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44"/>
      <c r="Q328" s="44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3:28" ht="14.25" customHeight="1">
      <c r="C329" s="29"/>
      <c r="D329" s="3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44"/>
      <c r="Q329" s="44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3:28" ht="14.25" customHeight="1">
      <c r="C330" s="29"/>
      <c r="D330" s="3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44"/>
      <c r="Q330" s="44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3:28" ht="14.25" customHeight="1">
      <c r="C331" s="29"/>
      <c r="D331" s="3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44"/>
      <c r="Q331" s="44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3:28" ht="14.25" customHeight="1">
      <c r="C332" s="29"/>
      <c r="D332" s="3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44"/>
      <c r="Q332" s="44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3:28" ht="14.25" customHeight="1">
      <c r="C333" s="29"/>
      <c r="D333" s="3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44"/>
      <c r="Q333" s="44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3:28" ht="14.25" customHeight="1">
      <c r="C334" s="29"/>
      <c r="D334" s="3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44"/>
      <c r="Q334" s="44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3:28" ht="14.25" customHeight="1">
      <c r="C335" s="29"/>
      <c r="D335" s="3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44"/>
      <c r="Q335" s="44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3:28" ht="14.25" customHeight="1">
      <c r="C336" s="29"/>
      <c r="D336" s="3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44"/>
      <c r="Q336" s="44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3:28" ht="14.25" customHeight="1">
      <c r="C337" s="29"/>
      <c r="D337" s="3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44"/>
      <c r="Q337" s="44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3:28" ht="14.25" customHeight="1">
      <c r="C338" s="29"/>
      <c r="D338" s="3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44"/>
      <c r="Q338" s="44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3:28" ht="14.25" customHeight="1">
      <c r="C339" s="29"/>
      <c r="D339" s="3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44"/>
      <c r="Q339" s="44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3:28" ht="14.25" customHeight="1">
      <c r="C340" s="29"/>
      <c r="D340" s="3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44"/>
      <c r="Q340" s="44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3:28" ht="14.25" customHeight="1">
      <c r="C341" s="29"/>
      <c r="D341" s="3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44"/>
      <c r="Q341" s="44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3:28" ht="14.25" customHeight="1">
      <c r="C342" s="29"/>
      <c r="D342" s="3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44"/>
      <c r="Q342" s="44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3:28" ht="14.25" customHeight="1">
      <c r="C343" s="29"/>
      <c r="D343" s="3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44"/>
      <c r="Q343" s="44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3:28" ht="14.25" customHeight="1">
      <c r="C344" s="29"/>
      <c r="D344" s="3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44"/>
      <c r="Q344" s="44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3:28" ht="14.25" customHeight="1">
      <c r="C345" s="29"/>
      <c r="D345" s="3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44"/>
      <c r="Q345" s="44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3:28" ht="14.25" customHeight="1">
      <c r="C346" s="29"/>
      <c r="D346" s="3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44"/>
      <c r="Q346" s="44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3:28" ht="14.25" customHeight="1">
      <c r="C347" s="29"/>
      <c r="D347" s="3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44"/>
      <c r="Q347" s="44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3:28" ht="14.25" customHeight="1">
      <c r="C348" s="29"/>
      <c r="D348" s="3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44"/>
      <c r="Q348" s="44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3:28" ht="14.25" customHeight="1">
      <c r="C349" s="29"/>
      <c r="D349" s="3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44"/>
      <c r="Q349" s="44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3:28" ht="14.25" customHeight="1">
      <c r="C350" s="29"/>
      <c r="D350" s="3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44"/>
      <c r="Q350" s="44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3:28" ht="14.25" customHeight="1">
      <c r="C351" s="29"/>
      <c r="D351" s="3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44"/>
      <c r="Q351" s="44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3:28" ht="14.25" customHeight="1">
      <c r="C352" s="29"/>
      <c r="D352" s="3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44"/>
      <c r="Q352" s="44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3:28" ht="14.25" customHeight="1">
      <c r="C353" s="29"/>
      <c r="D353" s="3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44"/>
      <c r="Q353" s="44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3:28" ht="14.25" customHeight="1">
      <c r="C354" s="29"/>
      <c r="D354" s="3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44"/>
      <c r="Q354" s="44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3:28" ht="14.25" customHeight="1">
      <c r="C355" s="29"/>
      <c r="D355" s="3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44"/>
      <c r="Q355" s="44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3:28" ht="14.25" customHeight="1">
      <c r="C356" s="29"/>
      <c r="D356" s="3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44"/>
      <c r="Q356" s="44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3:28" ht="14.25" customHeight="1">
      <c r="C357" s="29"/>
      <c r="D357" s="3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44"/>
      <c r="Q357" s="44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3:28" ht="14.25" customHeight="1">
      <c r="C358" s="29"/>
      <c r="D358" s="3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44"/>
      <c r="Q358" s="44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3:28" ht="14.25" customHeight="1">
      <c r="C359" s="29"/>
      <c r="D359" s="3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44"/>
      <c r="Q359" s="44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3:28" ht="14.25" customHeight="1">
      <c r="C360" s="29"/>
      <c r="D360" s="3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44"/>
      <c r="Q360" s="44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3:28" ht="14.25" customHeight="1">
      <c r="C361" s="29"/>
      <c r="D361" s="3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44"/>
      <c r="Q361" s="44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3:28" ht="14.25" customHeight="1">
      <c r="C362" s="29"/>
      <c r="D362" s="3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44"/>
      <c r="Q362" s="44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3:28" ht="14.25" customHeight="1">
      <c r="C363" s="29"/>
      <c r="D363" s="3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44"/>
      <c r="Q363" s="44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3:28" ht="14.25" customHeight="1">
      <c r="C364" s="29"/>
      <c r="D364" s="3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44"/>
      <c r="Q364" s="44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3:28" ht="14.25" customHeight="1">
      <c r="C365" s="29"/>
      <c r="D365" s="3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44"/>
      <c r="Q365" s="44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3:28" ht="14.25" customHeight="1">
      <c r="C366" s="29"/>
      <c r="D366" s="3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44"/>
      <c r="Q366" s="44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3:28" ht="14.25" customHeight="1">
      <c r="C367" s="29"/>
      <c r="D367" s="3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44"/>
      <c r="Q367" s="44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3:28" ht="14.25" customHeight="1">
      <c r="C368" s="29"/>
      <c r="D368" s="3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44"/>
      <c r="Q368" s="44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3:28" ht="14.25" customHeight="1">
      <c r="C369" s="29"/>
      <c r="D369" s="3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44"/>
      <c r="Q369" s="44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3:28" ht="14.25" customHeight="1">
      <c r="C370" s="29"/>
      <c r="D370" s="3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44"/>
      <c r="Q370" s="44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3:28" ht="14.25" customHeight="1">
      <c r="C371" s="29"/>
      <c r="D371" s="3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44"/>
      <c r="Q371" s="44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3:28" ht="14.25" customHeight="1">
      <c r="C372" s="29"/>
      <c r="D372" s="3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44"/>
      <c r="Q372" s="44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3:28" ht="14.25" customHeight="1">
      <c r="C373" s="29"/>
      <c r="D373" s="3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44"/>
      <c r="Q373" s="44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3:28" ht="14.25" customHeight="1">
      <c r="C374" s="29"/>
      <c r="D374" s="3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44"/>
      <c r="Q374" s="44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3:28" ht="14.25" customHeight="1">
      <c r="C375" s="29"/>
      <c r="D375" s="3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44"/>
      <c r="Q375" s="44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3:28" ht="14.25" customHeight="1">
      <c r="C376" s="29"/>
      <c r="D376" s="3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44"/>
      <c r="Q376" s="44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3:28" ht="14.25" customHeight="1">
      <c r="C377" s="29"/>
      <c r="D377" s="3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44"/>
      <c r="Q377" s="44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3:28" ht="14.25" customHeight="1">
      <c r="C378" s="29"/>
      <c r="D378" s="3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44"/>
      <c r="Q378" s="44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3:28" ht="14.25" customHeight="1">
      <c r="C379" s="29"/>
      <c r="D379" s="3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44"/>
      <c r="Q379" s="44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3:28" ht="14.25" customHeight="1">
      <c r="C380" s="29"/>
      <c r="D380" s="3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44"/>
      <c r="Q380" s="44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3:28" ht="14.25" customHeight="1">
      <c r="C381" s="29"/>
      <c r="D381" s="3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44"/>
      <c r="Q381" s="44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3:28" ht="14.25" customHeight="1">
      <c r="C382" s="29"/>
      <c r="D382" s="3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44"/>
      <c r="Q382" s="44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3:28" ht="14.25" customHeight="1">
      <c r="C383" s="29"/>
      <c r="D383" s="3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44"/>
      <c r="Q383" s="44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3:28" ht="14.25" customHeight="1">
      <c r="C384" s="29"/>
      <c r="D384" s="3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44"/>
      <c r="Q384" s="44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3:28" ht="14.25" customHeight="1">
      <c r="C385" s="29"/>
      <c r="D385" s="3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44"/>
      <c r="Q385" s="44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3:28" ht="14.25" customHeight="1">
      <c r="C386" s="29"/>
      <c r="D386" s="3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44"/>
      <c r="Q386" s="44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3:28" ht="14.25" customHeight="1">
      <c r="C387" s="29"/>
      <c r="D387" s="3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44"/>
      <c r="Q387" s="44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3:28" ht="14.25" customHeight="1">
      <c r="C388" s="29"/>
      <c r="D388" s="3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44"/>
      <c r="Q388" s="44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3:28" ht="14.25" customHeight="1">
      <c r="C389" s="29"/>
      <c r="D389" s="3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44"/>
      <c r="Q389" s="44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3:28" ht="14.25" customHeight="1">
      <c r="C390" s="29"/>
      <c r="D390" s="3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44"/>
      <c r="Q390" s="44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3:28" ht="14.25" customHeight="1">
      <c r="C391" s="29"/>
      <c r="D391" s="3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44"/>
      <c r="Q391" s="44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3:28" ht="14.25" customHeight="1">
      <c r="C392" s="29"/>
      <c r="D392" s="3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44"/>
      <c r="Q392" s="44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3:28" ht="14.25" customHeight="1">
      <c r="C393" s="29"/>
      <c r="D393" s="3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44"/>
      <c r="Q393" s="44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3:28" ht="14.25" customHeight="1">
      <c r="C394" s="29"/>
      <c r="D394" s="3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44"/>
      <c r="Q394" s="44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3:28" ht="14.25" customHeight="1">
      <c r="C395" s="29"/>
      <c r="D395" s="3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44"/>
      <c r="Q395" s="44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3:28" ht="14.25" customHeight="1">
      <c r="C396" s="29"/>
      <c r="D396" s="3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44"/>
      <c r="Q396" s="44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3:28" ht="14.25" customHeight="1">
      <c r="C397" s="29"/>
      <c r="D397" s="3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44"/>
      <c r="Q397" s="44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3:28" ht="14.25" customHeight="1">
      <c r="C398" s="29"/>
      <c r="D398" s="3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44"/>
      <c r="Q398" s="44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3:28" ht="14.25" customHeight="1">
      <c r="C399" s="29"/>
      <c r="D399" s="3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44"/>
      <c r="Q399" s="44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3:28" ht="14.25" customHeight="1">
      <c r="C400" s="29"/>
      <c r="D400" s="3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44"/>
      <c r="Q400" s="44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3:28" ht="14.25" customHeight="1">
      <c r="C401" s="29"/>
      <c r="D401" s="3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44"/>
      <c r="Q401" s="44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3:28" ht="14.25" customHeight="1">
      <c r="C402" s="29"/>
      <c r="D402" s="3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44"/>
      <c r="Q402" s="44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3:28" ht="14.25" customHeight="1">
      <c r="C403" s="29"/>
      <c r="D403" s="3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44"/>
      <c r="Q403" s="44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3:28" ht="14.25" customHeight="1">
      <c r="C404" s="29"/>
      <c r="D404" s="3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44"/>
      <c r="Q404" s="44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3:28" ht="14.25" customHeight="1">
      <c r="C405" s="29"/>
      <c r="D405" s="3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44"/>
      <c r="Q405" s="44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3:28" ht="14.25" customHeight="1">
      <c r="C406" s="29"/>
      <c r="D406" s="3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44"/>
      <c r="Q406" s="44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3:28" ht="14.25" customHeight="1">
      <c r="C407" s="29"/>
      <c r="D407" s="3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44"/>
      <c r="Q407" s="44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3:28" ht="14.25" customHeight="1">
      <c r="C408" s="29"/>
      <c r="D408" s="3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44"/>
      <c r="Q408" s="44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3:28" ht="14.25" customHeight="1">
      <c r="C409" s="29"/>
      <c r="D409" s="3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44"/>
      <c r="Q409" s="44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3:28" ht="14.25" customHeight="1">
      <c r="C410" s="29"/>
      <c r="D410" s="3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44"/>
      <c r="Q410" s="44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3:28" ht="14.25" customHeight="1">
      <c r="C411" s="29"/>
      <c r="D411" s="3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44"/>
      <c r="Q411" s="44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3:28" ht="14.25" customHeight="1">
      <c r="C412" s="29"/>
      <c r="D412" s="3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44"/>
      <c r="Q412" s="44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3:28" ht="14.25" customHeight="1">
      <c r="C413" s="29"/>
      <c r="D413" s="3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44"/>
      <c r="Q413" s="44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3:28" ht="14.25" customHeight="1">
      <c r="C414" s="29"/>
      <c r="D414" s="3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44"/>
      <c r="Q414" s="44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3:28" ht="14.25" customHeight="1">
      <c r="C415" s="29"/>
      <c r="D415" s="3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44"/>
      <c r="Q415" s="44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3:28" ht="14.25" customHeight="1">
      <c r="C416" s="29"/>
      <c r="D416" s="3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44"/>
      <c r="Q416" s="44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3:28" ht="14.25" customHeight="1">
      <c r="C417" s="29"/>
      <c r="D417" s="3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44"/>
      <c r="Q417" s="44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3:28" ht="14.25" customHeight="1">
      <c r="C418" s="29"/>
      <c r="D418" s="3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44"/>
      <c r="Q418" s="44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3:28" ht="14.25" customHeight="1">
      <c r="C419" s="29"/>
      <c r="D419" s="3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44"/>
      <c r="Q419" s="44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3:28" ht="14.25" customHeight="1">
      <c r="C420" s="29"/>
      <c r="D420" s="3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44"/>
      <c r="Q420" s="44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3:28" ht="14.25" customHeight="1">
      <c r="C421" s="29"/>
      <c r="D421" s="3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44"/>
      <c r="Q421" s="44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3:28" ht="14.25" customHeight="1">
      <c r="C422" s="29"/>
      <c r="D422" s="3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44"/>
      <c r="Q422" s="44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3:28" ht="14.25" customHeight="1">
      <c r="C423" s="29"/>
      <c r="D423" s="3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44"/>
      <c r="Q423" s="44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3:28" ht="14.25" customHeight="1">
      <c r="C424" s="29"/>
      <c r="D424" s="3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44"/>
      <c r="Q424" s="44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3:28" ht="14.25" customHeight="1">
      <c r="C425" s="29"/>
      <c r="D425" s="3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44"/>
      <c r="Q425" s="44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3:28" ht="14.25" customHeight="1">
      <c r="C426" s="29"/>
      <c r="D426" s="3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44"/>
      <c r="Q426" s="44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3:28" ht="14.25" customHeight="1">
      <c r="C427" s="29"/>
      <c r="D427" s="3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44"/>
      <c r="Q427" s="44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3:28" ht="14.25" customHeight="1">
      <c r="C428" s="29"/>
      <c r="D428" s="3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44"/>
      <c r="Q428" s="44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3:28" ht="14.25" customHeight="1">
      <c r="C429" s="29"/>
      <c r="D429" s="3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44"/>
      <c r="Q429" s="44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3:28" ht="14.25" customHeight="1">
      <c r="C430" s="29"/>
      <c r="D430" s="3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44"/>
      <c r="Q430" s="44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3:28" ht="14.25" customHeight="1">
      <c r="C431" s="29"/>
      <c r="D431" s="3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44"/>
      <c r="Q431" s="44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3:28" ht="14.25" customHeight="1">
      <c r="C432" s="29"/>
      <c r="D432" s="3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44"/>
      <c r="Q432" s="44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3:28" ht="14.25" customHeight="1">
      <c r="C433" s="29"/>
      <c r="D433" s="3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44"/>
      <c r="Q433" s="44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3:28" ht="14.25" customHeight="1">
      <c r="C434" s="29"/>
      <c r="D434" s="3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44"/>
      <c r="Q434" s="44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3:28" ht="14.25" customHeight="1">
      <c r="C435" s="29"/>
      <c r="D435" s="3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44"/>
      <c r="Q435" s="44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3:28" ht="14.25" customHeight="1">
      <c r="C436" s="29"/>
      <c r="D436" s="3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44"/>
      <c r="Q436" s="44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3:28" ht="14.25" customHeight="1">
      <c r="C437" s="29"/>
      <c r="D437" s="3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44"/>
      <c r="Q437" s="44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3:28" ht="14.25" customHeight="1">
      <c r="C438" s="29"/>
      <c r="D438" s="3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44"/>
      <c r="Q438" s="44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3:28" ht="14.25" customHeight="1">
      <c r="C439" s="29"/>
      <c r="D439" s="3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44"/>
      <c r="Q439" s="44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3:28" ht="14.25" customHeight="1">
      <c r="C440" s="29"/>
      <c r="D440" s="3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44"/>
      <c r="Q440" s="44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3:28" ht="14.25" customHeight="1">
      <c r="C441" s="29"/>
      <c r="D441" s="3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44"/>
      <c r="Q441" s="44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3:28" ht="14.25" customHeight="1">
      <c r="C442" s="29"/>
      <c r="D442" s="3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44"/>
      <c r="Q442" s="44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3:28" ht="14.25" customHeight="1">
      <c r="C443" s="29"/>
      <c r="D443" s="3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44"/>
      <c r="Q443" s="44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3:28" ht="14.25" customHeight="1">
      <c r="C444" s="29"/>
      <c r="D444" s="3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44"/>
      <c r="Q444" s="44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3:28" ht="14.25" customHeight="1">
      <c r="C445" s="29"/>
      <c r="D445" s="3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44"/>
      <c r="Q445" s="44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3:28" ht="14.25" customHeight="1">
      <c r="C446" s="29"/>
      <c r="D446" s="3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44"/>
      <c r="Q446" s="44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3:28" ht="14.25" customHeight="1">
      <c r="C447" s="29"/>
      <c r="D447" s="3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44"/>
      <c r="Q447" s="44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3:28" ht="14.25" customHeight="1">
      <c r="C448" s="29"/>
      <c r="D448" s="3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44"/>
      <c r="Q448" s="44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3:28" ht="14.25" customHeight="1">
      <c r="C449" s="29"/>
      <c r="D449" s="3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44"/>
      <c r="Q449" s="44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3:28" ht="14.25" customHeight="1">
      <c r="C450" s="29"/>
      <c r="D450" s="3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44"/>
      <c r="Q450" s="44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3:28" ht="14.25" customHeight="1">
      <c r="C451" s="29"/>
      <c r="D451" s="3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44"/>
      <c r="Q451" s="44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3:28" ht="14.25" customHeight="1">
      <c r="C452" s="29"/>
      <c r="D452" s="3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44"/>
      <c r="Q452" s="44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3:28" ht="14.25" customHeight="1">
      <c r="C453" s="29"/>
      <c r="D453" s="3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44"/>
      <c r="Q453" s="44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3:28" ht="14.25" customHeight="1">
      <c r="C454" s="29"/>
      <c r="D454" s="3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44"/>
      <c r="Q454" s="44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3:28" ht="14.25" customHeight="1">
      <c r="C455" s="29"/>
      <c r="D455" s="3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44"/>
      <c r="Q455" s="44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3:28" ht="14.25" customHeight="1">
      <c r="C456" s="29"/>
      <c r="D456" s="3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44"/>
      <c r="Q456" s="44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3:28" ht="14.25" customHeight="1">
      <c r="C457" s="29"/>
      <c r="D457" s="3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44"/>
      <c r="Q457" s="44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3:28" ht="14.25" customHeight="1">
      <c r="C458" s="29"/>
      <c r="D458" s="3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44"/>
      <c r="Q458" s="44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3:28" ht="14.25" customHeight="1">
      <c r="C459" s="29"/>
      <c r="D459" s="3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44"/>
      <c r="Q459" s="44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3:28" ht="14.25" customHeight="1">
      <c r="C460" s="29"/>
      <c r="D460" s="3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44"/>
      <c r="Q460" s="44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3:28" ht="14.25" customHeight="1">
      <c r="C461" s="29"/>
      <c r="D461" s="3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44"/>
      <c r="Q461" s="44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3:28" ht="14.25" customHeight="1">
      <c r="C462" s="29"/>
      <c r="D462" s="3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44"/>
      <c r="Q462" s="44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3:28" ht="14.25" customHeight="1">
      <c r="C463" s="29"/>
      <c r="D463" s="3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44"/>
      <c r="Q463" s="44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3:28" ht="14.25" customHeight="1">
      <c r="C464" s="29"/>
      <c r="D464" s="3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44"/>
      <c r="Q464" s="44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3:28" ht="14.25" customHeight="1">
      <c r="C465" s="29"/>
      <c r="D465" s="3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44"/>
      <c r="Q465" s="44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3:28" ht="14.25" customHeight="1">
      <c r="C466" s="29"/>
      <c r="D466" s="3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44"/>
      <c r="Q466" s="44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3:28" ht="14.25" customHeight="1">
      <c r="C467" s="29"/>
      <c r="D467" s="3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44"/>
      <c r="Q467" s="44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3:28" ht="14.25" customHeight="1">
      <c r="C468" s="29"/>
      <c r="D468" s="3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44"/>
      <c r="Q468" s="44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3:28" ht="14.25" customHeight="1">
      <c r="C469" s="29"/>
      <c r="D469" s="3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44"/>
      <c r="Q469" s="44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3:28" ht="14.25" customHeight="1">
      <c r="C470" s="29"/>
      <c r="D470" s="3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44"/>
      <c r="Q470" s="44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3:28" ht="14.25" customHeight="1">
      <c r="C471" s="29"/>
      <c r="D471" s="3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44"/>
      <c r="Q471" s="44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3:28" ht="14.25" customHeight="1">
      <c r="C472" s="29"/>
      <c r="D472" s="3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44"/>
      <c r="Q472" s="44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3:28" ht="14.25" customHeight="1">
      <c r="C473" s="29"/>
      <c r="D473" s="3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44"/>
      <c r="Q473" s="44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3:28" ht="14.25" customHeight="1">
      <c r="C474" s="29"/>
      <c r="D474" s="3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44"/>
      <c r="Q474" s="44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3:28" ht="14.25" customHeight="1">
      <c r="C475" s="29"/>
      <c r="D475" s="3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44"/>
      <c r="Q475" s="44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3:28" ht="14.25" customHeight="1">
      <c r="C476" s="29"/>
      <c r="D476" s="3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44"/>
      <c r="Q476" s="44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3:28" ht="14.25" customHeight="1">
      <c r="C477" s="29"/>
      <c r="D477" s="3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44"/>
      <c r="Q477" s="44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3:28" ht="14.25" customHeight="1">
      <c r="C478" s="29"/>
      <c r="D478" s="3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44"/>
      <c r="Q478" s="44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3:28" ht="14.25" customHeight="1">
      <c r="C479" s="29"/>
      <c r="D479" s="3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44"/>
      <c r="Q479" s="44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3:28" ht="14.25" customHeight="1">
      <c r="C480" s="29"/>
      <c r="D480" s="3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44"/>
      <c r="Q480" s="44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3:28" ht="14.25" customHeight="1">
      <c r="C481" s="29"/>
      <c r="D481" s="3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44"/>
      <c r="Q481" s="44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3:28" ht="14.25" customHeight="1">
      <c r="C482" s="29"/>
      <c r="D482" s="3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44"/>
      <c r="Q482" s="44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3:28" ht="14.25" customHeight="1">
      <c r="C483" s="29"/>
      <c r="D483" s="3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44"/>
      <c r="Q483" s="44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3:28" ht="14.25" customHeight="1">
      <c r="C484" s="29"/>
      <c r="D484" s="3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44"/>
      <c r="Q484" s="44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3:28" ht="14.25" customHeight="1">
      <c r="C485" s="29"/>
      <c r="D485" s="3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44"/>
      <c r="Q485" s="44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3:28" ht="14.25" customHeight="1">
      <c r="C486" s="29"/>
      <c r="D486" s="3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44"/>
      <c r="Q486" s="44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3:28" ht="14.25" customHeight="1">
      <c r="C487" s="29"/>
      <c r="D487" s="3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44"/>
      <c r="Q487" s="44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3:28" ht="14.25" customHeight="1">
      <c r="C488" s="29"/>
      <c r="D488" s="3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44"/>
      <c r="Q488" s="44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3:28" ht="14.25" customHeight="1">
      <c r="C489" s="29"/>
      <c r="D489" s="3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44"/>
      <c r="Q489" s="44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3:28" ht="14.25" customHeight="1">
      <c r="C490" s="29"/>
      <c r="D490" s="3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44"/>
      <c r="Q490" s="44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3:28" ht="14.25" customHeight="1">
      <c r="C491" s="29"/>
      <c r="D491" s="3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44"/>
      <c r="Q491" s="44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3:28" ht="14.25" customHeight="1">
      <c r="C492" s="29"/>
      <c r="D492" s="3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44"/>
      <c r="Q492" s="44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3:28" ht="14.25" customHeight="1">
      <c r="C493" s="29"/>
      <c r="D493" s="3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44"/>
      <c r="Q493" s="44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3:28" ht="14.25" customHeight="1">
      <c r="C494" s="29"/>
      <c r="D494" s="3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44"/>
      <c r="Q494" s="44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3:28" ht="14.25" customHeight="1">
      <c r="C495" s="29"/>
      <c r="D495" s="3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44"/>
      <c r="Q495" s="44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3:28" ht="14.25" customHeight="1">
      <c r="C496" s="29"/>
      <c r="D496" s="3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44"/>
      <c r="Q496" s="44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3:28" ht="14.25" customHeight="1">
      <c r="C497" s="29"/>
      <c r="D497" s="3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44"/>
      <c r="Q497" s="44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3:28" ht="14.25" customHeight="1">
      <c r="C498" s="29"/>
      <c r="D498" s="3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44"/>
      <c r="Q498" s="44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3:28" ht="14.25" customHeight="1">
      <c r="C499" s="29"/>
      <c r="D499" s="3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44"/>
      <c r="Q499" s="44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3:28" ht="14.25" customHeight="1">
      <c r="C500" s="29"/>
      <c r="D500" s="3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44"/>
      <c r="Q500" s="44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3:28" ht="14.25" customHeight="1">
      <c r="C501" s="29"/>
      <c r="D501" s="3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44"/>
      <c r="Q501" s="44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3:28" ht="14.25" customHeight="1">
      <c r="C502" s="29"/>
      <c r="D502" s="3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44"/>
      <c r="Q502" s="44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3:28" ht="14.25" customHeight="1">
      <c r="C503" s="29"/>
      <c r="D503" s="3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44"/>
      <c r="Q503" s="44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3:28" ht="14.25" customHeight="1">
      <c r="C504" s="29"/>
      <c r="D504" s="3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44"/>
      <c r="Q504" s="44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3:28" ht="14.25" customHeight="1">
      <c r="C505" s="29"/>
      <c r="D505" s="3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44"/>
      <c r="Q505" s="44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3:28" ht="14.25" customHeight="1">
      <c r="C506" s="29"/>
      <c r="D506" s="3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44"/>
      <c r="Q506" s="44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3:28" ht="14.25" customHeight="1">
      <c r="C507" s="29"/>
      <c r="D507" s="3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44"/>
      <c r="Q507" s="44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3:28" ht="14.25" customHeight="1">
      <c r="C508" s="29"/>
      <c r="D508" s="3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44"/>
      <c r="Q508" s="44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3:28" ht="14.25" customHeight="1">
      <c r="C509" s="29"/>
      <c r="D509" s="3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44"/>
      <c r="Q509" s="44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3:28" ht="14.25" customHeight="1">
      <c r="C510" s="29"/>
      <c r="D510" s="3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44"/>
      <c r="Q510" s="44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3:28" ht="14.25" customHeight="1">
      <c r="C511" s="29"/>
      <c r="D511" s="3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44"/>
      <c r="Q511" s="44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3:28" ht="14.25" customHeight="1">
      <c r="C512" s="29"/>
      <c r="D512" s="3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44"/>
      <c r="Q512" s="44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3:28" ht="14.25" customHeight="1">
      <c r="C513" s="29"/>
      <c r="D513" s="3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44"/>
      <c r="Q513" s="44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3:28" ht="14.25" customHeight="1">
      <c r="C514" s="29"/>
      <c r="D514" s="3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44"/>
      <c r="Q514" s="44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3:28" ht="14.25" customHeight="1">
      <c r="C515" s="29"/>
      <c r="D515" s="3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44"/>
      <c r="Q515" s="44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3:28" ht="14.25" customHeight="1">
      <c r="C516" s="29"/>
      <c r="D516" s="3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44"/>
      <c r="Q516" s="44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3:28" ht="14.25" customHeight="1">
      <c r="C517" s="29"/>
      <c r="D517" s="3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44"/>
      <c r="Q517" s="44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3:28" ht="14.25" customHeight="1">
      <c r="C518" s="29"/>
      <c r="D518" s="3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44"/>
      <c r="Q518" s="44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3:28" ht="14.25" customHeight="1">
      <c r="C519" s="29"/>
      <c r="D519" s="3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44"/>
      <c r="Q519" s="44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3:28" ht="14.25" customHeight="1">
      <c r="C520" s="29"/>
      <c r="D520" s="3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44"/>
      <c r="Q520" s="44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3:28" ht="14.25" customHeight="1">
      <c r="C521" s="29"/>
      <c r="D521" s="3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44"/>
      <c r="Q521" s="44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3:28" ht="14.25" customHeight="1">
      <c r="C522" s="29"/>
      <c r="D522" s="3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44"/>
      <c r="Q522" s="44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3:28" ht="14.25" customHeight="1">
      <c r="C523" s="29"/>
      <c r="D523" s="3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44"/>
      <c r="Q523" s="44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3:28" ht="14.25" customHeight="1">
      <c r="C524" s="29"/>
      <c r="D524" s="3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44"/>
      <c r="Q524" s="44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3:28" ht="14.25" customHeight="1">
      <c r="C525" s="29"/>
      <c r="D525" s="3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44"/>
      <c r="Q525" s="44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3:28" ht="14.25" customHeight="1">
      <c r="C526" s="29"/>
      <c r="D526" s="3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44"/>
      <c r="Q526" s="44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3:28" ht="14.25" customHeight="1">
      <c r="C527" s="29"/>
      <c r="D527" s="3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44"/>
      <c r="Q527" s="44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3:28" ht="14.25" customHeight="1">
      <c r="C528" s="29"/>
      <c r="D528" s="3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44"/>
      <c r="Q528" s="44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3:28" ht="14.25" customHeight="1">
      <c r="C529" s="29"/>
      <c r="D529" s="3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44"/>
      <c r="Q529" s="44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3:28" ht="14.25" customHeight="1">
      <c r="C530" s="29"/>
      <c r="D530" s="3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44"/>
      <c r="Q530" s="44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3:28" ht="14.25" customHeight="1">
      <c r="C531" s="29"/>
      <c r="D531" s="3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44"/>
      <c r="Q531" s="44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3:28" ht="14.25" customHeight="1">
      <c r="C532" s="29"/>
      <c r="D532" s="3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44"/>
      <c r="Q532" s="44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3:28" ht="14.25" customHeight="1">
      <c r="C533" s="29"/>
      <c r="D533" s="3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44"/>
      <c r="Q533" s="44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3:28" ht="14.25" customHeight="1">
      <c r="C534" s="29"/>
      <c r="D534" s="3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44"/>
      <c r="Q534" s="44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3:28" ht="14.25" customHeight="1">
      <c r="C535" s="29"/>
      <c r="D535" s="3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44"/>
      <c r="Q535" s="44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3:28" ht="14.25" customHeight="1">
      <c r="C536" s="29"/>
      <c r="D536" s="3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44"/>
      <c r="Q536" s="44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3:28" ht="14.25" customHeight="1">
      <c r="C537" s="29"/>
      <c r="D537" s="3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44"/>
      <c r="Q537" s="44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3:28" ht="14.25" customHeight="1">
      <c r="C538" s="29"/>
      <c r="D538" s="3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44"/>
      <c r="Q538" s="44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3:28" ht="14.25" customHeight="1">
      <c r="C539" s="29"/>
      <c r="D539" s="3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44"/>
      <c r="Q539" s="44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3:28" ht="14.25" customHeight="1">
      <c r="C540" s="29"/>
      <c r="D540" s="3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44"/>
      <c r="Q540" s="44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3:28" ht="14.25" customHeight="1">
      <c r="C541" s="29"/>
      <c r="D541" s="3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44"/>
      <c r="Q541" s="44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3:28" ht="14.25" customHeight="1">
      <c r="C542" s="29"/>
      <c r="D542" s="3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44"/>
      <c r="Q542" s="44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3:28" ht="14.25" customHeight="1">
      <c r="C543" s="29"/>
      <c r="D543" s="3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44"/>
      <c r="Q543" s="44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3:28" ht="14.25" customHeight="1">
      <c r="C544" s="29"/>
      <c r="D544" s="3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44"/>
      <c r="Q544" s="44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3:28" ht="14.25" customHeight="1">
      <c r="C545" s="29"/>
      <c r="D545" s="3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44"/>
      <c r="Q545" s="44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3:28" ht="14.25" customHeight="1">
      <c r="C546" s="29"/>
      <c r="D546" s="3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44"/>
      <c r="Q546" s="44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3:28" ht="14.25" customHeight="1">
      <c r="C547" s="29"/>
      <c r="D547" s="3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44"/>
      <c r="Q547" s="44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3:28" ht="14.25" customHeight="1">
      <c r="C548" s="29"/>
      <c r="D548" s="3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44"/>
      <c r="Q548" s="44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3:28" ht="14.25" customHeight="1">
      <c r="C549" s="29"/>
      <c r="D549" s="3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44"/>
      <c r="Q549" s="44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3:28" ht="14.25" customHeight="1">
      <c r="C550" s="29"/>
      <c r="D550" s="3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44"/>
      <c r="Q550" s="44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3:28" ht="14.25" customHeight="1">
      <c r="C551" s="29"/>
      <c r="D551" s="3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44"/>
      <c r="Q551" s="44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3:28" ht="14.25" customHeight="1">
      <c r="C552" s="29"/>
      <c r="D552" s="3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44"/>
      <c r="Q552" s="44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3:28" ht="14.25" customHeight="1">
      <c r="C553" s="29"/>
      <c r="D553" s="3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44"/>
      <c r="Q553" s="44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3:28" ht="14.25" customHeight="1">
      <c r="C554" s="29"/>
      <c r="D554" s="3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44"/>
      <c r="Q554" s="44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3:28" ht="14.25" customHeight="1">
      <c r="C555" s="29"/>
      <c r="D555" s="3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44"/>
      <c r="Q555" s="44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3:28" ht="14.25" customHeight="1">
      <c r="C556" s="29"/>
      <c r="D556" s="3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44"/>
      <c r="Q556" s="44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3:28" ht="14.25" customHeight="1">
      <c r="C557" s="29"/>
      <c r="D557" s="3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44"/>
      <c r="Q557" s="44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3:28" ht="14.25" customHeight="1">
      <c r="C558" s="29"/>
      <c r="D558" s="3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44"/>
      <c r="Q558" s="44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3:28" ht="14.25" customHeight="1">
      <c r="C559" s="29"/>
      <c r="D559" s="3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44"/>
      <c r="Q559" s="44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3:28" ht="14.25" customHeight="1">
      <c r="C560" s="29"/>
      <c r="D560" s="3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44"/>
      <c r="Q560" s="44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3:28" ht="14.25" customHeight="1">
      <c r="C561" s="29"/>
      <c r="D561" s="3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44"/>
      <c r="Q561" s="44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3:28" ht="14.25" customHeight="1">
      <c r="C562" s="29"/>
      <c r="D562" s="3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44"/>
      <c r="Q562" s="44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3:28" ht="14.25" customHeight="1">
      <c r="C563" s="29"/>
      <c r="D563" s="3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44"/>
      <c r="Q563" s="44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3:28" ht="14.25" customHeight="1">
      <c r="C564" s="29"/>
      <c r="D564" s="3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44"/>
      <c r="Q564" s="44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3:28" ht="14.25" customHeight="1">
      <c r="C565" s="29"/>
      <c r="D565" s="3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44"/>
      <c r="Q565" s="44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3:28" ht="14.25" customHeight="1">
      <c r="C566" s="29"/>
      <c r="D566" s="3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44"/>
      <c r="Q566" s="44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3:28" ht="14.25" customHeight="1">
      <c r="C567" s="29"/>
      <c r="D567" s="3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44"/>
      <c r="Q567" s="44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3:28" ht="14.25" customHeight="1">
      <c r="C568" s="29"/>
      <c r="D568" s="3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44"/>
      <c r="Q568" s="44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3:28" ht="14.25" customHeight="1">
      <c r="C569" s="29"/>
      <c r="D569" s="3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44"/>
      <c r="Q569" s="44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3:28" ht="14.25" customHeight="1">
      <c r="C570" s="29"/>
      <c r="D570" s="3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44"/>
      <c r="Q570" s="44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3:28" ht="14.25" customHeight="1">
      <c r="C571" s="29"/>
      <c r="D571" s="3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44"/>
      <c r="Q571" s="44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3:28" ht="14.25" customHeight="1">
      <c r="C572" s="29"/>
      <c r="D572" s="3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44"/>
      <c r="Q572" s="44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3:28" ht="14.25" customHeight="1">
      <c r="C573" s="29"/>
      <c r="D573" s="3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44"/>
      <c r="Q573" s="44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3:28" ht="14.25" customHeight="1">
      <c r="C574" s="29"/>
      <c r="D574" s="3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44"/>
      <c r="Q574" s="44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3:28" ht="14.25" customHeight="1">
      <c r="C575" s="29"/>
      <c r="D575" s="3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44"/>
      <c r="Q575" s="44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3:28" ht="14.25" customHeight="1">
      <c r="C576" s="29"/>
      <c r="D576" s="3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44"/>
      <c r="Q576" s="44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3:28" ht="14.25" customHeight="1">
      <c r="C577" s="29"/>
      <c r="D577" s="3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44"/>
      <c r="Q577" s="44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3:28" ht="14.25" customHeight="1">
      <c r="C578" s="29"/>
      <c r="D578" s="3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44"/>
      <c r="Q578" s="44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3:28" ht="14.25" customHeight="1">
      <c r="C579" s="29"/>
      <c r="D579" s="3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44"/>
      <c r="Q579" s="44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3:28" ht="14.25" customHeight="1">
      <c r="C580" s="29"/>
      <c r="D580" s="3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44"/>
      <c r="Q580" s="44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3:28" ht="14.25" customHeight="1">
      <c r="C581" s="29"/>
      <c r="D581" s="3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44"/>
      <c r="Q581" s="44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3:28" ht="14.25" customHeight="1">
      <c r="C582" s="29"/>
      <c r="D582" s="3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44"/>
      <c r="Q582" s="44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3:28" ht="14.25" customHeight="1">
      <c r="C583" s="29"/>
      <c r="D583" s="3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44"/>
      <c r="Q583" s="44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3:28" ht="14.25" customHeight="1">
      <c r="C584" s="29"/>
      <c r="D584" s="3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44"/>
      <c r="Q584" s="44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3:28" ht="14.25" customHeight="1">
      <c r="C585" s="29"/>
      <c r="D585" s="3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44"/>
      <c r="Q585" s="44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3:28" ht="14.25" customHeight="1">
      <c r="C586" s="29"/>
      <c r="D586" s="3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44"/>
      <c r="Q586" s="44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3:28" ht="14.25" customHeight="1">
      <c r="C587" s="29"/>
      <c r="D587" s="3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44"/>
      <c r="Q587" s="44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3:28" ht="14.25" customHeight="1">
      <c r="C588" s="29"/>
      <c r="D588" s="3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44"/>
      <c r="Q588" s="44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3:28" ht="14.25" customHeight="1">
      <c r="C589" s="29"/>
      <c r="D589" s="3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44"/>
      <c r="Q589" s="44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3:28" ht="14.25" customHeight="1">
      <c r="C590" s="29"/>
      <c r="D590" s="3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44"/>
      <c r="Q590" s="44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3:28" ht="14.25" customHeight="1">
      <c r="C591" s="29"/>
      <c r="D591" s="3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44"/>
      <c r="Q591" s="44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3:28" ht="14.25" customHeight="1">
      <c r="C592" s="29"/>
      <c r="D592" s="3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44"/>
      <c r="Q592" s="44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3:28" ht="14.25" customHeight="1">
      <c r="C593" s="29"/>
      <c r="D593" s="3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44"/>
      <c r="Q593" s="44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3:28" ht="14.25" customHeight="1">
      <c r="C594" s="29"/>
      <c r="D594" s="3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44"/>
      <c r="Q594" s="44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3:28" ht="14.25" customHeight="1">
      <c r="C595" s="29"/>
      <c r="D595" s="3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44"/>
      <c r="Q595" s="44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3:28" ht="14.25" customHeight="1">
      <c r="C596" s="29"/>
      <c r="D596" s="3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44"/>
      <c r="Q596" s="44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3:28" ht="14.25" customHeight="1">
      <c r="C597" s="29"/>
      <c r="D597" s="3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44"/>
      <c r="Q597" s="44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3:28" ht="14.25" customHeight="1">
      <c r="C598" s="29"/>
      <c r="D598" s="3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44"/>
      <c r="Q598" s="44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3:28" ht="14.25" customHeight="1">
      <c r="C599" s="29"/>
      <c r="D599" s="3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44"/>
      <c r="Q599" s="44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3:28" ht="14.25" customHeight="1">
      <c r="C600" s="29"/>
      <c r="D600" s="3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44"/>
      <c r="Q600" s="44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3:28" ht="14.25" customHeight="1">
      <c r="C601" s="29"/>
      <c r="D601" s="3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44"/>
      <c r="Q601" s="44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3:28" ht="14.25" customHeight="1">
      <c r="C602" s="29"/>
      <c r="D602" s="3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44"/>
      <c r="Q602" s="44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3:28" ht="14.25" customHeight="1">
      <c r="C603" s="29"/>
      <c r="D603" s="3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44"/>
      <c r="Q603" s="44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3:28" ht="14.25" customHeight="1">
      <c r="C604" s="29"/>
      <c r="D604" s="3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44"/>
      <c r="Q604" s="44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3:28" ht="14.25" customHeight="1">
      <c r="C605" s="29"/>
      <c r="D605" s="3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44"/>
      <c r="Q605" s="44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3:28" ht="14.25" customHeight="1">
      <c r="C606" s="29"/>
      <c r="D606" s="3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44"/>
      <c r="Q606" s="44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3:28" ht="14.25" customHeight="1">
      <c r="C607" s="29"/>
      <c r="D607" s="3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44"/>
      <c r="Q607" s="44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3:28" ht="14.25" customHeight="1">
      <c r="C608" s="29"/>
      <c r="D608" s="3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44"/>
      <c r="Q608" s="44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3:28" ht="14.25" customHeight="1">
      <c r="C609" s="29"/>
      <c r="D609" s="3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44"/>
      <c r="Q609" s="44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3:28" ht="14.25" customHeight="1">
      <c r="C610" s="29"/>
      <c r="D610" s="3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44"/>
      <c r="Q610" s="44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3:28" ht="14.25" customHeight="1">
      <c r="C611" s="29"/>
      <c r="D611" s="3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44"/>
      <c r="Q611" s="44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3:28" ht="14.25" customHeight="1">
      <c r="C612" s="29"/>
      <c r="D612" s="3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44"/>
      <c r="Q612" s="44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3:28" ht="14.25" customHeight="1">
      <c r="C613" s="29"/>
      <c r="D613" s="3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44"/>
      <c r="Q613" s="44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3:28" ht="14.25" customHeight="1">
      <c r="C614" s="29"/>
      <c r="D614" s="3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44"/>
      <c r="Q614" s="44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3:28" ht="14.25" customHeight="1">
      <c r="C615" s="29"/>
      <c r="D615" s="3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44"/>
      <c r="Q615" s="44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3:28" ht="14.25" customHeight="1">
      <c r="C616" s="29"/>
      <c r="D616" s="3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44"/>
      <c r="Q616" s="44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3:28" ht="14.25" customHeight="1">
      <c r="C617" s="29"/>
      <c r="D617" s="3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44"/>
      <c r="Q617" s="44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3:28" ht="14.25" customHeight="1">
      <c r="C618" s="29"/>
      <c r="D618" s="3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44"/>
      <c r="Q618" s="44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3:28" ht="14.25" customHeight="1">
      <c r="C619" s="29"/>
      <c r="D619" s="3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44"/>
      <c r="Q619" s="44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3:28" ht="14.25" customHeight="1">
      <c r="C620" s="29"/>
      <c r="D620" s="3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44"/>
      <c r="Q620" s="44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3:28" ht="14.25" customHeight="1">
      <c r="C621" s="29"/>
      <c r="D621" s="3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44"/>
      <c r="Q621" s="44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3:28" ht="14.25" customHeight="1">
      <c r="C622" s="29"/>
      <c r="D622" s="3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44"/>
      <c r="Q622" s="44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3:28" ht="14.25" customHeight="1">
      <c r="C623" s="29"/>
      <c r="D623" s="3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44"/>
      <c r="Q623" s="44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3:28" ht="14.25" customHeight="1">
      <c r="C624" s="29"/>
      <c r="D624" s="3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44"/>
      <c r="Q624" s="44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3:28" ht="14.25" customHeight="1">
      <c r="C625" s="29"/>
      <c r="D625" s="3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44"/>
      <c r="Q625" s="44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3:28" ht="14.25" customHeight="1">
      <c r="C626" s="29"/>
      <c r="D626" s="3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44"/>
      <c r="Q626" s="44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3:28" ht="14.25" customHeight="1">
      <c r="C627" s="29"/>
      <c r="D627" s="3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44"/>
      <c r="Q627" s="44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3:28" ht="14.25" customHeight="1">
      <c r="C628" s="29"/>
      <c r="D628" s="3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44"/>
      <c r="Q628" s="44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3:28" ht="14.25" customHeight="1">
      <c r="C629" s="29"/>
      <c r="D629" s="3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44"/>
      <c r="Q629" s="44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3:28" ht="14.25" customHeight="1">
      <c r="C630" s="29"/>
      <c r="D630" s="3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44"/>
      <c r="Q630" s="44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3:28" ht="14.25" customHeight="1">
      <c r="C631" s="29"/>
      <c r="D631" s="3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44"/>
      <c r="Q631" s="44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3:28" ht="14.25" customHeight="1">
      <c r="C632" s="29"/>
      <c r="D632" s="3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44"/>
      <c r="Q632" s="44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3:28" ht="14.25" customHeight="1">
      <c r="C633" s="29"/>
      <c r="D633" s="3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44"/>
      <c r="Q633" s="44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3:28" ht="14.25" customHeight="1">
      <c r="C634" s="29"/>
      <c r="D634" s="3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44"/>
      <c r="Q634" s="44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3:28" ht="14.25" customHeight="1">
      <c r="C635" s="29"/>
      <c r="D635" s="3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44"/>
      <c r="Q635" s="44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3:28" ht="14.25" customHeight="1">
      <c r="C636" s="29"/>
      <c r="D636" s="3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44"/>
      <c r="Q636" s="44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3:28" ht="14.25" customHeight="1">
      <c r="C637" s="29"/>
      <c r="D637" s="3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44"/>
      <c r="Q637" s="44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3:28" ht="14.25" customHeight="1">
      <c r="C638" s="29"/>
      <c r="D638" s="3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44"/>
      <c r="Q638" s="44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3:28" ht="14.25" customHeight="1">
      <c r="C639" s="29"/>
      <c r="D639" s="3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44"/>
      <c r="Q639" s="44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3:28" ht="14.25" customHeight="1">
      <c r="C640" s="29"/>
      <c r="D640" s="3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44"/>
      <c r="Q640" s="44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3:28" ht="14.25" customHeight="1">
      <c r="C641" s="29"/>
      <c r="D641" s="3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44"/>
      <c r="Q641" s="44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3:28" ht="14.25" customHeight="1">
      <c r="C642" s="29"/>
      <c r="D642" s="3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44"/>
      <c r="Q642" s="44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3:28" ht="14.25" customHeight="1">
      <c r="C643" s="29"/>
      <c r="D643" s="3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44"/>
      <c r="Q643" s="44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3:28" ht="14.25" customHeight="1">
      <c r="C644" s="29"/>
      <c r="D644" s="3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44"/>
      <c r="Q644" s="44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3:28" ht="14.25" customHeight="1">
      <c r="C645" s="29"/>
      <c r="D645" s="3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44"/>
      <c r="Q645" s="44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3:28" ht="14.25" customHeight="1">
      <c r="C646" s="29"/>
      <c r="D646" s="3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44"/>
      <c r="Q646" s="44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3:28" ht="14.25" customHeight="1">
      <c r="C647" s="29"/>
      <c r="D647" s="3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44"/>
      <c r="Q647" s="44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3:28" ht="14.25" customHeight="1">
      <c r="C648" s="29"/>
      <c r="D648" s="3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44"/>
      <c r="Q648" s="44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3:28" ht="14.25" customHeight="1">
      <c r="C649" s="29"/>
      <c r="D649" s="3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44"/>
      <c r="Q649" s="44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3:28" ht="14.25" customHeight="1">
      <c r="C650" s="29"/>
      <c r="D650" s="3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44"/>
      <c r="Q650" s="44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3:28" ht="14.25" customHeight="1">
      <c r="C651" s="29"/>
      <c r="D651" s="3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44"/>
      <c r="Q651" s="44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3:28" ht="14.25" customHeight="1">
      <c r="C652" s="29"/>
      <c r="D652" s="3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44"/>
      <c r="Q652" s="44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3:28" ht="14.25" customHeight="1">
      <c r="C653" s="29"/>
      <c r="D653" s="3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44"/>
      <c r="Q653" s="44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3:28" ht="14.25" customHeight="1">
      <c r="C654" s="29"/>
      <c r="D654" s="3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44"/>
      <c r="Q654" s="44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3:28" ht="14.25" customHeight="1">
      <c r="C655" s="29"/>
      <c r="D655" s="3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44"/>
      <c r="Q655" s="44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3:28" ht="14.25" customHeight="1">
      <c r="C656" s="29"/>
      <c r="D656" s="3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44"/>
      <c r="Q656" s="44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3:28" ht="14.25" customHeight="1">
      <c r="C657" s="29"/>
      <c r="D657" s="3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44"/>
      <c r="Q657" s="44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3:28" ht="14.25" customHeight="1">
      <c r="C658" s="29"/>
      <c r="D658" s="3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44"/>
      <c r="Q658" s="44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3:28" ht="14.25" customHeight="1">
      <c r="C659" s="29"/>
      <c r="D659" s="3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44"/>
      <c r="Q659" s="44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3:28" ht="14.25" customHeight="1">
      <c r="C660" s="29"/>
      <c r="D660" s="3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44"/>
      <c r="Q660" s="44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3:28" ht="14.25" customHeight="1">
      <c r="C661" s="29"/>
      <c r="D661" s="3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44"/>
      <c r="Q661" s="44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3:28" ht="14.25" customHeight="1">
      <c r="C662" s="29"/>
      <c r="D662" s="3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44"/>
      <c r="Q662" s="44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3:28" ht="14.25" customHeight="1">
      <c r="C663" s="29"/>
      <c r="D663" s="3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44"/>
      <c r="Q663" s="44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3:28" ht="14.25" customHeight="1">
      <c r="C664" s="29"/>
      <c r="D664" s="3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44"/>
      <c r="Q664" s="44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3:28" ht="14.25" customHeight="1">
      <c r="C665" s="29"/>
      <c r="D665" s="3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44"/>
      <c r="Q665" s="44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3:28" ht="14.25" customHeight="1">
      <c r="C666" s="29"/>
      <c r="D666" s="3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44"/>
      <c r="Q666" s="44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3:28" ht="14.25" customHeight="1">
      <c r="C667" s="29"/>
      <c r="D667" s="3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44"/>
      <c r="Q667" s="44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3:28" ht="14.25" customHeight="1">
      <c r="C668" s="29"/>
      <c r="D668" s="3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44"/>
      <c r="Q668" s="44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3:28" ht="14.25" customHeight="1">
      <c r="C669" s="29"/>
      <c r="D669" s="3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44"/>
      <c r="Q669" s="44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3:28" ht="14.25" customHeight="1">
      <c r="C670" s="29"/>
      <c r="D670" s="3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44"/>
      <c r="Q670" s="44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3:28" ht="14.25" customHeight="1">
      <c r="C671" s="29"/>
      <c r="D671" s="3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44"/>
      <c r="Q671" s="44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3:28" ht="14.25" customHeight="1">
      <c r="C672" s="29"/>
      <c r="D672" s="3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44"/>
      <c r="Q672" s="44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3:28" ht="14.25" customHeight="1">
      <c r="C673" s="29"/>
      <c r="D673" s="3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44"/>
      <c r="Q673" s="44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3:28" ht="14.25" customHeight="1">
      <c r="C674" s="29"/>
      <c r="D674" s="3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44"/>
      <c r="Q674" s="44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3:28" ht="14.25" customHeight="1">
      <c r="C675" s="29"/>
      <c r="D675" s="3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44"/>
      <c r="Q675" s="44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3:28" ht="14.25" customHeight="1">
      <c r="C676" s="29"/>
      <c r="D676" s="3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44"/>
      <c r="Q676" s="44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3:28" ht="14.25" customHeight="1">
      <c r="C677" s="29"/>
      <c r="D677" s="3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44"/>
      <c r="Q677" s="44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3:28" ht="14.25" customHeight="1">
      <c r="C678" s="29"/>
      <c r="D678" s="3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44"/>
      <c r="Q678" s="44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3:28" ht="14.25" customHeight="1">
      <c r="C679" s="29"/>
      <c r="D679" s="3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44"/>
      <c r="Q679" s="44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3:28" ht="14.25" customHeight="1">
      <c r="C680" s="29"/>
      <c r="D680" s="3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44"/>
      <c r="Q680" s="44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3:28" ht="14.25" customHeight="1">
      <c r="C681" s="29"/>
      <c r="D681" s="3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44"/>
      <c r="Q681" s="44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3:28" ht="14.25" customHeight="1">
      <c r="C682" s="29"/>
      <c r="D682" s="3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44"/>
      <c r="Q682" s="44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3:28" ht="14.25" customHeight="1">
      <c r="C683" s="29"/>
      <c r="D683" s="3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44"/>
      <c r="Q683" s="44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3:28" ht="14.25" customHeight="1">
      <c r="C684" s="29"/>
      <c r="D684" s="3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44"/>
      <c r="Q684" s="44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3:28" ht="14.25" customHeight="1">
      <c r="C685" s="29"/>
      <c r="D685" s="3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44"/>
      <c r="Q685" s="44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3:28" ht="14.25" customHeight="1">
      <c r="C686" s="29"/>
      <c r="D686" s="3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44"/>
      <c r="Q686" s="44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3:28" ht="14.25" customHeight="1">
      <c r="C687" s="29"/>
      <c r="D687" s="3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44"/>
      <c r="Q687" s="44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3:28" ht="14.25" customHeight="1">
      <c r="C688" s="29"/>
      <c r="D688" s="3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44"/>
      <c r="Q688" s="44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3:28" ht="14.25" customHeight="1">
      <c r="C689" s="29"/>
      <c r="D689" s="3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44"/>
      <c r="Q689" s="44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3:28" ht="14.25" customHeight="1">
      <c r="C690" s="29"/>
      <c r="D690" s="3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44"/>
      <c r="Q690" s="44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3:28" ht="14.25" customHeight="1">
      <c r="C691" s="29"/>
      <c r="D691" s="3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44"/>
      <c r="Q691" s="44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3:28" ht="14.25" customHeight="1">
      <c r="C692" s="29"/>
      <c r="D692" s="3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44"/>
      <c r="Q692" s="44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3:28" ht="14.25" customHeight="1">
      <c r="C693" s="29"/>
      <c r="D693" s="3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44"/>
      <c r="Q693" s="44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3:28" ht="14.25" customHeight="1">
      <c r="C694" s="29"/>
      <c r="D694" s="3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44"/>
      <c r="Q694" s="44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3:28" ht="14.25" customHeight="1">
      <c r="C695" s="29"/>
      <c r="D695" s="3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44"/>
      <c r="Q695" s="44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3:28" ht="14.25" customHeight="1">
      <c r="C696" s="29"/>
      <c r="D696" s="3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44"/>
      <c r="Q696" s="44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3:28" ht="14.25" customHeight="1">
      <c r="C697" s="29"/>
      <c r="D697" s="3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44"/>
      <c r="Q697" s="44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3:28" ht="14.25" customHeight="1">
      <c r="C698" s="29"/>
      <c r="D698" s="3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44"/>
      <c r="Q698" s="44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3:28" ht="14.25" customHeight="1">
      <c r="C699" s="29"/>
      <c r="D699" s="3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44"/>
      <c r="Q699" s="44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3:28" ht="14.25" customHeight="1">
      <c r="C700" s="29"/>
      <c r="D700" s="3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44"/>
      <c r="Q700" s="44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3:28" ht="14.25" customHeight="1">
      <c r="C701" s="29"/>
      <c r="D701" s="3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44"/>
      <c r="Q701" s="44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3:28" ht="14.25" customHeight="1">
      <c r="C702" s="29"/>
      <c r="D702" s="3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44"/>
      <c r="Q702" s="44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3:28" ht="14.25" customHeight="1">
      <c r="C703" s="29"/>
      <c r="D703" s="3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44"/>
      <c r="Q703" s="44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3:28" ht="14.25" customHeight="1">
      <c r="C704" s="29"/>
      <c r="D704" s="3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44"/>
      <c r="Q704" s="44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3:28" ht="14.25" customHeight="1">
      <c r="C705" s="29"/>
      <c r="D705" s="3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44"/>
      <c r="Q705" s="44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3:28" ht="14.25" customHeight="1">
      <c r="C706" s="29"/>
      <c r="D706" s="3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44"/>
      <c r="Q706" s="44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3:28" ht="14.25" customHeight="1">
      <c r="C707" s="29"/>
      <c r="D707" s="3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44"/>
      <c r="Q707" s="44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3:28" ht="14.25" customHeight="1">
      <c r="C708" s="29"/>
      <c r="D708" s="3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44"/>
      <c r="Q708" s="44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3:28" ht="14.25" customHeight="1">
      <c r="C709" s="29"/>
      <c r="D709" s="3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44"/>
      <c r="Q709" s="44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3:28" ht="14.25" customHeight="1">
      <c r="C710" s="29"/>
      <c r="D710" s="3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44"/>
      <c r="Q710" s="44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3:28" ht="14.25" customHeight="1">
      <c r="C711" s="29"/>
      <c r="D711" s="3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44"/>
      <c r="Q711" s="44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3:28" ht="14.25" customHeight="1">
      <c r="C712" s="29"/>
      <c r="D712" s="3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44"/>
      <c r="Q712" s="44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3:28" ht="14.25" customHeight="1">
      <c r="C713" s="29"/>
      <c r="D713" s="3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44"/>
      <c r="Q713" s="44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3:28" ht="14.25" customHeight="1">
      <c r="C714" s="29"/>
      <c r="D714" s="3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44"/>
      <c r="Q714" s="44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3:28" ht="14.25" customHeight="1">
      <c r="C715" s="29"/>
      <c r="D715" s="3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44"/>
      <c r="Q715" s="44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3:28" ht="14.25" customHeight="1">
      <c r="C716" s="29"/>
      <c r="D716" s="3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44"/>
      <c r="Q716" s="44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3:28" ht="14.25" customHeight="1">
      <c r="C717" s="29"/>
      <c r="D717" s="3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44"/>
      <c r="Q717" s="44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3:28" ht="14.25" customHeight="1">
      <c r="C718" s="29"/>
      <c r="D718" s="3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44"/>
      <c r="Q718" s="44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3:28" ht="14.25" customHeight="1">
      <c r="C719" s="29"/>
      <c r="D719" s="3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44"/>
      <c r="Q719" s="44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3:28" ht="14.25" customHeight="1">
      <c r="C720" s="29"/>
      <c r="D720" s="3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44"/>
      <c r="Q720" s="44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3:28" ht="14.25" customHeight="1">
      <c r="C721" s="29"/>
      <c r="D721" s="3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44"/>
      <c r="Q721" s="44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3:28" ht="14.25" customHeight="1">
      <c r="C722" s="29"/>
      <c r="D722" s="3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44"/>
      <c r="Q722" s="44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3:28" ht="14.25" customHeight="1">
      <c r="C723" s="29"/>
      <c r="D723" s="3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44"/>
      <c r="Q723" s="44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3:28" ht="14.25" customHeight="1">
      <c r="C724" s="29"/>
      <c r="D724" s="3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44"/>
      <c r="Q724" s="44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3:28" ht="14.25" customHeight="1">
      <c r="C725" s="29"/>
      <c r="D725" s="3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44"/>
      <c r="Q725" s="44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3:28" ht="14.25" customHeight="1">
      <c r="C726" s="29"/>
      <c r="D726" s="3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44"/>
      <c r="Q726" s="44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3:28" ht="14.25" customHeight="1">
      <c r="C727" s="29"/>
      <c r="D727" s="3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44"/>
      <c r="Q727" s="44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3:28" ht="14.25" customHeight="1">
      <c r="C728" s="29"/>
      <c r="D728" s="3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44"/>
      <c r="Q728" s="44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3:28" ht="14.25" customHeight="1">
      <c r="C729" s="29"/>
      <c r="D729" s="3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44"/>
      <c r="Q729" s="44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3:28" ht="14.25" customHeight="1">
      <c r="C730" s="29"/>
      <c r="D730" s="3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44"/>
      <c r="Q730" s="44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3:28" ht="14.25" customHeight="1">
      <c r="C731" s="29"/>
      <c r="D731" s="3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44"/>
      <c r="Q731" s="44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3:28" ht="14.25" customHeight="1">
      <c r="C732" s="29"/>
      <c r="D732" s="3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44"/>
      <c r="Q732" s="44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3:28" ht="14.25" customHeight="1">
      <c r="C733" s="29"/>
      <c r="D733" s="3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44"/>
      <c r="Q733" s="44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3:28" ht="14.25" customHeight="1">
      <c r="C734" s="29"/>
      <c r="D734" s="3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44"/>
      <c r="Q734" s="44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3:28" ht="14.25" customHeight="1">
      <c r="C735" s="29"/>
      <c r="D735" s="3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44"/>
      <c r="Q735" s="44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3:28" ht="14.25" customHeight="1">
      <c r="C736" s="29"/>
      <c r="D736" s="3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44"/>
      <c r="Q736" s="44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3:28" ht="14.25" customHeight="1">
      <c r="C737" s="29"/>
      <c r="D737" s="3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44"/>
      <c r="Q737" s="44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3:28" ht="14.25" customHeight="1">
      <c r="C738" s="29"/>
      <c r="D738" s="3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44"/>
      <c r="Q738" s="44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3:28" ht="14.25" customHeight="1">
      <c r="C739" s="29"/>
      <c r="D739" s="3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44"/>
      <c r="Q739" s="44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3:28" ht="14.25" customHeight="1">
      <c r="C740" s="29"/>
      <c r="D740" s="3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44"/>
      <c r="Q740" s="44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3:28" ht="14.25" customHeight="1">
      <c r="C741" s="29"/>
      <c r="D741" s="3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44"/>
      <c r="Q741" s="44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3:28" ht="14.25" customHeight="1">
      <c r="C742" s="29"/>
      <c r="D742" s="3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44"/>
      <c r="Q742" s="44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3:28" ht="14.25" customHeight="1">
      <c r="C743" s="29"/>
      <c r="D743" s="3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44"/>
      <c r="Q743" s="44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3:28" ht="14.25" customHeight="1">
      <c r="C744" s="29"/>
      <c r="D744" s="3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44"/>
      <c r="Q744" s="44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3:28" ht="14.25" customHeight="1">
      <c r="C745" s="29"/>
      <c r="D745" s="3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44"/>
      <c r="Q745" s="44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3:28" ht="14.25" customHeight="1">
      <c r="C746" s="29"/>
      <c r="D746" s="3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44"/>
      <c r="Q746" s="44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3:28" ht="14.25" customHeight="1">
      <c r="C747" s="29"/>
      <c r="D747" s="3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44"/>
      <c r="Q747" s="44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3:28" ht="14.25" customHeight="1">
      <c r="C748" s="29"/>
      <c r="D748" s="3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44"/>
      <c r="Q748" s="44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3:28" ht="14.25" customHeight="1">
      <c r="C749" s="29"/>
      <c r="D749" s="3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44"/>
      <c r="Q749" s="44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3:28" ht="14.25" customHeight="1">
      <c r="C750" s="29"/>
      <c r="D750" s="3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44"/>
      <c r="Q750" s="44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3:28" ht="14.25" customHeight="1">
      <c r="C751" s="29"/>
      <c r="D751" s="3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44"/>
      <c r="Q751" s="44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3:28" ht="14.25" customHeight="1">
      <c r="C752" s="29"/>
      <c r="D752" s="3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44"/>
      <c r="Q752" s="44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3:28" ht="14.25" customHeight="1">
      <c r="C753" s="29"/>
      <c r="D753" s="3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44"/>
      <c r="Q753" s="44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3:28" ht="14.25" customHeight="1">
      <c r="C754" s="29"/>
      <c r="D754" s="3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44"/>
      <c r="Q754" s="44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3:28" ht="14.25" customHeight="1">
      <c r="C755" s="29"/>
      <c r="D755" s="3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44"/>
      <c r="Q755" s="44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3:28" ht="14.25" customHeight="1">
      <c r="C756" s="29"/>
      <c r="D756" s="3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44"/>
      <c r="Q756" s="44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3:28" ht="14.25" customHeight="1">
      <c r="C757" s="29"/>
      <c r="D757" s="3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44"/>
      <c r="Q757" s="44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3:28" ht="14.25" customHeight="1">
      <c r="C758" s="29"/>
      <c r="D758" s="3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44"/>
      <c r="Q758" s="44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3:28" ht="14.25" customHeight="1">
      <c r="C759" s="29"/>
      <c r="D759" s="3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44"/>
      <c r="Q759" s="44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3:28" ht="14.25" customHeight="1">
      <c r="C760" s="29"/>
      <c r="D760" s="3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44"/>
      <c r="Q760" s="44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3:28" ht="14.25" customHeight="1">
      <c r="C761" s="29"/>
      <c r="D761" s="3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44"/>
      <c r="Q761" s="44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3:28" ht="14.25" customHeight="1">
      <c r="C762" s="29"/>
      <c r="D762" s="3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44"/>
      <c r="Q762" s="44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3:28" ht="14.25" customHeight="1">
      <c r="C763" s="29"/>
      <c r="D763" s="3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44"/>
      <c r="Q763" s="44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3:28" ht="14.25" customHeight="1">
      <c r="C764" s="29"/>
      <c r="D764" s="3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44"/>
      <c r="Q764" s="44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3:28" ht="14.25" customHeight="1">
      <c r="C765" s="29"/>
      <c r="D765" s="3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44"/>
      <c r="Q765" s="44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3:28" ht="14.25" customHeight="1">
      <c r="C766" s="29"/>
      <c r="D766" s="3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44"/>
      <c r="Q766" s="44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3:28" ht="14.25" customHeight="1">
      <c r="C767" s="29"/>
      <c r="D767" s="3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44"/>
      <c r="Q767" s="44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3:28" ht="14.25" customHeight="1">
      <c r="C768" s="29"/>
      <c r="D768" s="3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44"/>
      <c r="Q768" s="44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3:28" ht="14.25" customHeight="1">
      <c r="C769" s="29"/>
      <c r="D769" s="3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44"/>
      <c r="Q769" s="44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3:28" ht="14.25" customHeight="1">
      <c r="C770" s="29"/>
      <c r="D770" s="3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44"/>
      <c r="Q770" s="44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3:28" ht="14.25" customHeight="1">
      <c r="C771" s="29"/>
      <c r="D771" s="3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44"/>
      <c r="Q771" s="44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3:28" ht="14.25" customHeight="1">
      <c r="C772" s="29"/>
      <c r="D772" s="3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44"/>
      <c r="Q772" s="44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3:28" ht="14.25" customHeight="1">
      <c r="C773" s="29"/>
      <c r="D773" s="3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44"/>
      <c r="Q773" s="44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3:28" ht="14.25" customHeight="1">
      <c r="C774" s="29"/>
      <c r="D774" s="3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44"/>
      <c r="Q774" s="44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3:28" ht="14.25" customHeight="1">
      <c r="C775" s="29"/>
      <c r="D775" s="3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44"/>
      <c r="Q775" s="44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3:28" ht="14.25" customHeight="1">
      <c r="C776" s="29"/>
      <c r="D776" s="3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44"/>
      <c r="Q776" s="44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3:28" ht="14.25" customHeight="1">
      <c r="C777" s="29"/>
      <c r="D777" s="3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44"/>
      <c r="Q777" s="44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3:28" ht="14.25" customHeight="1">
      <c r="C778" s="29"/>
      <c r="D778" s="3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44"/>
      <c r="Q778" s="44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3:28" ht="14.25" customHeight="1">
      <c r="C779" s="29"/>
      <c r="D779" s="3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44"/>
      <c r="Q779" s="44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3:28" ht="14.25" customHeight="1">
      <c r="C780" s="29"/>
      <c r="D780" s="3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44"/>
      <c r="Q780" s="44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3:28" ht="14.25" customHeight="1">
      <c r="C781" s="29"/>
      <c r="D781" s="3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44"/>
      <c r="Q781" s="44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3:28" ht="14.25" customHeight="1">
      <c r="C782" s="29"/>
      <c r="D782" s="3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44"/>
      <c r="Q782" s="44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3:28" ht="14.25" customHeight="1">
      <c r="C783" s="29"/>
      <c r="D783" s="3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44"/>
      <c r="Q783" s="44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3:28" ht="14.25" customHeight="1">
      <c r="C784" s="29"/>
      <c r="D784" s="3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44"/>
      <c r="Q784" s="44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3:28" ht="14.25" customHeight="1">
      <c r="C785" s="29"/>
      <c r="D785" s="3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44"/>
      <c r="Q785" s="44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3:28" ht="14.25" customHeight="1">
      <c r="C786" s="29"/>
      <c r="D786" s="3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44"/>
      <c r="Q786" s="44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3:28" ht="14.25" customHeight="1">
      <c r="C787" s="29"/>
      <c r="D787" s="3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44"/>
      <c r="Q787" s="44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3:28" ht="14.25" customHeight="1">
      <c r="C788" s="29"/>
      <c r="D788" s="3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44"/>
      <c r="Q788" s="44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3:28" ht="14.25" customHeight="1">
      <c r="C789" s="29"/>
      <c r="D789" s="3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44"/>
      <c r="Q789" s="44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3:28" ht="14.25" customHeight="1">
      <c r="C790" s="29"/>
      <c r="D790" s="3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44"/>
      <c r="Q790" s="44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3:28" ht="14.25" customHeight="1">
      <c r="C791" s="29"/>
      <c r="D791" s="3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44"/>
      <c r="Q791" s="44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3:28" ht="14.25" customHeight="1">
      <c r="C792" s="29"/>
      <c r="D792" s="3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44"/>
      <c r="Q792" s="44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3:28" ht="14.25" customHeight="1">
      <c r="C793" s="29"/>
      <c r="D793" s="3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44"/>
      <c r="Q793" s="44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3:28" ht="14.25" customHeight="1">
      <c r="C794" s="29"/>
      <c r="D794" s="3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44"/>
      <c r="Q794" s="44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3:28" ht="14.25" customHeight="1">
      <c r="C795" s="29"/>
      <c r="D795" s="3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44"/>
      <c r="Q795" s="44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3:28" ht="14.25" customHeight="1">
      <c r="C796" s="29"/>
      <c r="D796" s="3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44"/>
      <c r="Q796" s="44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3:28" ht="14.25" customHeight="1">
      <c r="C797" s="29"/>
      <c r="D797" s="3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44"/>
      <c r="Q797" s="44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3:28" ht="14.25" customHeight="1">
      <c r="C798" s="29"/>
      <c r="D798" s="3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44"/>
      <c r="Q798" s="44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3:28" ht="14.25" customHeight="1">
      <c r="C799" s="29"/>
      <c r="D799" s="3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44"/>
      <c r="Q799" s="44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3:28" ht="14.25" customHeight="1">
      <c r="C800" s="29"/>
      <c r="D800" s="3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44"/>
      <c r="Q800" s="44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3:28" ht="14.25" customHeight="1">
      <c r="C801" s="29"/>
      <c r="D801" s="3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44"/>
      <c r="Q801" s="44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3:28" ht="14.25" customHeight="1">
      <c r="C802" s="29"/>
      <c r="D802" s="3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44"/>
      <c r="Q802" s="44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3:28" ht="14.25" customHeight="1">
      <c r="C803" s="29"/>
      <c r="D803" s="3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44"/>
      <c r="Q803" s="44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3:28" ht="14.25" customHeight="1">
      <c r="C804" s="29"/>
      <c r="D804" s="3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44"/>
      <c r="Q804" s="44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3:28" ht="14.25" customHeight="1">
      <c r="C805" s="29"/>
      <c r="D805" s="3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44"/>
      <c r="Q805" s="44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3:28" ht="14.25" customHeight="1">
      <c r="C806" s="29"/>
      <c r="D806" s="3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44"/>
      <c r="Q806" s="44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3:28" ht="14.25" customHeight="1">
      <c r="C807" s="29"/>
      <c r="D807" s="3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44"/>
      <c r="Q807" s="44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3:28" ht="14.25" customHeight="1">
      <c r="C808" s="29"/>
      <c r="D808" s="3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44"/>
      <c r="Q808" s="44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3:28" ht="14.25" customHeight="1">
      <c r="C809" s="29"/>
      <c r="D809" s="3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44"/>
      <c r="Q809" s="44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3:28" ht="14.25" customHeight="1">
      <c r="C810" s="29"/>
      <c r="D810" s="3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44"/>
      <c r="Q810" s="44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3:28" ht="14.25" customHeight="1">
      <c r="C811" s="29"/>
      <c r="D811" s="3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44"/>
      <c r="Q811" s="44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3:28" ht="14.25" customHeight="1">
      <c r="C812" s="29"/>
      <c r="D812" s="3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44"/>
      <c r="Q812" s="44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3:28" ht="14.25" customHeight="1">
      <c r="C813" s="29"/>
      <c r="D813" s="3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44"/>
      <c r="Q813" s="44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3:28" ht="14.25" customHeight="1">
      <c r="C814" s="29"/>
      <c r="D814" s="3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44"/>
      <c r="Q814" s="44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3:28" ht="14.25" customHeight="1">
      <c r="C815" s="29"/>
      <c r="D815" s="3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44"/>
      <c r="Q815" s="44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3:28" ht="14.25" customHeight="1">
      <c r="C816" s="29"/>
      <c r="D816" s="3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44"/>
      <c r="Q816" s="44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3:28" ht="14.25" customHeight="1">
      <c r="C817" s="29"/>
      <c r="D817" s="3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44"/>
      <c r="Q817" s="44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3:28" ht="14.25" customHeight="1">
      <c r="C818" s="29"/>
      <c r="D818" s="3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44"/>
      <c r="Q818" s="44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3:28" ht="14.25" customHeight="1">
      <c r="C819" s="29"/>
      <c r="D819" s="3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44"/>
      <c r="Q819" s="44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3:28" ht="14.25" customHeight="1">
      <c r="C820" s="29"/>
      <c r="D820" s="3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44"/>
      <c r="Q820" s="44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3:28" ht="14.25" customHeight="1">
      <c r="C821" s="29"/>
      <c r="D821" s="3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44"/>
      <c r="Q821" s="44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3:28" ht="14.25" customHeight="1">
      <c r="C822" s="29"/>
      <c r="D822" s="3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44"/>
      <c r="Q822" s="44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3:28" ht="14.25" customHeight="1">
      <c r="C823" s="29"/>
      <c r="D823" s="3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44"/>
      <c r="Q823" s="44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3:28" ht="14.25" customHeight="1">
      <c r="C824" s="29"/>
      <c r="D824" s="3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44"/>
      <c r="Q824" s="44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3:28" ht="14.25" customHeight="1">
      <c r="C825" s="29"/>
      <c r="D825" s="3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44"/>
      <c r="Q825" s="44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3:28" ht="14.25" customHeight="1">
      <c r="C826" s="29"/>
      <c r="D826" s="3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44"/>
      <c r="Q826" s="44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3:28" ht="14.25" customHeight="1">
      <c r="C827" s="29"/>
      <c r="D827" s="3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44"/>
      <c r="Q827" s="44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3:28" ht="14.25" customHeight="1">
      <c r="C828" s="29"/>
      <c r="D828" s="3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44"/>
      <c r="Q828" s="44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3:28" ht="14.25" customHeight="1">
      <c r="C829" s="29"/>
      <c r="D829" s="3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44"/>
      <c r="Q829" s="44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3:28" ht="14.25" customHeight="1">
      <c r="C830" s="29"/>
      <c r="D830" s="3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44"/>
      <c r="Q830" s="44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3:28" ht="14.25" customHeight="1">
      <c r="C831" s="29"/>
      <c r="D831" s="3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44"/>
      <c r="Q831" s="44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3:28" ht="14.25" customHeight="1">
      <c r="C832" s="29"/>
      <c r="D832" s="3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44"/>
      <c r="Q832" s="44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3:28" ht="14.25" customHeight="1">
      <c r="C833" s="29"/>
      <c r="D833" s="3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44"/>
      <c r="Q833" s="44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3:28" ht="14.25" customHeight="1">
      <c r="C834" s="29"/>
      <c r="D834" s="3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44"/>
      <c r="Q834" s="44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3:28" ht="14.25" customHeight="1">
      <c r="C835" s="29"/>
      <c r="D835" s="3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44"/>
      <c r="Q835" s="44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3:28" ht="14.25" customHeight="1">
      <c r="C836" s="29"/>
      <c r="D836" s="3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44"/>
      <c r="Q836" s="44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3:28" ht="14.25" customHeight="1">
      <c r="C837" s="29"/>
      <c r="D837" s="3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44"/>
      <c r="Q837" s="44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3:28" ht="14.25" customHeight="1">
      <c r="C838" s="29"/>
      <c r="D838" s="3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44"/>
      <c r="Q838" s="44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3:28" ht="14.25" customHeight="1">
      <c r="C839" s="29"/>
      <c r="D839" s="3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44"/>
      <c r="Q839" s="44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3:28" ht="14.25" customHeight="1">
      <c r="C840" s="29"/>
      <c r="D840" s="3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44"/>
      <c r="Q840" s="44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3:28" ht="14.25" customHeight="1">
      <c r="C841" s="29"/>
      <c r="D841" s="3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44"/>
      <c r="Q841" s="44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3:28" ht="14.25" customHeight="1">
      <c r="C842" s="29"/>
      <c r="D842" s="3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44"/>
      <c r="Q842" s="44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3:28" ht="14.25" customHeight="1">
      <c r="C843" s="29"/>
      <c r="D843" s="3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44"/>
      <c r="Q843" s="44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3:28" ht="14.25" customHeight="1">
      <c r="C844" s="29"/>
      <c r="D844" s="3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44"/>
      <c r="Q844" s="44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3:28" ht="14.25" customHeight="1">
      <c r="C845" s="29"/>
      <c r="D845" s="3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44"/>
      <c r="Q845" s="44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3:28" ht="14.25" customHeight="1">
      <c r="C846" s="29"/>
      <c r="D846" s="3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44"/>
      <c r="Q846" s="44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3:28" ht="14.25" customHeight="1">
      <c r="C847" s="29"/>
      <c r="D847" s="3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44"/>
      <c r="Q847" s="44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3:28" ht="14.25" customHeight="1">
      <c r="C848" s="29"/>
      <c r="D848" s="3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44"/>
      <c r="Q848" s="44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3:28" ht="14.25" customHeight="1">
      <c r="C849" s="29"/>
      <c r="D849" s="3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44"/>
      <c r="Q849" s="44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3:28" ht="14.25" customHeight="1">
      <c r="C850" s="29"/>
      <c r="D850" s="3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44"/>
      <c r="Q850" s="44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3:28" ht="14.25" customHeight="1">
      <c r="C851" s="29"/>
      <c r="D851" s="3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44"/>
      <c r="Q851" s="44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3:28" ht="14.25" customHeight="1">
      <c r="C852" s="29"/>
      <c r="D852" s="3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44"/>
      <c r="Q852" s="44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3:28" ht="14.25" customHeight="1">
      <c r="C853" s="29"/>
      <c r="D853" s="3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44"/>
      <c r="Q853" s="44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3:28" ht="14.25" customHeight="1">
      <c r="C854" s="29"/>
      <c r="D854" s="3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44"/>
      <c r="Q854" s="44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3:28" ht="14.25" customHeight="1">
      <c r="C855" s="29"/>
      <c r="D855" s="3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44"/>
      <c r="Q855" s="44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3:28" ht="14.25" customHeight="1">
      <c r="C856" s="29"/>
      <c r="D856" s="3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44"/>
      <c r="Q856" s="44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3:28" ht="14.25" customHeight="1">
      <c r="C857" s="29"/>
      <c r="D857" s="3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44"/>
      <c r="Q857" s="44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3:28" ht="14.25" customHeight="1">
      <c r="C858" s="29"/>
      <c r="D858" s="3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44"/>
      <c r="Q858" s="44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3:28" ht="14.25" customHeight="1">
      <c r="C859" s="29"/>
      <c r="D859" s="3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44"/>
      <c r="Q859" s="44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3:28" ht="14.25" customHeight="1">
      <c r="C860" s="29"/>
      <c r="D860" s="3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44"/>
      <c r="Q860" s="44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3:28" ht="14.25" customHeight="1">
      <c r="C861" s="29"/>
      <c r="D861" s="3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44"/>
      <c r="Q861" s="44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3:28" ht="14.25" customHeight="1">
      <c r="C862" s="29"/>
      <c r="D862" s="3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44"/>
      <c r="Q862" s="44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3:28" ht="14.25" customHeight="1">
      <c r="C863" s="29"/>
      <c r="D863" s="3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44"/>
      <c r="Q863" s="44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3:28" ht="14.25" customHeight="1">
      <c r="C864" s="29"/>
      <c r="D864" s="3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44"/>
      <c r="Q864" s="44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3:28" ht="14.25" customHeight="1">
      <c r="C865" s="29"/>
      <c r="D865" s="3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44"/>
      <c r="Q865" s="44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3:28" ht="14.25" customHeight="1">
      <c r="C866" s="29"/>
      <c r="D866" s="3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44"/>
      <c r="Q866" s="44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3:28" ht="14.25" customHeight="1">
      <c r="C867" s="29"/>
      <c r="D867" s="3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44"/>
      <c r="Q867" s="44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3:28" ht="14.25" customHeight="1">
      <c r="C868" s="29"/>
      <c r="D868" s="3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44"/>
      <c r="Q868" s="44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3:28" ht="14.25" customHeight="1">
      <c r="C869" s="29"/>
      <c r="D869" s="3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44"/>
      <c r="Q869" s="44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3:28" ht="14.25" customHeight="1">
      <c r="C870" s="29"/>
      <c r="D870" s="3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44"/>
      <c r="Q870" s="44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3:28" ht="14.25" customHeight="1">
      <c r="C871" s="29"/>
      <c r="D871" s="3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44"/>
      <c r="Q871" s="44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3:28" ht="14.25" customHeight="1">
      <c r="C872" s="29"/>
      <c r="D872" s="3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44"/>
      <c r="Q872" s="44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3:28" ht="14.25" customHeight="1">
      <c r="C873" s="29"/>
      <c r="D873" s="3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44"/>
      <c r="Q873" s="44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3:28" ht="14.25" customHeight="1">
      <c r="C874" s="29"/>
      <c r="D874" s="3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44"/>
      <c r="Q874" s="44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3:28" ht="14.25" customHeight="1">
      <c r="C875" s="29"/>
      <c r="D875" s="3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44"/>
      <c r="Q875" s="44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3:28" ht="14.25" customHeight="1">
      <c r="C876" s="29"/>
      <c r="D876" s="3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44"/>
      <c r="Q876" s="44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3:28" ht="14.25" customHeight="1">
      <c r="C877" s="29"/>
      <c r="D877" s="3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44"/>
      <c r="Q877" s="44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3:28" ht="14.25" customHeight="1">
      <c r="C878" s="29"/>
      <c r="D878" s="3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44"/>
      <c r="Q878" s="44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3:28" ht="14.25" customHeight="1">
      <c r="C879" s="29"/>
      <c r="D879" s="3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44"/>
      <c r="Q879" s="44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3:28" ht="14.25" customHeight="1">
      <c r="C880" s="29"/>
      <c r="D880" s="3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44"/>
      <c r="Q880" s="44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3:28" ht="14.25" customHeight="1">
      <c r="C881" s="29"/>
      <c r="D881" s="3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44"/>
      <c r="Q881" s="44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3:28" ht="14.25" customHeight="1">
      <c r="C882" s="29"/>
      <c r="D882" s="3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44"/>
      <c r="Q882" s="44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3:28" ht="14.25" customHeight="1">
      <c r="C883" s="29"/>
      <c r="D883" s="3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44"/>
      <c r="Q883" s="44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3:28" ht="14.25" customHeight="1">
      <c r="C884" s="29"/>
      <c r="D884" s="3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44"/>
      <c r="Q884" s="44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3:28" ht="14.25" customHeight="1">
      <c r="C885" s="29"/>
      <c r="D885" s="3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44"/>
      <c r="Q885" s="44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3:28" ht="14.25" customHeight="1">
      <c r="C886" s="29"/>
      <c r="D886" s="3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44"/>
      <c r="Q886" s="44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3:28" ht="14.25" customHeight="1">
      <c r="C887" s="29"/>
      <c r="D887" s="3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44"/>
      <c r="Q887" s="44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3:28" ht="14.25" customHeight="1">
      <c r="C888" s="29"/>
      <c r="D888" s="3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44"/>
      <c r="Q888" s="44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3:28" ht="14.25" customHeight="1">
      <c r="C889" s="29"/>
      <c r="D889" s="3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44"/>
      <c r="Q889" s="44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3:28" ht="14.25" customHeight="1">
      <c r="C890" s="29"/>
      <c r="D890" s="3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44"/>
      <c r="Q890" s="44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3:28" ht="14.25" customHeight="1">
      <c r="C891" s="29"/>
      <c r="D891" s="3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44"/>
      <c r="Q891" s="44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3:28" ht="14.25" customHeight="1">
      <c r="C892" s="29"/>
      <c r="D892" s="3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44"/>
      <c r="Q892" s="44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3:28" ht="14.25" customHeight="1">
      <c r="C893" s="29"/>
      <c r="D893" s="3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44"/>
      <c r="Q893" s="44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3:28" ht="14.25" customHeight="1">
      <c r="C894" s="29"/>
      <c r="D894" s="3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44"/>
      <c r="Q894" s="44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3:28" ht="14.25" customHeight="1">
      <c r="C895" s="29"/>
      <c r="D895" s="3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44"/>
      <c r="Q895" s="44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3:28" ht="14.25" customHeight="1">
      <c r="C896" s="29"/>
      <c r="D896" s="3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44"/>
      <c r="Q896" s="44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3:28" ht="14.25" customHeight="1">
      <c r="C897" s="29"/>
      <c r="D897" s="3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44"/>
      <c r="Q897" s="44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3:28" ht="14.25" customHeight="1">
      <c r="C898" s="29"/>
      <c r="D898" s="3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44"/>
      <c r="Q898" s="44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3:28" ht="14.25" customHeight="1">
      <c r="C899" s="29"/>
      <c r="D899" s="3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44"/>
      <c r="Q899" s="44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3:28" ht="14.25" customHeight="1">
      <c r="C900" s="29"/>
      <c r="D900" s="3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44"/>
      <c r="Q900" s="44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3:28" ht="14.25" customHeight="1">
      <c r="C901" s="29"/>
      <c r="D901" s="3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44"/>
      <c r="Q901" s="44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3:28" ht="14.25" customHeight="1">
      <c r="C902" s="29"/>
      <c r="D902" s="3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44"/>
      <c r="Q902" s="44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3:28" ht="14.25" customHeight="1">
      <c r="C903" s="29"/>
      <c r="D903" s="3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44"/>
      <c r="Q903" s="44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3:28" ht="14.25" customHeight="1">
      <c r="C904" s="29"/>
      <c r="D904" s="3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44"/>
      <c r="Q904" s="44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3:28" ht="14.25" customHeight="1">
      <c r="C905" s="29"/>
      <c r="D905" s="3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44"/>
      <c r="Q905" s="44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3:28" ht="14.25" customHeight="1">
      <c r="C906" s="29"/>
      <c r="D906" s="3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44"/>
      <c r="Q906" s="44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3:28" ht="14.25" customHeight="1">
      <c r="C907" s="29"/>
      <c r="D907" s="3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44"/>
      <c r="Q907" s="44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3:28" ht="14.25" customHeight="1">
      <c r="C908" s="29"/>
      <c r="D908" s="3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44"/>
      <c r="Q908" s="44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3:28" ht="14.25" customHeight="1">
      <c r="C909" s="29"/>
      <c r="D909" s="3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44"/>
      <c r="Q909" s="44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3:28" ht="14.25" customHeight="1">
      <c r="C910" s="29"/>
      <c r="D910" s="3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44"/>
      <c r="Q910" s="44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3:28" ht="14.25" customHeight="1">
      <c r="C911" s="29"/>
      <c r="D911" s="3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44"/>
      <c r="Q911" s="44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3:28" ht="14.25" customHeight="1">
      <c r="C912" s="29"/>
      <c r="D912" s="3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44"/>
      <c r="Q912" s="44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3:28" ht="14.25" customHeight="1">
      <c r="C913" s="29"/>
      <c r="D913" s="3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44"/>
      <c r="Q913" s="44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3:28" ht="14.25" customHeight="1">
      <c r="C914" s="29"/>
      <c r="D914" s="3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44"/>
      <c r="Q914" s="44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3:28" ht="14.25" customHeight="1">
      <c r="C915" s="29"/>
      <c r="D915" s="3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44"/>
      <c r="Q915" s="44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3:28" ht="14.25" customHeight="1">
      <c r="C916" s="29"/>
      <c r="D916" s="3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44"/>
      <c r="Q916" s="44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3:28" ht="14.25" customHeight="1">
      <c r="C917" s="29"/>
      <c r="D917" s="3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44"/>
      <c r="Q917" s="44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3:28" ht="14.25" customHeight="1">
      <c r="C918" s="29"/>
      <c r="D918" s="3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44"/>
      <c r="Q918" s="44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3:28" ht="14.25" customHeight="1">
      <c r="C919" s="29"/>
      <c r="D919" s="3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44"/>
      <c r="Q919" s="44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3:28" ht="14.25" customHeight="1">
      <c r="C920" s="29"/>
      <c r="D920" s="3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44"/>
      <c r="Q920" s="44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3:28" ht="14.25" customHeight="1">
      <c r="C921" s="29"/>
      <c r="D921" s="3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44"/>
      <c r="Q921" s="44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3:28" ht="14.25" customHeight="1">
      <c r="C922" s="29"/>
      <c r="D922" s="3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44"/>
      <c r="Q922" s="44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3:28" ht="14.25" customHeight="1">
      <c r="C923" s="29"/>
      <c r="D923" s="3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44"/>
      <c r="Q923" s="44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3:28" ht="14.25" customHeight="1">
      <c r="C924" s="29"/>
      <c r="D924" s="3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44"/>
      <c r="Q924" s="44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3:28" ht="14.25" customHeight="1">
      <c r="C925" s="29"/>
      <c r="D925" s="3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44"/>
      <c r="Q925" s="44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3:28" ht="14.25" customHeight="1">
      <c r="C926" s="29"/>
      <c r="D926" s="3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44"/>
      <c r="Q926" s="44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3:28" ht="14.25" customHeight="1">
      <c r="C927" s="29"/>
      <c r="D927" s="3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44"/>
      <c r="Q927" s="44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3:28" ht="14.25" customHeight="1">
      <c r="C928" s="29"/>
      <c r="D928" s="3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44"/>
      <c r="Q928" s="44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3:28" ht="14.25" customHeight="1">
      <c r="C929" s="29"/>
      <c r="D929" s="3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44"/>
      <c r="Q929" s="44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3:28" ht="14.25" customHeight="1">
      <c r="C930" s="29"/>
      <c r="D930" s="3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44"/>
      <c r="Q930" s="44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3:28" ht="14.25" customHeight="1">
      <c r="C931" s="29"/>
      <c r="D931" s="3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44"/>
      <c r="Q931" s="44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3:28" ht="14.25" customHeight="1">
      <c r="C932" s="29"/>
      <c r="D932" s="3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44"/>
      <c r="Q932" s="44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3:28" ht="14.25" customHeight="1">
      <c r="C933" s="29"/>
      <c r="D933" s="3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44"/>
      <c r="Q933" s="44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3:28" ht="14.25" customHeight="1">
      <c r="C934" s="29"/>
      <c r="D934" s="3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44"/>
      <c r="Q934" s="44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3:28" ht="14.25" customHeight="1">
      <c r="C935" s="29"/>
      <c r="D935" s="3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44"/>
      <c r="Q935" s="44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3:28" ht="14.25" customHeight="1">
      <c r="C936" s="29"/>
      <c r="D936" s="3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44"/>
      <c r="Q936" s="44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3:28" ht="14.25" customHeight="1">
      <c r="C937" s="29"/>
      <c r="D937" s="3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44"/>
      <c r="Q937" s="44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3:28" ht="14.25" customHeight="1">
      <c r="C938" s="29"/>
      <c r="D938" s="3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44"/>
      <c r="Q938" s="44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3:28" ht="14.25" customHeight="1">
      <c r="C939" s="29"/>
      <c r="D939" s="3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44"/>
      <c r="Q939" s="44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3:28" ht="14.25" customHeight="1">
      <c r="C940" s="29"/>
      <c r="D940" s="3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44"/>
      <c r="Q940" s="44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3:28" ht="14.25" customHeight="1">
      <c r="C941" s="29"/>
      <c r="D941" s="3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44"/>
      <c r="Q941" s="44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3:28" ht="14.25" customHeight="1">
      <c r="C942" s="29"/>
      <c r="D942" s="3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44"/>
      <c r="Q942" s="44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3:28" ht="14.25" customHeight="1">
      <c r="C943" s="29"/>
      <c r="D943" s="3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44"/>
      <c r="Q943" s="44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3:28" ht="14.25" customHeight="1">
      <c r="C944" s="29"/>
      <c r="D944" s="3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44"/>
      <c r="Q944" s="44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3:28" ht="14.25" customHeight="1">
      <c r="C945" s="29"/>
      <c r="D945" s="3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44"/>
      <c r="Q945" s="44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3:28" ht="14.25" customHeight="1">
      <c r="C946" s="29"/>
      <c r="D946" s="3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44"/>
      <c r="Q946" s="44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3:28" ht="14.25" customHeight="1">
      <c r="C947" s="29"/>
      <c r="D947" s="3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44"/>
      <c r="Q947" s="44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3:28" ht="14.25" customHeight="1">
      <c r="C948" s="29"/>
      <c r="D948" s="3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44"/>
      <c r="Q948" s="44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3:28" ht="14.25" customHeight="1">
      <c r="C949" s="29"/>
      <c r="D949" s="3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44"/>
      <c r="Q949" s="44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3:28" ht="14.25" customHeight="1">
      <c r="C950" s="29"/>
      <c r="D950" s="3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44"/>
      <c r="Q950" s="44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3:28" ht="14.25" customHeight="1">
      <c r="C951" s="29"/>
      <c r="D951" s="3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44"/>
      <c r="Q951" s="44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3:28" ht="14.25" customHeight="1">
      <c r="C952" s="29"/>
      <c r="D952" s="3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44"/>
      <c r="Q952" s="44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3:28" ht="14.25" customHeight="1">
      <c r="C953" s="29"/>
      <c r="D953" s="3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44"/>
      <c r="Q953" s="44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3:28" ht="14.25" customHeight="1">
      <c r="C954" s="29"/>
      <c r="D954" s="3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44"/>
      <c r="Q954" s="44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3:28" ht="14.25" customHeight="1">
      <c r="C955" s="29"/>
      <c r="D955" s="3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44"/>
      <c r="Q955" s="44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3:28" ht="14.25" customHeight="1">
      <c r="C956" s="29"/>
      <c r="D956" s="3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44"/>
      <c r="Q956" s="44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3:28" ht="14.25" customHeight="1">
      <c r="C957" s="29"/>
      <c r="D957" s="3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44"/>
      <c r="Q957" s="44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3:28" ht="14.25" customHeight="1">
      <c r="C958" s="29"/>
      <c r="D958" s="3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44"/>
      <c r="Q958" s="44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3:28" ht="14.25" customHeight="1">
      <c r="C959" s="29"/>
      <c r="D959" s="3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44"/>
      <c r="Q959" s="44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3:28" ht="14.25" customHeight="1">
      <c r="C960" s="29"/>
      <c r="D960" s="3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44"/>
      <c r="Q960" s="44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3:28" ht="14.25" customHeight="1">
      <c r="C961" s="29"/>
      <c r="D961" s="3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44"/>
      <c r="Q961" s="44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3:28" ht="14.25" customHeight="1">
      <c r="C962" s="29"/>
      <c r="D962" s="3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44"/>
      <c r="Q962" s="44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3:28" ht="14.25" customHeight="1">
      <c r="C963" s="29"/>
      <c r="D963" s="3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44"/>
      <c r="Q963" s="44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3:28" ht="14.25" customHeight="1">
      <c r="C964" s="29"/>
      <c r="D964" s="3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44"/>
      <c r="Q964" s="44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3:28" ht="14.25" customHeight="1">
      <c r="C965" s="29"/>
      <c r="D965" s="3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44"/>
      <c r="Q965" s="44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3:28" ht="14.25" customHeight="1">
      <c r="C966" s="29"/>
      <c r="D966" s="3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44"/>
      <c r="Q966" s="44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3:28" ht="14.25" customHeight="1">
      <c r="C967" s="29"/>
      <c r="D967" s="3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44"/>
      <c r="Q967" s="44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3:28" ht="14.25" customHeight="1">
      <c r="C968" s="29"/>
      <c r="D968" s="3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44"/>
      <c r="Q968" s="44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3:28" ht="14.25" customHeight="1">
      <c r="C969" s="29"/>
      <c r="D969" s="3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44"/>
      <c r="Q969" s="44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3:28" ht="14.25" customHeight="1">
      <c r="C970" s="29"/>
      <c r="D970" s="3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44"/>
      <c r="Q970" s="44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3:28" ht="14.25" customHeight="1">
      <c r="C971" s="29"/>
      <c r="D971" s="3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44"/>
      <c r="Q971" s="44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3:28" ht="14.25" customHeight="1">
      <c r="C972" s="29"/>
      <c r="D972" s="3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44"/>
      <c r="Q972" s="44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3:28" ht="14.25" customHeight="1">
      <c r="C973" s="29"/>
      <c r="D973" s="3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44"/>
      <c r="Q973" s="44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3:28" ht="14.25" customHeight="1">
      <c r="C974" s="29"/>
      <c r="D974" s="3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44"/>
      <c r="Q974" s="44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3:28" ht="14.25" customHeight="1">
      <c r="C975" s="29"/>
      <c r="D975" s="3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44"/>
      <c r="Q975" s="44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3:28" ht="14.25" customHeight="1">
      <c r="C976" s="29"/>
      <c r="D976" s="3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44"/>
      <c r="Q976" s="44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3:28" ht="14.25" customHeight="1">
      <c r="C977" s="29"/>
      <c r="D977" s="3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44"/>
      <c r="Q977" s="44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3:28" ht="14.25" customHeight="1">
      <c r="C978" s="29"/>
      <c r="D978" s="3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44"/>
      <c r="Q978" s="44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3:28" ht="14.25" customHeight="1">
      <c r="C979" s="29"/>
      <c r="D979" s="3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44"/>
      <c r="Q979" s="44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3:28" ht="14.25" customHeight="1">
      <c r="C980" s="29"/>
      <c r="D980" s="3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44"/>
      <c r="Q980" s="44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3:28" ht="14.25" customHeight="1">
      <c r="C981" s="29"/>
      <c r="D981" s="3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44"/>
      <c r="Q981" s="44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3:28" ht="14.25" customHeight="1">
      <c r="C982" s="29"/>
      <c r="D982" s="3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44"/>
      <c r="Q982" s="44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3:28" ht="14.25" customHeight="1">
      <c r="C983" s="29"/>
      <c r="D983" s="3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44"/>
      <c r="Q983" s="44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3:28" ht="14.25" customHeight="1">
      <c r="C984" s="29"/>
      <c r="D984" s="3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44"/>
      <c r="Q984" s="44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3:28" ht="14.25" customHeight="1">
      <c r="C985" s="29"/>
      <c r="D985" s="3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44"/>
      <c r="Q985" s="44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3:28" ht="14.25" customHeight="1">
      <c r="C986" s="29"/>
      <c r="D986" s="3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44"/>
      <c r="Q986" s="44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3:28" ht="14.25" customHeight="1">
      <c r="C987" s="29"/>
      <c r="D987" s="3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44"/>
      <c r="Q987" s="44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3:28" ht="14.25" customHeight="1">
      <c r="C988" s="29"/>
      <c r="D988" s="3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44"/>
      <c r="Q988" s="44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3:28" ht="14.25" customHeight="1">
      <c r="C989" s="29"/>
      <c r="D989" s="3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44"/>
      <c r="Q989" s="44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3:28" ht="14.25" customHeight="1">
      <c r="C990" s="29"/>
      <c r="D990" s="3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44"/>
      <c r="Q990" s="44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3:28" ht="14.25" customHeight="1">
      <c r="C991" s="29"/>
      <c r="D991" s="3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44"/>
      <c r="Q991" s="44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3:28" ht="14.25" customHeight="1">
      <c r="C992" s="29"/>
      <c r="D992" s="3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44"/>
      <c r="Q992" s="44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3:28" ht="14.25" customHeight="1">
      <c r="C993" s="29"/>
      <c r="D993" s="3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44"/>
      <c r="Q993" s="44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3:28" ht="14.25" customHeight="1">
      <c r="C994" s="29"/>
      <c r="D994" s="3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44"/>
      <c r="Q994" s="44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3:28" ht="14.25" customHeight="1">
      <c r="C995" s="29"/>
      <c r="D995" s="3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44"/>
      <c r="Q995" s="44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3:28" ht="14.25" customHeight="1">
      <c r="C996" s="29"/>
      <c r="D996" s="3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44"/>
      <c r="Q996" s="44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3:28" ht="14.25" customHeight="1">
      <c r="C997" s="29"/>
      <c r="D997" s="3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44"/>
      <c r="Q997" s="44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3:28" ht="14.25" customHeight="1">
      <c r="C998" s="29"/>
      <c r="D998" s="3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44"/>
      <c r="Q998" s="44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3:28" ht="14.25" customHeight="1">
      <c r="C999" s="29"/>
      <c r="D999" s="3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44"/>
      <c r="Q999" s="44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3:28" ht="14.25" customHeight="1">
      <c r="C1000" s="29"/>
      <c r="D1000" s="3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44"/>
      <c r="Q1000" s="44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 spans="3:28" ht="14.25" customHeight="1">
      <c r="C1001" s="29"/>
      <c r="D1001" s="3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44"/>
      <c r="Q1001" s="44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 spans="3:28" ht="14.25" customHeight="1">
      <c r="C1002" s="29"/>
      <c r="D1002" s="3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44"/>
      <c r="Q1002" s="44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 spans="3:28" ht="14.25" customHeight="1">
      <c r="C1003" s="29"/>
      <c r="D1003" s="3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44"/>
      <c r="Q1003" s="44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 spans="3:28" ht="14.25" customHeight="1">
      <c r="C1004" s="29"/>
      <c r="D1004" s="3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44"/>
      <c r="Q1004" s="44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 spans="3:28" ht="14.25" customHeight="1">
      <c r="C1005" s="29"/>
      <c r="D1005" s="3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44"/>
      <c r="Q1005" s="44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 spans="3:28" ht="14.25" customHeight="1">
      <c r="C1006" s="29"/>
      <c r="D1006" s="3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44"/>
      <c r="Q1006" s="44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 spans="3:28" ht="14.25" customHeight="1">
      <c r="C1007" s="29"/>
      <c r="D1007" s="3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44"/>
      <c r="Q1007" s="44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  <row r="1008" spans="3:28" ht="14.25" customHeight="1">
      <c r="C1008" s="29"/>
      <c r="D1008" s="3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44"/>
      <c r="Q1008" s="44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</row>
    <row r="1009" spans="3:28" ht="14.25" customHeight="1">
      <c r="C1009" s="29"/>
      <c r="D1009" s="3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44"/>
      <c r="Q1009" s="44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</row>
    <row r="1010" spans="3:28" ht="14.25" customHeight="1">
      <c r="C1010" s="29"/>
      <c r="D1010" s="3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44"/>
      <c r="Q1010" s="44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</row>
    <row r="1011" spans="3:28" ht="14.25" customHeight="1">
      <c r="C1011" s="29"/>
      <c r="D1011" s="3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44"/>
      <c r="Q1011" s="44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</row>
    <row r="1012" spans="3:28" ht="14.25" customHeight="1">
      <c r="C1012" s="29"/>
      <c r="D1012" s="3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44"/>
      <c r="Q1012" s="44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</row>
    <row r="1013" spans="3:28" ht="14.25" customHeight="1">
      <c r="C1013" s="29"/>
      <c r="D1013" s="3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44"/>
      <c r="Q1013" s="44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</row>
    <row r="1014" spans="3:28" ht="14.25" customHeight="1">
      <c r="C1014" s="29"/>
      <c r="D1014" s="3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44"/>
      <c r="Q1014" s="44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</row>
    <row r="1015" spans="3:28" ht="14.25" customHeight="1">
      <c r="C1015" s="29"/>
      <c r="D1015" s="3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44"/>
      <c r="Q1015" s="44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</row>
    <row r="1016" spans="3:28" ht="14.25" customHeight="1">
      <c r="C1016" s="29"/>
      <c r="D1016" s="3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44"/>
      <c r="Q1016" s="44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</row>
    <row r="1017" spans="3:28" ht="14.25" customHeight="1">
      <c r="C1017" s="29"/>
      <c r="D1017" s="3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44"/>
      <c r="Q1017" s="44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</row>
    <row r="1018" spans="3:28" ht="14.25" customHeight="1">
      <c r="C1018" s="29"/>
      <c r="D1018" s="3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44"/>
      <c r="Q1018" s="44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</row>
    <row r="1019" spans="3:28" ht="14.25" customHeight="1">
      <c r="C1019" s="29"/>
      <c r="D1019" s="3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44"/>
      <c r="Q1019" s="44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</row>
    <row r="1020" spans="3:28" ht="14.25" customHeight="1">
      <c r="C1020" s="29"/>
      <c r="D1020" s="3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44"/>
      <c r="Q1020" s="44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</row>
    <row r="1021" spans="3:28" ht="14.25" customHeight="1">
      <c r="C1021" s="29"/>
      <c r="D1021" s="3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44"/>
      <c r="Q1021" s="44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</row>
    <row r="1022" spans="3:28" ht="14.25" customHeight="1">
      <c r="C1022" s="29"/>
      <c r="D1022" s="3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44"/>
      <c r="Q1022" s="44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</row>
    <row r="1023" spans="3:28" ht="20.149999999999999" customHeight="1">
      <c r="C1023" s="29"/>
      <c r="D1023" s="3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</row>
    <row r="1024" spans="3:28" ht="20.149999999999999" customHeight="1">
      <c r="C1024" s="29"/>
      <c r="D1024" s="3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</row>
  </sheetData>
  <mergeCells count="9">
    <mergeCell ref="D6:V6"/>
    <mergeCell ref="D8:H8"/>
    <mergeCell ref="J8:N8"/>
    <mergeCell ref="D1:H1"/>
    <mergeCell ref="J1:L1"/>
    <mergeCell ref="D2:V2"/>
    <mergeCell ref="D3:V3"/>
    <mergeCell ref="D4:V4"/>
    <mergeCell ref="D5:V5"/>
  </mergeCells>
  <phoneticPr fontId="1"/>
  <pageMargins left="0.5" right="0.5" top="0.75" bottom="0.75" header="0.27777800000000002" footer="0.27777800000000002"/>
  <pageSetup scale="72" orientation="portrait" r:id="rId1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mohkura</dc:creator>
  <cp:lastModifiedBy>kenseihirahara@icloud.com</cp:lastModifiedBy>
  <dcterms:created xsi:type="dcterms:W3CDTF">2024-04-18T02:36:34Z</dcterms:created>
  <dcterms:modified xsi:type="dcterms:W3CDTF">2024-10-15T13:42:54Z</dcterms:modified>
</cp:coreProperties>
</file>