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1" i="1"/>
  <c r="B33" i="1" l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3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1" i="1"/>
  <c r="H2" i="1"/>
  <c r="H32" i="1" s="1"/>
  <c r="H3" i="1"/>
  <c r="H33" i="1" s="1"/>
  <c r="H4" i="1"/>
  <c r="H34" i="1" s="1"/>
  <c r="H5" i="1"/>
  <c r="H35" i="1" s="1"/>
  <c r="H6" i="1"/>
  <c r="H36" i="1" s="1"/>
  <c r="H7" i="1"/>
  <c r="H37" i="1" s="1"/>
  <c r="H8" i="1"/>
  <c r="H38" i="1" s="1"/>
  <c r="H9" i="1"/>
  <c r="H39" i="1" s="1"/>
  <c r="H10" i="1"/>
  <c r="H40" i="1" s="1"/>
  <c r="H11" i="1"/>
  <c r="H41" i="1" s="1"/>
  <c r="H12" i="1"/>
  <c r="H42" i="1" s="1"/>
  <c r="H13" i="1"/>
  <c r="H43" i="1" s="1"/>
  <c r="H14" i="1"/>
  <c r="H44" i="1" s="1"/>
  <c r="H15" i="1"/>
  <c r="H45" i="1" s="1"/>
  <c r="H16" i="1"/>
  <c r="H46" i="1" s="1"/>
  <c r="H17" i="1"/>
  <c r="H47" i="1" s="1"/>
  <c r="H18" i="1"/>
  <c r="H48" i="1" s="1"/>
  <c r="H19" i="1"/>
  <c r="H49" i="1" s="1"/>
  <c r="H20" i="1"/>
  <c r="H50" i="1" s="1"/>
  <c r="H21" i="1"/>
  <c r="H51" i="1" s="1"/>
  <c r="H22" i="1"/>
  <c r="H52" i="1" s="1"/>
  <c r="H23" i="1"/>
  <c r="H53" i="1" s="1"/>
  <c r="H24" i="1"/>
  <c r="H54" i="1" s="1"/>
  <c r="H25" i="1"/>
  <c r="H55" i="1" s="1"/>
  <c r="H26" i="1"/>
  <c r="H56" i="1" s="1"/>
  <c r="H27" i="1"/>
  <c r="H57" i="1" s="1"/>
  <c r="H28" i="1"/>
  <c r="H58" i="1" s="1"/>
  <c r="H29" i="1"/>
  <c r="H59" i="1" s="1"/>
  <c r="H1" i="1"/>
  <c r="H31" i="1" s="1"/>
  <c r="A33" i="1" l="1"/>
  <c r="A35" i="1"/>
  <c r="B35" i="1" s="1"/>
  <c r="C33" i="1"/>
  <c r="B31" i="1"/>
  <c r="A31" i="1"/>
  <c r="C29" i="1" l="1"/>
  <c r="C28" i="1"/>
  <c r="C27" i="1"/>
  <c r="C26" i="1"/>
  <c r="C24" i="1"/>
  <c r="C23" i="1"/>
  <c r="C14" i="1"/>
  <c r="C9" i="1"/>
  <c r="C8" i="1"/>
  <c r="C3" i="1"/>
  <c r="C2" i="1"/>
  <c r="C25" i="1"/>
  <c r="C11" i="1"/>
  <c r="C6" i="1"/>
  <c r="C5" i="1"/>
  <c r="C4" i="1"/>
  <c r="C21" i="1"/>
  <c r="C18" i="1"/>
  <c r="C17" i="1"/>
  <c r="C16" i="1"/>
  <c r="C15" i="1"/>
  <c r="C7" i="1"/>
  <c r="C10" i="1"/>
  <c r="C12" i="1"/>
  <c r="C13" i="1"/>
  <c r="C19" i="1"/>
  <c r="C20" i="1"/>
  <c r="C22" i="1"/>
  <c r="C1" i="1"/>
</calcChain>
</file>

<file path=xl/sharedStrings.xml><?xml version="1.0" encoding="utf-8"?>
<sst xmlns="http://schemas.openxmlformats.org/spreadsheetml/2006/main" count="10" uniqueCount="10">
  <si>
    <t>状态指标</t>
    <phoneticPr fontId="1" type="noConversion"/>
  </si>
  <si>
    <t>结构指标</t>
    <phoneticPr fontId="1" type="noConversion"/>
  </si>
  <si>
    <t>综合指标</t>
    <phoneticPr fontId="1" type="noConversion"/>
  </si>
  <si>
    <t>概率盒-D-S证据理论</t>
    <phoneticPr fontId="1" type="noConversion"/>
  </si>
  <si>
    <t>综合指标</t>
    <phoneticPr fontId="1" type="noConversion"/>
  </si>
  <si>
    <t>信息增益法确定权重</t>
    <phoneticPr fontId="1" type="noConversion"/>
  </si>
  <si>
    <t>信息增益值</t>
    <phoneticPr fontId="1" type="noConversion"/>
  </si>
  <si>
    <t>index1概率值</t>
    <phoneticPr fontId="1" type="noConversion"/>
  </si>
  <si>
    <t>index2概率值</t>
    <phoneticPr fontId="1" type="noConversion"/>
  </si>
  <si>
    <t>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</si>
</sst>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37134567752633E-2"/>
          <c:y val="4.0303461356092932E-2"/>
          <c:w val="0.90104413462716371"/>
          <c:h val="0.836648624880439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Sheet1!$D$1:$D$29</c:f>
              <c:numCache>
                <c:formatCode>General</c:formatCode>
                <c:ptCount val="29"/>
                <c:pt idx="0">
                  <c:v>0.28596176036303467</c:v>
                </c:pt>
                <c:pt idx="1">
                  <c:v>0.35996112918177359</c:v>
                </c:pt>
                <c:pt idx="2">
                  <c:v>0.51165617612390724</c:v>
                </c:pt>
                <c:pt idx="3">
                  <c:v>0.46646095989372915</c:v>
                </c:pt>
                <c:pt idx="4">
                  <c:v>0.23852576213258891</c:v>
                </c:pt>
                <c:pt idx="5">
                  <c:v>0.38357301005998445</c:v>
                </c:pt>
                <c:pt idx="6">
                  <c:v>0.34898599312985057</c:v>
                </c:pt>
                <c:pt idx="7">
                  <c:v>0.3860889603852124</c:v>
                </c:pt>
                <c:pt idx="8">
                  <c:v>0.4285444656741576</c:v>
                </c:pt>
                <c:pt idx="9">
                  <c:v>0.35279823327213317</c:v>
                </c:pt>
                <c:pt idx="10">
                  <c:v>0.2398947822643929</c:v>
                </c:pt>
                <c:pt idx="11">
                  <c:v>0.27320220656237015</c:v>
                </c:pt>
                <c:pt idx="12">
                  <c:v>0.21189552414464757</c:v>
                </c:pt>
                <c:pt idx="13">
                  <c:v>0.2309173369822434</c:v>
                </c:pt>
                <c:pt idx="14">
                  <c:v>0.36064853434619781</c:v>
                </c:pt>
                <c:pt idx="15">
                  <c:v>0.63096011133289731</c:v>
                </c:pt>
                <c:pt idx="16">
                  <c:v>0.23970879070887555</c:v>
                </c:pt>
                <c:pt idx="17">
                  <c:v>0.36598747456040159</c:v>
                </c:pt>
                <c:pt idx="18">
                  <c:v>0.400678586226487</c:v>
                </c:pt>
                <c:pt idx="19">
                  <c:v>0.32681935814480445</c:v>
                </c:pt>
                <c:pt idx="20">
                  <c:v>0.45397853711463609</c:v>
                </c:pt>
                <c:pt idx="21">
                  <c:v>0.32414666649991064</c:v>
                </c:pt>
                <c:pt idx="22">
                  <c:v>0.48925724915098934</c:v>
                </c:pt>
                <c:pt idx="23">
                  <c:v>0.34574127907439989</c:v>
                </c:pt>
                <c:pt idx="24">
                  <c:v>0.544728399132971</c:v>
                </c:pt>
                <c:pt idx="25">
                  <c:v>0.50655878907920038</c:v>
                </c:pt>
                <c:pt idx="26">
                  <c:v>0.37768783328754651</c:v>
                </c:pt>
                <c:pt idx="27">
                  <c:v>0.43548284552347172</c:v>
                </c:pt>
                <c:pt idx="28">
                  <c:v>0.63607069277931783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2-41D7-988C-B71EEDC79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982112"/>
        <c:axId val="1778389872"/>
      </c:barChart>
      <c:catAx>
        <c:axId val="1777982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节点名称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778389872"/>
        <c:crosses val="autoZero"/>
        <c:auto val="1"/>
        <c:lblAlgn val="ctr"/>
        <c:lblOffset val="100"/>
        <c:noMultiLvlLbl val="0"/>
      </c:catAx>
      <c:valAx>
        <c:axId val="17783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宋体" panose="02010600030101010101" pitchFamily="2" charset="-122"/>
                    <a:ea typeface="宋体" panose="02010600030101010101" pitchFamily="2" charset="-122"/>
                    <a:cs typeface="+mn-cs"/>
                  </a:defRPr>
                </a:pPr>
                <a:r>
                  <a:rPr lang="zh-CN"/>
                  <a:t>综合评价指标值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宋体" panose="02010600030101010101" pitchFamily="2" charset="-122"/>
                  <a:ea typeface="宋体" panose="02010600030101010101" pitchFamily="2" charset="-122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宋体" panose="02010600030101010101" pitchFamily="2" charset="-122"/>
                <a:ea typeface="宋体" panose="02010600030101010101" pitchFamily="2" charset="-122"/>
                <a:cs typeface="+mn-cs"/>
              </a:defRPr>
            </a:pPr>
            <a:endParaRPr lang="zh-CN"/>
          </a:p>
        </c:txPr>
        <c:crossAx val="1777982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 i="0" baseline="0">
          <a:latin typeface="宋体" panose="02010600030101010101" pitchFamily="2" charset="-122"/>
          <a:ea typeface="宋体" panose="02010600030101010101" pitchFamily="2" charset="-122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1127760</xdr:colOff>
      <xdr:row>3</xdr:row>
      <xdr:rowOff>38100</xdr:rowOff>
    </xdr:from>
    <xdr:to>
      <xdr:col>16</xdr:col>
      <xdr:colOff>76200</xdr:colOff>
      <xdr:row>33</xdr:row>
      <xdr:rowOff>137160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B4" workbookViewId="0">
      <selection activeCell="R11" sqref="R11"/>
    </sheetView>
  </sheetViews>
  <sheetFormatPr defaultRowHeight="13.8" x14ac:dyDescent="0.25"/>
  <cols>
    <col min="1" max="1" width="11.109375" customWidth="1"/>
    <col min="3" max="3" width="19.5546875" customWidth="1"/>
    <col min="4" max="4" width="20" customWidth="1"/>
    <col min="8" max="8" width="12.6640625" customWidth="1"/>
    <col min="9" max="9" width="12.33203125" customWidth="1"/>
  </cols>
  <sheetData>
    <row r="1" spans="1:9" x14ac:dyDescent="0.25">
      <c r="A1">
        <v>0.41472984859698786</v>
      </c>
      <c r="B1">
        <v>0.15719367212908153</v>
      </c>
      <c r="C1" s="1">
        <f>(A1*B1)/((A1*B1)+(1-A1)*(1-B1))</f>
        <v>0.11673645370685801</v>
      </c>
      <c r="D1">
        <f>0.5*A1+0.5*B1</f>
        <v>0.28596176036303467</v>
      </c>
      <c r="H1">
        <f>A1/9.71485262</f>
        <v>4.2690287214772783E-2</v>
      </c>
      <c r="I1">
        <f>B1/11.31686</f>
        <v>1.3890219736665606E-2</v>
      </c>
    </row>
    <row r="2" spans="1:9" x14ac:dyDescent="0.25">
      <c r="A2">
        <v>0.18205144540755275</v>
      </c>
      <c r="B2">
        <v>0.53787081295599437</v>
      </c>
      <c r="C2" s="1">
        <f t="shared" ref="C2:C29" si="0">(A2*B2)/((A2*B2)+(1-A2)*(1-B2))</f>
        <v>0.20575003823175125</v>
      </c>
      <c r="D2">
        <f t="shared" ref="D2:D29" si="1">0.5*A2+0.5*B2</f>
        <v>0.35996112918177359</v>
      </c>
      <c r="H2">
        <f t="shared" ref="H2:H29" si="2">A2/9.71485262</f>
        <v>1.8739496369997711E-2</v>
      </c>
      <c r="I2">
        <f t="shared" ref="I2:I29" si="3">B2/11.31686</f>
        <v>4.7528273121342349E-2</v>
      </c>
    </row>
    <row r="3" spans="1:9" x14ac:dyDescent="0.25">
      <c r="A3">
        <v>0.49525155150858313</v>
      </c>
      <c r="B3">
        <v>0.52806080073923134</v>
      </c>
      <c r="C3" s="1">
        <f t="shared" si="0"/>
        <v>0.52332478391605119</v>
      </c>
      <c r="D3">
        <f t="shared" si="1"/>
        <v>0.51165617612390724</v>
      </c>
      <c r="H3">
        <f t="shared" si="2"/>
        <v>5.0978802343229282E-2</v>
      </c>
      <c r="I3">
        <f t="shared" si="3"/>
        <v>4.6661423817139322E-2</v>
      </c>
    </row>
    <row r="4" spans="1:9" x14ac:dyDescent="0.25">
      <c r="A4">
        <v>0.35240093883555262</v>
      </c>
      <c r="B4">
        <v>0.58052098095190563</v>
      </c>
      <c r="C4" s="1">
        <f t="shared" si="0"/>
        <v>0.42957391403134626</v>
      </c>
      <c r="D4">
        <f t="shared" si="1"/>
        <v>0.46646095989372915</v>
      </c>
      <c r="H4">
        <f t="shared" si="2"/>
        <v>3.6274450330832979E-2</v>
      </c>
      <c r="I4">
        <f t="shared" si="3"/>
        <v>5.1297001195729698E-2</v>
      </c>
    </row>
    <row r="5" spans="1:9" x14ac:dyDescent="0.25">
      <c r="A5">
        <v>0.15897045566796833</v>
      </c>
      <c r="B5">
        <v>0.31808106859720953</v>
      </c>
      <c r="C5" s="1">
        <f t="shared" si="0"/>
        <v>8.1024125307071593E-2</v>
      </c>
      <c r="D5">
        <f t="shared" si="1"/>
        <v>0.23852576213258891</v>
      </c>
      <c r="H5">
        <f t="shared" si="2"/>
        <v>1.636365078155641E-2</v>
      </c>
      <c r="I5">
        <f t="shared" si="3"/>
        <v>2.8106830746091188E-2</v>
      </c>
    </row>
    <row r="6" spans="1:9" x14ac:dyDescent="0.25">
      <c r="A6">
        <v>0.14905735978352563</v>
      </c>
      <c r="B6">
        <v>0.61808866033644327</v>
      </c>
      <c r="C6" s="1">
        <f t="shared" si="0"/>
        <v>0.22087576782741017</v>
      </c>
      <c r="D6">
        <f t="shared" si="1"/>
        <v>0.38357301005998445</v>
      </c>
      <c r="H6">
        <f t="shared" si="2"/>
        <v>1.534324457755136E-2</v>
      </c>
      <c r="I6">
        <f t="shared" si="3"/>
        <v>5.4616621601437439E-2</v>
      </c>
    </row>
    <row r="7" spans="1:9" x14ac:dyDescent="0.25">
      <c r="A7">
        <v>0.43560115619090733</v>
      </c>
      <c r="B7">
        <v>0.2623708300687938</v>
      </c>
      <c r="C7" s="1">
        <f t="shared" si="0"/>
        <v>0.21539337674424258</v>
      </c>
      <c r="D7">
        <f t="shared" si="1"/>
        <v>0.34898599312985057</v>
      </c>
      <c r="H7">
        <f t="shared" si="2"/>
        <v>4.4838678797260778E-2</v>
      </c>
      <c r="I7">
        <f t="shared" si="3"/>
        <v>2.3184066080944168E-2</v>
      </c>
    </row>
    <row r="8" spans="1:9" x14ac:dyDescent="0.25">
      <c r="A8">
        <v>0.29684619705176174</v>
      </c>
      <c r="B8">
        <v>0.47533172371866306</v>
      </c>
      <c r="C8" s="1">
        <f t="shared" si="0"/>
        <v>0.27665505261419021</v>
      </c>
      <c r="D8">
        <f t="shared" si="1"/>
        <v>0.3860889603852124</v>
      </c>
      <c r="H8">
        <f t="shared" si="2"/>
        <v>3.0555913575121402E-2</v>
      </c>
      <c r="I8">
        <f t="shared" si="3"/>
        <v>4.2002085712703266E-2</v>
      </c>
    </row>
    <row r="9" spans="1:9" x14ac:dyDescent="0.25">
      <c r="A9">
        <v>0.52246035314981232</v>
      </c>
      <c r="B9">
        <v>0.33462857819850289</v>
      </c>
      <c r="C9" s="1">
        <f t="shared" si="0"/>
        <v>0.35493365128196175</v>
      </c>
      <c r="D9">
        <f t="shared" si="1"/>
        <v>0.4285444656741576</v>
      </c>
      <c r="H9">
        <f t="shared" si="2"/>
        <v>5.3779544948960048E-2</v>
      </c>
      <c r="I9">
        <f t="shared" si="3"/>
        <v>2.9569030472984811E-2</v>
      </c>
    </row>
    <row r="10" spans="1:9" x14ac:dyDescent="0.25">
      <c r="A10">
        <v>0.17843343158594213</v>
      </c>
      <c r="B10">
        <v>0.52716303495832417</v>
      </c>
      <c r="C10" s="1">
        <f t="shared" si="0"/>
        <v>0.19493793485058428</v>
      </c>
      <c r="D10">
        <f t="shared" si="1"/>
        <v>0.35279823327213317</v>
      </c>
      <c r="H10">
        <f t="shared" si="2"/>
        <v>1.8367075504429231E-2</v>
      </c>
      <c r="I10">
        <f t="shared" si="3"/>
        <v>4.6582093881016834E-2</v>
      </c>
    </row>
    <row r="11" spans="1:9" x14ac:dyDescent="0.25">
      <c r="A11">
        <v>0.16969231171584087</v>
      </c>
      <c r="B11">
        <v>0.31009725281294492</v>
      </c>
      <c r="C11" s="1">
        <f t="shared" si="0"/>
        <v>8.4132855774670307E-2</v>
      </c>
      <c r="D11">
        <f t="shared" si="1"/>
        <v>0.2398947822643929</v>
      </c>
      <c r="H11">
        <f t="shared" si="2"/>
        <v>1.7467306849976778E-2</v>
      </c>
      <c r="I11">
        <f t="shared" si="3"/>
        <v>2.7401350976591115E-2</v>
      </c>
    </row>
    <row r="12" spans="1:9" x14ac:dyDescent="0.25">
      <c r="A12">
        <v>0.53278780633511269</v>
      </c>
      <c r="B12">
        <v>1.3616606789627565E-2</v>
      </c>
      <c r="C12" s="1">
        <f t="shared" si="0"/>
        <v>1.5498147511597163E-2</v>
      </c>
      <c r="D12">
        <f t="shared" si="1"/>
        <v>0.27320220656237015</v>
      </c>
      <c r="H12">
        <f t="shared" si="2"/>
        <v>5.4842603091915222E-2</v>
      </c>
      <c r="I12">
        <f t="shared" si="3"/>
        <v>1.2032142122132433E-3</v>
      </c>
    </row>
    <row r="13" spans="1:9" x14ac:dyDescent="0.25">
      <c r="A13">
        <v>0.18803584625199479</v>
      </c>
      <c r="B13">
        <v>0.23575520203730035</v>
      </c>
      <c r="C13" s="1">
        <f t="shared" si="0"/>
        <v>6.6675352506828559E-2</v>
      </c>
      <c r="D13">
        <f t="shared" si="1"/>
        <v>0.21189552414464757</v>
      </c>
      <c r="H13">
        <f t="shared" si="2"/>
        <v>1.9355501684594243E-2</v>
      </c>
      <c r="I13">
        <f t="shared" si="3"/>
        <v>2.0832209821213688E-2</v>
      </c>
    </row>
    <row r="14" spans="1:9" x14ac:dyDescent="0.25">
      <c r="A14">
        <v>0.21537970744409796</v>
      </c>
      <c r="B14">
        <v>0.24645496652038884</v>
      </c>
      <c r="C14" s="1">
        <f t="shared" si="0"/>
        <v>8.2382557388381433E-2</v>
      </c>
      <c r="D14">
        <f t="shared" si="1"/>
        <v>0.2309173369822434</v>
      </c>
      <c r="H14">
        <f t="shared" si="2"/>
        <v>2.2170146668071426E-2</v>
      </c>
      <c r="I14">
        <f t="shared" si="3"/>
        <v>2.1777680957473084E-2</v>
      </c>
    </row>
    <row r="15" spans="1:9" x14ac:dyDescent="0.25">
      <c r="A15">
        <v>0.38310334873401375</v>
      </c>
      <c r="B15">
        <v>0.33819371995838193</v>
      </c>
      <c r="C15" s="1">
        <f t="shared" si="0"/>
        <v>0.24090016071128137</v>
      </c>
      <c r="D15">
        <f t="shared" si="1"/>
        <v>0.36064853434619781</v>
      </c>
      <c r="H15">
        <f t="shared" si="2"/>
        <v>3.9434808094290341E-2</v>
      </c>
      <c r="I15">
        <f t="shared" si="3"/>
        <v>2.9884059708998958E-2</v>
      </c>
    </row>
    <row r="16" spans="1:9" x14ac:dyDescent="0.25">
      <c r="A16">
        <v>0.4166239053087944</v>
      </c>
      <c r="B16">
        <v>0.84529631735700028</v>
      </c>
      <c r="C16" s="1">
        <f t="shared" si="0"/>
        <v>0.79600784487199916</v>
      </c>
      <c r="D16">
        <f t="shared" si="1"/>
        <v>0.63096011133289731</v>
      </c>
      <c r="H16">
        <f t="shared" si="2"/>
        <v>4.2885252263229333E-2</v>
      </c>
      <c r="I16">
        <f t="shared" si="3"/>
        <v>7.4693538433540776E-2</v>
      </c>
    </row>
    <row r="17" spans="1:9" x14ac:dyDescent="0.25">
      <c r="A17">
        <v>0.24099589143635675</v>
      </c>
      <c r="B17">
        <v>0.23842168998139435</v>
      </c>
      <c r="C17" s="1">
        <f t="shared" si="0"/>
        <v>9.0414907273667633E-2</v>
      </c>
      <c r="D17">
        <f t="shared" si="1"/>
        <v>0.23970879070887555</v>
      </c>
      <c r="H17">
        <f t="shared" si="2"/>
        <v>2.4806952906338248E-2</v>
      </c>
      <c r="I17">
        <f t="shared" si="3"/>
        <v>2.1067830651028144E-2</v>
      </c>
    </row>
    <row r="18" spans="1:9" x14ac:dyDescent="0.25">
      <c r="A18">
        <v>0.54667302887475011</v>
      </c>
      <c r="B18">
        <v>0.18530192024605308</v>
      </c>
      <c r="C18" s="1">
        <f t="shared" si="0"/>
        <v>0.21524513062767647</v>
      </c>
      <c r="D18">
        <f t="shared" si="1"/>
        <v>0.36598747456040159</v>
      </c>
      <c r="H18">
        <f t="shared" si="2"/>
        <v>5.6271880825995498E-2</v>
      </c>
      <c r="I18">
        <f t="shared" si="3"/>
        <v>1.6373969479701354E-2</v>
      </c>
    </row>
    <row r="19" spans="1:9" x14ac:dyDescent="0.25">
      <c r="A19">
        <v>0.28999999999999998</v>
      </c>
      <c r="B19">
        <v>0.51135717245297407</v>
      </c>
      <c r="C19" s="1">
        <f t="shared" si="0"/>
        <v>0.29944386190966676</v>
      </c>
      <c r="D19">
        <f t="shared" si="1"/>
        <v>0.400678586226487</v>
      </c>
      <c r="H19">
        <f t="shared" si="2"/>
        <v>2.9851199121948179E-2</v>
      </c>
      <c r="I19">
        <f t="shared" si="3"/>
        <v>4.5185428860388309E-2</v>
      </c>
    </row>
    <row r="20" spans="1:9" x14ac:dyDescent="0.25">
      <c r="A20">
        <v>0.21738581524951422</v>
      </c>
      <c r="B20">
        <v>0.43625290104009473</v>
      </c>
      <c r="C20" s="1">
        <f t="shared" si="0"/>
        <v>0.17692087625884928</v>
      </c>
      <c r="D20">
        <f t="shared" si="1"/>
        <v>0.32681935814480445</v>
      </c>
      <c r="H20">
        <f t="shared" si="2"/>
        <v>2.2376645714828582E-2</v>
      </c>
      <c r="I20">
        <f t="shared" si="3"/>
        <v>3.8548935043827948E-2</v>
      </c>
    </row>
    <row r="21" spans="1:9" x14ac:dyDescent="0.25">
      <c r="A21">
        <v>0.43541707724422785</v>
      </c>
      <c r="B21">
        <v>0.47253999698504434</v>
      </c>
      <c r="C21" s="1">
        <f t="shared" si="0"/>
        <v>0.4086054081806913</v>
      </c>
      <c r="D21">
        <f t="shared" si="1"/>
        <v>0.45397853711463609</v>
      </c>
      <c r="H21">
        <f t="shared" si="2"/>
        <v>4.4819730599703921E-2</v>
      </c>
      <c r="I21">
        <f t="shared" si="3"/>
        <v>4.1755398315879523E-2</v>
      </c>
    </row>
    <row r="22" spans="1:9" x14ac:dyDescent="0.25">
      <c r="A22">
        <v>0.11934505882645906</v>
      </c>
      <c r="B22">
        <v>0.52894827417336221</v>
      </c>
      <c r="C22" s="1">
        <f t="shared" si="0"/>
        <v>0.13207628032094895</v>
      </c>
      <c r="D22">
        <f t="shared" si="1"/>
        <v>0.32414666649991064</v>
      </c>
      <c r="H22">
        <f t="shared" si="2"/>
        <v>1.2284803845687064E-2</v>
      </c>
      <c r="I22">
        <f t="shared" si="3"/>
        <v>4.6739844283075184E-2</v>
      </c>
    </row>
    <row r="23" spans="1:9" x14ac:dyDescent="0.25">
      <c r="A23">
        <v>0.50488419663890904</v>
      </c>
      <c r="B23">
        <v>0.47363030166306963</v>
      </c>
      <c r="C23" s="1">
        <f t="shared" si="0"/>
        <v>0.47850342371369387</v>
      </c>
      <c r="D23">
        <f t="shared" si="1"/>
        <v>0.48925724915098934</v>
      </c>
      <c r="H23">
        <f t="shared" si="2"/>
        <v>5.1970340301354875E-2</v>
      </c>
      <c r="I23">
        <f t="shared" si="3"/>
        <v>4.1851741707776682E-2</v>
      </c>
    </row>
    <row r="24" spans="1:9" x14ac:dyDescent="0.25">
      <c r="A24">
        <v>0.40751501793095535</v>
      </c>
      <c r="B24">
        <v>0.28396754021784443</v>
      </c>
      <c r="C24" s="1">
        <f t="shared" si="0"/>
        <v>0.21431428420482562</v>
      </c>
      <c r="D24">
        <f t="shared" si="1"/>
        <v>0.34574127907439989</v>
      </c>
      <c r="H24">
        <f t="shared" si="2"/>
        <v>4.1947627398073214E-2</v>
      </c>
      <c r="I24">
        <f t="shared" si="3"/>
        <v>2.5092432018938505E-2</v>
      </c>
    </row>
    <row r="25" spans="1:9" x14ac:dyDescent="0.25">
      <c r="A25">
        <v>0.64876556852652811</v>
      </c>
      <c r="B25">
        <v>0.44069122973941394</v>
      </c>
      <c r="C25" s="1">
        <f t="shared" si="0"/>
        <v>0.5927294439801295</v>
      </c>
      <c r="D25">
        <f t="shared" si="1"/>
        <v>0.544728399132971</v>
      </c>
      <c r="H25">
        <f t="shared" si="2"/>
        <v>6.6780793688101067E-2</v>
      </c>
      <c r="I25">
        <f t="shared" si="3"/>
        <v>3.8941122337769835E-2</v>
      </c>
    </row>
    <row r="26" spans="1:9" x14ac:dyDescent="0.25">
      <c r="A26">
        <v>0.6516394567269308</v>
      </c>
      <c r="B26">
        <v>0.36147812143146996</v>
      </c>
      <c r="C26" s="1">
        <f t="shared" si="0"/>
        <v>0.51432083676955664</v>
      </c>
      <c r="D26">
        <f t="shared" si="1"/>
        <v>0.50655878907920038</v>
      </c>
      <c r="H26">
        <f t="shared" si="2"/>
        <v>6.707661785680602E-2</v>
      </c>
      <c r="I26">
        <f t="shared" si="3"/>
        <v>3.1941556353217229E-2</v>
      </c>
    </row>
    <row r="27" spans="1:9" x14ac:dyDescent="0.25">
      <c r="A27">
        <v>0.44577445422371487</v>
      </c>
      <c r="B27">
        <v>0.30960121235137816</v>
      </c>
      <c r="C27" s="1">
        <f t="shared" si="0"/>
        <v>0.26507747644451707</v>
      </c>
      <c r="D27">
        <f t="shared" si="1"/>
        <v>0.37768783328754651</v>
      </c>
      <c r="H27">
        <f t="shared" si="2"/>
        <v>4.5885868953482373E-2</v>
      </c>
      <c r="I27">
        <f t="shared" si="3"/>
        <v>2.7357518989488086E-2</v>
      </c>
    </row>
    <row r="28" spans="1:9" x14ac:dyDescent="0.25">
      <c r="A28">
        <v>0.65815002118479404</v>
      </c>
      <c r="B28">
        <v>0.21281566986214936</v>
      </c>
      <c r="C28" s="1">
        <f t="shared" si="0"/>
        <v>0.34231941217063033</v>
      </c>
      <c r="D28">
        <f t="shared" si="1"/>
        <v>0.43548284552347172</v>
      </c>
      <c r="H28">
        <f t="shared" si="2"/>
        <v>6.7746783912074837E-2</v>
      </c>
      <c r="I28">
        <f t="shared" si="3"/>
        <v>1.8805187115697231E-2</v>
      </c>
    </row>
    <row r="29" spans="1:9" x14ac:dyDescent="0.25">
      <c r="A29">
        <v>0.73901067589182967</v>
      </c>
      <c r="B29">
        <v>0.53313070966680587</v>
      </c>
      <c r="C29" s="1">
        <f t="shared" si="0"/>
        <v>0.76378612536794532</v>
      </c>
      <c r="D29">
        <f t="shared" si="1"/>
        <v>0.63607069277931783</v>
      </c>
      <c r="H29">
        <f t="shared" si="2"/>
        <v>7.6070189101008684E-2</v>
      </c>
      <c r="I29">
        <f t="shared" si="3"/>
        <v>4.7109419897993422E-2</v>
      </c>
    </row>
    <row r="30" spans="1:9" x14ac:dyDescent="0.25">
      <c r="A30" t="s">
        <v>0</v>
      </c>
      <c r="B30" t="s">
        <v>1</v>
      </c>
      <c r="C30" s="1" t="s">
        <v>2</v>
      </c>
      <c r="D30" t="s">
        <v>4</v>
      </c>
      <c r="H30" t="s">
        <v>7</v>
      </c>
      <c r="I30" t="s">
        <v>8</v>
      </c>
    </row>
    <row r="31" spans="1:9" x14ac:dyDescent="0.25">
      <c r="A31">
        <f>SUM(A1:A29)</f>
        <v>10.99698192632342</v>
      </c>
      <c r="B31">
        <f>SUM(B1:B29)</f>
        <v>11.316860967940848</v>
      </c>
      <c r="C31" s="1" t="s">
        <v>3</v>
      </c>
      <c r="D31" t="s">
        <v>5</v>
      </c>
      <c r="H31">
        <f>(-1)*H1*LOG(H1,2)</f>
        <v>0.19423860063114454</v>
      </c>
      <c r="I31">
        <f>(-1)*I1*LOG(I1,2)</f>
        <v>8.5699693929307305E-2</v>
      </c>
    </row>
    <row r="32" spans="1:9" x14ac:dyDescent="0.25">
      <c r="A32" t="s">
        <v>6</v>
      </c>
      <c r="H32">
        <f>(-1)*H2*LOG(H2,2)</f>
        <v>0.10752299521634559</v>
      </c>
      <c r="I32">
        <f t="shared" ref="I32:I59" si="4">(-1)*I2*LOG(I2,2)</f>
        <v>0.20889009712162984</v>
      </c>
    </row>
    <row r="33" spans="1:9" x14ac:dyDescent="0.25">
      <c r="A33">
        <f>SUM(H31:H59)</f>
        <v>5.1177845665085497</v>
      </c>
      <c r="B33">
        <f>SUM(I31:I59)</f>
        <v>4.7091513789397377</v>
      </c>
      <c r="C33">
        <f>SUM(A33:B33)</f>
        <v>9.8269359454482874</v>
      </c>
      <c r="H33">
        <f t="shared" ref="H33:H46" si="5">(-1)*H3*LOG(H3,2)</f>
        <v>0.21890087232587518</v>
      </c>
      <c r="I33">
        <f t="shared" si="4"/>
        <v>0.20631935819933561</v>
      </c>
    </row>
    <row r="34" spans="1:9" x14ac:dyDescent="0.25">
      <c r="A34" t="s">
        <v>9</v>
      </c>
      <c r="H34">
        <f t="shared" si="5"/>
        <v>0.17356970577328815</v>
      </c>
      <c r="I34">
        <f t="shared" si="4"/>
        <v>0.21980671143532765</v>
      </c>
    </row>
    <row r="35" spans="1:9" x14ac:dyDescent="0.25">
      <c r="A35">
        <f>A33/9.418581117</f>
        <v>0.54337107712235355</v>
      </c>
      <c r="B35">
        <f>1-A35</f>
        <v>0.45662892287764645</v>
      </c>
      <c r="H35">
        <f t="shared" si="5"/>
        <v>9.7091456132856704E-2</v>
      </c>
      <c r="I35">
        <f t="shared" si="4"/>
        <v>0.14483268317455078</v>
      </c>
    </row>
    <row r="36" spans="1:9" x14ac:dyDescent="0.25">
      <c r="H36">
        <f t="shared" si="5"/>
        <v>9.2462267427270831E-2</v>
      </c>
      <c r="I36">
        <f t="shared" si="4"/>
        <v>0.22909029935156527</v>
      </c>
    </row>
    <row r="37" spans="1:9" x14ac:dyDescent="0.25">
      <c r="H37">
        <f t="shared" si="5"/>
        <v>0.20083748314267319</v>
      </c>
      <c r="I37">
        <f t="shared" si="4"/>
        <v>0.12590623110832466</v>
      </c>
    </row>
    <row r="38" spans="1:9" x14ac:dyDescent="0.25">
      <c r="H38">
        <f t="shared" si="5"/>
        <v>0.15376971922987487</v>
      </c>
      <c r="I38">
        <f t="shared" si="4"/>
        <v>0.19209213801494465</v>
      </c>
    </row>
    <row r="39" spans="1:9" x14ac:dyDescent="0.25">
      <c r="H39">
        <f t="shared" si="5"/>
        <v>0.22677751209489755</v>
      </c>
      <c r="I39">
        <f t="shared" si="4"/>
        <v>0.15020385173380804</v>
      </c>
    </row>
    <row r="40" spans="1:9" x14ac:dyDescent="0.25">
      <c r="H40">
        <f t="shared" si="5"/>
        <v>0.10591804353062992</v>
      </c>
      <c r="I40">
        <f t="shared" si="4"/>
        <v>0.20608294246425293</v>
      </c>
    </row>
    <row r="41" spans="1:9" x14ac:dyDescent="0.25">
      <c r="H41">
        <f t="shared" si="5"/>
        <v>0.1019950807339233</v>
      </c>
      <c r="I41">
        <f t="shared" si="4"/>
        <v>0.1422023021678554</v>
      </c>
    </row>
    <row r="42" spans="1:9" x14ac:dyDescent="0.25">
      <c r="H42">
        <f t="shared" si="5"/>
        <v>0.22971148643294592</v>
      </c>
      <c r="I42">
        <f t="shared" si="4"/>
        <v>1.1669843218976184E-2</v>
      </c>
    </row>
    <row r="43" spans="1:9" x14ac:dyDescent="0.25">
      <c r="H43">
        <f t="shared" si="5"/>
        <v>0.11015433734386988</v>
      </c>
      <c r="I43">
        <f t="shared" si="4"/>
        <v>0.11634873150029</v>
      </c>
    </row>
    <row r="44" spans="1:9" x14ac:dyDescent="0.25">
      <c r="H44">
        <f t="shared" si="5"/>
        <v>0.12183022967119772</v>
      </c>
      <c r="I44">
        <f t="shared" si="4"/>
        <v>0.12023470409589046</v>
      </c>
    </row>
    <row r="45" spans="1:9" x14ac:dyDescent="0.25">
      <c r="H45">
        <f t="shared" si="5"/>
        <v>0.18393918917946914</v>
      </c>
      <c r="I45">
        <f t="shared" si="4"/>
        <v>0.15134722391542887</v>
      </c>
    </row>
    <row r="46" spans="1:9" x14ac:dyDescent="0.25">
      <c r="H46">
        <f t="shared" si="5"/>
        <v>0.194843765106196</v>
      </c>
      <c r="I46">
        <f t="shared" si="4"/>
        <v>0.27956840927508469</v>
      </c>
    </row>
    <row r="47" spans="1:9" x14ac:dyDescent="0.25">
      <c r="H47">
        <f>(-1)*H17*LOG(H17,2)</f>
        <v>0.13229824962342121</v>
      </c>
      <c r="I47">
        <f t="shared" si="4"/>
        <v>0.11732283916759316</v>
      </c>
    </row>
    <row r="48" spans="1:9" x14ac:dyDescent="0.25">
      <c r="H48">
        <f>(-1)*H18*LOG(H18,2)</f>
        <v>0.23360944976541384</v>
      </c>
      <c r="I48">
        <f t="shared" si="4"/>
        <v>9.7137789272186442E-2</v>
      </c>
    </row>
    <row r="49" spans="8:9" x14ac:dyDescent="0.25">
      <c r="H49">
        <f t="shared" ref="H49:H50" si="6">(-1)*H19*LOG(H19,2)</f>
        <v>0.1512281838597507</v>
      </c>
      <c r="I49">
        <f t="shared" si="4"/>
        <v>0.20188843172343335</v>
      </c>
    </row>
    <row r="50" spans="8:9" x14ac:dyDescent="0.25">
      <c r="H50">
        <f t="shared" si="6"/>
        <v>0.12266569275795378</v>
      </c>
      <c r="I50">
        <f t="shared" si="4"/>
        <v>0.18107071561056215</v>
      </c>
    </row>
    <row r="51" spans="8:9" x14ac:dyDescent="0.25">
      <c r="H51">
        <f>(-1)*H21*LOG(H21,2)</f>
        <v>0.20077994272947092</v>
      </c>
      <c r="I51">
        <f t="shared" si="4"/>
        <v>0.19131878656200069</v>
      </c>
    </row>
    <row r="52" spans="8:9" x14ac:dyDescent="0.25">
      <c r="H52">
        <f>(-1)*H22*LOG(H22,2)</f>
        <v>7.7971421114881451E-2</v>
      </c>
      <c r="I52">
        <f t="shared" si="4"/>
        <v>0.20655287232493466</v>
      </c>
    </row>
    <row r="53" spans="8:9" x14ac:dyDescent="0.25">
      <c r="H53">
        <f t="shared" ref="H53:H54" si="7">(-1)*H23*LOG(H23,2)</f>
        <v>0.22171418631923345</v>
      </c>
      <c r="I53">
        <f t="shared" si="4"/>
        <v>0.19162106735643519</v>
      </c>
    </row>
    <row r="54" spans="8:9" x14ac:dyDescent="0.25">
      <c r="H54">
        <f t="shared" si="7"/>
        <v>0.19192159440423784</v>
      </c>
      <c r="I54">
        <f t="shared" si="4"/>
        <v>0.13340652150011242</v>
      </c>
    </row>
    <row r="55" spans="8:9" x14ac:dyDescent="0.25">
      <c r="H55">
        <f>(-1)*H25*LOG(H25,2)</f>
        <v>0.26074046348678936</v>
      </c>
      <c r="I55">
        <f t="shared" si="4"/>
        <v>0.18234420897268347</v>
      </c>
    </row>
    <row r="56" spans="8:9" x14ac:dyDescent="0.25">
      <c r="H56">
        <f>(-1)*H26*LOG(H26,2)</f>
        <v>0.26146775821218154</v>
      </c>
      <c r="I56">
        <f t="shared" si="4"/>
        <v>0.15869911788274224</v>
      </c>
    </row>
    <row r="57" spans="8:9" x14ac:dyDescent="0.25">
      <c r="H57">
        <f t="shared" ref="H57" si="8">(-1)*H27*LOG(H27,2)</f>
        <v>0.20399968349311784</v>
      </c>
      <c r="I57">
        <f t="shared" si="4"/>
        <v>0.14203801687207904</v>
      </c>
    </row>
    <row r="58" spans="8:9" x14ac:dyDescent="0.25">
      <c r="H58">
        <f>(-1)*H28*LOG(H28,2)</f>
        <v>0.26310843734569256</v>
      </c>
      <c r="I58">
        <f t="shared" si="4"/>
        <v>0.1078049762406601</v>
      </c>
    </row>
    <row r="59" spans="8:9" x14ac:dyDescent="0.25">
      <c r="H59">
        <f>(-1)*H29*LOG(H29,2)</f>
        <v>0.28271675942394675</v>
      </c>
      <c r="I59">
        <f t="shared" si="4"/>
        <v>0.20765081474774336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2019-11-28T11:42:03Z</dcterms:modified>
</cp:coreProperties>
</file>