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jcoo\NSS\Projects\NSS_Capstone_Project\spreadsheets\"/>
    </mc:Choice>
  </mc:AlternateContent>
  <xr:revisionPtr revIDLastSave="0" documentId="13_ncr:1_{984CEEA9-A3E8-4C4E-926C-58994127DABE}" xr6:coauthVersionLast="47" xr6:coauthVersionMax="47" xr10:uidLastSave="{00000000-0000-0000-0000-000000000000}"/>
  <bookViews>
    <workbookView xWindow="-108" yWindow="-108" windowWidth="23256" windowHeight="14016" firstSheet="7" activeTab="13" xr2:uid="{00000000-000D-0000-FFFF-FFFF00000000}"/>
  </bookViews>
  <sheets>
    <sheet name="Total_Restaurants_Borough" sheetId="1" r:id="rId1"/>
    <sheet name="Total_Restaurants_CD" sheetId="2" r:id="rId2"/>
    <sheet name="Cuisine_Type_NYC" sheetId="3" r:id="rId3"/>
    <sheet name="Restaurant_Grades_NYC" sheetId="4" r:id="rId4"/>
    <sheet name="Brooklyn_Cuisine" sheetId="5" r:id="rId5"/>
    <sheet name="Brooklyn_Grades" sheetId="6" r:id="rId6"/>
    <sheet name="Bronx_Cuisine" sheetId="7" r:id="rId7"/>
    <sheet name="Bronx_Grades" sheetId="8" r:id="rId8"/>
    <sheet name="Manhattan_Cuisine" sheetId="9" r:id="rId9"/>
    <sheet name="Manhattan_Grades" sheetId="10" r:id="rId10"/>
    <sheet name="Queens_Cuisine" sheetId="11" r:id="rId11"/>
    <sheet name="Queens_Grades" sheetId="12" r:id="rId12"/>
    <sheet name="SI_Cuisine" sheetId="13" r:id="rId13"/>
    <sheet name="SI_Grad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2" i="13"/>
  <c r="C3" i="12"/>
  <c r="C4" i="12"/>
  <c r="C5" i="12"/>
  <c r="C6" i="12"/>
  <c r="C7" i="12"/>
  <c r="C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2" i="11"/>
  <c r="C3" i="10"/>
  <c r="C4" i="10"/>
  <c r="C5" i="10"/>
  <c r="C6" i="10"/>
  <c r="C7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2" i="9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  <c r="C3" i="6"/>
  <c r="C4" i="6"/>
  <c r="C5" i="6"/>
  <c r="C6" i="6"/>
  <c r="C7" i="6"/>
  <c r="C8" i="6"/>
  <c r="C2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3" i="4"/>
  <c r="C4" i="4"/>
  <c r="C5" i="4"/>
  <c r="C6" i="4"/>
  <c r="C7" i="4"/>
  <c r="C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<sst xmlns="http://schemas.openxmlformats.org/spreadsheetml/2006/main" count="517" uniqueCount="108">
  <si>
    <t>Borough</t>
  </si>
  <si>
    <t>Restaurants</t>
  </si>
  <si>
    <t>Manhattan</t>
  </si>
  <si>
    <t>Brooklyn</t>
  </si>
  <si>
    <t>Queens</t>
  </si>
  <si>
    <t>Bronx</t>
  </si>
  <si>
    <t>Staten Island</t>
  </si>
  <si>
    <t>Community District</t>
  </si>
  <si>
    <t>Cuisine Type</t>
  </si>
  <si>
    <t>American</t>
  </si>
  <si>
    <t>Chinese</t>
  </si>
  <si>
    <t>Pizza</t>
  </si>
  <si>
    <t>Coffee/Tea</t>
  </si>
  <si>
    <t>Latin American</t>
  </si>
  <si>
    <t>Italian</t>
  </si>
  <si>
    <t>Mexican</t>
  </si>
  <si>
    <t>Japanese</t>
  </si>
  <si>
    <t>Caribbean</t>
  </si>
  <si>
    <t>Spanish</t>
  </si>
  <si>
    <t>Bakery Products/Desserts</t>
  </si>
  <si>
    <t>Chicken</t>
  </si>
  <si>
    <t>Sandwiches</t>
  </si>
  <si>
    <t>Indian</t>
  </si>
  <si>
    <t>Asian/Asian Fusion</t>
  </si>
  <si>
    <t>Thai</t>
  </si>
  <si>
    <t>Korean</t>
  </si>
  <si>
    <t>Jewish/Kosher</t>
  </si>
  <si>
    <t>Donuts</t>
  </si>
  <si>
    <t>Hamburgers</t>
  </si>
  <si>
    <t>Juice, Smoothies, Fruit Salads</t>
  </si>
  <si>
    <t>Tex-Mex</t>
  </si>
  <si>
    <t>Mediterranean</t>
  </si>
  <si>
    <t>French</t>
  </si>
  <si>
    <t>Seafood</t>
  </si>
  <si>
    <t>Frozen Desserts</t>
  </si>
  <si>
    <t>Middle Eastern</t>
  </si>
  <si>
    <t>Irish</t>
  </si>
  <si>
    <t>Bagels/Pretzels</t>
  </si>
  <si>
    <t>African</t>
  </si>
  <si>
    <t>Greek</t>
  </si>
  <si>
    <t>Other</t>
  </si>
  <si>
    <t>Peruvian</t>
  </si>
  <si>
    <t>Southeast Asian</t>
  </si>
  <si>
    <t>Not Listed/Not Applicable</t>
  </si>
  <si>
    <t>Sandwiches/Salads/Mixed Buffet</t>
  </si>
  <si>
    <t>Bottled Beverages</t>
  </si>
  <si>
    <t>Vegetarian</t>
  </si>
  <si>
    <t>Bangladeshi</t>
  </si>
  <si>
    <t>Steakhouse</t>
  </si>
  <si>
    <t>Eastern European</t>
  </si>
  <si>
    <t>Turkish</t>
  </si>
  <si>
    <t>Barbecue</t>
  </si>
  <si>
    <t>Russian</t>
  </si>
  <si>
    <t>Salads</t>
  </si>
  <si>
    <t>Chinese/Japanese</t>
  </si>
  <si>
    <t>Soul Food</t>
  </si>
  <si>
    <t>Soups/Salads/Sandwiches</t>
  </si>
  <si>
    <t>Filipino</t>
  </si>
  <si>
    <t>Hawaiian</t>
  </si>
  <si>
    <t>Vegan</t>
  </si>
  <si>
    <t>Tapas</t>
  </si>
  <si>
    <t>Creole</t>
  </si>
  <si>
    <t>Pakistani</t>
  </si>
  <si>
    <t>German</t>
  </si>
  <si>
    <t>Continental</t>
  </si>
  <si>
    <t>Australian</t>
  </si>
  <si>
    <t>Brazilian</t>
  </si>
  <si>
    <t>Pancakes/Waffles</t>
  </si>
  <si>
    <t>Polish</t>
  </si>
  <si>
    <t>Chinese/Cuban</t>
  </si>
  <si>
    <t>Hotdogs</t>
  </si>
  <si>
    <t>English</t>
  </si>
  <si>
    <t>Ethiopian</t>
  </si>
  <si>
    <t>Hotdogs/Pretzels</t>
  </si>
  <si>
    <t>Moroccan</t>
  </si>
  <si>
    <t>Afghan</t>
  </si>
  <si>
    <t>Portuguese</t>
  </si>
  <si>
    <t>Creole/Cajun</t>
  </si>
  <si>
    <t>Egyptian</t>
  </si>
  <si>
    <t>Soups</t>
  </si>
  <si>
    <t>Indonesian</t>
  </si>
  <si>
    <t>Scandinavian</t>
  </si>
  <si>
    <t>Southwestern</t>
  </si>
  <si>
    <t>Cajun</t>
  </si>
  <si>
    <t>Californian</t>
  </si>
  <si>
    <t>Fusion</t>
  </si>
  <si>
    <t>New American</t>
  </si>
  <si>
    <t>Fruits/Vegetables</t>
  </si>
  <si>
    <t>Nuts/Confectionary</t>
  </si>
  <si>
    <t>Iranian</t>
  </si>
  <si>
    <t>Chilean</t>
  </si>
  <si>
    <t>Czech</t>
  </si>
  <si>
    <t>Basque</t>
  </si>
  <si>
    <t>Lebanese</t>
  </si>
  <si>
    <t>New French</t>
  </si>
  <si>
    <t>Armenian</t>
  </si>
  <si>
    <t>Bar/Club</t>
  </si>
  <si>
    <t>Grade</t>
  </si>
  <si>
    <t>Total</t>
  </si>
  <si>
    <t>A</t>
  </si>
  <si>
    <t>B</t>
  </si>
  <si>
    <t>C</t>
  </si>
  <si>
    <t>N</t>
  </si>
  <si>
    <t>Z</t>
  </si>
  <si>
    <t>P</t>
  </si>
  <si>
    <t>G</t>
  </si>
  <si>
    <t>Percentage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</si>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</sst>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167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10" sqref="C10"/>
    </sheetView>
  </sheetViews>
  <sheetFormatPr defaultRowHeight="14.4" x14ac:dyDescent="0.3"/>
  <cols>
    <col min="3" max="3" width="10.21875" customWidth="1"/>
  </cols>
  <sheetData>
    <row r="1" spans="1:3" x14ac:dyDescent="0.3">
      <c r="A1" s="1" t="s">
        <v>0</v>
      </c>
      <c r="B1" s="1" t="s">
        <v>1</v>
      </c>
      <c r="C1" s="2" t="s">
        <v>106</v>
      </c>
    </row>
    <row r="2" spans="1:3" x14ac:dyDescent="0.3">
      <c r="A2" t="s">
        <v>2</v>
      </c>
      <c r="B2">
        <v>116240</v>
      </c>
      <c r="C2" s="3">
        <f>(B2/301730)*100</f>
        <v>38.52450866668876</v>
      </c>
    </row>
    <row r="3" spans="1:3" x14ac:dyDescent="0.3">
      <c r="A3" t="s">
        <v>3</v>
      </c>
      <c r="B3">
        <v>75037</v>
      </c>
      <c r="C3" s="3">
        <f t="shared" ref="C3:C7" si="0">(B3/301730)*100</f>
        <v>24.868922546647664</v>
      </c>
    </row>
    <row r="4" spans="1:3" x14ac:dyDescent="0.3">
      <c r="A4" t="s">
        <v>4</v>
      </c>
      <c r="B4">
        <v>71228</v>
      </c>
      <c r="C4" s="3">
        <f t="shared" si="0"/>
        <v>23.606535644450336</v>
      </c>
    </row>
    <row r="5" spans="1:3" x14ac:dyDescent="0.3">
      <c r="A5" t="s">
        <v>5</v>
      </c>
      <c r="B5">
        <v>29501</v>
      </c>
      <c r="C5" s="3">
        <f t="shared" si="0"/>
        <v>9.7772843270473597</v>
      </c>
    </row>
    <row r="6" spans="1:3" x14ac:dyDescent="0.3">
      <c r="A6" t="s">
        <v>6</v>
      </c>
      <c r="B6">
        <v>9647</v>
      </c>
      <c r="C6" s="3">
        <f t="shared" si="0"/>
        <v>3.1972293109733867</v>
      </c>
    </row>
    <row r="7" spans="1:3" x14ac:dyDescent="0.3">
      <c r="A7" t="s">
        <v>107</v>
      </c>
      <c r="B7">
        <v>77</v>
      </c>
      <c r="C7" s="3">
        <f t="shared" si="0"/>
        <v>2.5519504192489974E-2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9" sqref="B9"/>
    </sheetView>
  </sheetViews>
  <sheetFormatPr defaultRowHeight="14.4" x14ac:dyDescent="0.3"/>
  <sheetData>
    <row r="1" spans="1:3" x14ac:dyDescent="0.3">
      <c r="A1" s="1" t="s">
        <v>97</v>
      </c>
      <c r="B1" s="1" t="s">
        <v>98</v>
      </c>
      <c r="C1" s="2" t="s">
        <v>106</v>
      </c>
    </row>
    <row r="2" spans="1:3" x14ac:dyDescent="0.3">
      <c r="A2" t="s">
        <v>99</v>
      </c>
      <c r="B2">
        <v>45461</v>
      </c>
      <c r="C2" s="3">
        <f>(B2/57867)*100</f>
        <v>78.561183403321408</v>
      </c>
    </row>
    <row r="3" spans="1:3" x14ac:dyDescent="0.3">
      <c r="A3" t="s">
        <v>100</v>
      </c>
      <c r="B3">
        <v>6338</v>
      </c>
      <c r="C3" s="3">
        <f t="shared" ref="C3:C7" si="0">(B3/57867)*100</f>
        <v>10.952701885357802</v>
      </c>
    </row>
    <row r="4" spans="1:3" x14ac:dyDescent="0.3">
      <c r="A4" t="s">
        <v>101</v>
      </c>
      <c r="B4">
        <v>2652</v>
      </c>
      <c r="C4" s="3">
        <f t="shared" si="0"/>
        <v>4.5829229094302457</v>
      </c>
    </row>
    <row r="5" spans="1:3" x14ac:dyDescent="0.3">
      <c r="A5" t="s">
        <v>102</v>
      </c>
      <c r="B5">
        <v>1878</v>
      </c>
      <c r="C5" s="3">
        <f t="shared" si="0"/>
        <v>3.245373010524133</v>
      </c>
    </row>
    <row r="6" spans="1:3" x14ac:dyDescent="0.3">
      <c r="A6" t="s">
        <v>103</v>
      </c>
      <c r="B6">
        <v>982</v>
      </c>
      <c r="C6" s="3">
        <f t="shared" si="0"/>
        <v>1.6969948329790727</v>
      </c>
    </row>
    <row r="7" spans="1:3" x14ac:dyDescent="0.3">
      <c r="A7" t="s">
        <v>104</v>
      </c>
      <c r="B7">
        <v>556</v>
      </c>
      <c r="C7" s="3">
        <f t="shared" si="0"/>
        <v>0.96082395838733659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8"/>
  <sheetViews>
    <sheetView workbookViewId="0">
      <selection activeCell="B79" sqref="B79"/>
    </sheetView>
  </sheetViews>
  <sheetFormatPr defaultRowHeight="14.4" x14ac:dyDescent="0.3"/>
  <sheetData>
    <row r="1" spans="1:3" x14ac:dyDescent="0.3">
      <c r="A1" s="1" t="s">
        <v>8</v>
      </c>
      <c r="B1" s="1" t="s">
        <v>1</v>
      </c>
      <c r="C1" s="2" t="s">
        <v>106</v>
      </c>
    </row>
    <row r="2" spans="1:3" x14ac:dyDescent="0.3">
      <c r="A2" t="s">
        <v>10</v>
      </c>
      <c r="B2">
        <v>10276</v>
      </c>
      <c r="C2" s="3">
        <f>(B2/70620)*100</f>
        <v>14.551118663268195</v>
      </c>
    </row>
    <row r="3" spans="1:3" x14ac:dyDescent="0.3">
      <c r="A3" t="s">
        <v>9</v>
      </c>
      <c r="B3">
        <v>9558</v>
      </c>
      <c r="C3" s="3">
        <f t="shared" ref="C3:C66" si="0">(B3/70620)*100</f>
        <v>13.534409515717927</v>
      </c>
    </row>
    <row r="4" spans="1:3" x14ac:dyDescent="0.3">
      <c r="A4" t="s">
        <v>13</v>
      </c>
      <c r="B4">
        <v>4948</v>
      </c>
      <c r="C4" s="3">
        <f t="shared" si="0"/>
        <v>7.0065137354856972</v>
      </c>
    </row>
    <row r="5" spans="1:3" x14ac:dyDescent="0.3">
      <c r="A5" t="s">
        <v>11</v>
      </c>
      <c r="B5">
        <v>4059</v>
      </c>
      <c r="C5" s="3">
        <f t="shared" si="0"/>
        <v>5.7476635514018692</v>
      </c>
    </row>
    <row r="6" spans="1:3" x14ac:dyDescent="0.3">
      <c r="A6" t="s">
        <v>18</v>
      </c>
      <c r="B6">
        <v>3083</v>
      </c>
      <c r="C6" s="3">
        <f t="shared" si="0"/>
        <v>4.3656188048711417</v>
      </c>
    </row>
    <row r="7" spans="1:3" x14ac:dyDescent="0.3">
      <c r="A7" t="s">
        <v>17</v>
      </c>
      <c r="B7">
        <v>3080</v>
      </c>
      <c r="C7" s="3">
        <f t="shared" si="0"/>
        <v>4.361370716510903</v>
      </c>
    </row>
    <row r="8" spans="1:3" x14ac:dyDescent="0.3">
      <c r="A8" t="s">
        <v>19</v>
      </c>
      <c r="B8">
        <v>2780</v>
      </c>
      <c r="C8" s="3">
        <f t="shared" si="0"/>
        <v>3.9365618804871141</v>
      </c>
    </row>
    <row r="9" spans="1:3" x14ac:dyDescent="0.3">
      <c r="A9" t="s">
        <v>15</v>
      </c>
      <c r="B9">
        <v>2508</v>
      </c>
      <c r="C9" s="3">
        <f t="shared" si="0"/>
        <v>3.5514018691588789</v>
      </c>
    </row>
    <row r="10" spans="1:3" x14ac:dyDescent="0.3">
      <c r="A10" t="s">
        <v>25</v>
      </c>
      <c r="B10">
        <v>2371</v>
      </c>
      <c r="C10" s="3">
        <f t="shared" si="0"/>
        <v>3.357405834041348</v>
      </c>
    </row>
    <row r="11" spans="1:3" x14ac:dyDescent="0.3">
      <c r="A11" t="s">
        <v>12</v>
      </c>
      <c r="B11">
        <v>2351</v>
      </c>
      <c r="C11" s="3">
        <f t="shared" si="0"/>
        <v>3.3290852449730957</v>
      </c>
    </row>
    <row r="12" spans="1:3" x14ac:dyDescent="0.3">
      <c r="A12" t="s">
        <v>16</v>
      </c>
      <c r="B12">
        <v>2112</v>
      </c>
      <c r="C12" s="3">
        <f t="shared" si="0"/>
        <v>2.990654205607477</v>
      </c>
    </row>
    <row r="13" spans="1:3" x14ac:dyDescent="0.3">
      <c r="A13" t="s">
        <v>22</v>
      </c>
      <c r="B13">
        <v>1812</v>
      </c>
      <c r="C13" s="3">
        <f t="shared" si="0"/>
        <v>2.5658453695836871</v>
      </c>
    </row>
    <row r="14" spans="1:3" x14ac:dyDescent="0.3">
      <c r="A14" t="s">
        <v>21</v>
      </c>
      <c r="B14">
        <v>1741</v>
      </c>
      <c r="C14" s="3">
        <f t="shared" si="0"/>
        <v>2.4653072783913905</v>
      </c>
    </row>
    <row r="15" spans="1:3" x14ac:dyDescent="0.3">
      <c r="A15" t="s">
        <v>20</v>
      </c>
      <c r="B15">
        <v>1572</v>
      </c>
      <c r="C15" s="3">
        <f t="shared" si="0"/>
        <v>2.2259983007646555</v>
      </c>
    </row>
    <row r="16" spans="1:3" x14ac:dyDescent="0.3">
      <c r="A16" t="s">
        <v>23</v>
      </c>
      <c r="B16">
        <v>1545</v>
      </c>
      <c r="C16" s="3">
        <f t="shared" si="0"/>
        <v>2.1877655055225151</v>
      </c>
    </row>
    <row r="17" spans="1:3" x14ac:dyDescent="0.3">
      <c r="A17" t="s">
        <v>14</v>
      </c>
      <c r="B17">
        <v>1306</v>
      </c>
      <c r="C17" s="3">
        <f t="shared" si="0"/>
        <v>1.849334466156896</v>
      </c>
    </row>
    <row r="18" spans="1:3" x14ac:dyDescent="0.3">
      <c r="A18" t="s">
        <v>27</v>
      </c>
      <c r="B18">
        <v>1146</v>
      </c>
      <c r="C18" s="3">
        <f t="shared" si="0"/>
        <v>1.6227697536108749</v>
      </c>
    </row>
    <row r="19" spans="1:3" x14ac:dyDescent="0.3">
      <c r="A19" t="s">
        <v>41</v>
      </c>
      <c r="B19">
        <v>1022</v>
      </c>
      <c r="C19" s="3">
        <f t="shared" si="0"/>
        <v>1.4471821013877089</v>
      </c>
    </row>
    <row r="20" spans="1:3" x14ac:dyDescent="0.3">
      <c r="A20" t="s">
        <v>28</v>
      </c>
      <c r="B20">
        <v>989</v>
      </c>
      <c r="C20" s="3">
        <f t="shared" si="0"/>
        <v>1.4004531294250921</v>
      </c>
    </row>
    <row r="21" spans="1:3" x14ac:dyDescent="0.3">
      <c r="A21" t="s">
        <v>24</v>
      </c>
      <c r="B21">
        <v>847</v>
      </c>
      <c r="C21" s="3">
        <f t="shared" si="0"/>
        <v>1.1993769470404985</v>
      </c>
    </row>
    <row r="22" spans="1:3" x14ac:dyDescent="0.3">
      <c r="A22" t="s">
        <v>29</v>
      </c>
      <c r="B22">
        <v>762</v>
      </c>
      <c r="C22" s="3">
        <f t="shared" si="0"/>
        <v>1.0790144435004247</v>
      </c>
    </row>
    <row r="23" spans="1:3" x14ac:dyDescent="0.3">
      <c r="A23" t="s">
        <v>26</v>
      </c>
      <c r="B23">
        <v>757</v>
      </c>
      <c r="C23" s="3">
        <f t="shared" si="0"/>
        <v>1.0719342962333618</v>
      </c>
    </row>
    <row r="24" spans="1:3" x14ac:dyDescent="0.3">
      <c r="A24" t="s">
        <v>39</v>
      </c>
      <c r="B24">
        <v>740</v>
      </c>
      <c r="C24" s="3">
        <f t="shared" si="0"/>
        <v>1.0478617955253469</v>
      </c>
    </row>
    <row r="25" spans="1:3" x14ac:dyDescent="0.3">
      <c r="A25" t="s">
        <v>30</v>
      </c>
      <c r="B25">
        <v>719</v>
      </c>
      <c r="C25" s="3">
        <f t="shared" si="0"/>
        <v>1.0181251770036817</v>
      </c>
    </row>
    <row r="26" spans="1:3" x14ac:dyDescent="0.3">
      <c r="A26" t="s">
        <v>31</v>
      </c>
      <c r="B26">
        <v>653</v>
      </c>
      <c r="C26" s="3">
        <f t="shared" si="0"/>
        <v>0.924667233078448</v>
      </c>
    </row>
    <row r="27" spans="1:3" x14ac:dyDescent="0.3">
      <c r="A27" t="s">
        <v>47</v>
      </c>
      <c r="B27">
        <v>631</v>
      </c>
      <c r="C27" s="3">
        <f t="shared" si="0"/>
        <v>0.89351458510337023</v>
      </c>
    </row>
    <row r="28" spans="1:3" x14ac:dyDescent="0.3">
      <c r="A28" t="s">
        <v>34</v>
      </c>
      <c r="B28">
        <v>594</v>
      </c>
      <c r="C28" s="3">
        <f t="shared" si="0"/>
        <v>0.84112149532710279</v>
      </c>
    </row>
    <row r="29" spans="1:3" x14ac:dyDescent="0.3">
      <c r="A29" t="s">
        <v>33</v>
      </c>
      <c r="B29">
        <v>512</v>
      </c>
      <c r="C29" s="3">
        <f t="shared" si="0"/>
        <v>0.725007080147267</v>
      </c>
    </row>
    <row r="30" spans="1:3" x14ac:dyDescent="0.3">
      <c r="A30" t="s">
        <v>36</v>
      </c>
      <c r="B30">
        <v>509</v>
      </c>
      <c r="C30" s="3">
        <f t="shared" si="0"/>
        <v>0.72075899178702918</v>
      </c>
    </row>
    <row r="31" spans="1:3" x14ac:dyDescent="0.3">
      <c r="A31" t="s">
        <v>37</v>
      </c>
      <c r="B31">
        <v>501</v>
      </c>
      <c r="C31" s="3">
        <f t="shared" si="0"/>
        <v>0.70943075615972806</v>
      </c>
    </row>
    <row r="32" spans="1:3" x14ac:dyDescent="0.3">
      <c r="A32" t="s">
        <v>57</v>
      </c>
      <c r="B32">
        <v>429</v>
      </c>
      <c r="C32" s="3">
        <f t="shared" si="0"/>
        <v>0.60747663551401865</v>
      </c>
    </row>
    <row r="33" spans="1:3" x14ac:dyDescent="0.3">
      <c r="A33" t="s">
        <v>45</v>
      </c>
      <c r="B33">
        <v>415</v>
      </c>
      <c r="C33" s="3">
        <f t="shared" si="0"/>
        <v>0.58765222316624188</v>
      </c>
    </row>
    <row r="34" spans="1:3" x14ac:dyDescent="0.3">
      <c r="A34" t="s">
        <v>35</v>
      </c>
      <c r="B34">
        <v>367</v>
      </c>
      <c r="C34" s="3">
        <f t="shared" si="0"/>
        <v>0.51968280940243561</v>
      </c>
    </row>
    <row r="35" spans="1:3" x14ac:dyDescent="0.3">
      <c r="A35" t="s">
        <v>43</v>
      </c>
      <c r="B35">
        <v>362</v>
      </c>
      <c r="C35" s="3">
        <f t="shared" si="0"/>
        <v>0.51260266213537242</v>
      </c>
    </row>
    <row r="36" spans="1:3" x14ac:dyDescent="0.3">
      <c r="A36" t="s">
        <v>40</v>
      </c>
      <c r="B36">
        <v>356</v>
      </c>
      <c r="C36" s="3">
        <f t="shared" si="0"/>
        <v>0.50410648541489667</v>
      </c>
    </row>
    <row r="37" spans="1:3" x14ac:dyDescent="0.3">
      <c r="A37" t="s">
        <v>44</v>
      </c>
      <c r="B37">
        <v>250</v>
      </c>
      <c r="C37" s="3">
        <f t="shared" si="0"/>
        <v>0.35400736335315774</v>
      </c>
    </row>
    <row r="38" spans="1:3" x14ac:dyDescent="0.3">
      <c r="A38" t="s">
        <v>42</v>
      </c>
      <c r="B38">
        <v>224</v>
      </c>
      <c r="C38" s="3">
        <f t="shared" si="0"/>
        <v>0.3171905975644293</v>
      </c>
    </row>
    <row r="39" spans="1:3" x14ac:dyDescent="0.3">
      <c r="A39" t="s">
        <v>32</v>
      </c>
      <c r="B39">
        <v>199</v>
      </c>
      <c r="C39" s="3">
        <f t="shared" si="0"/>
        <v>0.28178986122911359</v>
      </c>
    </row>
    <row r="40" spans="1:3" x14ac:dyDescent="0.3">
      <c r="A40" t="s">
        <v>49</v>
      </c>
      <c r="B40">
        <v>181</v>
      </c>
      <c r="C40" s="3">
        <f t="shared" si="0"/>
        <v>0.25630133106768621</v>
      </c>
    </row>
    <row r="41" spans="1:3" x14ac:dyDescent="0.3">
      <c r="A41" t="s">
        <v>51</v>
      </c>
      <c r="B41">
        <v>176</v>
      </c>
      <c r="C41" s="3">
        <f t="shared" si="0"/>
        <v>0.24922118380062305</v>
      </c>
    </row>
    <row r="42" spans="1:3" x14ac:dyDescent="0.3">
      <c r="A42" t="s">
        <v>48</v>
      </c>
      <c r="B42">
        <v>173</v>
      </c>
      <c r="C42" s="3">
        <f t="shared" si="0"/>
        <v>0.24497309544038517</v>
      </c>
    </row>
    <row r="43" spans="1:3" x14ac:dyDescent="0.3">
      <c r="A43" t="s">
        <v>62</v>
      </c>
      <c r="B43">
        <v>163</v>
      </c>
      <c r="C43" s="3">
        <f t="shared" si="0"/>
        <v>0.23081280090625883</v>
      </c>
    </row>
    <row r="44" spans="1:3" x14ac:dyDescent="0.3">
      <c r="A44" t="s">
        <v>50</v>
      </c>
      <c r="B44">
        <v>134</v>
      </c>
      <c r="C44" s="3">
        <f t="shared" si="0"/>
        <v>0.18974794675729256</v>
      </c>
    </row>
    <row r="45" spans="1:3" x14ac:dyDescent="0.3">
      <c r="A45" t="s">
        <v>46</v>
      </c>
      <c r="B45">
        <v>128</v>
      </c>
      <c r="C45" s="3">
        <f t="shared" si="0"/>
        <v>0.18125177003681675</v>
      </c>
    </row>
    <row r="46" spans="1:3" x14ac:dyDescent="0.3">
      <c r="A46" t="s">
        <v>75</v>
      </c>
      <c r="B46">
        <v>116</v>
      </c>
      <c r="C46" s="3">
        <f t="shared" si="0"/>
        <v>0.16425941659586521</v>
      </c>
    </row>
    <row r="47" spans="1:3" x14ac:dyDescent="0.3">
      <c r="A47" t="s">
        <v>55</v>
      </c>
      <c r="B47">
        <v>113</v>
      </c>
      <c r="C47" s="3">
        <f t="shared" si="0"/>
        <v>0.1600113282356273</v>
      </c>
    </row>
    <row r="48" spans="1:3" x14ac:dyDescent="0.3">
      <c r="A48" t="s">
        <v>63</v>
      </c>
      <c r="B48">
        <v>111</v>
      </c>
      <c r="C48" s="3">
        <f t="shared" si="0"/>
        <v>0.15717926932880202</v>
      </c>
    </row>
    <row r="49" spans="1:3" x14ac:dyDescent="0.3">
      <c r="A49" t="s">
        <v>54</v>
      </c>
      <c r="B49">
        <v>107</v>
      </c>
      <c r="C49" s="3">
        <f t="shared" si="0"/>
        <v>0.15151515151515152</v>
      </c>
    </row>
    <row r="50" spans="1:3" x14ac:dyDescent="0.3">
      <c r="A50" t="s">
        <v>66</v>
      </c>
      <c r="B50">
        <v>107</v>
      </c>
      <c r="C50" s="3">
        <f t="shared" si="0"/>
        <v>0.15151515151515152</v>
      </c>
    </row>
    <row r="51" spans="1:3" x14ac:dyDescent="0.3">
      <c r="A51" t="s">
        <v>67</v>
      </c>
      <c r="B51">
        <v>103</v>
      </c>
      <c r="C51" s="3">
        <f t="shared" si="0"/>
        <v>0.14585103370150099</v>
      </c>
    </row>
    <row r="52" spans="1:3" x14ac:dyDescent="0.3">
      <c r="A52" t="s">
        <v>61</v>
      </c>
      <c r="B52">
        <v>94</v>
      </c>
      <c r="C52" s="3">
        <f t="shared" si="0"/>
        <v>0.1331067686207873</v>
      </c>
    </row>
    <row r="53" spans="1:3" x14ac:dyDescent="0.3">
      <c r="A53" t="s">
        <v>60</v>
      </c>
      <c r="B53">
        <v>76</v>
      </c>
      <c r="C53" s="3">
        <f t="shared" si="0"/>
        <v>0.10761823845935996</v>
      </c>
    </row>
    <row r="54" spans="1:3" x14ac:dyDescent="0.3">
      <c r="A54" t="s">
        <v>80</v>
      </c>
      <c r="B54">
        <v>75</v>
      </c>
      <c r="C54" s="3">
        <f t="shared" si="0"/>
        <v>0.10620220900594733</v>
      </c>
    </row>
    <row r="55" spans="1:3" x14ac:dyDescent="0.3">
      <c r="A55" t="s">
        <v>82</v>
      </c>
      <c r="B55">
        <v>63</v>
      </c>
      <c r="C55" s="3">
        <f t="shared" si="0"/>
        <v>8.9209855564995749E-2</v>
      </c>
    </row>
    <row r="56" spans="1:3" x14ac:dyDescent="0.3">
      <c r="A56" t="s">
        <v>38</v>
      </c>
      <c r="B56">
        <v>63</v>
      </c>
      <c r="C56" s="3">
        <f t="shared" si="0"/>
        <v>8.9209855564995749E-2</v>
      </c>
    </row>
    <row r="57" spans="1:3" x14ac:dyDescent="0.3">
      <c r="A57" t="s">
        <v>64</v>
      </c>
      <c r="B57">
        <v>60</v>
      </c>
      <c r="C57" s="3">
        <f t="shared" si="0"/>
        <v>8.4961767204757857E-2</v>
      </c>
    </row>
    <row r="58" spans="1:3" x14ac:dyDescent="0.3">
      <c r="A58" t="s">
        <v>56</v>
      </c>
      <c r="B58">
        <v>50</v>
      </c>
      <c r="C58" s="3">
        <f t="shared" si="0"/>
        <v>7.0801472670631554E-2</v>
      </c>
    </row>
    <row r="59" spans="1:3" x14ac:dyDescent="0.3">
      <c r="A59" t="s">
        <v>76</v>
      </c>
      <c r="B59">
        <v>50</v>
      </c>
      <c r="C59" s="3">
        <f t="shared" si="0"/>
        <v>7.0801472670631554E-2</v>
      </c>
    </row>
    <row r="60" spans="1:3" x14ac:dyDescent="0.3">
      <c r="A60" t="s">
        <v>58</v>
      </c>
      <c r="B60">
        <v>46</v>
      </c>
      <c r="C60" s="3">
        <f t="shared" si="0"/>
        <v>6.5137354856981022E-2</v>
      </c>
    </row>
    <row r="61" spans="1:3" x14ac:dyDescent="0.3">
      <c r="A61" t="s">
        <v>78</v>
      </c>
      <c r="B61">
        <v>37</v>
      </c>
      <c r="C61" s="3">
        <f t="shared" si="0"/>
        <v>5.2393089776267346E-2</v>
      </c>
    </row>
    <row r="62" spans="1:3" x14ac:dyDescent="0.3">
      <c r="A62" t="s">
        <v>52</v>
      </c>
      <c r="B62">
        <v>35</v>
      </c>
      <c r="C62" s="3">
        <f t="shared" si="0"/>
        <v>4.9561030869442087E-2</v>
      </c>
    </row>
    <row r="63" spans="1:3" x14ac:dyDescent="0.3">
      <c r="A63" t="s">
        <v>70</v>
      </c>
      <c r="B63">
        <v>35</v>
      </c>
      <c r="C63" s="3">
        <f t="shared" si="0"/>
        <v>4.9561030869442087E-2</v>
      </c>
    </row>
    <row r="64" spans="1:3" x14ac:dyDescent="0.3">
      <c r="A64" t="s">
        <v>77</v>
      </c>
      <c r="B64">
        <v>33</v>
      </c>
      <c r="C64" s="3">
        <f t="shared" si="0"/>
        <v>4.6728971962616828E-2</v>
      </c>
    </row>
    <row r="65" spans="1:3" x14ac:dyDescent="0.3">
      <c r="A65" t="s">
        <v>90</v>
      </c>
      <c r="B65">
        <v>24</v>
      </c>
      <c r="C65" s="3">
        <f t="shared" si="0"/>
        <v>3.3984706881903144E-2</v>
      </c>
    </row>
    <row r="66" spans="1:3" x14ac:dyDescent="0.3">
      <c r="A66" t="s">
        <v>68</v>
      </c>
      <c r="B66">
        <v>24</v>
      </c>
      <c r="C66" s="3">
        <f t="shared" si="0"/>
        <v>3.3984706881903144E-2</v>
      </c>
    </row>
    <row r="67" spans="1:3" x14ac:dyDescent="0.3">
      <c r="A67" t="s">
        <v>59</v>
      </c>
      <c r="B67">
        <v>24</v>
      </c>
      <c r="C67" s="3">
        <f t="shared" ref="C67:C78" si="1">(B67/70620)*100</f>
        <v>3.3984706881903144E-2</v>
      </c>
    </row>
    <row r="68" spans="1:3" x14ac:dyDescent="0.3">
      <c r="A68" t="s">
        <v>73</v>
      </c>
      <c r="B68">
        <v>23</v>
      </c>
      <c r="C68" s="3">
        <f t="shared" si="1"/>
        <v>3.2568677428490511E-2</v>
      </c>
    </row>
    <row r="69" spans="1:3" x14ac:dyDescent="0.3">
      <c r="A69" t="s">
        <v>74</v>
      </c>
      <c r="B69">
        <v>20</v>
      </c>
      <c r="C69" s="3">
        <f t="shared" si="1"/>
        <v>2.8320589068252619E-2</v>
      </c>
    </row>
    <row r="70" spans="1:3" x14ac:dyDescent="0.3">
      <c r="A70" t="s">
        <v>53</v>
      </c>
      <c r="B70">
        <v>17</v>
      </c>
      <c r="C70" s="3">
        <f t="shared" si="1"/>
        <v>2.4072500708014727E-2</v>
      </c>
    </row>
    <row r="71" spans="1:3" x14ac:dyDescent="0.3">
      <c r="A71" t="s">
        <v>65</v>
      </c>
      <c r="B71">
        <v>16</v>
      </c>
      <c r="C71" s="3">
        <f t="shared" si="1"/>
        <v>2.2656471254602094E-2</v>
      </c>
    </row>
    <row r="72" spans="1:3" x14ac:dyDescent="0.3">
      <c r="A72" t="s">
        <v>89</v>
      </c>
      <c r="B72">
        <v>16</v>
      </c>
      <c r="C72" s="3">
        <f t="shared" si="1"/>
        <v>2.2656471254602094E-2</v>
      </c>
    </row>
    <row r="73" spans="1:3" x14ac:dyDescent="0.3">
      <c r="A73" t="s">
        <v>91</v>
      </c>
      <c r="B73">
        <v>12</v>
      </c>
      <c r="C73" s="3">
        <f t="shared" si="1"/>
        <v>1.6992353440951572E-2</v>
      </c>
    </row>
    <row r="74" spans="1:3" x14ac:dyDescent="0.3">
      <c r="A74" t="s">
        <v>87</v>
      </c>
      <c r="B74">
        <v>8</v>
      </c>
      <c r="C74" s="3">
        <f t="shared" si="1"/>
        <v>1.1328235627301047E-2</v>
      </c>
    </row>
    <row r="75" spans="1:3" x14ac:dyDescent="0.3">
      <c r="A75" t="s">
        <v>71</v>
      </c>
      <c r="B75">
        <v>7</v>
      </c>
      <c r="C75" s="3">
        <f t="shared" si="1"/>
        <v>9.9122061738884156E-3</v>
      </c>
    </row>
    <row r="76" spans="1:3" x14ac:dyDescent="0.3">
      <c r="A76" t="s">
        <v>81</v>
      </c>
      <c r="B76">
        <v>6</v>
      </c>
      <c r="C76" s="3">
        <f t="shared" si="1"/>
        <v>8.4961767204757861E-3</v>
      </c>
    </row>
    <row r="77" spans="1:3" x14ac:dyDescent="0.3">
      <c r="A77" t="s">
        <v>69</v>
      </c>
      <c r="B77">
        <v>5</v>
      </c>
      <c r="C77" s="3">
        <f t="shared" si="1"/>
        <v>7.0801472670631548E-3</v>
      </c>
    </row>
    <row r="78" spans="1:3" x14ac:dyDescent="0.3">
      <c r="A78" t="s">
        <v>83</v>
      </c>
      <c r="B78">
        <v>3</v>
      </c>
      <c r="C78" s="3">
        <f t="shared" si="1"/>
        <v>4.248088360237893E-3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selection activeCell="B10" sqref="B10"/>
    </sheetView>
  </sheetViews>
  <sheetFormatPr defaultRowHeight="14.4" x14ac:dyDescent="0.3"/>
  <sheetData>
    <row r="1" spans="1:3" x14ac:dyDescent="0.3">
      <c r="A1" s="1" t="s">
        <v>97</v>
      </c>
      <c r="B1" s="1" t="s">
        <v>98</v>
      </c>
      <c r="C1" s="2" t="s">
        <v>106</v>
      </c>
    </row>
    <row r="2" spans="1:3" x14ac:dyDescent="0.3">
      <c r="A2" t="s">
        <v>99</v>
      </c>
      <c r="B2">
        <v>27345</v>
      </c>
      <c r="C2" s="3">
        <f>(B2/35821)*100</f>
        <v>76.337902347784819</v>
      </c>
    </row>
    <row r="3" spans="1:3" x14ac:dyDescent="0.3">
      <c r="A3" t="s">
        <v>100</v>
      </c>
      <c r="B3">
        <v>4161</v>
      </c>
      <c r="C3" s="3">
        <f t="shared" ref="C3:C7" si="0">(B3/35821)*100</f>
        <v>11.616091119734234</v>
      </c>
    </row>
    <row r="4" spans="1:3" x14ac:dyDescent="0.3">
      <c r="A4" t="s">
        <v>101</v>
      </c>
      <c r="B4">
        <v>1901</v>
      </c>
      <c r="C4" s="3">
        <f t="shared" si="0"/>
        <v>5.306942854750007</v>
      </c>
    </row>
    <row r="5" spans="1:3" x14ac:dyDescent="0.3">
      <c r="A5" t="s">
        <v>102</v>
      </c>
      <c r="B5">
        <v>1268</v>
      </c>
      <c r="C5" s="3">
        <f t="shared" si="0"/>
        <v>3.5398230088495577</v>
      </c>
    </row>
    <row r="6" spans="1:3" x14ac:dyDescent="0.3">
      <c r="A6" t="s">
        <v>103</v>
      </c>
      <c r="B6">
        <v>711</v>
      </c>
      <c r="C6" s="3">
        <f t="shared" si="0"/>
        <v>1.9848692107981352</v>
      </c>
    </row>
    <row r="7" spans="1:3" x14ac:dyDescent="0.3">
      <c r="A7" t="s">
        <v>104</v>
      </c>
      <c r="B7">
        <v>435</v>
      </c>
      <c r="C7" s="3">
        <f t="shared" si="0"/>
        <v>1.2143714580832472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3"/>
  <sheetViews>
    <sheetView topLeftCell="A34" workbookViewId="0">
      <selection activeCell="B55" sqref="B55"/>
    </sheetView>
  </sheetViews>
  <sheetFormatPr defaultRowHeight="14.4" x14ac:dyDescent="0.3"/>
  <sheetData>
    <row r="1" spans="1:3" x14ac:dyDescent="0.3">
      <c r="A1" s="1" t="s">
        <v>8</v>
      </c>
      <c r="B1" s="1" t="s">
        <v>1</v>
      </c>
      <c r="C1" s="4" t="s">
        <v>106</v>
      </c>
    </row>
    <row r="2" spans="1:3" x14ac:dyDescent="0.3">
      <c r="A2" t="s">
        <v>9</v>
      </c>
      <c r="B2">
        <v>1851</v>
      </c>
      <c r="C2" s="3">
        <f>(B2/9552)*100</f>
        <v>19.378140703517587</v>
      </c>
    </row>
    <row r="3" spans="1:3" x14ac:dyDescent="0.3">
      <c r="A3" t="s">
        <v>11</v>
      </c>
      <c r="B3">
        <v>1218</v>
      </c>
      <c r="C3" s="3">
        <f t="shared" ref="C3:C53" si="0">(B3/9552)*100</f>
        <v>12.751256281407036</v>
      </c>
    </row>
    <row r="4" spans="1:3" x14ac:dyDescent="0.3">
      <c r="A4" t="s">
        <v>10</v>
      </c>
      <c r="B4">
        <v>948</v>
      </c>
      <c r="C4" s="3">
        <f t="shared" si="0"/>
        <v>9.924623115577889</v>
      </c>
    </row>
    <row r="5" spans="1:3" x14ac:dyDescent="0.3">
      <c r="A5" t="s">
        <v>14</v>
      </c>
      <c r="B5">
        <v>944</v>
      </c>
      <c r="C5" s="3">
        <f t="shared" si="0"/>
        <v>9.8827470686767178</v>
      </c>
    </row>
    <row r="6" spans="1:3" x14ac:dyDescent="0.3">
      <c r="A6" t="s">
        <v>15</v>
      </c>
      <c r="B6">
        <v>584</v>
      </c>
      <c r="C6" s="3">
        <f t="shared" si="0"/>
        <v>6.1139028475711887</v>
      </c>
    </row>
    <row r="7" spans="1:3" x14ac:dyDescent="0.3">
      <c r="A7" t="s">
        <v>16</v>
      </c>
      <c r="B7">
        <v>529</v>
      </c>
      <c r="C7" s="3">
        <f t="shared" si="0"/>
        <v>5.5381072026800666</v>
      </c>
    </row>
    <row r="8" spans="1:3" x14ac:dyDescent="0.3">
      <c r="A8" t="s">
        <v>27</v>
      </c>
      <c r="B8">
        <v>281</v>
      </c>
      <c r="C8" s="3">
        <f t="shared" si="0"/>
        <v>2.94179229480737</v>
      </c>
    </row>
    <row r="9" spans="1:3" x14ac:dyDescent="0.3">
      <c r="A9" t="s">
        <v>21</v>
      </c>
      <c r="B9">
        <v>273</v>
      </c>
      <c r="C9" s="3">
        <f t="shared" si="0"/>
        <v>2.858040201005025</v>
      </c>
    </row>
    <row r="10" spans="1:3" x14ac:dyDescent="0.3">
      <c r="A10" t="s">
        <v>28</v>
      </c>
      <c r="B10">
        <v>228</v>
      </c>
      <c r="C10" s="3">
        <f t="shared" si="0"/>
        <v>2.386934673366834</v>
      </c>
    </row>
    <row r="11" spans="1:3" x14ac:dyDescent="0.3">
      <c r="A11" t="s">
        <v>19</v>
      </c>
      <c r="B11">
        <v>220</v>
      </c>
      <c r="C11" s="3">
        <f t="shared" si="0"/>
        <v>2.3031825795644894</v>
      </c>
    </row>
    <row r="12" spans="1:3" x14ac:dyDescent="0.3">
      <c r="A12" t="s">
        <v>12</v>
      </c>
      <c r="B12">
        <v>207</v>
      </c>
      <c r="C12" s="3">
        <f t="shared" si="0"/>
        <v>2.1670854271356785</v>
      </c>
    </row>
    <row r="13" spans="1:3" x14ac:dyDescent="0.3">
      <c r="A13" t="s">
        <v>20</v>
      </c>
      <c r="B13">
        <v>188</v>
      </c>
      <c r="C13" s="3">
        <f t="shared" si="0"/>
        <v>1.9681742043551089</v>
      </c>
    </row>
    <row r="14" spans="1:3" x14ac:dyDescent="0.3">
      <c r="A14" t="s">
        <v>34</v>
      </c>
      <c r="B14">
        <v>180</v>
      </c>
      <c r="C14" s="3">
        <f t="shared" si="0"/>
        <v>1.8844221105527637</v>
      </c>
    </row>
    <row r="15" spans="1:3" x14ac:dyDescent="0.3">
      <c r="A15" t="s">
        <v>23</v>
      </c>
      <c r="B15">
        <v>146</v>
      </c>
      <c r="C15" s="3">
        <f t="shared" si="0"/>
        <v>1.5284757118927972</v>
      </c>
    </row>
    <row r="16" spans="1:3" x14ac:dyDescent="0.3">
      <c r="A16" t="s">
        <v>18</v>
      </c>
      <c r="B16">
        <v>142</v>
      </c>
      <c r="C16" s="3">
        <f t="shared" si="0"/>
        <v>1.4865996649916249</v>
      </c>
    </row>
    <row r="17" spans="1:3" x14ac:dyDescent="0.3">
      <c r="A17" t="s">
        <v>22</v>
      </c>
      <c r="B17">
        <v>133</v>
      </c>
      <c r="C17" s="3">
        <f t="shared" si="0"/>
        <v>1.3923785594639866</v>
      </c>
    </row>
    <row r="18" spans="1:3" x14ac:dyDescent="0.3">
      <c r="A18" t="s">
        <v>13</v>
      </c>
      <c r="B18">
        <v>114</v>
      </c>
      <c r="C18" s="3">
        <f t="shared" si="0"/>
        <v>1.193467336683417</v>
      </c>
    </row>
    <row r="19" spans="1:3" x14ac:dyDescent="0.3">
      <c r="A19" t="s">
        <v>30</v>
      </c>
      <c r="B19">
        <v>103</v>
      </c>
      <c r="C19" s="3">
        <f t="shared" si="0"/>
        <v>1.0783082077051926</v>
      </c>
    </row>
    <row r="20" spans="1:3" x14ac:dyDescent="0.3">
      <c r="A20" t="s">
        <v>31</v>
      </c>
      <c r="B20">
        <v>100</v>
      </c>
      <c r="C20" s="3">
        <f t="shared" si="0"/>
        <v>1.0469011725293134</v>
      </c>
    </row>
    <row r="21" spans="1:3" x14ac:dyDescent="0.3">
      <c r="A21" t="s">
        <v>51</v>
      </c>
      <c r="B21">
        <v>97</v>
      </c>
      <c r="C21" s="3">
        <f t="shared" si="0"/>
        <v>1.0154941373534339</v>
      </c>
    </row>
    <row r="22" spans="1:3" x14ac:dyDescent="0.3">
      <c r="A22" t="s">
        <v>29</v>
      </c>
      <c r="B22">
        <v>95</v>
      </c>
      <c r="C22" s="3">
        <f t="shared" si="0"/>
        <v>0.9945561139028477</v>
      </c>
    </row>
    <row r="23" spans="1:3" x14ac:dyDescent="0.3">
      <c r="A23" t="s">
        <v>40</v>
      </c>
      <c r="B23">
        <v>72</v>
      </c>
      <c r="C23" s="3">
        <f t="shared" si="0"/>
        <v>0.75376884422110546</v>
      </c>
    </row>
    <row r="24" spans="1:3" x14ac:dyDescent="0.3">
      <c r="A24" t="s">
        <v>37</v>
      </c>
      <c r="B24">
        <v>72</v>
      </c>
      <c r="C24" s="3">
        <f t="shared" si="0"/>
        <v>0.75376884422110546</v>
      </c>
    </row>
    <row r="25" spans="1:3" x14ac:dyDescent="0.3">
      <c r="A25" t="s">
        <v>39</v>
      </c>
      <c r="B25">
        <v>67</v>
      </c>
      <c r="C25" s="3">
        <f t="shared" si="0"/>
        <v>0.7014237855946398</v>
      </c>
    </row>
    <row r="26" spans="1:3" x14ac:dyDescent="0.3">
      <c r="A26" t="s">
        <v>24</v>
      </c>
      <c r="B26">
        <v>62</v>
      </c>
      <c r="C26" s="3">
        <f t="shared" si="0"/>
        <v>0.64907872696817415</v>
      </c>
    </row>
    <row r="27" spans="1:3" x14ac:dyDescent="0.3">
      <c r="A27" t="s">
        <v>17</v>
      </c>
      <c r="B27">
        <v>55</v>
      </c>
      <c r="C27" s="3">
        <f t="shared" si="0"/>
        <v>0.57579564489112234</v>
      </c>
    </row>
    <row r="28" spans="1:3" x14ac:dyDescent="0.3">
      <c r="A28" t="s">
        <v>41</v>
      </c>
      <c r="B28">
        <v>55</v>
      </c>
      <c r="C28" s="3">
        <f t="shared" si="0"/>
        <v>0.57579564489112234</v>
      </c>
    </row>
    <row r="29" spans="1:3" x14ac:dyDescent="0.3">
      <c r="A29" t="s">
        <v>33</v>
      </c>
      <c r="B29">
        <v>52</v>
      </c>
      <c r="C29" s="3">
        <f t="shared" si="0"/>
        <v>0.54438860971524283</v>
      </c>
    </row>
    <row r="30" spans="1:3" x14ac:dyDescent="0.3">
      <c r="A30" t="s">
        <v>63</v>
      </c>
      <c r="B30">
        <v>51</v>
      </c>
      <c r="C30" s="3">
        <f t="shared" si="0"/>
        <v>0.5339195979899497</v>
      </c>
    </row>
    <row r="31" spans="1:3" x14ac:dyDescent="0.3">
      <c r="A31" t="s">
        <v>43</v>
      </c>
      <c r="B31">
        <v>50</v>
      </c>
      <c r="C31" s="3">
        <f t="shared" si="0"/>
        <v>0.52345058626465668</v>
      </c>
    </row>
    <row r="32" spans="1:3" x14ac:dyDescent="0.3">
      <c r="A32" t="s">
        <v>68</v>
      </c>
      <c r="B32">
        <v>43</v>
      </c>
      <c r="C32" s="3">
        <f t="shared" si="0"/>
        <v>0.45016750418760471</v>
      </c>
    </row>
    <row r="33" spans="1:3" x14ac:dyDescent="0.3">
      <c r="A33" t="s">
        <v>35</v>
      </c>
      <c r="B33">
        <v>36</v>
      </c>
      <c r="C33" s="3">
        <f t="shared" si="0"/>
        <v>0.37688442211055273</v>
      </c>
    </row>
    <row r="34" spans="1:3" x14ac:dyDescent="0.3">
      <c r="A34" t="s">
        <v>52</v>
      </c>
      <c r="B34">
        <v>32</v>
      </c>
      <c r="C34" s="3">
        <f t="shared" si="0"/>
        <v>0.33500837520938026</v>
      </c>
    </row>
    <row r="35" spans="1:3" x14ac:dyDescent="0.3">
      <c r="A35" t="s">
        <v>49</v>
      </c>
      <c r="B35">
        <v>31</v>
      </c>
      <c r="C35" s="3">
        <f t="shared" si="0"/>
        <v>0.32453936348408707</v>
      </c>
    </row>
    <row r="36" spans="1:3" x14ac:dyDescent="0.3">
      <c r="A36" t="s">
        <v>56</v>
      </c>
      <c r="B36">
        <v>30</v>
      </c>
      <c r="C36" s="3">
        <f t="shared" si="0"/>
        <v>0.314070351758794</v>
      </c>
    </row>
    <row r="37" spans="1:3" x14ac:dyDescent="0.3">
      <c r="A37" t="s">
        <v>57</v>
      </c>
      <c r="B37">
        <v>30</v>
      </c>
      <c r="C37" s="3">
        <f t="shared" si="0"/>
        <v>0.314070351758794</v>
      </c>
    </row>
    <row r="38" spans="1:3" x14ac:dyDescent="0.3">
      <c r="A38" t="s">
        <v>55</v>
      </c>
      <c r="B38">
        <v>29</v>
      </c>
      <c r="C38" s="3">
        <f t="shared" si="0"/>
        <v>0.30360134003350081</v>
      </c>
    </row>
    <row r="39" spans="1:3" x14ac:dyDescent="0.3">
      <c r="A39" t="s">
        <v>26</v>
      </c>
      <c r="B39">
        <v>24</v>
      </c>
      <c r="C39" s="3">
        <f t="shared" si="0"/>
        <v>0.25125628140703515</v>
      </c>
    </row>
    <row r="40" spans="1:3" x14ac:dyDescent="0.3">
      <c r="A40" t="s">
        <v>45</v>
      </c>
      <c r="B40">
        <v>24</v>
      </c>
      <c r="C40" s="3">
        <f t="shared" si="0"/>
        <v>0.25125628140703515</v>
      </c>
    </row>
    <row r="41" spans="1:3" x14ac:dyDescent="0.3">
      <c r="A41" t="s">
        <v>50</v>
      </c>
      <c r="B41">
        <v>23</v>
      </c>
      <c r="C41" s="3">
        <f t="shared" si="0"/>
        <v>0.24078726968174202</v>
      </c>
    </row>
    <row r="42" spans="1:3" x14ac:dyDescent="0.3">
      <c r="A42" t="s">
        <v>36</v>
      </c>
      <c r="B42">
        <v>21</v>
      </c>
      <c r="C42" s="3">
        <f t="shared" si="0"/>
        <v>0.21984924623115579</v>
      </c>
    </row>
    <row r="43" spans="1:3" x14ac:dyDescent="0.3">
      <c r="A43" t="s">
        <v>48</v>
      </c>
      <c r="B43">
        <v>21</v>
      </c>
      <c r="C43" s="3">
        <f t="shared" si="0"/>
        <v>0.21984924623115579</v>
      </c>
    </row>
    <row r="44" spans="1:3" x14ac:dyDescent="0.3">
      <c r="A44" t="s">
        <v>38</v>
      </c>
      <c r="B44">
        <v>14</v>
      </c>
      <c r="C44" s="3">
        <f t="shared" si="0"/>
        <v>0.14656616415410384</v>
      </c>
    </row>
    <row r="45" spans="1:3" x14ac:dyDescent="0.3">
      <c r="A45" t="s">
        <v>42</v>
      </c>
      <c r="B45">
        <v>14</v>
      </c>
      <c r="C45" s="3">
        <f t="shared" si="0"/>
        <v>0.14656616415410384</v>
      </c>
    </row>
    <row r="46" spans="1:3" x14ac:dyDescent="0.3">
      <c r="A46" t="s">
        <v>83</v>
      </c>
      <c r="B46">
        <v>10</v>
      </c>
      <c r="C46" s="3">
        <f t="shared" si="0"/>
        <v>0.10469011725293131</v>
      </c>
    </row>
    <row r="47" spans="1:3" x14ac:dyDescent="0.3">
      <c r="A47" t="s">
        <v>46</v>
      </c>
      <c r="B47">
        <v>9</v>
      </c>
      <c r="C47" s="3">
        <f t="shared" si="0"/>
        <v>9.4221105527638183E-2</v>
      </c>
    </row>
    <row r="48" spans="1:3" x14ac:dyDescent="0.3">
      <c r="A48" t="s">
        <v>60</v>
      </c>
      <c r="B48">
        <v>9</v>
      </c>
      <c r="C48" s="3">
        <f t="shared" si="0"/>
        <v>9.4221105527638183E-2</v>
      </c>
    </row>
    <row r="49" spans="1:3" x14ac:dyDescent="0.3">
      <c r="A49" t="s">
        <v>67</v>
      </c>
      <c r="B49">
        <v>9</v>
      </c>
      <c r="C49" s="3">
        <f t="shared" si="0"/>
        <v>9.4221105527638183E-2</v>
      </c>
    </row>
    <row r="50" spans="1:3" x14ac:dyDescent="0.3">
      <c r="A50" t="s">
        <v>44</v>
      </c>
      <c r="B50">
        <v>9</v>
      </c>
      <c r="C50" s="3">
        <f t="shared" si="0"/>
        <v>9.4221105527638183E-2</v>
      </c>
    </row>
    <row r="51" spans="1:3" x14ac:dyDescent="0.3">
      <c r="A51" t="s">
        <v>64</v>
      </c>
      <c r="B51">
        <v>7</v>
      </c>
      <c r="C51" s="3">
        <f t="shared" si="0"/>
        <v>7.328308207705192E-2</v>
      </c>
    </row>
    <row r="52" spans="1:3" x14ac:dyDescent="0.3">
      <c r="A52" t="s">
        <v>54</v>
      </c>
      <c r="B52">
        <v>6</v>
      </c>
      <c r="C52" s="3">
        <f t="shared" si="0"/>
        <v>6.2814070351758788E-2</v>
      </c>
    </row>
    <row r="53" spans="1:3" x14ac:dyDescent="0.3">
      <c r="A53" t="s">
        <v>73</v>
      </c>
      <c r="B53">
        <v>4</v>
      </c>
      <c r="C53" s="3">
        <f t="shared" si="0"/>
        <v>4.1876046901172533E-2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7A7A-1373-4075-8877-1E7B56738D6F}">
  <dimension ref="A1:C7"/>
  <sheetViews>
    <sheetView tabSelected="1" workbookViewId="0">
      <selection activeCell="B12" sqref="B12"/>
    </sheetView>
  </sheetViews>
  <sheetFormatPr defaultRowHeight="14.4" x14ac:dyDescent="0.3"/>
  <sheetData>
    <row r="1" spans="1:3" x14ac:dyDescent="0.3">
      <c r="A1" s="1" t="s">
        <v>97</v>
      </c>
      <c r="B1" s="1" t="s">
        <v>98</v>
      </c>
      <c r="C1" s="2" t="s">
        <v>106</v>
      </c>
    </row>
    <row r="2" spans="1:3" x14ac:dyDescent="0.3">
      <c r="A2" t="s">
        <v>99</v>
      </c>
      <c r="B2">
        <v>4202</v>
      </c>
      <c r="C2" s="3">
        <f>(B2/5127)*100</f>
        <v>81.958260191144916</v>
      </c>
    </row>
    <row r="3" spans="1:3" x14ac:dyDescent="0.3">
      <c r="A3" t="s">
        <v>100</v>
      </c>
      <c r="B3">
        <v>487</v>
      </c>
      <c r="C3" s="3">
        <f t="shared" ref="C3:C7" si="0">(B3/5127)*100</f>
        <v>9.4987322020674867</v>
      </c>
    </row>
    <row r="4" spans="1:3" x14ac:dyDescent="0.3">
      <c r="A4" t="s">
        <v>101</v>
      </c>
      <c r="B4">
        <v>168</v>
      </c>
      <c r="C4" s="3">
        <f t="shared" si="0"/>
        <v>3.2767700409596259</v>
      </c>
    </row>
    <row r="5" spans="1:3" x14ac:dyDescent="0.3">
      <c r="A5" t="s">
        <v>102</v>
      </c>
      <c r="B5">
        <v>164</v>
      </c>
      <c r="C5" s="3">
        <f t="shared" si="0"/>
        <v>3.1987517066510631</v>
      </c>
    </row>
    <row r="6" spans="1:3" x14ac:dyDescent="0.3">
      <c r="A6" t="s">
        <v>103</v>
      </c>
      <c r="B6">
        <v>63</v>
      </c>
      <c r="C6" s="3">
        <f t="shared" si="0"/>
        <v>1.2287887653598597</v>
      </c>
    </row>
    <row r="7" spans="1:3" x14ac:dyDescent="0.3">
      <c r="A7" t="s">
        <v>104</v>
      </c>
      <c r="B7">
        <v>43</v>
      </c>
      <c r="C7" s="3">
        <f t="shared" si="0"/>
        <v>0.83869709381704705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0"/>
  <sheetViews>
    <sheetView workbookViewId="0">
      <selection activeCell="B71" sqref="B71"/>
    </sheetView>
  </sheetViews>
  <sheetFormatPr defaultRowHeight="14.4" x14ac:dyDescent="0.3"/>
  <sheetData>
    <row r="1" spans="1:3" x14ac:dyDescent="0.3">
      <c r="A1" s="1" t="s">
        <v>7</v>
      </c>
      <c r="B1" s="1" t="s">
        <v>1</v>
      </c>
      <c r="C1" s="2" t="s">
        <v>106</v>
      </c>
    </row>
    <row r="2" spans="1:3" x14ac:dyDescent="0.3">
      <c r="A2">
        <v>105</v>
      </c>
      <c r="B2">
        <v>22956</v>
      </c>
      <c r="C2" s="3">
        <f>(B2/296735)*100</f>
        <v>7.7361955953965662</v>
      </c>
    </row>
    <row r="3" spans="1:3" x14ac:dyDescent="0.3">
      <c r="A3">
        <v>103</v>
      </c>
      <c r="B3">
        <v>14985</v>
      </c>
      <c r="C3" s="3">
        <f t="shared" ref="C3:C66" si="0">(B3/296735)*100</f>
        <v>5.0499604023792273</v>
      </c>
    </row>
    <row r="4" spans="1:3" x14ac:dyDescent="0.3">
      <c r="A4">
        <v>102</v>
      </c>
      <c r="B4">
        <v>13976</v>
      </c>
      <c r="C4" s="3">
        <f t="shared" si="0"/>
        <v>4.7099263652754138</v>
      </c>
    </row>
    <row r="5" spans="1:3" x14ac:dyDescent="0.3">
      <c r="A5">
        <v>104</v>
      </c>
      <c r="B5">
        <v>12223</v>
      </c>
      <c r="C5" s="3">
        <f t="shared" si="0"/>
        <v>4.1191635634488684</v>
      </c>
    </row>
    <row r="6" spans="1:3" x14ac:dyDescent="0.3">
      <c r="A6">
        <v>407</v>
      </c>
      <c r="B6">
        <v>10859</v>
      </c>
      <c r="C6" s="3">
        <f t="shared" si="0"/>
        <v>3.6594941614571925</v>
      </c>
    </row>
    <row r="7" spans="1:3" x14ac:dyDescent="0.3">
      <c r="A7">
        <v>106</v>
      </c>
      <c r="B7">
        <v>10019</v>
      </c>
      <c r="C7" s="3">
        <f t="shared" si="0"/>
        <v>3.3764132980605592</v>
      </c>
    </row>
    <row r="8" spans="1:3" x14ac:dyDescent="0.3">
      <c r="A8">
        <v>108</v>
      </c>
      <c r="B8">
        <v>9588</v>
      </c>
      <c r="C8" s="3">
        <f t="shared" si="0"/>
        <v>3.231165855055858</v>
      </c>
    </row>
    <row r="9" spans="1:3" x14ac:dyDescent="0.3">
      <c r="A9">
        <v>401</v>
      </c>
      <c r="B9">
        <v>9313</v>
      </c>
      <c r="C9" s="3">
        <f t="shared" si="0"/>
        <v>3.1384905723962455</v>
      </c>
    </row>
    <row r="10" spans="1:3" x14ac:dyDescent="0.3">
      <c r="A10">
        <v>301</v>
      </c>
      <c r="B10">
        <v>9289</v>
      </c>
      <c r="C10" s="3">
        <f t="shared" si="0"/>
        <v>3.1304025477277704</v>
      </c>
    </row>
    <row r="11" spans="1:3" x14ac:dyDescent="0.3">
      <c r="A11">
        <v>101</v>
      </c>
      <c r="B11">
        <v>7962</v>
      </c>
      <c r="C11" s="3">
        <f t="shared" si="0"/>
        <v>2.6832021837666602</v>
      </c>
    </row>
    <row r="12" spans="1:3" x14ac:dyDescent="0.3">
      <c r="A12">
        <v>302</v>
      </c>
      <c r="B12">
        <v>7062</v>
      </c>
      <c r="C12" s="3">
        <f t="shared" si="0"/>
        <v>2.3799012586988391</v>
      </c>
    </row>
    <row r="13" spans="1:3" x14ac:dyDescent="0.3">
      <c r="A13">
        <v>306</v>
      </c>
      <c r="B13">
        <v>6400</v>
      </c>
      <c r="C13" s="3">
        <f t="shared" si="0"/>
        <v>2.1568065782600638</v>
      </c>
    </row>
    <row r="14" spans="1:3" x14ac:dyDescent="0.3">
      <c r="A14">
        <v>107</v>
      </c>
      <c r="B14">
        <v>6331</v>
      </c>
      <c r="C14" s="3">
        <f t="shared" si="0"/>
        <v>2.1335535073381973</v>
      </c>
    </row>
    <row r="15" spans="1:3" x14ac:dyDescent="0.3">
      <c r="A15">
        <v>403</v>
      </c>
      <c r="B15">
        <v>6267</v>
      </c>
      <c r="C15" s="3">
        <f t="shared" si="0"/>
        <v>2.1119854415555968</v>
      </c>
    </row>
    <row r="16" spans="1:3" x14ac:dyDescent="0.3">
      <c r="A16">
        <v>404</v>
      </c>
      <c r="B16">
        <v>6130</v>
      </c>
      <c r="C16" s="3">
        <f t="shared" si="0"/>
        <v>2.0658163007397174</v>
      </c>
    </row>
    <row r="17" spans="1:3" x14ac:dyDescent="0.3">
      <c r="A17">
        <v>307</v>
      </c>
      <c r="B17">
        <v>6112</v>
      </c>
      <c r="C17" s="3">
        <f t="shared" si="0"/>
        <v>2.0597502822383609</v>
      </c>
    </row>
    <row r="18" spans="1:3" x14ac:dyDescent="0.3">
      <c r="A18">
        <v>402</v>
      </c>
      <c r="B18">
        <v>6073</v>
      </c>
      <c r="C18" s="3">
        <f t="shared" si="0"/>
        <v>2.0466072421520884</v>
      </c>
    </row>
    <row r="19" spans="1:3" x14ac:dyDescent="0.3">
      <c r="A19">
        <v>112</v>
      </c>
      <c r="B19">
        <v>5833</v>
      </c>
      <c r="C19" s="3">
        <f t="shared" si="0"/>
        <v>1.9657269954673362</v>
      </c>
    </row>
    <row r="20" spans="1:3" x14ac:dyDescent="0.3">
      <c r="A20">
        <v>311</v>
      </c>
      <c r="B20">
        <v>4716</v>
      </c>
      <c r="C20" s="3">
        <f t="shared" si="0"/>
        <v>1.5892968473553846</v>
      </c>
    </row>
    <row r="21" spans="1:3" x14ac:dyDescent="0.3">
      <c r="A21">
        <v>412</v>
      </c>
      <c r="B21">
        <v>4656</v>
      </c>
      <c r="C21" s="3">
        <f t="shared" si="0"/>
        <v>1.5690767856841963</v>
      </c>
    </row>
    <row r="22" spans="1:3" x14ac:dyDescent="0.3">
      <c r="A22">
        <v>310</v>
      </c>
      <c r="B22">
        <v>4631</v>
      </c>
      <c r="C22" s="3">
        <f t="shared" si="0"/>
        <v>1.560651759987868</v>
      </c>
    </row>
    <row r="23" spans="1:3" x14ac:dyDescent="0.3">
      <c r="A23">
        <v>405</v>
      </c>
      <c r="B23">
        <v>4574</v>
      </c>
      <c r="C23" s="3">
        <f t="shared" si="0"/>
        <v>1.5414427014002392</v>
      </c>
    </row>
    <row r="24" spans="1:3" x14ac:dyDescent="0.3">
      <c r="A24">
        <v>501</v>
      </c>
      <c r="B24">
        <v>4119</v>
      </c>
      <c r="C24" s="3">
        <f t="shared" si="0"/>
        <v>1.388107233727063</v>
      </c>
    </row>
    <row r="25" spans="1:3" x14ac:dyDescent="0.3">
      <c r="A25">
        <v>304</v>
      </c>
      <c r="B25">
        <v>3963</v>
      </c>
      <c r="C25" s="3">
        <f t="shared" si="0"/>
        <v>1.3355350733819737</v>
      </c>
    </row>
    <row r="26" spans="1:3" x14ac:dyDescent="0.3">
      <c r="A26">
        <v>303</v>
      </c>
      <c r="B26">
        <v>3948</v>
      </c>
      <c r="C26" s="3">
        <f t="shared" si="0"/>
        <v>1.3304800579641767</v>
      </c>
    </row>
    <row r="27" spans="1:3" x14ac:dyDescent="0.3">
      <c r="A27">
        <v>315</v>
      </c>
      <c r="B27">
        <v>3942</v>
      </c>
      <c r="C27" s="3">
        <f t="shared" si="0"/>
        <v>1.3284580517970581</v>
      </c>
    </row>
    <row r="28" spans="1:3" x14ac:dyDescent="0.3">
      <c r="A28">
        <v>409</v>
      </c>
      <c r="B28">
        <v>3675</v>
      </c>
      <c r="C28" s="3">
        <f t="shared" si="0"/>
        <v>1.238478777360271</v>
      </c>
    </row>
    <row r="29" spans="1:3" x14ac:dyDescent="0.3">
      <c r="A29">
        <v>111</v>
      </c>
      <c r="B29">
        <v>3644</v>
      </c>
      <c r="C29" s="3">
        <f t="shared" si="0"/>
        <v>1.2280317454968237</v>
      </c>
    </row>
    <row r="30" spans="1:3" x14ac:dyDescent="0.3">
      <c r="A30">
        <v>308</v>
      </c>
      <c r="B30">
        <v>3556</v>
      </c>
      <c r="C30" s="3">
        <f t="shared" si="0"/>
        <v>1.1983756550457478</v>
      </c>
    </row>
    <row r="31" spans="1:3" x14ac:dyDescent="0.3">
      <c r="A31">
        <v>314</v>
      </c>
      <c r="B31">
        <v>3542</v>
      </c>
      <c r="C31" s="3">
        <f t="shared" si="0"/>
        <v>1.1936576406558039</v>
      </c>
    </row>
    <row r="32" spans="1:3" x14ac:dyDescent="0.3">
      <c r="A32">
        <v>109</v>
      </c>
      <c r="B32">
        <v>3501</v>
      </c>
      <c r="C32" s="3">
        <f t="shared" si="0"/>
        <v>1.1798405985138256</v>
      </c>
    </row>
    <row r="33" spans="1:3" x14ac:dyDescent="0.3">
      <c r="A33">
        <v>411</v>
      </c>
      <c r="B33">
        <v>3429</v>
      </c>
      <c r="C33" s="3">
        <f t="shared" si="0"/>
        <v>1.1555765245083998</v>
      </c>
    </row>
    <row r="34" spans="1:3" x14ac:dyDescent="0.3">
      <c r="A34">
        <v>406</v>
      </c>
      <c r="B34">
        <v>3383</v>
      </c>
      <c r="C34" s="3">
        <f t="shared" si="0"/>
        <v>1.1400744772271554</v>
      </c>
    </row>
    <row r="35" spans="1:3" x14ac:dyDescent="0.3">
      <c r="A35">
        <v>312</v>
      </c>
      <c r="B35">
        <v>3280</v>
      </c>
      <c r="C35" s="3">
        <f t="shared" si="0"/>
        <v>1.1053633713582827</v>
      </c>
    </row>
    <row r="36" spans="1:3" x14ac:dyDescent="0.3">
      <c r="A36">
        <v>210</v>
      </c>
      <c r="B36">
        <v>3160</v>
      </c>
      <c r="C36" s="3">
        <f t="shared" si="0"/>
        <v>1.0649232480159065</v>
      </c>
    </row>
    <row r="37" spans="1:3" x14ac:dyDescent="0.3">
      <c r="A37">
        <v>410</v>
      </c>
      <c r="B37">
        <v>3132</v>
      </c>
      <c r="C37" s="3">
        <f t="shared" si="0"/>
        <v>1.0554872192360187</v>
      </c>
    </row>
    <row r="38" spans="1:3" x14ac:dyDescent="0.3">
      <c r="A38">
        <v>204</v>
      </c>
      <c r="B38">
        <v>3119</v>
      </c>
      <c r="C38" s="3">
        <f t="shared" si="0"/>
        <v>1.051106205873928</v>
      </c>
    </row>
    <row r="39" spans="1:3" x14ac:dyDescent="0.3">
      <c r="A39">
        <v>408</v>
      </c>
      <c r="B39">
        <v>3089</v>
      </c>
      <c r="C39" s="3">
        <f t="shared" si="0"/>
        <v>1.0409961750383339</v>
      </c>
    </row>
    <row r="40" spans="1:3" x14ac:dyDescent="0.3">
      <c r="A40">
        <v>212</v>
      </c>
      <c r="B40">
        <v>3056</v>
      </c>
      <c r="C40" s="3">
        <f t="shared" si="0"/>
        <v>1.0298751411191804</v>
      </c>
    </row>
    <row r="41" spans="1:3" x14ac:dyDescent="0.3">
      <c r="A41">
        <v>318</v>
      </c>
      <c r="B41">
        <v>3054</v>
      </c>
      <c r="C41" s="3">
        <f t="shared" si="0"/>
        <v>1.0292011390634741</v>
      </c>
    </row>
    <row r="42" spans="1:3" x14ac:dyDescent="0.3">
      <c r="A42">
        <v>413</v>
      </c>
      <c r="B42">
        <v>2952</v>
      </c>
      <c r="C42" s="3">
        <f t="shared" si="0"/>
        <v>0.99482703422245444</v>
      </c>
    </row>
    <row r="43" spans="1:3" x14ac:dyDescent="0.3">
      <c r="A43">
        <v>317</v>
      </c>
      <c r="B43">
        <v>2914</v>
      </c>
      <c r="C43" s="3">
        <f t="shared" si="0"/>
        <v>0.98202099516403529</v>
      </c>
    </row>
    <row r="44" spans="1:3" x14ac:dyDescent="0.3">
      <c r="A44">
        <v>502</v>
      </c>
      <c r="B44">
        <v>2884</v>
      </c>
      <c r="C44" s="3">
        <f t="shared" si="0"/>
        <v>0.97191096432844115</v>
      </c>
    </row>
    <row r="45" spans="1:3" x14ac:dyDescent="0.3">
      <c r="A45">
        <v>305</v>
      </c>
      <c r="B45">
        <v>2774</v>
      </c>
      <c r="C45" s="3">
        <f t="shared" si="0"/>
        <v>0.93484085126459626</v>
      </c>
    </row>
    <row r="46" spans="1:3" x14ac:dyDescent="0.3">
      <c r="A46">
        <v>201</v>
      </c>
      <c r="B46">
        <v>2764</v>
      </c>
      <c r="C46" s="3">
        <f t="shared" si="0"/>
        <v>0.93147084098606503</v>
      </c>
    </row>
    <row r="47" spans="1:3" x14ac:dyDescent="0.3">
      <c r="A47">
        <v>110</v>
      </c>
      <c r="B47">
        <v>2711</v>
      </c>
      <c r="C47" s="3">
        <f t="shared" si="0"/>
        <v>0.91360978650984892</v>
      </c>
    </row>
    <row r="48" spans="1:3" x14ac:dyDescent="0.3">
      <c r="A48">
        <v>207</v>
      </c>
      <c r="B48">
        <v>2645</v>
      </c>
      <c r="C48" s="3">
        <f t="shared" si="0"/>
        <v>0.89136771867154196</v>
      </c>
    </row>
    <row r="49" spans="1:3" x14ac:dyDescent="0.3">
      <c r="A49">
        <v>209</v>
      </c>
      <c r="B49">
        <v>2615</v>
      </c>
      <c r="C49" s="3">
        <f t="shared" si="0"/>
        <v>0.88125768783594793</v>
      </c>
    </row>
    <row r="50" spans="1:3" x14ac:dyDescent="0.3">
      <c r="A50">
        <v>309</v>
      </c>
      <c r="B50">
        <v>2543</v>
      </c>
      <c r="C50" s="3">
        <f t="shared" si="0"/>
        <v>0.85699361383052219</v>
      </c>
    </row>
    <row r="51" spans="1:3" x14ac:dyDescent="0.3">
      <c r="A51">
        <v>503</v>
      </c>
      <c r="B51">
        <v>2495</v>
      </c>
      <c r="C51" s="3">
        <f t="shared" si="0"/>
        <v>0.84081756449357159</v>
      </c>
    </row>
    <row r="52" spans="1:3" x14ac:dyDescent="0.3">
      <c r="A52">
        <v>208</v>
      </c>
      <c r="B52">
        <v>2414</v>
      </c>
      <c r="C52" s="3">
        <f t="shared" si="0"/>
        <v>0.81352048123746779</v>
      </c>
    </row>
    <row r="53" spans="1:3" x14ac:dyDescent="0.3">
      <c r="A53">
        <v>206</v>
      </c>
      <c r="B53">
        <v>2304</v>
      </c>
      <c r="C53" s="3">
        <f t="shared" si="0"/>
        <v>0.7764503681736229</v>
      </c>
    </row>
    <row r="54" spans="1:3" x14ac:dyDescent="0.3">
      <c r="A54">
        <v>211</v>
      </c>
      <c r="B54">
        <v>2296</v>
      </c>
      <c r="C54" s="3">
        <f t="shared" si="0"/>
        <v>0.77375435995079789</v>
      </c>
    </row>
    <row r="55" spans="1:3" x14ac:dyDescent="0.3">
      <c r="A55">
        <v>205</v>
      </c>
      <c r="B55">
        <v>2123</v>
      </c>
      <c r="C55" s="3">
        <f t="shared" si="0"/>
        <v>0.71545318213220555</v>
      </c>
    </row>
    <row r="56" spans="1:3" x14ac:dyDescent="0.3">
      <c r="A56">
        <v>313</v>
      </c>
      <c r="B56">
        <v>1674</v>
      </c>
      <c r="C56" s="3">
        <f t="shared" si="0"/>
        <v>0.56413972062614792</v>
      </c>
    </row>
    <row r="57" spans="1:3" x14ac:dyDescent="0.3">
      <c r="A57">
        <v>202</v>
      </c>
      <c r="B57">
        <v>1327</v>
      </c>
      <c r="C57" s="3">
        <f t="shared" si="0"/>
        <v>0.44720036396111007</v>
      </c>
    </row>
    <row r="58" spans="1:3" x14ac:dyDescent="0.3">
      <c r="A58">
        <v>414</v>
      </c>
      <c r="B58">
        <v>1205</v>
      </c>
      <c r="C58" s="3">
        <f t="shared" si="0"/>
        <v>0.40608623856302761</v>
      </c>
    </row>
    <row r="59" spans="1:3" x14ac:dyDescent="0.3">
      <c r="A59">
        <v>316</v>
      </c>
      <c r="B59">
        <v>1151</v>
      </c>
      <c r="C59" s="3">
        <f t="shared" si="0"/>
        <v>0.38788818305895834</v>
      </c>
    </row>
    <row r="60" spans="1:3" x14ac:dyDescent="0.3">
      <c r="A60">
        <v>203</v>
      </c>
      <c r="B60">
        <v>1019</v>
      </c>
      <c r="C60" s="3">
        <f t="shared" si="0"/>
        <v>0.34340404738234453</v>
      </c>
    </row>
    <row r="61" spans="1:3" x14ac:dyDescent="0.3">
      <c r="A61">
        <v>483</v>
      </c>
      <c r="B61">
        <v>844</v>
      </c>
      <c r="C61" s="3">
        <f t="shared" si="0"/>
        <v>0.28442886750804591</v>
      </c>
    </row>
    <row r="62" spans="1:3" x14ac:dyDescent="0.3">
      <c r="A62">
        <v>480</v>
      </c>
      <c r="B62">
        <v>227</v>
      </c>
      <c r="C62" s="3">
        <f t="shared" si="0"/>
        <v>7.6499233322661633E-2</v>
      </c>
    </row>
    <row r="63" spans="1:3" x14ac:dyDescent="0.3">
      <c r="A63">
        <v>228</v>
      </c>
      <c r="B63">
        <v>111</v>
      </c>
      <c r="C63" s="3">
        <f t="shared" si="0"/>
        <v>3.7407114091697981E-2</v>
      </c>
    </row>
    <row r="64" spans="1:3" x14ac:dyDescent="0.3">
      <c r="A64">
        <v>481</v>
      </c>
      <c r="B64">
        <v>77</v>
      </c>
      <c r="C64" s="3">
        <f t="shared" si="0"/>
        <v>2.5949079144691391E-2</v>
      </c>
    </row>
    <row r="65" spans="1:3" x14ac:dyDescent="0.3">
      <c r="A65">
        <v>355</v>
      </c>
      <c r="B65">
        <v>42</v>
      </c>
      <c r="C65" s="3">
        <f t="shared" si="0"/>
        <v>1.4154043169831669E-2</v>
      </c>
    </row>
    <row r="66" spans="1:3" x14ac:dyDescent="0.3">
      <c r="A66">
        <v>164</v>
      </c>
      <c r="B66">
        <v>30</v>
      </c>
      <c r="C66" s="3">
        <f t="shared" si="0"/>
        <v>1.011003083559405E-2</v>
      </c>
    </row>
    <row r="67" spans="1:3" x14ac:dyDescent="0.3">
      <c r="A67">
        <v>227</v>
      </c>
      <c r="B67">
        <v>17</v>
      </c>
      <c r="C67" s="3">
        <f t="shared" ref="C67:C70" si="1">(B67/296735)*100</f>
        <v>5.7290174735032942E-3</v>
      </c>
    </row>
    <row r="68" spans="1:3" x14ac:dyDescent="0.3">
      <c r="A68">
        <v>226</v>
      </c>
      <c r="B68">
        <v>15</v>
      </c>
      <c r="C68" s="3">
        <f t="shared" si="1"/>
        <v>5.0550154177970248E-3</v>
      </c>
    </row>
    <row r="69" spans="1:3" x14ac:dyDescent="0.3">
      <c r="A69">
        <v>595</v>
      </c>
      <c r="B69">
        <v>11</v>
      </c>
      <c r="C69" s="3">
        <f t="shared" si="1"/>
        <v>3.7070113063844843E-3</v>
      </c>
    </row>
    <row r="70" spans="1:3" x14ac:dyDescent="0.3">
      <c r="A70">
        <v>482</v>
      </c>
      <c r="B70">
        <v>4</v>
      </c>
      <c r="C70" s="3">
        <f t="shared" si="1"/>
        <v>1.3480041114125399E-3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9"/>
  <sheetViews>
    <sheetView workbookViewId="0">
      <selection activeCell="B91" sqref="B91"/>
    </sheetView>
  </sheetViews>
  <sheetFormatPr defaultRowHeight="14.4" x14ac:dyDescent="0.3"/>
  <sheetData>
    <row r="1" spans="1:3" x14ac:dyDescent="0.3">
      <c r="A1" s="1" t="s">
        <v>8</v>
      </c>
      <c r="B1" s="1" t="s">
        <v>1</v>
      </c>
      <c r="C1" s="2" t="s">
        <v>106</v>
      </c>
    </row>
    <row r="2" spans="1:3" x14ac:dyDescent="0.3">
      <c r="A2" t="s">
        <v>9</v>
      </c>
      <c r="B2">
        <v>55759</v>
      </c>
      <c r="C2" s="3">
        <f>(B2/299034)*100</f>
        <v>18.646374659737688</v>
      </c>
    </row>
    <row r="3" spans="1:3" x14ac:dyDescent="0.3">
      <c r="A3" t="s">
        <v>10</v>
      </c>
      <c r="B3">
        <v>31483</v>
      </c>
      <c r="C3" s="3">
        <f t="shared" ref="C3:C66" si="0">(B3/299034)*100</f>
        <v>10.528234247610639</v>
      </c>
    </row>
    <row r="4" spans="1:3" x14ac:dyDescent="0.3">
      <c r="A4" t="s">
        <v>11</v>
      </c>
      <c r="B4">
        <v>18120</v>
      </c>
      <c r="C4" s="3">
        <f t="shared" si="0"/>
        <v>6.059511627440358</v>
      </c>
    </row>
    <row r="5" spans="1:3" x14ac:dyDescent="0.3">
      <c r="A5" t="s">
        <v>12</v>
      </c>
      <c r="B5">
        <v>14525</v>
      </c>
      <c r="C5" s="3">
        <f t="shared" si="0"/>
        <v>4.8573071958372624</v>
      </c>
    </row>
    <row r="6" spans="1:3" x14ac:dyDescent="0.3">
      <c r="A6" t="s">
        <v>13</v>
      </c>
      <c r="B6">
        <v>12984</v>
      </c>
      <c r="C6" s="3">
        <f t="shared" si="0"/>
        <v>4.3419811793976599</v>
      </c>
    </row>
    <row r="7" spans="1:3" x14ac:dyDescent="0.3">
      <c r="A7" t="s">
        <v>14</v>
      </c>
      <c r="B7">
        <v>12264</v>
      </c>
      <c r="C7" s="3">
        <f t="shared" si="0"/>
        <v>4.1012058829430762</v>
      </c>
    </row>
    <row r="8" spans="1:3" x14ac:dyDescent="0.3">
      <c r="A8" t="s">
        <v>15</v>
      </c>
      <c r="B8">
        <v>11704</v>
      </c>
      <c r="C8" s="3">
        <f t="shared" si="0"/>
        <v>3.9139362079228448</v>
      </c>
    </row>
    <row r="9" spans="1:3" x14ac:dyDescent="0.3">
      <c r="A9" t="s">
        <v>16</v>
      </c>
      <c r="B9">
        <v>11473</v>
      </c>
      <c r="C9" s="3">
        <f t="shared" si="0"/>
        <v>3.8366874669769993</v>
      </c>
    </row>
    <row r="10" spans="1:3" x14ac:dyDescent="0.3">
      <c r="A10" t="s">
        <v>17</v>
      </c>
      <c r="B10">
        <v>10875</v>
      </c>
      <c r="C10" s="3">
        <f t="shared" si="0"/>
        <v>3.636710206866109</v>
      </c>
    </row>
    <row r="11" spans="1:3" x14ac:dyDescent="0.3">
      <c r="A11" t="s">
        <v>18</v>
      </c>
      <c r="B11">
        <v>9253</v>
      </c>
      <c r="C11" s="3">
        <f t="shared" si="0"/>
        <v>3.0942969695753662</v>
      </c>
    </row>
    <row r="12" spans="1:3" x14ac:dyDescent="0.3">
      <c r="A12" t="s">
        <v>19</v>
      </c>
      <c r="B12">
        <v>8991</v>
      </c>
      <c r="C12" s="3">
        <f t="shared" si="0"/>
        <v>3.0066815144766146</v>
      </c>
    </row>
    <row r="13" spans="1:3" x14ac:dyDescent="0.3">
      <c r="A13" t="s">
        <v>20</v>
      </c>
      <c r="B13">
        <v>7412</v>
      </c>
      <c r="C13" s="3">
        <f t="shared" si="0"/>
        <v>2.4786479129463541</v>
      </c>
    </row>
    <row r="14" spans="1:3" x14ac:dyDescent="0.3">
      <c r="A14" t="s">
        <v>21</v>
      </c>
      <c r="B14">
        <v>6890</v>
      </c>
      <c r="C14" s="3">
        <f t="shared" si="0"/>
        <v>2.3040858230167807</v>
      </c>
    </row>
    <row r="15" spans="1:3" x14ac:dyDescent="0.3">
      <c r="A15" t="s">
        <v>22</v>
      </c>
      <c r="B15">
        <v>5376</v>
      </c>
      <c r="C15" s="3">
        <f t="shared" si="0"/>
        <v>1.7977888801942252</v>
      </c>
    </row>
    <row r="16" spans="1:3" x14ac:dyDescent="0.3">
      <c r="A16" t="s">
        <v>23</v>
      </c>
      <c r="B16">
        <v>5148</v>
      </c>
      <c r="C16" s="3">
        <f t="shared" si="0"/>
        <v>1.721543369650274</v>
      </c>
    </row>
    <row r="17" spans="1:3" x14ac:dyDescent="0.3">
      <c r="A17" t="s">
        <v>24</v>
      </c>
      <c r="B17">
        <v>4474</v>
      </c>
      <c r="C17" s="3">
        <f t="shared" si="0"/>
        <v>1.4961509393580663</v>
      </c>
    </row>
    <row r="18" spans="1:3" x14ac:dyDescent="0.3">
      <c r="A18" t="s">
        <v>25</v>
      </c>
      <c r="B18">
        <v>4356</v>
      </c>
      <c r="C18" s="3">
        <f t="shared" si="0"/>
        <v>1.4566905435502318</v>
      </c>
    </row>
    <row r="19" spans="1:3" x14ac:dyDescent="0.3">
      <c r="A19" t="s">
        <v>26</v>
      </c>
      <c r="B19">
        <v>4335</v>
      </c>
      <c r="C19" s="3">
        <f t="shared" si="0"/>
        <v>1.4496679307369731</v>
      </c>
    </row>
    <row r="20" spans="1:3" x14ac:dyDescent="0.3">
      <c r="A20" t="s">
        <v>27</v>
      </c>
      <c r="B20">
        <v>4223</v>
      </c>
      <c r="C20" s="3">
        <f t="shared" si="0"/>
        <v>1.4122139957329267</v>
      </c>
    </row>
    <row r="21" spans="1:3" x14ac:dyDescent="0.3">
      <c r="A21" t="s">
        <v>28</v>
      </c>
      <c r="B21">
        <v>4179</v>
      </c>
      <c r="C21" s="3">
        <f t="shared" si="0"/>
        <v>1.3974999498384799</v>
      </c>
    </row>
    <row r="22" spans="1:3" x14ac:dyDescent="0.3">
      <c r="A22" t="s">
        <v>29</v>
      </c>
      <c r="B22">
        <v>3816</v>
      </c>
      <c r="C22" s="3">
        <f t="shared" si="0"/>
        <v>1.276109071209294</v>
      </c>
    </row>
    <row r="23" spans="1:3" x14ac:dyDescent="0.3">
      <c r="A23" t="s">
        <v>30</v>
      </c>
      <c r="B23">
        <v>3479</v>
      </c>
      <c r="C23" s="3">
        <f t="shared" si="0"/>
        <v>1.16341285606319</v>
      </c>
    </row>
    <row r="24" spans="1:3" x14ac:dyDescent="0.3">
      <c r="A24" t="s">
        <v>31</v>
      </c>
      <c r="B24">
        <v>3409</v>
      </c>
      <c r="C24" s="3">
        <f t="shared" si="0"/>
        <v>1.1400041466856612</v>
      </c>
    </row>
    <row r="25" spans="1:3" x14ac:dyDescent="0.3">
      <c r="A25" t="s">
        <v>32</v>
      </c>
      <c r="B25">
        <v>3232</v>
      </c>
      <c r="C25" s="3">
        <f t="shared" si="0"/>
        <v>1.0808135529739094</v>
      </c>
    </row>
    <row r="26" spans="1:3" x14ac:dyDescent="0.3">
      <c r="A26" t="s">
        <v>33</v>
      </c>
      <c r="B26">
        <v>2994</v>
      </c>
      <c r="C26" s="3">
        <f t="shared" si="0"/>
        <v>1.0012239410903108</v>
      </c>
    </row>
    <row r="27" spans="1:3" x14ac:dyDescent="0.3">
      <c r="A27" t="s">
        <v>34</v>
      </c>
      <c r="B27">
        <v>2467</v>
      </c>
      <c r="C27" s="3">
        <f t="shared" si="0"/>
        <v>0.82498980049091408</v>
      </c>
    </row>
    <row r="28" spans="1:3" x14ac:dyDescent="0.3">
      <c r="A28" t="s">
        <v>35</v>
      </c>
      <c r="B28">
        <v>2279</v>
      </c>
      <c r="C28" s="3">
        <f t="shared" si="0"/>
        <v>0.76212069530555049</v>
      </c>
    </row>
    <row r="29" spans="1:3" x14ac:dyDescent="0.3">
      <c r="A29" t="s">
        <v>36</v>
      </c>
      <c r="B29">
        <v>2235</v>
      </c>
      <c r="C29" s="3">
        <f t="shared" si="0"/>
        <v>0.74740664941110369</v>
      </c>
    </row>
    <row r="30" spans="1:3" x14ac:dyDescent="0.3">
      <c r="A30" t="s">
        <v>37</v>
      </c>
      <c r="B30">
        <v>2139</v>
      </c>
      <c r="C30" s="3">
        <f t="shared" si="0"/>
        <v>0.71530327655049264</v>
      </c>
    </row>
    <row r="31" spans="1:3" x14ac:dyDescent="0.3">
      <c r="A31" t="s">
        <v>38</v>
      </c>
      <c r="B31">
        <v>1790</v>
      </c>
      <c r="C31" s="3">
        <f t="shared" si="0"/>
        <v>0.59859413979681242</v>
      </c>
    </row>
    <row r="32" spans="1:3" x14ac:dyDescent="0.3">
      <c r="A32" t="s">
        <v>39</v>
      </c>
      <c r="B32">
        <v>1764</v>
      </c>
      <c r="C32" s="3">
        <f t="shared" si="0"/>
        <v>0.58989947631373019</v>
      </c>
    </row>
    <row r="33" spans="1:3" x14ac:dyDescent="0.3">
      <c r="A33" t="s">
        <v>40</v>
      </c>
      <c r="B33">
        <v>1691</v>
      </c>
      <c r="C33" s="3">
        <f t="shared" si="0"/>
        <v>0.56548753653430706</v>
      </c>
    </row>
    <row r="34" spans="1:3" x14ac:dyDescent="0.3">
      <c r="A34" t="s">
        <v>41</v>
      </c>
      <c r="B34">
        <v>1487</v>
      </c>
      <c r="C34" s="3">
        <f t="shared" si="0"/>
        <v>0.49726786920550836</v>
      </c>
    </row>
    <row r="35" spans="1:3" x14ac:dyDescent="0.3">
      <c r="A35" t="s">
        <v>42</v>
      </c>
      <c r="B35">
        <v>1406</v>
      </c>
      <c r="C35" s="3">
        <f t="shared" si="0"/>
        <v>0.47018064835436774</v>
      </c>
    </row>
    <row r="36" spans="1:3" x14ac:dyDescent="0.3">
      <c r="A36" t="s">
        <v>43</v>
      </c>
      <c r="B36">
        <v>1387</v>
      </c>
      <c r="C36" s="3">
        <f t="shared" si="0"/>
        <v>0.46382685580903849</v>
      </c>
    </row>
    <row r="37" spans="1:3" x14ac:dyDescent="0.3">
      <c r="A37" t="s">
        <v>44</v>
      </c>
      <c r="B37">
        <v>1211</v>
      </c>
      <c r="C37" s="3">
        <f t="shared" si="0"/>
        <v>0.40497067223125127</v>
      </c>
    </row>
    <row r="38" spans="1:3" x14ac:dyDescent="0.3">
      <c r="A38" t="s">
        <v>45</v>
      </c>
      <c r="B38">
        <v>1082</v>
      </c>
      <c r="C38" s="3">
        <f t="shared" si="0"/>
        <v>0.36183176494980501</v>
      </c>
    </row>
    <row r="39" spans="1:3" x14ac:dyDescent="0.3">
      <c r="A39" t="s">
        <v>46</v>
      </c>
      <c r="B39">
        <v>1055</v>
      </c>
      <c r="C39" s="3">
        <f t="shared" si="0"/>
        <v>0.35280269133275816</v>
      </c>
    </row>
    <row r="40" spans="1:3" x14ac:dyDescent="0.3">
      <c r="A40" t="s">
        <v>47</v>
      </c>
      <c r="B40">
        <v>1036</v>
      </c>
      <c r="C40" s="3">
        <f t="shared" si="0"/>
        <v>0.34644889878742885</v>
      </c>
    </row>
    <row r="41" spans="1:3" x14ac:dyDescent="0.3">
      <c r="A41" t="s">
        <v>48</v>
      </c>
      <c r="B41">
        <v>1010</v>
      </c>
      <c r="C41" s="3">
        <f t="shared" si="0"/>
        <v>0.33775423530434667</v>
      </c>
    </row>
    <row r="42" spans="1:3" x14ac:dyDescent="0.3">
      <c r="A42" t="s">
        <v>49</v>
      </c>
      <c r="B42">
        <v>980</v>
      </c>
      <c r="C42" s="3">
        <f t="shared" si="0"/>
        <v>0.32772193128540567</v>
      </c>
    </row>
    <row r="43" spans="1:3" x14ac:dyDescent="0.3">
      <c r="A43" t="s">
        <v>50</v>
      </c>
      <c r="B43">
        <v>967</v>
      </c>
      <c r="C43" s="3">
        <f t="shared" si="0"/>
        <v>0.32337459954386455</v>
      </c>
    </row>
    <row r="44" spans="1:3" x14ac:dyDescent="0.3">
      <c r="A44" t="s">
        <v>51</v>
      </c>
      <c r="B44">
        <v>927</v>
      </c>
      <c r="C44" s="3">
        <f t="shared" si="0"/>
        <v>0.30999819418527658</v>
      </c>
    </row>
    <row r="45" spans="1:3" x14ac:dyDescent="0.3">
      <c r="A45" t="s">
        <v>52</v>
      </c>
      <c r="B45">
        <v>912</v>
      </c>
      <c r="C45" s="3">
        <f t="shared" si="0"/>
        <v>0.3049820421758061</v>
      </c>
    </row>
    <row r="46" spans="1:3" x14ac:dyDescent="0.3">
      <c r="A46" t="s">
        <v>53</v>
      </c>
      <c r="B46">
        <v>831</v>
      </c>
      <c r="C46" s="3">
        <f t="shared" si="0"/>
        <v>0.27789482132466542</v>
      </c>
    </row>
    <row r="47" spans="1:3" x14ac:dyDescent="0.3">
      <c r="A47" t="s">
        <v>54</v>
      </c>
      <c r="B47">
        <v>712</v>
      </c>
      <c r="C47" s="3">
        <f t="shared" si="0"/>
        <v>0.23810001538286615</v>
      </c>
    </row>
    <row r="48" spans="1:3" x14ac:dyDescent="0.3">
      <c r="A48" t="s">
        <v>55</v>
      </c>
      <c r="B48">
        <v>685</v>
      </c>
      <c r="C48" s="3">
        <f t="shared" si="0"/>
        <v>0.2290709417658193</v>
      </c>
    </row>
    <row r="49" spans="1:3" x14ac:dyDescent="0.3">
      <c r="A49" t="s">
        <v>56</v>
      </c>
      <c r="B49">
        <v>682</v>
      </c>
      <c r="C49" s="3">
        <f t="shared" si="0"/>
        <v>0.22806771136392517</v>
      </c>
    </row>
    <row r="50" spans="1:3" x14ac:dyDescent="0.3">
      <c r="A50" t="s">
        <v>57</v>
      </c>
      <c r="B50">
        <v>572</v>
      </c>
      <c r="C50" s="3">
        <f t="shared" si="0"/>
        <v>0.19128259662780819</v>
      </c>
    </row>
    <row r="51" spans="1:3" x14ac:dyDescent="0.3">
      <c r="A51" t="s">
        <v>58</v>
      </c>
      <c r="B51">
        <v>529</v>
      </c>
      <c r="C51" s="3">
        <f t="shared" si="0"/>
        <v>0.17690296086732613</v>
      </c>
    </row>
    <row r="52" spans="1:3" x14ac:dyDescent="0.3">
      <c r="A52" t="s">
        <v>59</v>
      </c>
      <c r="B52">
        <v>521</v>
      </c>
      <c r="C52" s="3">
        <f t="shared" si="0"/>
        <v>0.17422767979560852</v>
      </c>
    </row>
    <row r="53" spans="1:3" x14ac:dyDescent="0.3">
      <c r="A53" t="s">
        <v>60</v>
      </c>
      <c r="B53">
        <v>478</v>
      </c>
      <c r="C53" s="3">
        <f t="shared" si="0"/>
        <v>0.15984804403512642</v>
      </c>
    </row>
    <row r="54" spans="1:3" x14ac:dyDescent="0.3">
      <c r="A54" t="s">
        <v>61</v>
      </c>
      <c r="B54">
        <v>445</v>
      </c>
      <c r="C54" s="3">
        <f t="shared" si="0"/>
        <v>0.14881250961429135</v>
      </c>
    </row>
    <row r="55" spans="1:3" x14ac:dyDescent="0.3">
      <c r="A55" t="s">
        <v>62</v>
      </c>
      <c r="B55">
        <v>412</v>
      </c>
      <c r="C55" s="3">
        <f t="shared" si="0"/>
        <v>0.13777697519345627</v>
      </c>
    </row>
    <row r="56" spans="1:3" x14ac:dyDescent="0.3">
      <c r="A56" t="s">
        <v>63</v>
      </c>
      <c r="B56">
        <v>407</v>
      </c>
      <c r="C56" s="3">
        <f t="shared" si="0"/>
        <v>0.13610492452363276</v>
      </c>
    </row>
    <row r="57" spans="1:3" x14ac:dyDescent="0.3">
      <c r="A57" t="s">
        <v>64</v>
      </c>
      <c r="B57">
        <v>380</v>
      </c>
      <c r="C57" s="3">
        <f t="shared" si="0"/>
        <v>0.12707585090658588</v>
      </c>
    </row>
    <row r="58" spans="1:3" x14ac:dyDescent="0.3">
      <c r="A58" t="s">
        <v>65</v>
      </c>
      <c r="B58">
        <v>355</v>
      </c>
      <c r="C58" s="3">
        <f t="shared" si="0"/>
        <v>0.11871559755746838</v>
      </c>
    </row>
    <row r="59" spans="1:3" x14ac:dyDescent="0.3">
      <c r="A59" t="s">
        <v>66</v>
      </c>
      <c r="B59">
        <v>332</v>
      </c>
      <c r="C59" s="3">
        <f t="shared" si="0"/>
        <v>0.11102416447628029</v>
      </c>
    </row>
    <row r="60" spans="1:3" x14ac:dyDescent="0.3">
      <c r="A60" t="s">
        <v>67</v>
      </c>
      <c r="B60">
        <v>299</v>
      </c>
      <c r="C60" s="3">
        <f t="shared" si="0"/>
        <v>9.9988630055445199E-2</v>
      </c>
    </row>
    <row r="61" spans="1:3" x14ac:dyDescent="0.3">
      <c r="A61" t="s">
        <v>68</v>
      </c>
      <c r="B61">
        <v>266</v>
      </c>
      <c r="C61" s="3">
        <f t="shared" si="0"/>
        <v>8.895309563461011E-2</v>
      </c>
    </row>
    <row r="62" spans="1:3" x14ac:dyDescent="0.3">
      <c r="A62" t="s">
        <v>69</v>
      </c>
      <c r="B62">
        <v>238</v>
      </c>
      <c r="C62" s="3">
        <f t="shared" si="0"/>
        <v>7.9589611883598532E-2</v>
      </c>
    </row>
    <row r="63" spans="1:3" x14ac:dyDescent="0.3">
      <c r="A63" t="s">
        <v>70</v>
      </c>
      <c r="B63">
        <v>225</v>
      </c>
      <c r="C63" s="3">
        <f t="shared" si="0"/>
        <v>7.5242280142057416E-2</v>
      </c>
    </row>
    <row r="64" spans="1:3" x14ac:dyDescent="0.3">
      <c r="A64" t="s">
        <v>71</v>
      </c>
      <c r="B64">
        <v>213</v>
      </c>
      <c r="C64" s="3">
        <f t="shared" si="0"/>
        <v>7.1229358534481035E-2</v>
      </c>
    </row>
    <row r="65" spans="1:3" x14ac:dyDescent="0.3">
      <c r="A65" t="s">
        <v>72</v>
      </c>
      <c r="B65">
        <v>192</v>
      </c>
      <c r="C65" s="3">
        <f t="shared" si="0"/>
        <v>6.4206745721222327E-2</v>
      </c>
    </row>
    <row r="66" spans="1:3" x14ac:dyDescent="0.3">
      <c r="A66" t="s">
        <v>73</v>
      </c>
      <c r="B66">
        <v>187</v>
      </c>
      <c r="C66" s="3">
        <f t="shared" si="0"/>
        <v>6.2534695051398845E-2</v>
      </c>
    </row>
    <row r="67" spans="1:3" x14ac:dyDescent="0.3">
      <c r="A67" t="s">
        <v>74</v>
      </c>
      <c r="B67">
        <v>163</v>
      </c>
      <c r="C67" s="3">
        <f t="shared" ref="C67:C89" si="1">(B67/299034)*100</f>
        <v>5.4508851836246049E-2</v>
      </c>
    </row>
    <row r="68" spans="1:3" x14ac:dyDescent="0.3">
      <c r="A68" t="s">
        <v>75</v>
      </c>
      <c r="B68">
        <v>159</v>
      </c>
      <c r="C68" s="3">
        <f t="shared" si="1"/>
        <v>5.3171211300387246E-2</v>
      </c>
    </row>
    <row r="69" spans="1:3" x14ac:dyDescent="0.3">
      <c r="A69" t="s">
        <v>76</v>
      </c>
      <c r="B69">
        <v>127</v>
      </c>
      <c r="C69" s="3">
        <f t="shared" si="1"/>
        <v>4.2470087013516858E-2</v>
      </c>
    </row>
    <row r="70" spans="1:3" x14ac:dyDescent="0.3">
      <c r="A70" t="s">
        <v>77</v>
      </c>
      <c r="B70">
        <v>121</v>
      </c>
      <c r="C70" s="3">
        <f t="shared" si="1"/>
        <v>4.0463626209728661E-2</v>
      </c>
    </row>
    <row r="71" spans="1:3" x14ac:dyDescent="0.3">
      <c r="A71" t="s">
        <v>78</v>
      </c>
      <c r="B71">
        <v>100</v>
      </c>
      <c r="C71" s="3">
        <f t="shared" si="1"/>
        <v>3.3441013396469967E-2</v>
      </c>
    </row>
    <row r="72" spans="1:3" x14ac:dyDescent="0.3">
      <c r="A72" t="s">
        <v>79</v>
      </c>
      <c r="B72">
        <v>99</v>
      </c>
      <c r="C72" s="3">
        <f t="shared" si="1"/>
        <v>3.3106603262505266E-2</v>
      </c>
    </row>
    <row r="73" spans="1:3" x14ac:dyDescent="0.3">
      <c r="A73" t="s">
        <v>80</v>
      </c>
      <c r="B73">
        <v>98</v>
      </c>
      <c r="C73" s="3">
        <f t="shared" si="1"/>
        <v>3.2772193128540565E-2</v>
      </c>
    </row>
    <row r="74" spans="1:3" x14ac:dyDescent="0.3">
      <c r="A74" t="s">
        <v>81</v>
      </c>
      <c r="B74">
        <v>86</v>
      </c>
      <c r="C74" s="3">
        <f t="shared" si="1"/>
        <v>2.8759271520964171E-2</v>
      </c>
    </row>
    <row r="75" spans="1:3" x14ac:dyDescent="0.3">
      <c r="A75" t="s">
        <v>82</v>
      </c>
      <c r="B75">
        <v>85</v>
      </c>
      <c r="C75" s="3">
        <f t="shared" si="1"/>
        <v>2.8424861386999473E-2</v>
      </c>
    </row>
    <row r="76" spans="1:3" x14ac:dyDescent="0.3">
      <c r="A76" t="s">
        <v>83</v>
      </c>
      <c r="B76">
        <v>78</v>
      </c>
      <c r="C76" s="3">
        <f t="shared" si="1"/>
        <v>2.6083990449246575E-2</v>
      </c>
    </row>
    <row r="77" spans="1:3" x14ac:dyDescent="0.3">
      <c r="A77" t="s">
        <v>84</v>
      </c>
      <c r="B77">
        <v>77</v>
      </c>
      <c r="C77" s="3">
        <f t="shared" si="1"/>
        <v>2.5749580315281871E-2</v>
      </c>
    </row>
    <row r="78" spans="1:3" x14ac:dyDescent="0.3">
      <c r="A78" t="s">
        <v>85</v>
      </c>
      <c r="B78">
        <v>68</v>
      </c>
      <c r="C78" s="3">
        <f t="shared" si="1"/>
        <v>2.2739889109599579E-2</v>
      </c>
    </row>
    <row r="79" spans="1:3" x14ac:dyDescent="0.3">
      <c r="A79" t="s">
        <v>86</v>
      </c>
      <c r="B79">
        <v>48</v>
      </c>
      <c r="C79" s="3">
        <f t="shared" si="1"/>
        <v>1.6051686430305582E-2</v>
      </c>
    </row>
    <row r="80" spans="1:3" x14ac:dyDescent="0.3">
      <c r="A80" t="s">
        <v>87</v>
      </c>
      <c r="B80">
        <v>44</v>
      </c>
      <c r="C80" s="3">
        <f t="shared" si="1"/>
        <v>1.4714045894446786E-2</v>
      </c>
    </row>
    <row r="81" spans="1:3" x14ac:dyDescent="0.3">
      <c r="A81" t="s">
        <v>88</v>
      </c>
      <c r="B81">
        <v>43</v>
      </c>
      <c r="C81" s="3">
        <f t="shared" si="1"/>
        <v>1.4379635760482085E-2</v>
      </c>
    </row>
    <row r="82" spans="1:3" x14ac:dyDescent="0.3">
      <c r="A82" t="s">
        <v>89</v>
      </c>
      <c r="B82">
        <v>29</v>
      </c>
      <c r="C82" s="3">
        <f t="shared" si="1"/>
        <v>9.6978938849762893E-3</v>
      </c>
    </row>
    <row r="83" spans="1:3" x14ac:dyDescent="0.3">
      <c r="A83" t="s">
        <v>90</v>
      </c>
      <c r="B83">
        <v>24</v>
      </c>
      <c r="C83" s="3">
        <f t="shared" si="1"/>
        <v>8.0258432151527909E-3</v>
      </c>
    </row>
    <row r="84" spans="1:3" x14ac:dyDescent="0.3">
      <c r="A84" t="s">
        <v>91</v>
      </c>
      <c r="B84">
        <v>18</v>
      </c>
      <c r="C84" s="3">
        <f t="shared" si="1"/>
        <v>6.0193824113645945E-3</v>
      </c>
    </row>
    <row r="85" spans="1:3" x14ac:dyDescent="0.3">
      <c r="A85" t="s">
        <v>92</v>
      </c>
      <c r="B85">
        <v>10</v>
      </c>
      <c r="C85" s="3">
        <f t="shared" si="1"/>
        <v>3.3441013396469971E-3</v>
      </c>
    </row>
    <row r="86" spans="1:3" x14ac:dyDescent="0.3">
      <c r="A86" t="s">
        <v>93</v>
      </c>
      <c r="B86">
        <v>10</v>
      </c>
      <c r="C86" s="3">
        <f t="shared" si="1"/>
        <v>3.3441013396469971E-3</v>
      </c>
    </row>
    <row r="87" spans="1:3" x14ac:dyDescent="0.3">
      <c r="A87" t="s">
        <v>94</v>
      </c>
      <c r="B87">
        <v>3</v>
      </c>
      <c r="C87" s="3">
        <f t="shared" si="1"/>
        <v>1.0032304018940989E-3</v>
      </c>
    </row>
    <row r="88" spans="1:3" x14ac:dyDescent="0.3">
      <c r="A88" t="s">
        <v>95</v>
      </c>
      <c r="B88">
        <v>3</v>
      </c>
      <c r="C88" s="3">
        <f t="shared" si="1"/>
        <v>1.0032304018940989E-3</v>
      </c>
    </row>
    <row r="89" spans="1:3" x14ac:dyDescent="0.3">
      <c r="A89" t="s">
        <v>96</v>
      </c>
      <c r="B89">
        <v>1</v>
      </c>
      <c r="C89" s="3">
        <f t="shared" si="1"/>
        <v>3.3441013396469968E-4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C11" sqref="C11"/>
    </sheetView>
  </sheetViews>
  <sheetFormatPr defaultRowHeight="14.4" x14ac:dyDescent="0.3"/>
  <sheetData>
    <row r="1" spans="1:3" x14ac:dyDescent="0.3">
      <c r="A1" s="1" t="s">
        <v>97</v>
      </c>
      <c r="B1" s="1" t="s">
        <v>98</v>
      </c>
      <c r="C1" s="2" t="s">
        <v>106</v>
      </c>
    </row>
    <row r="2" spans="1:3" x14ac:dyDescent="0.3">
      <c r="A2" t="s">
        <v>99</v>
      </c>
      <c r="B2">
        <v>116392</v>
      </c>
      <c r="C2" s="3">
        <f>(B2/150885)*100</f>
        <v>77.13954336083772</v>
      </c>
    </row>
    <row r="3" spans="1:3" x14ac:dyDescent="0.3">
      <c r="A3" t="s">
        <v>100</v>
      </c>
      <c r="B3">
        <v>17385</v>
      </c>
      <c r="C3" s="3">
        <f t="shared" ref="C3:C8" si="0">(B3/150885)*100</f>
        <v>11.522020081519038</v>
      </c>
    </row>
    <row r="4" spans="1:3" x14ac:dyDescent="0.3">
      <c r="A4" t="s">
        <v>101</v>
      </c>
      <c r="B4">
        <v>7268</v>
      </c>
      <c r="C4" s="3">
        <f t="shared" si="0"/>
        <v>4.8169135434271135</v>
      </c>
    </row>
    <row r="5" spans="1:3" x14ac:dyDescent="0.3">
      <c r="A5" t="s">
        <v>102</v>
      </c>
      <c r="B5">
        <v>5318</v>
      </c>
      <c r="C5" s="3">
        <f t="shared" si="0"/>
        <v>3.5245385558537956</v>
      </c>
    </row>
    <row r="6" spans="1:3" x14ac:dyDescent="0.3">
      <c r="A6" t="s">
        <v>103</v>
      </c>
      <c r="B6">
        <v>2821</v>
      </c>
      <c r="C6" s="3">
        <f t="shared" si="0"/>
        <v>1.8696358153560659</v>
      </c>
    </row>
    <row r="7" spans="1:3" x14ac:dyDescent="0.3">
      <c r="A7" t="s">
        <v>104</v>
      </c>
      <c r="B7">
        <v>1700</v>
      </c>
      <c r="C7" s="3">
        <f t="shared" si="0"/>
        <v>1.1266858866023794</v>
      </c>
    </row>
    <row r="8" spans="1:3" x14ac:dyDescent="0.3">
      <c r="A8" t="s">
        <v>105</v>
      </c>
      <c r="B8">
        <v>1</v>
      </c>
      <c r="C8" s="3">
        <f t="shared" si="0"/>
        <v>6.6275640388375253E-4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9"/>
  <sheetViews>
    <sheetView workbookViewId="0">
      <selection activeCell="B82" sqref="B82"/>
    </sheetView>
  </sheetViews>
  <sheetFormatPr defaultRowHeight="14.4" x14ac:dyDescent="0.3"/>
  <sheetData>
    <row r="1" spans="1:3" x14ac:dyDescent="0.3">
      <c r="A1" s="1" t="s">
        <v>8</v>
      </c>
      <c r="B1" s="1" t="s">
        <v>1</v>
      </c>
      <c r="C1" s="2" t="s">
        <v>106</v>
      </c>
    </row>
    <row r="2" spans="1:3" x14ac:dyDescent="0.3">
      <c r="A2" t="s">
        <v>9</v>
      </c>
      <c r="B2">
        <v>12207</v>
      </c>
      <c r="C2" s="3">
        <f>(B2/74385)*100</f>
        <v>16.410566646501309</v>
      </c>
    </row>
    <row r="3" spans="1:3" x14ac:dyDescent="0.3">
      <c r="A3" t="s">
        <v>10</v>
      </c>
      <c r="B3">
        <v>8958</v>
      </c>
      <c r="C3" s="3">
        <f t="shared" ref="C3:C66" si="0">(B3/74385)*100</f>
        <v>12.042750554547288</v>
      </c>
    </row>
    <row r="4" spans="1:3" x14ac:dyDescent="0.3">
      <c r="A4" t="s">
        <v>17</v>
      </c>
      <c r="B4">
        <v>5117</v>
      </c>
      <c r="C4" s="3">
        <f t="shared" si="0"/>
        <v>6.8790750823418705</v>
      </c>
    </row>
    <row r="5" spans="1:3" x14ac:dyDescent="0.3">
      <c r="A5" t="s">
        <v>11</v>
      </c>
      <c r="B5">
        <v>4558</v>
      </c>
      <c r="C5" s="3">
        <f t="shared" si="0"/>
        <v>6.1275794851112453</v>
      </c>
    </row>
    <row r="6" spans="1:3" x14ac:dyDescent="0.3">
      <c r="A6" t="s">
        <v>12</v>
      </c>
      <c r="B6">
        <v>3944</v>
      </c>
      <c r="C6" s="3">
        <f t="shared" si="0"/>
        <v>5.3021442495126703</v>
      </c>
    </row>
    <row r="7" spans="1:3" x14ac:dyDescent="0.3">
      <c r="A7" t="s">
        <v>15</v>
      </c>
      <c r="B7">
        <v>3449</v>
      </c>
      <c r="C7" s="3">
        <f t="shared" si="0"/>
        <v>4.6366875042011158</v>
      </c>
    </row>
    <row r="8" spans="1:3" x14ac:dyDescent="0.3">
      <c r="A8" t="s">
        <v>26</v>
      </c>
      <c r="B8">
        <v>2518</v>
      </c>
      <c r="C8" s="3">
        <f t="shared" si="0"/>
        <v>3.3850910801908989</v>
      </c>
    </row>
    <row r="9" spans="1:3" x14ac:dyDescent="0.3">
      <c r="A9" t="s">
        <v>19</v>
      </c>
      <c r="B9">
        <v>2413</v>
      </c>
      <c r="C9" s="3">
        <f t="shared" si="0"/>
        <v>3.2439335887611747</v>
      </c>
    </row>
    <row r="10" spans="1:3" x14ac:dyDescent="0.3">
      <c r="A10" t="s">
        <v>16</v>
      </c>
      <c r="B10">
        <v>2387</v>
      </c>
      <c r="C10" s="3">
        <f t="shared" si="0"/>
        <v>3.2089803051690526</v>
      </c>
    </row>
    <row r="11" spans="1:3" x14ac:dyDescent="0.3">
      <c r="A11" t="s">
        <v>20</v>
      </c>
      <c r="B11">
        <v>2154</v>
      </c>
      <c r="C11" s="3">
        <f t="shared" si="0"/>
        <v>2.8957451099011897</v>
      </c>
    </row>
    <row r="12" spans="1:3" x14ac:dyDescent="0.3">
      <c r="A12" t="s">
        <v>18</v>
      </c>
      <c r="B12">
        <v>2142</v>
      </c>
      <c r="C12" s="3">
        <f t="shared" si="0"/>
        <v>2.8796128251663644</v>
      </c>
    </row>
    <row r="13" spans="1:3" x14ac:dyDescent="0.3">
      <c r="A13" t="s">
        <v>14</v>
      </c>
      <c r="B13">
        <v>2050</v>
      </c>
      <c r="C13" s="3">
        <f t="shared" si="0"/>
        <v>2.7559319755327016</v>
      </c>
    </row>
    <row r="14" spans="1:3" x14ac:dyDescent="0.3">
      <c r="A14" t="s">
        <v>13</v>
      </c>
      <c r="B14">
        <v>1831</v>
      </c>
      <c r="C14" s="3">
        <f t="shared" si="0"/>
        <v>2.4615177791221345</v>
      </c>
    </row>
    <row r="15" spans="1:3" x14ac:dyDescent="0.3">
      <c r="A15" t="s">
        <v>24</v>
      </c>
      <c r="B15">
        <v>1204</v>
      </c>
      <c r="C15" s="3">
        <f t="shared" si="0"/>
        <v>1.618605901727499</v>
      </c>
    </row>
    <row r="16" spans="1:3" x14ac:dyDescent="0.3">
      <c r="A16" t="s">
        <v>35</v>
      </c>
      <c r="B16">
        <v>1150</v>
      </c>
      <c r="C16" s="3">
        <f t="shared" si="0"/>
        <v>1.5460106204207837</v>
      </c>
    </row>
    <row r="17" spans="1:3" x14ac:dyDescent="0.3">
      <c r="A17" t="s">
        <v>21</v>
      </c>
      <c r="B17">
        <v>1090</v>
      </c>
      <c r="C17" s="3">
        <f t="shared" si="0"/>
        <v>1.4653491967466559</v>
      </c>
    </row>
    <row r="18" spans="1:3" x14ac:dyDescent="0.3">
      <c r="A18" t="s">
        <v>30</v>
      </c>
      <c r="B18">
        <v>1020</v>
      </c>
      <c r="C18" s="3">
        <f t="shared" si="0"/>
        <v>1.3712442024601734</v>
      </c>
    </row>
    <row r="19" spans="1:3" x14ac:dyDescent="0.3">
      <c r="A19" t="s">
        <v>27</v>
      </c>
      <c r="B19">
        <v>1004</v>
      </c>
      <c r="C19" s="3">
        <f t="shared" si="0"/>
        <v>1.349734489480406</v>
      </c>
    </row>
    <row r="20" spans="1:3" x14ac:dyDescent="0.3">
      <c r="A20" t="s">
        <v>22</v>
      </c>
      <c r="B20">
        <v>999</v>
      </c>
      <c r="C20" s="3">
        <f t="shared" si="0"/>
        <v>1.3430127041742286</v>
      </c>
    </row>
    <row r="21" spans="1:3" x14ac:dyDescent="0.3">
      <c r="A21" t="s">
        <v>23</v>
      </c>
      <c r="B21">
        <v>999</v>
      </c>
      <c r="C21" s="3">
        <f t="shared" si="0"/>
        <v>1.3430127041742286</v>
      </c>
    </row>
    <row r="22" spans="1:3" x14ac:dyDescent="0.3">
      <c r="A22" t="s">
        <v>28</v>
      </c>
      <c r="B22">
        <v>827</v>
      </c>
      <c r="C22" s="3">
        <f t="shared" si="0"/>
        <v>1.1117832896417288</v>
      </c>
    </row>
    <row r="23" spans="1:3" x14ac:dyDescent="0.3">
      <c r="A23" t="s">
        <v>31</v>
      </c>
      <c r="B23">
        <v>811</v>
      </c>
      <c r="C23" s="3">
        <f t="shared" si="0"/>
        <v>1.0902735766619613</v>
      </c>
    </row>
    <row r="24" spans="1:3" x14ac:dyDescent="0.3">
      <c r="A24" t="s">
        <v>33</v>
      </c>
      <c r="B24">
        <v>770</v>
      </c>
      <c r="C24" s="3">
        <f t="shared" si="0"/>
        <v>1.0351549371513074</v>
      </c>
    </row>
    <row r="25" spans="1:3" x14ac:dyDescent="0.3">
      <c r="A25" t="s">
        <v>29</v>
      </c>
      <c r="B25">
        <v>765</v>
      </c>
      <c r="C25" s="3">
        <f t="shared" si="0"/>
        <v>1.02843315184513</v>
      </c>
    </row>
    <row r="26" spans="1:3" x14ac:dyDescent="0.3">
      <c r="A26" t="s">
        <v>52</v>
      </c>
      <c r="B26">
        <v>738</v>
      </c>
      <c r="C26" s="3">
        <f t="shared" si="0"/>
        <v>0.99213551119177246</v>
      </c>
    </row>
    <row r="27" spans="1:3" x14ac:dyDescent="0.3">
      <c r="A27" t="s">
        <v>34</v>
      </c>
      <c r="B27">
        <v>679</v>
      </c>
      <c r="C27" s="3">
        <f t="shared" si="0"/>
        <v>0.91281844457888006</v>
      </c>
    </row>
    <row r="28" spans="1:3" x14ac:dyDescent="0.3">
      <c r="A28" t="s">
        <v>37</v>
      </c>
      <c r="B28">
        <v>650</v>
      </c>
      <c r="C28" s="3">
        <f t="shared" si="0"/>
        <v>0.87383208980305171</v>
      </c>
    </row>
    <row r="29" spans="1:3" x14ac:dyDescent="0.3">
      <c r="A29" t="s">
        <v>38</v>
      </c>
      <c r="B29">
        <v>596</v>
      </c>
      <c r="C29" s="3">
        <f t="shared" si="0"/>
        <v>0.80123680849633672</v>
      </c>
    </row>
    <row r="30" spans="1:3" x14ac:dyDescent="0.3">
      <c r="A30" t="s">
        <v>42</v>
      </c>
      <c r="B30">
        <v>492</v>
      </c>
      <c r="C30" s="3">
        <f t="shared" si="0"/>
        <v>0.66142367412784842</v>
      </c>
    </row>
    <row r="31" spans="1:3" x14ac:dyDescent="0.3">
      <c r="A31" t="s">
        <v>49</v>
      </c>
      <c r="B31">
        <v>448</v>
      </c>
      <c r="C31" s="3">
        <f t="shared" si="0"/>
        <v>0.60227196343348788</v>
      </c>
    </row>
    <row r="32" spans="1:3" x14ac:dyDescent="0.3">
      <c r="A32" t="s">
        <v>40</v>
      </c>
      <c r="B32">
        <v>443</v>
      </c>
      <c r="C32" s="3">
        <f t="shared" si="0"/>
        <v>0.59555017812731059</v>
      </c>
    </row>
    <row r="33" spans="1:3" x14ac:dyDescent="0.3">
      <c r="A33" t="s">
        <v>32</v>
      </c>
      <c r="B33">
        <v>438</v>
      </c>
      <c r="C33" s="3">
        <f t="shared" si="0"/>
        <v>0.58882839282113331</v>
      </c>
    </row>
    <row r="34" spans="1:3" x14ac:dyDescent="0.3">
      <c r="A34" t="s">
        <v>43</v>
      </c>
      <c r="B34">
        <v>345</v>
      </c>
      <c r="C34" s="3">
        <f t="shared" si="0"/>
        <v>0.46380318612623511</v>
      </c>
    </row>
    <row r="35" spans="1:3" x14ac:dyDescent="0.3">
      <c r="A35" t="s">
        <v>46</v>
      </c>
      <c r="B35">
        <v>337</v>
      </c>
      <c r="C35" s="3">
        <f t="shared" si="0"/>
        <v>0.45304832963635144</v>
      </c>
    </row>
    <row r="36" spans="1:3" x14ac:dyDescent="0.3">
      <c r="A36" t="s">
        <v>61</v>
      </c>
      <c r="B36">
        <v>336</v>
      </c>
      <c r="C36" s="3">
        <f t="shared" si="0"/>
        <v>0.45170397257511591</v>
      </c>
    </row>
    <row r="37" spans="1:3" x14ac:dyDescent="0.3">
      <c r="A37" t="s">
        <v>50</v>
      </c>
      <c r="B37">
        <v>326</v>
      </c>
      <c r="C37" s="3">
        <f t="shared" si="0"/>
        <v>0.43826040196276128</v>
      </c>
    </row>
    <row r="38" spans="1:3" x14ac:dyDescent="0.3">
      <c r="A38" t="s">
        <v>39</v>
      </c>
      <c r="B38">
        <v>291</v>
      </c>
      <c r="C38" s="3">
        <f t="shared" si="0"/>
        <v>0.39120790481952011</v>
      </c>
    </row>
    <row r="39" spans="1:3" x14ac:dyDescent="0.3">
      <c r="A39" t="s">
        <v>55</v>
      </c>
      <c r="B39">
        <v>283</v>
      </c>
      <c r="C39" s="3">
        <f t="shared" si="0"/>
        <v>0.38045304832963633</v>
      </c>
    </row>
    <row r="40" spans="1:3" x14ac:dyDescent="0.3">
      <c r="A40" t="s">
        <v>25</v>
      </c>
      <c r="B40">
        <v>260</v>
      </c>
      <c r="C40" s="3">
        <f t="shared" si="0"/>
        <v>0.34953283592122064</v>
      </c>
    </row>
    <row r="41" spans="1:3" x14ac:dyDescent="0.3">
      <c r="A41" t="s">
        <v>54</v>
      </c>
      <c r="B41">
        <v>244</v>
      </c>
      <c r="C41" s="3">
        <f t="shared" si="0"/>
        <v>0.32802312294145325</v>
      </c>
    </row>
    <row r="42" spans="1:3" x14ac:dyDescent="0.3">
      <c r="A42" t="s">
        <v>51</v>
      </c>
      <c r="B42">
        <v>239</v>
      </c>
      <c r="C42" s="3">
        <f t="shared" si="0"/>
        <v>0.32130133763527591</v>
      </c>
    </row>
    <row r="43" spans="1:3" x14ac:dyDescent="0.3">
      <c r="A43" t="s">
        <v>45</v>
      </c>
      <c r="B43">
        <v>232</v>
      </c>
      <c r="C43" s="3">
        <f t="shared" si="0"/>
        <v>0.31189083820662766</v>
      </c>
    </row>
    <row r="44" spans="1:3" x14ac:dyDescent="0.3">
      <c r="A44" t="s">
        <v>47</v>
      </c>
      <c r="B44">
        <v>219</v>
      </c>
      <c r="C44" s="3">
        <f t="shared" si="0"/>
        <v>0.29441419641056665</v>
      </c>
    </row>
    <row r="45" spans="1:3" x14ac:dyDescent="0.3">
      <c r="A45" t="s">
        <v>59</v>
      </c>
      <c r="B45">
        <v>178</v>
      </c>
      <c r="C45" s="3">
        <f t="shared" si="0"/>
        <v>0.23929555689991261</v>
      </c>
    </row>
    <row r="46" spans="1:3" x14ac:dyDescent="0.3">
      <c r="A46" t="s">
        <v>44</v>
      </c>
      <c r="B46">
        <v>177</v>
      </c>
      <c r="C46" s="3">
        <f t="shared" si="0"/>
        <v>0.23795119983867716</v>
      </c>
    </row>
    <row r="47" spans="1:3" x14ac:dyDescent="0.3">
      <c r="A47" t="s">
        <v>62</v>
      </c>
      <c r="B47">
        <v>174</v>
      </c>
      <c r="C47" s="3">
        <f t="shared" si="0"/>
        <v>0.23391812865497078</v>
      </c>
    </row>
    <row r="48" spans="1:3" x14ac:dyDescent="0.3">
      <c r="A48" t="s">
        <v>53</v>
      </c>
      <c r="B48">
        <v>154</v>
      </c>
      <c r="C48" s="3">
        <f t="shared" si="0"/>
        <v>0.20703098743026149</v>
      </c>
    </row>
    <row r="49" spans="1:3" x14ac:dyDescent="0.3">
      <c r="A49" t="s">
        <v>68</v>
      </c>
      <c r="B49">
        <v>149</v>
      </c>
      <c r="C49" s="3">
        <f t="shared" si="0"/>
        <v>0.20030920212408418</v>
      </c>
    </row>
    <row r="50" spans="1:3" x14ac:dyDescent="0.3">
      <c r="A50" t="s">
        <v>41</v>
      </c>
      <c r="B50">
        <v>134</v>
      </c>
      <c r="C50" s="3">
        <f t="shared" si="0"/>
        <v>0.18014384620555218</v>
      </c>
    </row>
    <row r="51" spans="1:3" x14ac:dyDescent="0.3">
      <c r="A51" t="s">
        <v>36</v>
      </c>
      <c r="B51">
        <v>119</v>
      </c>
      <c r="C51" s="3">
        <f t="shared" si="0"/>
        <v>0.15997849028702024</v>
      </c>
    </row>
    <row r="52" spans="1:3" x14ac:dyDescent="0.3">
      <c r="A52" t="s">
        <v>63</v>
      </c>
      <c r="B52">
        <v>103</v>
      </c>
      <c r="C52" s="3">
        <f t="shared" si="0"/>
        <v>0.13846877730725279</v>
      </c>
    </row>
    <row r="53" spans="1:3" x14ac:dyDescent="0.3">
      <c r="A53" t="s">
        <v>48</v>
      </c>
      <c r="B53">
        <v>101</v>
      </c>
      <c r="C53" s="3">
        <f t="shared" si="0"/>
        <v>0.13578006318478189</v>
      </c>
    </row>
    <row r="54" spans="1:3" x14ac:dyDescent="0.3">
      <c r="A54" t="s">
        <v>70</v>
      </c>
      <c r="B54">
        <v>93</v>
      </c>
      <c r="C54" s="3">
        <f t="shared" si="0"/>
        <v>0.12502520669489817</v>
      </c>
    </row>
    <row r="55" spans="1:3" x14ac:dyDescent="0.3">
      <c r="A55" t="s">
        <v>58</v>
      </c>
      <c r="B55">
        <v>91</v>
      </c>
      <c r="C55" s="3">
        <f t="shared" si="0"/>
        <v>0.12233649257242724</v>
      </c>
    </row>
    <row r="56" spans="1:3" x14ac:dyDescent="0.3">
      <c r="A56" t="s">
        <v>77</v>
      </c>
      <c r="B56">
        <v>83</v>
      </c>
      <c r="C56" s="3">
        <f t="shared" si="0"/>
        <v>0.11158163608254353</v>
      </c>
    </row>
    <row r="57" spans="1:3" x14ac:dyDescent="0.3">
      <c r="A57" t="s">
        <v>66</v>
      </c>
      <c r="B57">
        <v>82</v>
      </c>
      <c r="C57" s="3">
        <f t="shared" si="0"/>
        <v>0.11023727902130806</v>
      </c>
    </row>
    <row r="58" spans="1:3" x14ac:dyDescent="0.3">
      <c r="A58" t="s">
        <v>60</v>
      </c>
      <c r="B58">
        <v>82</v>
      </c>
      <c r="C58" s="3">
        <f t="shared" si="0"/>
        <v>0.11023727902130806</v>
      </c>
    </row>
    <row r="59" spans="1:3" x14ac:dyDescent="0.3">
      <c r="A59" t="s">
        <v>67</v>
      </c>
      <c r="B59">
        <v>80</v>
      </c>
      <c r="C59" s="3">
        <f t="shared" si="0"/>
        <v>0.10754856489883713</v>
      </c>
    </row>
    <row r="60" spans="1:3" x14ac:dyDescent="0.3">
      <c r="A60" t="s">
        <v>56</v>
      </c>
      <c r="B60">
        <v>65</v>
      </c>
      <c r="C60" s="3">
        <f t="shared" si="0"/>
        <v>8.738320898030516E-2</v>
      </c>
    </row>
    <row r="61" spans="1:3" x14ac:dyDescent="0.3">
      <c r="A61" t="s">
        <v>64</v>
      </c>
      <c r="B61">
        <v>65</v>
      </c>
      <c r="C61" s="3">
        <f t="shared" si="0"/>
        <v>8.738320898030516E-2</v>
      </c>
    </row>
    <row r="62" spans="1:3" x14ac:dyDescent="0.3">
      <c r="A62" t="s">
        <v>73</v>
      </c>
      <c r="B62">
        <v>60</v>
      </c>
      <c r="C62" s="3">
        <f t="shared" si="0"/>
        <v>8.0661423674127847E-2</v>
      </c>
    </row>
    <row r="63" spans="1:3" x14ac:dyDescent="0.3">
      <c r="A63" t="s">
        <v>83</v>
      </c>
      <c r="B63">
        <v>60</v>
      </c>
      <c r="C63" s="3">
        <f t="shared" si="0"/>
        <v>8.0661423674127847E-2</v>
      </c>
    </row>
    <row r="64" spans="1:3" x14ac:dyDescent="0.3">
      <c r="A64" t="s">
        <v>85</v>
      </c>
      <c r="B64">
        <v>51</v>
      </c>
      <c r="C64" s="3">
        <f t="shared" si="0"/>
        <v>6.8562210123008671E-2</v>
      </c>
    </row>
    <row r="65" spans="1:3" x14ac:dyDescent="0.3">
      <c r="A65" t="s">
        <v>69</v>
      </c>
      <c r="B65">
        <v>51</v>
      </c>
      <c r="C65" s="3">
        <f t="shared" si="0"/>
        <v>6.8562210123008671E-2</v>
      </c>
    </row>
    <row r="66" spans="1:3" x14ac:dyDescent="0.3">
      <c r="A66" t="s">
        <v>72</v>
      </c>
      <c r="B66">
        <v>40</v>
      </c>
      <c r="C66" s="3">
        <f t="shared" si="0"/>
        <v>5.3774282449418565E-2</v>
      </c>
    </row>
    <row r="67" spans="1:3" x14ac:dyDescent="0.3">
      <c r="A67" t="s">
        <v>65</v>
      </c>
      <c r="B67">
        <v>36</v>
      </c>
      <c r="C67" s="3">
        <f t="shared" ref="C67:C79" si="1">(B67/74385)*100</f>
        <v>4.8396854204476709E-2</v>
      </c>
    </row>
    <row r="68" spans="1:3" x14ac:dyDescent="0.3">
      <c r="A68" t="s">
        <v>76</v>
      </c>
      <c r="B68">
        <v>32</v>
      </c>
      <c r="C68" s="3">
        <f t="shared" si="1"/>
        <v>4.3019425959534854E-2</v>
      </c>
    </row>
    <row r="69" spans="1:3" x14ac:dyDescent="0.3">
      <c r="A69" t="s">
        <v>78</v>
      </c>
      <c r="B69">
        <v>29</v>
      </c>
      <c r="C69" s="3">
        <f t="shared" si="1"/>
        <v>3.8986354775828458E-2</v>
      </c>
    </row>
    <row r="70" spans="1:3" x14ac:dyDescent="0.3">
      <c r="A70" t="s">
        <v>79</v>
      </c>
      <c r="B70">
        <v>26</v>
      </c>
      <c r="C70" s="3">
        <f t="shared" si="1"/>
        <v>3.4953283592122068E-2</v>
      </c>
    </row>
    <row r="71" spans="1:3" x14ac:dyDescent="0.3">
      <c r="A71" t="s">
        <v>75</v>
      </c>
      <c r="B71">
        <v>20</v>
      </c>
      <c r="C71" s="3">
        <f t="shared" si="1"/>
        <v>2.6887141224709282E-2</v>
      </c>
    </row>
    <row r="72" spans="1:3" x14ac:dyDescent="0.3">
      <c r="A72" t="s">
        <v>57</v>
      </c>
      <c r="B72">
        <v>20</v>
      </c>
      <c r="C72" s="3">
        <f t="shared" si="1"/>
        <v>2.6887141224709282E-2</v>
      </c>
    </row>
    <row r="73" spans="1:3" x14ac:dyDescent="0.3">
      <c r="A73" t="s">
        <v>88</v>
      </c>
      <c r="B73">
        <v>17</v>
      </c>
      <c r="C73" s="3">
        <f t="shared" si="1"/>
        <v>2.2854070041002893E-2</v>
      </c>
    </row>
    <row r="74" spans="1:3" x14ac:dyDescent="0.3">
      <c r="A74" t="s">
        <v>84</v>
      </c>
      <c r="B74">
        <v>16</v>
      </c>
      <c r="C74" s="3">
        <f t="shared" si="1"/>
        <v>2.1509712979767427E-2</v>
      </c>
    </row>
    <row r="75" spans="1:3" x14ac:dyDescent="0.3">
      <c r="A75" t="s">
        <v>80</v>
      </c>
      <c r="B75">
        <v>12</v>
      </c>
      <c r="C75" s="3">
        <f t="shared" si="1"/>
        <v>1.6132284734825569E-2</v>
      </c>
    </row>
    <row r="76" spans="1:3" x14ac:dyDescent="0.3">
      <c r="A76" t="s">
        <v>86</v>
      </c>
      <c r="B76">
        <v>11</v>
      </c>
      <c r="C76" s="3">
        <f t="shared" si="1"/>
        <v>1.4787927673590105E-2</v>
      </c>
    </row>
    <row r="77" spans="1:3" x14ac:dyDescent="0.3">
      <c r="A77" t="s">
        <v>81</v>
      </c>
      <c r="B77">
        <v>5</v>
      </c>
      <c r="C77" s="3">
        <f t="shared" si="1"/>
        <v>6.7217853061773206E-3</v>
      </c>
    </row>
    <row r="78" spans="1:3" x14ac:dyDescent="0.3">
      <c r="A78" t="s">
        <v>71</v>
      </c>
      <c r="B78">
        <v>5</v>
      </c>
      <c r="C78" s="3">
        <f t="shared" si="1"/>
        <v>6.7217853061773206E-3</v>
      </c>
    </row>
    <row r="79" spans="1:3" x14ac:dyDescent="0.3">
      <c r="A79" t="s">
        <v>93</v>
      </c>
      <c r="B79">
        <v>1</v>
      </c>
      <c r="C79" s="3">
        <f t="shared" si="1"/>
        <v>1.3443570612354642E-3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C11" sqref="C11"/>
    </sheetView>
  </sheetViews>
  <sheetFormatPr defaultRowHeight="14.4" x14ac:dyDescent="0.3"/>
  <sheetData>
    <row r="1" spans="1:3" x14ac:dyDescent="0.3">
      <c r="A1" s="1" t="s">
        <v>97</v>
      </c>
      <c r="B1" s="1" t="s">
        <v>98</v>
      </c>
      <c r="C1" s="2" t="s">
        <v>106</v>
      </c>
    </row>
    <row r="2" spans="1:3" x14ac:dyDescent="0.3">
      <c r="A2" t="s">
        <v>99</v>
      </c>
      <c r="B2">
        <v>28381</v>
      </c>
      <c r="C2" s="3">
        <f>(B2/37147)*100</f>
        <v>76.401862869141524</v>
      </c>
    </row>
    <row r="3" spans="1:3" x14ac:dyDescent="0.3">
      <c r="A3" t="s">
        <v>100</v>
      </c>
      <c r="B3">
        <v>4238</v>
      </c>
      <c r="C3" s="3">
        <f t="shared" ref="C3:C8" si="0">(B3/37147)*100</f>
        <v>11.408727488087868</v>
      </c>
    </row>
    <row r="4" spans="1:3" x14ac:dyDescent="0.3">
      <c r="A4" t="s">
        <v>101</v>
      </c>
      <c r="B4">
        <v>1741</v>
      </c>
      <c r="C4" s="3">
        <f t="shared" si="0"/>
        <v>4.6867849355264219</v>
      </c>
    </row>
    <row r="5" spans="1:3" x14ac:dyDescent="0.3">
      <c r="A5" t="s">
        <v>102</v>
      </c>
      <c r="B5">
        <v>1494</v>
      </c>
      <c r="C5" s="3">
        <f t="shared" si="0"/>
        <v>4.0218591003311168</v>
      </c>
    </row>
    <row r="6" spans="1:3" x14ac:dyDescent="0.3">
      <c r="A6" t="s">
        <v>103</v>
      </c>
      <c r="B6">
        <v>811</v>
      </c>
      <c r="C6" s="3">
        <f t="shared" si="0"/>
        <v>2.1832180256817506</v>
      </c>
    </row>
    <row r="7" spans="1:3" x14ac:dyDescent="0.3">
      <c r="A7" t="s">
        <v>104</v>
      </c>
      <c r="B7">
        <v>481</v>
      </c>
      <c r="C7" s="3">
        <f t="shared" si="0"/>
        <v>1.2948555738013836</v>
      </c>
    </row>
    <row r="8" spans="1:3" x14ac:dyDescent="0.3">
      <c r="A8" t="s">
        <v>105</v>
      </c>
      <c r="B8">
        <v>1</v>
      </c>
      <c r="C8" s="3">
        <f t="shared" si="0"/>
        <v>2.6920074299405065E-3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2"/>
  <sheetViews>
    <sheetView workbookViewId="0">
      <selection activeCell="B54" sqref="B54"/>
    </sheetView>
  </sheetViews>
  <sheetFormatPr defaultRowHeight="14.4" x14ac:dyDescent="0.3"/>
  <sheetData>
    <row r="1" spans="1:3" x14ac:dyDescent="0.3">
      <c r="A1" s="1" t="s">
        <v>8</v>
      </c>
      <c r="B1" s="1" t="s">
        <v>1</v>
      </c>
      <c r="C1" s="2" t="s">
        <v>106</v>
      </c>
    </row>
    <row r="2" spans="1:3" x14ac:dyDescent="0.3">
      <c r="A2" t="s">
        <v>10</v>
      </c>
      <c r="B2">
        <v>3565</v>
      </c>
      <c r="C2" s="3">
        <f>(B2/29296)*100</f>
        <v>12.168896777717094</v>
      </c>
    </row>
    <row r="3" spans="1:3" x14ac:dyDescent="0.3">
      <c r="A3" t="s">
        <v>9</v>
      </c>
      <c r="B3">
        <v>3537</v>
      </c>
      <c r="C3" s="3">
        <f t="shared" ref="C3:C52" si="0">(B3/29296)*100</f>
        <v>12.073320589841616</v>
      </c>
    </row>
    <row r="4" spans="1:3" x14ac:dyDescent="0.3">
      <c r="A4" t="s">
        <v>13</v>
      </c>
      <c r="B4">
        <v>3146</v>
      </c>
      <c r="C4" s="3">
        <f t="shared" si="0"/>
        <v>10.738667394866193</v>
      </c>
    </row>
    <row r="5" spans="1:3" x14ac:dyDescent="0.3">
      <c r="A5" t="s">
        <v>11</v>
      </c>
      <c r="B5">
        <v>2578</v>
      </c>
      <c r="C5" s="3">
        <f t="shared" si="0"/>
        <v>8.7998361551064992</v>
      </c>
    </row>
    <row r="6" spans="1:3" x14ac:dyDescent="0.3">
      <c r="A6" t="s">
        <v>18</v>
      </c>
      <c r="B6">
        <v>2130</v>
      </c>
      <c r="C6" s="3">
        <f t="shared" si="0"/>
        <v>7.2706171490988529</v>
      </c>
    </row>
    <row r="7" spans="1:3" x14ac:dyDescent="0.3">
      <c r="A7" t="s">
        <v>20</v>
      </c>
      <c r="B7">
        <v>1910</v>
      </c>
      <c r="C7" s="3">
        <f t="shared" si="0"/>
        <v>6.5196613872200979</v>
      </c>
    </row>
    <row r="8" spans="1:3" x14ac:dyDescent="0.3">
      <c r="A8" t="s">
        <v>17</v>
      </c>
      <c r="B8">
        <v>1898</v>
      </c>
      <c r="C8" s="3">
        <f t="shared" si="0"/>
        <v>6.4787001638448931</v>
      </c>
    </row>
    <row r="9" spans="1:3" x14ac:dyDescent="0.3">
      <c r="A9" t="s">
        <v>15</v>
      </c>
      <c r="B9">
        <v>1816</v>
      </c>
      <c r="C9" s="3">
        <f t="shared" si="0"/>
        <v>6.1987984707809938</v>
      </c>
    </row>
    <row r="10" spans="1:3" x14ac:dyDescent="0.3">
      <c r="A10" t="s">
        <v>28</v>
      </c>
      <c r="B10">
        <v>924</v>
      </c>
      <c r="C10" s="3">
        <f t="shared" si="0"/>
        <v>3.1540141998907698</v>
      </c>
    </row>
    <row r="11" spans="1:3" x14ac:dyDescent="0.3">
      <c r="A11" t="s">
        <v>19</v>
      </c>
      <c r="B11">
        <v>825</v>
      </c>
      <c r="C11" s="3">
        <f t="shared" si="0"/>
        <v>2.8160841070453304</v>
      </c>
    </row>
    <row r="12" spans="1:3" x14ac:dyDescent="0.3">
      <c r="A12" t="s">
        <v>14</v>
      </c>
      <c r="B12">
        <v>701</v>
      </c>
      <c r="C12" s="3">
        <f t="shared" si="0"/>
        <v>2.3928181321682143</v>
      </c>
    </row>
    <row r="13" spans="1:3" x14ac:dyDescent="0.3">
      <c r="A13" t="s">
        <v>21</v>
      </c>
      <c r="B13">
        <v>672</v>
      </c>
      <c r="C13" s="3">
        <f t="shared" si="0"/>
        <v>2.2938285090114694</v>
      </c>
    </row>
    <row r="14" spans="1:3" x14ac:dyDescent="0.3">
      <c r="A14" t="s">
        <v>27</v>
      </c>
      <c r="B14">
        <v>643</v>
      </c>
      <c r="C14" s="3">
        <f t="shared" si="0"/>
        <v>2.1948388858547241</v>
      </c>
    </row>
    <row r="15" spans="1:3" x14ac:dyDescent="0.3">
      <c r="A15" t="s">
        <v>38</v>
      </c>
      <c r="B15">
        <v>583</v>
      </c>
      <c r="C15" s="3">
        <f t="shared" si="0"/>
        <v>1.9900327689787001</v>
      </c>
    </row>
    <row r="16" spans="1:3" x14ac:dyDescent="0.3">
      <c r="A16" t="s">
        <v>12</v>
      </c>
      <c r="B16">
        <v>515</v>
      </c>
      <c r="C16" s="3">
        <f t="shared" si="0"/>
        <v>1.7579191698525394</v>
      </c>
    </row>
    <row r="17" spans="1:3" x14ac:dyDescent="0.3">
      <c r="A17" t="s">
        <v>29</v>
      </c>
      <c r="B17">
        <v>500</v>
      </c>
      <c r="C17" s="3">
        <f t="shared" si="0"/>
        <v>1.7067176406335336</v>
      </c>
    </row>
    <row r="18" spans="1:3" x14ac:dyDescent="0.3">
      <c r="A18" t="s">
        <v>33</v>
      </c>
      <c r="B18">
        <v>484</v>
      </c>
      <c r="C18" s="3">
        <f t="shared" si="0"/>
        <v>1.6521026761332607</v>
      </c>
    </row>
    <row r="19" spans="1:3" x14ac:dyDescent="0.3">
      <c r="A19" t="s">
        <v>30</v>
      </c>
      <c r="B19">
        <v>420</v>
      </c>
      <c r="C19" s="3">
        <f t="shared" si="0"/>
        <v>1.4336428181321681</v>
      </c>
    </row>
    <row r="20" spans="1:3" x14ac:dyDescent="0.3">
      <c r="A20" t="s">
        <v>16</v>
      </c>
      <c r="B20">
        <v>213</v>
      </c>
      <c r="C20" s="3">
        <f t="shared" si="0"/>
        <v>0.72706171490988536</v>
      </c>
    </row>
    <row r="21" spans="1:3" x14ac:dyDescent="0.3">
      <c r="A21" t="s">
        <v>26</v>
      </c>
      <c r="B21">
        <v>163</v>
      </c>
      <c r="C21" s="3">
        <f t="shared" si="0"/>
        <v>0.55638995084653187</v>
      </c>
    </row>
    <row r="22" spans="1:3" x14ac:dyDescent="0.3">
      <c r="A22" t="s">
        <v>36</v>
      </c>
      <c r="B22">
        <v>150</v>
      </c>
      <c r="C22" s="3">
        <f t="shared" si="0"/>
        <v>0.51201529219006003</v>
      </c>
    </row>
    <row r="23" spans="1:3" x14ac:dyDescent="0.3">
      <c r="A23" t="s">
        <v>43</v>
      </c>
      <c r="B23">
        <v>146</v>
      </c>
      <c r="C23" s="3">
        <f t="shared" si="0"/>
        <v>0.49836155106499186</v>
      </c>
    </row>
    <row r="24" spans="1:3" x14ac:dyDescent="0.3">
      <c r="A24" t="s">
        <v>47</v>
      </c>
      <c r="B24">
        <v>138</v>
      </c>
      <c r="C24" s="3">
        <f t="shared" si="0"/>
        <v>0.47105406881485529</v>
      </c>
    </row>
    <row r="25" spans="1:3" x14ac:dyDescent="0.3">
      <c r="A25" t="s">
        <v>40</v>
      </c>
      <c r="B25">
        <v>132</v>
      </c>
      <c r="C25" s="3">
        <f t="shared" si="0"/>
        <v>0.45057345712725283</v>
      </c>
    </row>
    <row r="26" spans="1:3" x14ac:dyDescent="0.3">
      <c r="A26" t="s">
        <v>34</v>
      </c>
      <c r="B26">
        <v>131</v>
      </c>
      <c r="C26" s="3">
        <f t="shared" si="0"/>
        <v>0.4471600218459858</v>
      </c>
    </row>
    <row r="27" spans="1:3" x14ac:dyDescent="0.3">
      <c r="A27" t="s">
        <v>35</v>
      </c>
      <c r="B27">
        <v>131</v>
      </c>
      <c r="C27" s="3">
        <f t="shared" si="0"/>
        <v>0.4471600218459858</v>
      </c>
    </row>
    <row r="28" spans="1:3" x14ac:dyDescent="0.3">
      <c r="A28" t="s">
        <v>23</v>
      </c>
      <c r="B28">
        <v>128</v>
      </c>
      <c r="C28" s="3">
        <f t="shared" si="0"/>
        <v>0.43691971600218454</v>
      </c>
    </row>
    <row r="29" spans="1:3" x14ac:dyDescent="0.3">
      <c r="A29" t="s">
        <v>37</v>
      </c>
      <c r="B29">
        <v>112</v>
      </c>
      <c r="C29" s="3">
        <f t="shared" si="0"/>
        <v>0.38230475150191157</v>
      </c>
    </row>
    <row r="30" spans="1:3" x14ac:dyDescent="0.3">
      <c r="A30" t="s">
        <v>31</v>
      </c>
      <c r="B30">
        <v>110</v>
      </c>
      <c r="C30" s="3">
        <f t="shared" si="0"/>
        <v>0.3754778809393774</v>
      </c>
    </row>
    <row r="31" spans="1:3" x14ac:dyDescent="0.3">
      <c r="A31" t="s">
        <v>45</v>
      </c>
      <c r="B31">
        <v>82</v>
      </c>
      <c r="C31" s="3">
        <f t="shared" si="0"/>
        <v>0.2799016930638995</v>
      </c>
    </row>
    <row r="32" spans="1:3" x14ac:dyDescent="0.3">
      <c r="A32" t="s">
        <v>22</v>
      </c>
      <c r="B32">
        <v>81</v>
      </c>
      <c r="C32" s="3">
        <f t="shared" si="0"/>
        <v>0.27648825778263242</v>
      </c>
    </row>
    <row r="33" spans="1:3" x14ac:dyDescent="0.3">
      <c r="A33" t="s">
        <v>24</v>
      </c>
      <c r="B33">
        <v>79</v>
      </c>
      <c r="C33" s="3">
        <f t="shared" si="0"/>
        <v>0.2696613872200983</v>
      </c>
    </row>
    <row r="34" spans="1:3" x14ac:dyDescent="0.3">
      <c r="A34" t="s">
        <v>44</v>
      </c>
      <c r="B34">
        <v>77</v>
      </c>
      <c r="C34" s="3">
        <f t="shared" si="0"/>
        <v>0.26283451665756413</v>
      </c>
    </row>
    <row r="35" spans="1:3" x14ac:dyDescent="0.3">
      <c r="A35" t="s">
        <v>39</v>
      </c>
      <c r="B35">
        <v>71</v>
      </c>
      <c r="C35" s="3">
        <f t="shared" si="0"/>
        <v>0.24235390496996179</v>
      </c>
    </row>
    <row r="36" spans="1:3" x14ac:dyDescent="0.3">
      <c r="A36" t="s">
        <v>55</v>
      </c>
      <c r="B36">
        <v>71</v>
      </c>
      <c r="C36" s="3">
        <f t="shared" si="0"/>
        <v>0.24235390496996179</v>
      </c>
    </row>
    <row r="37" spans="1:3" x14ac:dyDescent="0.3">
      <c r="A37" t="s">
        <v>67</v>
      </c>
      <c r="B37">
        <v>66</v>
      </c>
      <c r="C37" s="3">
        <f t="shared" si="0"/>
        <v>0.22528672856362641</v>
      </c>
    </row>
    <row r="38" spans="1:3" x14ac:dyDescent="0.3">
      <c r="A38" t="s">
        <v>48</v>
      </c>
      <c r="B38">
        <v>61</v>
      </c>
      <c r="C38" s="3">
        <f t="shared" si="0"/>
        <v>0.2082195521572911</v>
      </c>
    </row>
    <row r="39" spans="1:3" x14ac:dyDescent="0.3">
      <c r="A39" t="s">
        <v>42</v>
      </c>
      <c r="B39">
        <v>55</v>
      </c>
      <c r="C39" s="3">
        <f t="shared" si="0"/>
        <v>0.1877389404696887</v>
      </c>
    </row>
    <row r="40" spans="1:3" x14ac:dyDescent="0.3">
      <c r="A40" t="s">
        <v>56</v>
      </c>
      <c r="B40">
        <v>48</v>
      </c>
      <c r="C40" s="3">
        <f t="shared" si="0"/>
        <v>0.16384489350081921</v>
      </c>
    </row>
    <row r="41" spans="1:3" x14ac:dyDescent="0.3">
      <c r="A41" t="s">
        <v>51</v>
      </c>
      <c r="B41">
        <v>40</v>
      </c>
      <c r="C41" s="3">
        <f t="shared" si="0"/>
        <v>0.13653741125068269</v>
      </c>
    </row>
    <row r="42" spans="1:3" x14ac:dyDescent="0.3">
      <c r="A42" t="s">
        <v>41</v>
      </c>
      <c r="B42">
        <v>40</v>
      </c>
      <c r="C42" s="3">
        <f t="shared" si="0"/>
        <v>0.13653741125068269</v>
      </c>
    </row>
    <row r="43" spans="1:3" x14ac:dyDescent="0.3">
      <c r="A43" t="s">
        <v>73</v>
      </c>
      <c r="B43">
        <v>33</v>
      </c>
      <c r="C43" s="3">
        <f t="shared" si="0"/>
        <v>0.11264336428181321</v>
      </c>
    </row>
    <row r="44" spans="1:3" x14ac:dyDescent="0.3">
      <c r="A44" t="s">
        <v>69</v>
      </c>
      <c r="B44">
        <v>26</v>
      </c>
      <c r="C44" s="3">
        <f t="shared" si="0"/>
        <v>8.8749317312943748E-2</v>
      </c>
    </row>
    <row r="45" spans="1:3" x14ac:dyDescent="0.3">
      <c r="A45" t="s">
        <v>49</v>
      </c>
      <c r="B45">
        <v>20</v>
      </c>
      <c r="C45" s="3">
        <f t="shared" si="0"/>
        <v>6.8268705625341347E-2</v>
      </c>
    </row>
    <row r="46" spans="1:3" x14ac:dyDescent="0.3">
      <c r="A46" t="s">
        <v>70</v>
      </c>
      <c r="B46">
        <v>12</v>
      </c>
      <c r="C46" s="3">
        <f t="shared" si="0"/>
        <v>4.0961223375204803E-2</v>
      </c>
    </row>
    <row r="47" spans="1:3" x14ac:dyDescent="0.3">
      <c r="A47" t="s">
        <v>85</v>
      </c>
      <c r="B47">
        <v>8</v>
      </c>
      <c r="C47" s="3">
        <f t="shared" si="0"/>
        <v>2.7307482250136534E-2</v>
      </c>
    </row>
    <row r="48" spans="1:3" x14ac:dyDescent="0.3">
      <c r="A48" t="s">
        <v>91</v>
      </c>
      <c r="B48">
        <v>6</v>
      </c>
      <c r="C48" s="3">
        <f t="shared" si="0"/>
        <v>2.0480611687602401E-2</v>
      </c>
    </row>
    <row r="49" spans="1:3" x14ac:dyDescent="0.3">
      <c r="A49" t="s">
        <v>32</v>
      </c>
      <c r="B49">
        <v>6</v>
      </c>
      <c r="C49" s="3">
        <f t="shared" si="0"/>
        <v>2.0480611687602401E-2</v>
      </c>
    </row>
    <row r="50" spans="1:3" x14ac:dyDescent="0.3">
      <c r="A50" t="s">
        <v>46</v>
      </c>
      <c r="B50">
        <v>5</v>
      </c>
      <c r="C50" s="3">
        <f t="shared" si="0"/>
        <v>1.7067176406335337E-2</v>
      </c>
    </row>
    <row r="51" spans="1:3" x14ac:dyDescent="0.3">
      <c r="A51" t="s">
        <v>83</v>
      </c>
      <c r="B51">
        <v>5</v>
      </c>
      <c r="C51" s="3">
        <f t="shared" si="0"/>
        <v>1.7067176406335337E-2</v>
      </c>
    </row>
    <row r="52" spans="1:3" x14ac:dyDescent="0.3">
      <c r="A52" t="s">
        <v>62</v>
      </c>
      <c r="B52">
        <v>3</v>
      </c>
      <c r="C52" s="3">
        <f t="shared" si="0"/>
        <v>1.0240305843801201E-2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C8" sqref="C8"/>
    </sheetView>
  </sheetViews>
  <sheetFormatPr defaultRowHeight="14.4" x14ac:dyDescent="0.3"/>
  <sheetData>
    <row r="1" spans="1:3" x14ac:dyDescent="0.3">
      <c r="A1" s="1" t="s">
        <v>97</v>
      </c>
      <c r="B1" s="1" t="s">
        <v>98</v>
      </c>
      <c r="C1" s="2" t="s">
        <v>106</v>
      </c>
    </row>
    <row r="2" spans="1:3" x14ac:dyDescent="0.3">
      <c r="A2" t="s">
        <v>99</v>
      </c>
      <c r="B2">
        <v>10972</v>
      </c>
      <c r="C2" s="3">
        <f>(B2/14883)*100</f>
        <v>73.721695894644895</v>
      </c>
    </row>
    <row r="3" spans="1:3" x14ac:dyDescent="0.3">
      <c r="A3" t="s">
        <v>100</v>
      </c>
      <c r="B3">
        <v>2158</v>
      </c>
      <c r="C3" s="3">
        <f t="shared" ref="C3:C7" si="0">(B3/14883)*100</f>
        <v>14.499764832359066</v>
      </c>
    </row>
    <row r="4" spans="1:3" x14ac:dyDescent="0.3">
      <c r="A4" t="s">
        <v>101</v>
      </c>
      <c r="B4">
        <v>800</v>
      </c>
      <c r="C4" s="3">
        <f t="shared" si="0"/>
        <v>5.3752603641738892</v>
      </c>
    </row>
    <row r="5" spans="1:3" x14ac:dyDescent="0.3">
      <c r="A5" t="s">
        <v>102</v>
      </c>
      <c r="B5">
        <v>514</v>
      </c>
      <c r="C5" s="3">
        <f t="shared" si="0"/>
        <v>3.4536047839817243</v>
      </c>
    </row>
    <row r="6" spans="1:3" x14ac:dyDescent="0.3">
      <c r="A6" t="s">
        <v>103</v>
      </c>
      <c r="B6">
        <v>254</v>
      </c>
      <c r="C6" s="3">
        <f t="shared" si="0"/>
        <v>1.7066451656252102</v>
      </c>
    </row>
    <row r="7" spans="1:3" x14ac:dyDescent="0.3">
      <c r="A7" t="s">
        <v>104</v>
      </c>
      <c r="B7">
        <v>185</v>
      </c>
      <c r="C7" s="3">
        <f t="shared" si="0"/>
        <v>1.2430289592152119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6"/>
  <sheetViews>
    <sheetView workbookViewId="0">
      <selection activeCell="B87" sqref="B87"/>
    </sheetView>
  </sheetViews>
  <sheetFormatPr defaultRowHeight="14.4" x14ac:dyDescent="0.3"/>
  <sheetData>
    <row r="1" spans="1:3" x14ac:dyDescent="0.3">
      <c r="A1" s="1" t="s">
        <v>8</v>
      </c>
      <c r="B1" s="1" t="s">
        <v>1</v>
      </c>
      <c r="C1" s="2" t="s">
        <v>106</v>
      </c>
    </row>
    <row r="2" spans="1:3" x14ac:dyDescent="0.3">
      <c r="A2" t="s">
        <v>9</v>
      </c>
      <c r="B2">
        <v>28561</v>
      </c>
      <c r="C2" s="3">
        <f>(B2/115113)*100</f>
        <v>24.811272401900741</v>
      </c>
    </row>
    <row r="3" spans="1:3" x14ac:dyDescent="0.3">
      <c r="A3" t="s">
        <v>10</v>
      </c>
      <c r="B3">
        <v>7736</v>
      </c>
      <c r="C3" s="3">
        <f t="shared" ref="C3:C66" si="0">(B3/115113)*100</f>
        <v>6.7203530443998503</v>
      </c>
    </row>
    <row r="4" spans="1:3" x14ac:dyDescent="0.3">
      <c r="A4" t="s">
        <v>12</v>
      </c>
      <c r="B4">
        <v>7508</v>
      </c>
      <c r="C4" s="3">
        <f t="shared" si="0"/>
        <v>6.5222867964521818</v>
      </c>
    </row>
    <row r="5" spans="1:3" x14ac:dyDescent="0.3">
      <c r="A5" t="s">
        <v>14</v>
      </c>
      <c r="B5">
        <v>7263</v>
      </c>
      <c r="C5" s="3">
        <f t="shared" si="0"/>
        <v>6.3094524510698173</v>
      </c>
    </row>
    <row r="6" spans="1:3" x14ac:dyDescent="0.3">
      <c r="A6" t="s">
        <v>16</v>
      </c>
      <c r="B6">
        <v>6232</v>
      </c>
      <c r="C6" s="3">
        <f t="shared" si="0"/>
        <v>5.4138107772362813</v>
      </c>
    </row>
    <row r="7" spans="1:3" x14ac:dyDescent="0.3">
      <c r="A7" t="s">
        <v>11</v>
      </c>
      <c r="B7">
        <v>5707</v>
      </c>
      <c r="C7" s="3">
        <f t="shared" si="0"/>
        <v>4.9577371799883592</v>
      </c>
    </row>
    <row r="8" spans="1:3" x14ac:dyDescent="0.3">
      <c r="A8" t="s">
        <v>15</v>
      </c>
      <c r="B8">
        <v>3347</v>
      </c>
      <c r="C8" s="3">
        <f t="shared" si="0"/>
        <v>2.907577771407226</v>
      </c>
    </row>
    <row r="9" spans="1:3" x14ac:dyDescent="0.3">
      <c r="A9" t="s">
        <v>21</v>
      </c>
      <c r="B9">
        <v>3114</v>
      </c>
      <c r="C9" s="3">
        <f t="shared" si="0"/>
        <v>2.7051679653905292</v>
      </c>
    </row>
    <row r="10" spans="1:3" x14ac:dyDescent="0.3">
      <c r="A10" t="s">
        <v>13</v>
      </c>
      <c r="B10">
        <v>2945</v>
      </c>
      <c r="C10" s="3">
        <f t="shared" si="0"/>
        <v>2.5583557026573889</v>
      </c>
    </row>
    <row r="11" spans="1:3" x14ac:dyDescent="0.3">
      <c r="A11" t="s">
        <v>19</v>
      </c>
      <c r="B11">
        <v>2753</v>
      </c>
      <c r="C11" s="3">
        <f t="shared" si="0"/>
        <v>2.3915630728067203</v>
      </c>
    </row>
    <row r="12" spans="1:3" x14ac:dyDescent="0.3">
      <c r="A12" t="s">
        <v>32</v>
      </c>
      <c r="B12">
        <v>2589</v>
      </c>
      <c r="C12" s="3">
        <f t="shared" si="0"/>
        <v>2.2490943681426079</v>
      </c>
    </row>
    <row r="13" spans="1:3" x14ac:dyDescent="0.3">
      <c r="A13" t="s">
        <v>22</v>
      </c>
      <c r="B13">
        <v>2351</v>
      </c>
      <c r="C13" s="3">
        <f t="shared" si="0"/>
        <v>2.0423410040568832</v>
      </c>
    </row>
    <row r="14" spans="1:3" x14ac:dyDescent="0.3">
      <c r="A14" t="s">
        <v>23</v>
      </c>
      <c r="B14">
        <v>2330</v>
      </c>
      <c r="C14" s="3">
        <f t="shared" si="0"/>
        <v>2.0240980601669665</v>
      </c>
    </row>
    <row r="15" spans="1:3" x14ac:dyDescent="0.3">
      <c r="A15" t="s">
        <v>24</v>
      </c>
      <c r="B15">
        <v>2282</v>
      </c>
      <c r="C15" s="3">
        <f t="shared" si="0"/>
        <v>1.9823999027042991</v>
      </c>
    </row>
    <row r="16" spans="1:3" x14ac:dyDescent="0.3">
      <c r="A16" t="s">
        <v>18</v>
      </c>
      <c r="B16">
        <v>1756</v>
      </c>
      <c r="C16" s="3">
        <f t="shared" si="0"/>
        <v>1.5254575938425721</v>
      </c>
    </row>
    <row r="17" spans="1:3" x14ac:dyDescent="0.3">
      <c r="A17" t="s">
        <v>31</v>
      </c>
      <c r="B17">
        <v>1735</v>
      </c>
      <c r="C17" s="3">
        <f t="shared" si="0"/>
        <v>1.5072146499526551</v>
      </c>
    </row>
    <row r="18" spans="1:3" x14ac:dyDescent="0.3">
      <c r="A18" t="s">
        <v>25</v>
      </c>
      <c r="B18">
        <v>1725</v>
      </c>
      <c r="C18" s="3">
        <f t="shared" si="0"/>
        <v>1.4985275338145996</v>
      </c>
    </row>
    <row r="19" spans="1:3" x14ac:dyDescent="0.3">
      <c r="A19" t="s">
        <v>29</v>
      </c>
      <c r="B19">
        <v>1694</v>
      </c>
      <c r="C19" s="3">
        <f t="shared" si="0"/>
        <v>1.4715974737866271</v>
      </c>
    </row>
    <row r="20" spans="1:3" x14ac:dyDescent="0.3">
      <c r="A20" t="s">
        <v>20</v>
      </c>
      <c r="B20">
        <v>1588</v>
      </c>
      <c r="C20" s="3">
        <f t="shared" si="0"/>
        <v>1.3795140427232373</v>
      </c>
    </row>
    <row r="21" spans="1:3" x14ac:dyDescent="0.3">
      <c r="A21" t="s">
        <v>36</v>
      </c>
      <c r="B21">
        <v>1436</v>
      </c>
      <c r="C21" s="3">
        <f t="shared" si="0"/>
        <v>1.2474698774247914</v>
      </c>
    </row>
    <row r="22" spans="1:3" x14ac:dyDescent="0.3">
      <c r="A22" t="s">
        <v>30</v>
      </c>
      <c r="B22">
        <v>1217</v>
      </c>
      <c r="C22" s="3">
        <f t="shared" si="0"/>
        <v>1.0572220340013725</v>
      </c>
    </row>
    <row r="23" spans="1:3" x14ac:dyDescent="0.3">
      <c r="A23" t="s">
        <v>28</v>
      </c>
      <c r="B23">
        <v>1211</v>
      </c>
      <c r="C23" s="3">
        <f t="shared" si="0"/>
        <v>1.0520097643185391</v>
      </c>
    </row>
    <row r="24" spans="1:3" x14ac:dyDescent="0.3">
      <c r="A24" t="s">
        <v>33</v>
      </c>
      <c r="B24">
        <v>1176</v>
      </c>
      <c r="C24" s="3">
        <f t="shared" si="0"/>
        <v>1.0216048578353443</v>
      </c>
    </row>
    <row r="25" spans="1:3" x14ac:dyDescent="0.3">
      <c r="A25" t="s">
        <v>27</v>
      </c>
      <c r="B25">
        <v>1149</v>
      </c>
      <c r="C25" s="3">
        <f t="shared" si="0"/>
        <v>0.99814964426259423</v>
      </c>
    </row>
    <row r="26" spans="1:3" x14ac:dyDescent="0.3">
      <c r="A26" t="s">
        <v>34</v>
      </c>
      <c r="B26">
        <v>883</v>
      </c>
      <c r="C26" s="3">
        <f t="shared" si="0"/>
        <v>0.7670723549903139</v>
      </c>
    </row>
    <row r="27" spans="1:3" x14ac:dyDescent="0.3">
      <c r="A27" t="s">
        <v>26</v>
      </c>
      <c r="B27">
        <v>873</v>
      </c>
      <c r="C27" s="3">
        <f t="shared" si="0"/>
        <v>0.75838523885225828</v>
      </c>
    </row>
    <row r="28" spans="1:3" x14ac:dyDescent="0.3">
      <c r="A28" t="s">
        <v>37</v>
      </c>
      <c r="B28">
        <v>804</v>
      </c>
      <c r="C28" s="3">
        <f t="shared" si="0"/>
        <v>0.69844413749967416</v>
      </c>
    </row>
    <row r="29" spans="1:3" x14ac:dyDescent="0.3">
      <c r="A29" t="s">
        <v>17</v>
      </c>
      <c r="B29">
        <v>725</v>
      </c>
      <c r="C29" s="3">
        <f t="shared" si="0"/>
        <v>0.62981592000903464</v>
      </c>
    </row>
    <row r="30" spans="1:3" x14ac:dyDescent="0.3">
      <c r="A30" t="s">
        <v>44</v>
      </c>
      <c r="B30">
        <v>698</v>
      </c>
      <c r="C30" s="3">
        <f t="shared" si="0"/>
        <v>0.60636070643628437</v>
      </c>
    </row>
    <row r="31" spans="1:3" x14ac:dyDescent="0.3">
      <c r="A31" t="s">
        <v>40</v>
      </c>
      <c r="B31">
        <v>688</v>
      </c>
      <c r="C31" s="3">
        <f t="shared" si="0"/>
        <v>0.59767359029822864</v>
      </c>
    </row>
    <row r="32" spans="1:3" x14ac:dyDescent="0.3">
      <c r="A32" t="s">
        <v>53</v>
      </c>
      <c r="B32">
        <v>660</v>
      </c>
      <c r="C32" s="3">
        <f t="shared" si="0"/>
        <v>0.57334966511167285</v>
      </c>
    </row>
    <row r="33" spans="1:3" x14ac:dyDescent="0.3">
      <c r="A33" t="s">
        <v>48</v>
      </c>
      <c r="B33">
        <v>654</v>
      </c>
      <c r="C33" s="3">
        <f t="shared" si="0"/>
        <v>0.56813739542883945</v>
      </c>
    </row>
    <row r="34" spans="1:3" x14ac:dyDescent="0.3">
      <c r="A34" t="s">
        <v>42</v>
      </c>
      <c r="B34">
        <v>621</v>
      </c>
      <c r="C34" s="3">
        <f t="shared" si="0"/>
        <v>0.53946991217325579</v>
      </c>
    </row>
    <row r="35" spans="1:3" x14ac:dyDescent="0.3">
      <c r="A35" t="s">
        <v>35</v>
      </c>
      <c r="B35">
        <v>595</v>
      </c>
      <c r="C35" s="3">
        <f t="shared" si="0"/>
        <v>0.51688341021431117</v>
      </c>
    </row>
    <row r="36" spans="1:3" x14ac:dyDescent="0.3">
      <c r="A36" t="s">
        <v>39</v>
      </c>
      <c r="B36">
        <v>595</v>
      </c>
      <c r="C36" s="3">
        <f t="shared" si="0"/>
        <v>0.51688341021431117</v>
      </c>
    </row>
    <row r="37" spans="1:3" x14ac:dyDescent="0.3">
      <c r="A37" t="s">
        <v>46</v>
      </c>
      <c r="B37">
        <v>576</v>
      </c>
      <c r="C37" s="3">
        <f t="shared" si="0"/>
        <v>0.50037788955200546</v>
      </c>
    </row>
    <row r="38" spans="1:3" x14ac:dyDescent="0.3">
      <c r="A38" t="s">
        <v>38</v>
      </c>
      <c r="B38">
        <v>534</v>
      </c>
      <c r="C38" s="3">
        <f t="shared" si="0"/>
        <v>0.46389200177217166</v>
      </c>
    </row>
    <row r="39" spans="1:3" x14ac:dyDescent="0.3">
      <c r="A39" t="s">
        <v>56</v>
      </c>
      <c r="B39">
        <v>489</v>
      </c>
      <c r="C39" s="3">
        <f t="shared" si="0"/>
        <v>0.42479997915092127</v>
      </c>
    </row>
    <row r="40" spans="1:3" x14ac:dyDescent="0.3">
      <c r="A40" t="s">
        <v>50</v>
      </c>
      <c r="B40">
        <v>484</v>
      </c>
      <c r="C40" s="3">
        <f t="shared" si="0"/>
        <v>0.42045642108189346</v>
      </c>
    </row>
    <row r="41" spans="1:3" x14ac:dyDescent="0.3">
      <c r="A41" t="s">
        <v>43</v>
      </c>
      <c r="B41">
        <v>482</v>
      </c>
      <c r="C41" s="3">
        <f t="shared" si="0"/>
        <v>0.41871899785428229</v>
      </c>
    </row>
    <row r="42" spans="1:3" x14ac:dyDescent="0.3">
      <c r="A42" t="s">
        <v>58</v>
      </c>
      <c r="B42">
        <v>388</v>
      </c>
      <c r="C42" s="3">
        <f t="shared" si="0"/>
        <v>0.33706010615655918</v>
      </c>
    </row>
    <row r="43" spans="1:3" x14ac:dyDescent="0.3">
      <c r="A43" t="s">
        <v>51</v>
      </c>
      <c r="B43">
        <v>375</v>
      </c>
      <c r="C43" s="3">
        <f t="shared" si="0"/>
        <v>0.32576685517708687</v>
      </c>
    </row>
    <row r="44" spans="1:3" x14ac:dyDescent="0.3">
      <c r="A44" t="s">
        <v>54</v>
      </c>
      <c r="B44">
        <v>355</v>
      </c>
      <c r="C44" s="3">
        <f t="shared" si="0"/>
        <v>0.30839262290097552</v>
      </c>
    </row>
    <row r="45" spans="1:3" x14ac:dyDescent="0.3">
      <c r="A45" t="s">
        <v>45</v>
      </c>
      <c r="B45">
        <v>329</v>
      </c>
      <c r="C45" s="3">
        <f t="shared" si="0"/>
        <v>0.28580612094203084</v>
      </c>
    </row>
    <row r="46" spans="1:3" x14ac:dyDescent="0.3">
      <c r="A46" t="s">
        <v>59</v>
      </c>
      <c r="B46">
        <v>319</v>
      </c>
      <c r="C46" s="3">
        <f t="shared" si="0"/>
        <v>0.27711900480397522</v>
      </c>
    </row>
    <row r="47" spans="1:3" x14ac:dyDescent="0.3">
      <c r="A47" t="s">
        <v>60</v>
      </c>
      <c r="B47">
        <v>311</v>
      </c>
      <c r="C47" s="3">
        <f t="shared" si="0"/>
        <v>0.27016931189353072</v>
      </c>
    </row>
    <row r="48" spans="1:3" x14ac:dyDescent="0.3">
      <c r="A48" t="s">
        <v>65</v>
      </c>
      <c r="B48">
        <v>303</v>
      </c>
      <c r="C48" s="3">
        <f t="shared" si="0"/>
        <v>0.26321961898308616</v>
      </c>
    </row>
    <row r="49" spans="1:3" x14ac:dyDescent="0.3">
      <c r="A49" t="s">
        <v>49</v>
      </c>
      <c r="B49">
        <v>300</v>
      </c>
      <c r="C49" s="3">
        <f t="shared" si="0"/>
        <v>0.26061348414166952</v>
      </c>
    </row>
    <row r="50" spans="1:3" x14ac:dyDescent="0.3">
      <c r="A50" t="s">
        <v>64</v>
      </c>
      <c r="B50">
        <v>248</v>
      </c>
      <c r="C50" s="3">
        <f t="shared" si="0"/>
        <v>0.21544048022378012</v>
      </c>
    </row>
    <row r="51" spans="1:3" x14ac:dyDescent="0.3">
      <c r="A51" t="s">
        <v>41</v>
      </c>
      <c r="B51">
        <v>236</v>
      </c>
      <c r="C51" s="3">
        <f t="shared" si="0"/>
        <v>0.20501594085811337</v>
      </c>
    </row>
    <row r="52" spans="1:3" x14ac:dyDescent="0.3">
      <c r="A52" t="s">
        <v>71</v>
      </c>
      <c r="B52">
        <v>201</v>
      </c>
      <c r="C52" s="3">
        <f t="shared" si="0"/>
        <v>0.17461103437491854</v>
      </c>
    </row>
    <row r="53" spans="1:3" x14ac:dyDescent="0.3">
      <c r="A53" t="s">
        <v>55</v>
      </c>
      <c r="B53">
        <v>189</v>
      </c>
      <c r="C53" s="3">
        <f t="shared" si="0"/>
        <v>0.16418649500925178</v>
      </c>
    </row>
    <row r="54" spans="1:3" x14ac:dyDescent="0.3">
      <c r="A54" t="s">
        <v>69</v>
      </c>
      <c r="B54">
        <v>156</v>
      </c>
      <c r="C54" s="3">
        <f t="shared" si="0"/>
        <v>0.13551901175366815</v>
      </c>
    </row>
    <row r="55" spans="1:3" x14ac:dyDescent="0.3">
      <c r="A55" t="s">
        <v>72</v>
      </c>
      <c r="B55">
        <v>152</v>
      </c>
      <c r="C55" s="3">
        <f t="shared" si="0"/>
        <v>0.13204416529844587</v>
      </c>
    </row>
    <row r="56" spans="1:3" x14ac:dyDescent="0.3">
      <c r="A56" t="s">
        <v>66</v>
      </c>
      <c r="B56">
        <v>143</v>
      </c>
      <c r="C56" s="3">
        <f t="shared" si="0"/>
        <v>0.1242257607741958</v>
      </c>
    </row>
    <row r="57" spans="1:3" x14ac:dyDescent="0.3">
      <c r="A57" t="s">
        <v>74</v>
      </c>
      <c r="B57">
        <v>143</v>
      </c>
      <c r="C57" s="3">
        <f t="shared" si="0"/>
        <v>0.1242257607741958</v>
      </c>
    </row>
    <row r="58" spans="1:3" x14ac:dyDescent="0.3">
      <c r="A58" t="s">
        <v>63</v>
      </c>
      <c r="B58">
        <v>142</v>
      </c>
      <c r="C58" s="3">
        <f t="shared" si="0"/>
        <v>0.12335704916039024</v>
      </c>
    </row>
    <row r="59" spans="1:3" x14ac:dyDescent="0.3">
      <c r="A59" t="s">
        <v>52</v>
      </c>
      <c r="B59">
        <v>107</v>
      </c>
      <c r="C59" s="3">
        <f t="shared" si="0"/>
        <v>9.295214267719544E-2</v>
      </c>
    </row>
    <row r="60" spans="1:3" x14ac:dyDescent="0.3">
      <c r="A60" t="s">
        <v>57</v>
      </c>
      <c r="B60">
        <v>93</v>
      </c>
      <c r="C60" s="3">
        <f t="shared" si="0"/>
        <v>8.0790180083917543E-2</v>
      </c>
    </row>
    <row r="61" spans="1:3" x14ac:dyDescent="0.3">
      <c r="A61" t="s">
        <v>70</v>
      </c>
      <c r="B61">
        <v>85</v>
      </c>
      <c r="C61" s="3">
        <f t="shared" si="0"/>
        <v>7.3840487173473024E-2</v>
      </c>
    </row>
    <row r="62" spans="1:3" x14ac:dyDescent="0.3">
      <c r="A62" t="s">
        <v>79</v>
      </c>
      <c r="B62">
        <v>73</v>
      </c>
      <c r="C62" s="3">
        <f t="shared" si="0"/>
        <v>6.3415947807806239E-2</v>
      </c>
    </row>
    <row r="63" spans="1:3" x14ac:dyDescent="0.3">
      <c r="A63" t="s">
        <v>62</v>
      </c>
      <c r="B63">
        <v>72</v>
      </c>
      <c r="C63" s="3">
        <f t="shared" si="0"/>
        <v>6.2547236194000683E-2</v>
      </c>
    </row>
    <row r="64" spans="1:3" x14ac:dyDescent="0.3">
      <c r="A64" t="s">
        <v>73</v>
      </c>
      <c r="B64">
        <v>67</v>
      </c>
      <c r="C64" s="3">
        <f t="shared" si="0"/>
        <v>5.8203678124972853E-2</v>
      </c>
    </row>
    <row r="65" spans="1:3" x14ac:dyDescent="0.3">
      <c r="A65" t="s">
        <v>84</v>
      </c>
      <c r="B65">
        <v>61</v>
      </c>
      <c r="C65" s="3">
        <f t="shared" si="0"/>
        <v>5.2991408442139461E-2</v>
      </c>
    </row>
    <row r="66" spans="1:3" x14ac:dyDescent="0.3">
      <c r="A66" t="s">
        <v>81</v>
      </c>
      <c r="B66">
        <v>58</v>
      </c>
      <c r="C66" s="3">
        <f t="shared" si="0"/>
        <v>5.0385273600722764E-2</v>
      </c>
    </row>
    <row r="67" spans="1:3" x14ac:dyDescent="0.3">
      <c r="A67" t="s">
        <v>68</v>
      </c>
      <c r="B67">
        <v>50</v>
      </c>
      <c r="C67" s="3">
        <f t="shared" ref="C67:C86" si="1">(B67/115113)*100</f>
        <v>4.3435580690278246E-2</v>
      </c>
    </row>
    <row r="68" spans="1:3" x14ac:dyDescent="0.3">
      <c r="A68" t="s">
        <v>47</v>
      </c>
      <c r="B68">
        <v>48</v>
      </c>
      <c r="C68" s="3">
        <f t="shared" si="1"/>
        <v>4.1698157462667119E-2</v>
      </c>
    </row>
    <row r="69" spans="1:3" x14ac:dyDescent="0.3">
      <c r="A69" t="s">
        <v>76</v>
      </c>
      <c r="B69">
        <v>45</v>
      </c>
      <c r="C69" s="3">
        <f t="shared" si="1"/>
        <v>3.9092022621250423E-2</v>
      </c>
    </row>
    <row r="70" spans="1:3" x14ac:dyDescent="0.3">
      <c r="A70" t="s">
        <v>67</v>
      </c>
      <c r="B70">
        <v>41</v>
      </c>
      <c r="C70" s="3">
        <f t="shared" si="1"/>
        <v>3.5617176166028164E-2</v>
      </c>
    </row>
    <row r="71" spans="1:3" x14ac:dyDescent="0.3">
      <c r="A71" t="s">
        <v>86</v>
      </c>
      <c r="B71">
        <v>37</v>
      </c>
      <c r="C71" s="3">
        <f t="shared" si="1"/>
        <v>3.2142329710805904E-2</v>
      </c>
    </row>
    <row r="72" spans="1:3" x14ac:dyDescent="0.3">
      <c r="A72" t="s">
        <v>87</v>
      </c>
      <c r="B72">
        <v>36</v>
      </c>
      <c r="C72" s="3">
        <f t="shared" si="1"/>
        <v>3.1273618097000341E-2</v>
      </c>
    </row>
    <row r="73" spans="1:3" x14ac:dyDescent="0.3">
      <c r="A73" t="s">
        <v>78</v>
      </c>
      <c r="B73">
        <v>34</v>
      </c>
      <c r="C73" s="3">
        <f t="shared" si="1"/>
        <v>2.9536194869389212E-2</v>
      </c>
    </row>
    <row r="74" spans="1:3" x14ac:dyDescent="0.3">
      <c r="A74" t="s">
        <v>88</v>
      </c>
      <c r="B74">
        <v>26</v>
      </c>
      <c r="C74" s="3">
        <f t="shared" si="1"/>
        <v>2.2586501958944689E-2</v>
      </c>
    </row>
    <row r="75" spans="1:3" x14ac:dyDescent="0.3">
      <c r="A75" t="s">
        <v>75</v>
      </c>
      <c r="B75">
        <v>23</v>
      </c>
      <c r="C75" s="3">
        <f t="shared" si="1"/>
        <v>1.9980367117527993E-2</v>
      </c>
    </row>
    <row r="76" spans="1:3" x14ac:dyDescent="0.3">
      <c r="A76" t="s">
        <v>82</v>
      </c>
      <c r="B76">
        <v>22</v>
      </c>
      <c r="C76" s="3">
        <f t="shared" si="1"/>
        <v>1.911165550372243E-2</v>
      </c>
    </row>
    <row r="77" spans="1:3" x14ac:dyDescent="0.3">
      <c r="A77" t="s">
        <v>61</v>
      </c>
      <c r="B77">
        <v>15</v>
      </c>
      <c r="C77" s="3">
        <f t="shared" si="1"/>
        <v>1.3030674207083474E-2</v>
      </c>
    </row>
    <row r="78" spans="1:3" x14ac:dyDescent="0.3">
      <c r="A78" t="s">
        <v>89</v>
      </c>
      <c r="B78">
        <v>13</v>
      </c>
      <c r="C78" s="3">
        <f t="shared" si="1"/>
        <v>1.1293250979472345E-2</v>
      </c>
    </row>
    <row r="79" spans="1:3" x14ac:dyDescent="0.3">
      <c r="A79" t="s">
        <v>80</v>
      </c>
      <c r="B79">
        <v>11</v>
      </c>
      <c r="C79" s="3">
        <f t="shared" si="1"/>
        <v>9.555827751861215E-3</v>
      </c>
    </row>
    <row r="80" spans="1:3" x14ac:dyDescent="0.3">
      <c r="A80" t="s">
        <v>92</v>
      </c>
      <c r="B80">
        <v>10</v>
      </c>
      <c r="C80" s="3">
        <f t="shared" si="1"/>
        <v>8.6871161380556502E-3</v>
      </c>
    </row>
    <row r="81" spans="1:3" x14ac:dyDescent="0.3">
      <c r="A81" t="s">
        <v>93</v>
      </c>
      <c r="B81">
        <v>9</v>
      </c>
      <c r="C81" s="3">
        <f t="shared" si="1"/>
        <v>7.8184045242500853E-3</v>
      </c>
    </row>
    <row r="82" spans="1:3" x14ac:dyDescent="0.3">
      <c r="A82" t="s">
        <v>85</v>
      </c>
      <c r="B82">
        <v>9</v>
      </c>
      <c r="C82" s="3">
        <f t="shared" si="1"/>
        <v>7.8184045242500853E-3</v>
      </c>
    </row>
    <row r="83" spans="1:3" x14ac:dyDescent="0.3">
      <c r="A83" t="s">
        <v>77</v>
      </c>
      <c r="B83">
        <v>5</v>
      </c>
      <c r="C83" s="3">
        <f t="shared" si="1"/>
        <v>4.3435580690278251E-3</v>
      </c>
    </row>
    <row r="84" spans="1:3" x14ac:dyDescent="0.3">
      <c r="A84" t="s">
        <v>94</v>
      </c>
      <c r="B84">
        <v>3</v>
      </c>
      <c r="C84" s="3">
        <f t="shared" si="1"/>
        <v>2.606134841416695E-3</v>
      </c>
    </row>
    <row r="85" spans="1:3" x14ac:dyDescent="0.3">
      <c r="A85" t="s">
        <v>95</v>
      </c>
      <c r="B85">
        <v>3</v>
      </c>
      <c r="C85" s="3">
        <f t="shared" si="1"/>
        <v>2.606134841416695E-3</v>
      </c>
    </row>
    <row r="86" spans="1:3" x14ac:dyDescent="0.3">
      <c r="A86" t="s">
        <v>96</v>
      </c>
      <c r="B86">
        <v>1</v>
      </c>
      <c r="C86" s="3">
        <f t="shared" si="1"/>
        <v>8.6871161380556495E-4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Total_Restaurants_Borough</vt:lpstr>
      <vt:lpstr>Total_Restaurants_CD</vt:lpstr>
      <vt:lpstr>Cuisine_Type_NYC</vt:lpstr>
      <vt:lpstr>Restaurant_Grades_NYC</vt:lpstr>
      <vt:lpstr>Brooklyn_Cuisine</vt:lpstr>
      <vt:lpstr>Brooklyn_Grades</vt:lpstr>
      <vt:lpstr>Bronx_Cuisine</vt:lpstr>
      <vt:lpstr>Bronx_Grades</vt:lpstr>
      <vt:lpstr>Manhattan_Cuisine</vt:lpstr>
      <vt:lpstr>Manhattan_Grades</vt:lpstr>
      <vt:lpstr>Queens_Cuisine</vt:lpstr>
      <vt:lpstr>Queens_Grades</vt:lpstr>
      <vt:lpstr>SI_Cuisine</vt:lpstr>
      <vt:lpstr>SI_Grades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LJ R</cp:lastModifiedBy>
  <dcterms:created xsi:type="dcterms:W3CDTF">2022-06-11T16:00:55Z</dcterms:created>
  <dcterms:modified xsi:type="dcterms:W3CDTF">2022-06-11T17:11:37Z</dcterms:modified>
</cp:coreProperties>
</file>