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" sheetId="1" state="visible" r:id="rId2"/>
    <sheet name="Presenters" sheetId="2" state="visible" r:id="rId3"/>
    <sheet name="Group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<sst xmlns="http://schemas.openxmlformats.org/spreadsheetml/2006/main" count="624" uniqueCount="374">
  <si>
    <t xml:space="preserve">Date</t>
  </si>
  <si>
    <t xml:space="preserve">Papers</t>
  </si>
  <si>
    <t xml:space="preserve">Link</t>
  </si>
  <si>
    <t xml:space="preserve">Presenter</t>
  </si>
  <si>
    <t xml:space="preserve">Fast Molecular Outflow from a Dusty Star-Forming Galaxy in the Early Universe</t>
  </si>
  <si>
    <t xml:space="preserve">https://arxiv.org/pdf/1809.01676.pdf</t>
  </si>
  <si>
    <t xml:space="preserve">Phil</t>
  </si>
  <si>
    <t xml:space="preserve">The Fabric of the Universe: Exploring the Cosmic Web in 3D Prints and Woven Textiles</t>
  </si>
  <si>
    <t xml:space="preserve">http://iopscience.iop.org/article/10.1088/1538-3873/aa6a46/pdf</t>
  </si>
  <si>
    <t xml:space="preserve">Pip</t>
  </si>
  <si>
    <t xml:space="preserve">A study of X-ray emission of galaxies hosting molecular outflows (MOX sample)</t>
  </si>
  <si>
    <t xml:space="preserve">https://arxiv.org/pdf/1809.07906.pdf</t>
  </si>
  <si>
    <t xml:space="preserve">Pete</t>
  </si>
  <si>
    <t xml:space="preserve">Journal Club Jamboree</t>
  </si>
  <si>
    <t xml:space="preserve"> </t>
  </si>
  <si>
    <t xml:space="preserve">Gender differences in individual variation in academic grades fail to fit expected patterns for STEM</t>
  </si>
  <si>
    <t xml:space="preserve">https://www.nature.com/articles/s41467-018-06292-0   https://www.bbc.co.uk/news/world-europe-45703700</t>
  </si>
  <si>
    <t xml:space="preserve">Bella</t>
  </si>
  <si>
    <t xml:space="preserve">GAIA Cephid Parallaxes and Local Hole relieve H0 tension</t>
  </si>
  <si>
    <t xml:space="preserve">https://arxiv.org/pdf/1810.02595.pdf     https://arxiv.org/abs/1810.03526</t>
  </si>
  <si>
    <t xml:space="preserve">Tomas</t>
  </si>
  <si>
    <t xml:space="preserve">Gamma-ray quasi-periodicities of blazars. A cautions approach</t>
  </si>
  <si>
    <t xml:space="preserve">https://arxiv.org/pdf/1810.02409.pdf</t>
  </si>
  <si>
    <t xml:space="preserve">Dom</t>
  </si>
  <si>
    <t xml:space="preserve">Cosmic CARNage II: the evolution of the galaxy stellar mass function in observations and galaxy formation models</t>
  </si>
  <si>
    <t xml:space="preserve">https://arxiv.org/pdf/1807.03796.pdf</t>
  </si>
  <si>
    <t xml:space="preserve">Lorenzo</t>
  </si>
  <si>
    <t xml:space="preserve">Statistical Relations Between Field-Aligned Currents and Precipitating Electron Energy Flux</t>
  </si>
  <si>
    <t xml:space="preserve">https://agupubs.onlinelibrary.wiley.com/doi/10.1029/2018GL078718</t>
  </si>
  <si>
    <t xml:space="preserve">John</t>
  </si>
  <si>
    <t xml:space="preserve">A hot and fast ultra-stripped supernova that likely formed a compact neutron star binary</t>
  </si>
  <si>
    <t xml:space="preserve">https://arxiv.org/abs/1810.05181v1</t>
  </si>
  <si>
    <t xml:space="preserve">Miika</t>
  </si>
  <si>
    <t xml:space="preserve">H0 Tension: Response to Riess et al arXiv:1810.03526</t>
  </si>
  <si>
    <t xml:space="preserve">https://arxiv.org/pdf/1810.07628.pdf</t>
  </si>
  <si>
    <t xml:space="preserve">A search for the host galaxy of FRB171020</t>
  </si>
  <si>
    <t xml:space="preserve">https://arxiv.org/pdf/1810.04354.pdf</t>
  </si>
  <si>
    <t xml:space="preserve">Reproducable k-means clustering in galaxy feature data from the GAMA survey</t>
  </si>
  <si>
    <t xml:space="preserve">https://arxiv.org/pdf/1810.00887.pdf</t>
  </si>
  <si>
    <t xml:space="preserve">Evidence for a large exomoon orbiting Kepler-1625b           "Moon Moons" - Can moons have moons?</t>
  </si>
  <si>
    <t xml:space="preserve">advances.sciencemag.org/content/4/10/eaav1784/tab-pdf        https://arxiv.org/pdf/1810.03304.pdf     https://www.smithsonianmag.com/smart-news/earths-moon-could-host-moonmoon-if-moonmoons-are-thing-180970520/</t>
  </si>
  <si>
    <t xml:space="preserve">Lisa</t>
  </si>
  <si>
    <t xml:space="preserve">Mystery Paper</t>
  </si>
  <si>
    <t xml:space="preserve">Science withoout publication paywalls</t>
  </si>
  <si>
    <t xml:space="preserve">https://www.ncbi.nlm.nih.gov/pmc/articles/PMC6122174/</t>
  </si>
  <si>
    <t xml:space="preserve">Jakub</t>
  </si>
  <si>
    <t xml:space="preserve">Could Solar Radiation Pressure Explain 'Oumuamua's Peculiar Acceleration</t>
  </si>
  <si>
    <t xml:space="preserve">https://arxiv.org/pdf/1810.11490.pdf</t>
  </si>
  <si>
    <t xml:space="preserve">Dave</t>
  </si>
  <si>
    <t xml:space="preserve">Using convolutional neural networks to predict galaxy metallcity from three-colour images</t>
  </si>
  <si>
    <t xml:space="preserve">https://arxiv.org/pdf/1810.12913.pdf</t>
  </si>
  <si>
    <t xml:space="preserve">NuSTAR reveals the hidden nature of SS433</t>
  </si>
  <si>
    <t xml:space="preserve">https://arxiv.org/pdf/1810.10518.pdf</t>
  </si>
  <si>
    <t xml:space="preserve">On the Asymmetry Between Upward and Downward Field-Aligned Currents Interacting with the Ionosphere</t>
  </si>
  <si>
    <t xml:space="preserve">https://agupubs.onlinelibrary.wiley.com/doi/abs/10.1029/2018JA025826</t>
  </si>
  <si>
    <t xml:space="preserve">A receding torus model for the Iwasawa-Taniguchi effect for Compton-thick AGN</t>
  </si>
  <si>
    <t xml:space="preserve">https://arxiv.org/pdf/1810.01178.pdf</t>
  </si>
  <si>
    <t xml:space="preserve">Michael</t>
  </si>
  <si>
    <t xml:space="preserve">Prospecting Periodic Measurements with LSST - Low Mass X-ray Binaries as a Test Case</t>
  </si>
  <si>
    <t xml:space="preserve">https://arxiv.org/pdf/1809.09141.pdf</t>
  </si>
  <si>
    <t xml:space="preserve">Detection of a Star Forming Galaxy in the Center of a Low-Mass Galaxy Cluster</t>
  </si>
  <si>
    <t xml:space="preserve">https://arxiv.org/pdf/1811.04958.pdf</t>
  </si>
  <si>
    <t xml:space="preserve">The surface abundances of Red Supergiants at core-collapse</t>
  </si>
  <si>
    <t xml:space="preserve">https://arxiv.org/pdf/1811.04087.pdf</t>
  </si>
  <si>
    <t xml:space="preserve">Observing Supermassive Black Holes in Virtual Reality </t>
  </si>
  <si>
    <t xml:space="preserve">https://arxiv.org/pdf/1811.08369.pdf</t>
  </si>
  <si>
    <t xml:space="preserve">Observational and Physical Classification of Supernovae</t>
  </si>
  <si>
    <t xml:space="preserve">https://arxiv.org/pdf/1611.09353.pdf</t>
  </si>
  <si>
    <t xml:space="preserve">Evolutionary phases of merging clusters as seen by LOFAR</t>
  </si>
  <si>
    <t xml:space="preserve">https://arxiv.org/abs/1811.07929</t>
  </si>
  <si>
    <t xml:space="preserve">Judith</t>
  </si>
  <si>
    <t xml:space="preserve">Blazars in the LOFAR Two-Metre Sky Survey First Data Release</t>
  </si>
  <si>
    <t xml:space="preserve">https://arxiv.org/abs/1811.07961</t>
  </si>
  <si>
    <t xml:space="preserve">MUFASA: Timescales for H1 consumption and SFR depletion of satellite galaxies in groups</t>
  </si>
  <si>
    <t xml:space="preserve">https://arxiv.org/pdf/1811.11613v1.pdf</t>
  </si>
  <si>
    <t xml:space="preserve">K2 Observations of SN 2018oh reveal a two-component rising light curve for a type Ia supernova</t>
  </si>
  <si>
    <t xml:space="preserve">https://arxiv.org/pdf/1811.10061.pdf</t>
  </si>
  <si>
    <t xml:space="preserve">Charlotte</t>
  </si>
  <si>
    <t xml:space="preserve">A unifying theoryof dark energy and dark matter: negative masses and matter creation within a modified LCDM framework</t>
  </si>
  <si>
    <t xml:space="preserve">http://inspirehep.net/record/1644598/files/1712.07962.pdf</t>
  </si>
  <si>
    <t xml:space="preserve">Grave doubts over LIGO's discovery of graitational waves</t>
  </si>
  <si>
    <t xml:space="preserve">https://www.newscientist.com/article/mg24032022-600-exclusive-grave-doubts-over-ligos-discovery-of-gravitational-waves/   https://arxiv.org/pdf/1706.04191.pdf</t>
  </si>
  <si>
    <t xml:space="preserve">Matthew</t>
  </si>
  <si>
    <t xml:space="preserve">STEPS: A Multi-GPU Cosmological N-body Code for Compactified Simulations </t>
  </si>
  <si>
    <t xml:space="preserve">https://arxiv.org/pdf/1811.05903.pdf</t>
  </si>
  <si>
    <t xml:space="preserve">Chris</t>
  </si>
  <si>
    <t xml:space="preserve">Infrared echo and late-stage rebrightening of nuclear transient PS1-10adi: exploring Torus by tidal disruption event in active galactic nuclei</t>
  </si>
  <si>
    <t xml:space="preserve">https://arxiv.org/pdf/1812.01295.pdf</t>
  </si>
  <si>
    <t xml:space="preserve">A Statistical Semi-Empirical Model: Satellite galaxies in Groups and Clusters</t>
  </si>
  <si>
    <t xml:space="preserve">https://academic.oup.com/mnras/advance-article/doi/10.1093/mnras/sty3281/5228747</t>
  </si>
  <si>
    <t xml:space="preserve">Christmas Break </t>
  </si>
  <si>
    <t xml:space="preserve">Student Conference - no rooms available </t>
  </si>
  <si>
    <t xml:space="preserve">Superluminous Supernovae from the Dark Energy Survey</t>
  </si>
  <si>
    <t xml:space="preserve">https://arxiv.org/pdf/1812.04071.pdf</t>
  </si>
  <si>
    <t xml:space="preserve">Quantifying the economic value of space weather forcasting for power grids: An exploratory study</t>
  </si>
  <si>
    <t xml:space="preserve">https://agupubs.onlinelibrary.wiley.com/doi/full/10.1029/2018SW002003</t>
  </si>
  <si>
    <t xml:space="preserve">At conference - Pip in charge - no JC?! </t>
  </si>
  <si>
    <t xml:space="preserve">The present-day mass-metallicity relation for galaxies using a new electron-temperature method</t>
  </si>
  <si>
    <t xml:space="preserve">https://arxiv.org/pdf/1901.02890.pdf</t>
  </si>
  <si>
    <t xml:space="preserve">The stellar-to-halo mass ratios of passive and star-forming galaxies at z~2-3 from the SMUVS survey </t>
  </si>
  <si>
    <t xml:space="preserve">https://arxiv.org/pdf/1901.10455.pdf</t>
  </si>
  <si>
    <t xml:space="preserve">The Fundamental Plane of Black Hole Accretion and its Use as a Black Hole-Mass Estimator </t>
  </si>
  <si>
    <t xml:space="preserve">https://arxiv.org/pdf/1901.02530.pdf</t>
  </si>
  <si>
    <t xml:space="preserve">Guest</t>
  </si>
  <si>
    <t xml:space="preserve">Dave </t>
  </si>
  <si>
    <t xml:space="preserve">Radiation-driven outflows and radiative support in dusty tori of active galactic nuclei</t>
  </si>
  <si>
    <t xml:space="preserve">https://arxiv.org/pdf/1511.00333.pdf</t>
  </si>
  <si>
    <t xml:space="preserve">Marta</t>
  </si>
  <si>
    <t xml:space="preserve">Survey Website </t>
  </si>
  <si>
    <t xml:space="preserve">A case study comparing citizen science aurora data with global auroral boundaries derived from satellite imagery and empirical models</t>
  </si>
  <si>
    <t xml:space="preserve">https://www.sciencedirect.com/science/article/pii/S1364682617303413</t>
  </si>
  <si>
    <t xml:space="preserve">David</t>
  </si>
  <si>
    <t xml:space="preserve">The luminosity dependence of thermally-driven disc winds in low-mass X-ray binaries</t>
  </si>
  <si>
    <t xml:space="preserve">https://arxiv.org/pdf/1901.09684.pdf</t>
  </si>
  <si>
    <t xml:space="preserve">Ed</t>
  </si>
  <si>
    <t xml:space="preserve">Detection of orbital motions near the last stable circular orbit of the massive black hole SgrA*</t>
  </si>
  <si>
    <t xml:space="preserve">https://arxiv.org/abs/1810.12641v1</t>
  </si>
  <si>
    <t xml:space="preserve">James L</t>
  </si>
  <si>
    <t xml:space="preserve">Medical data science stuff </t>
  </si>
  <si>
    <t xml:space="preserve">Cfro</t>
  </si>
  <si>
    <t xml:space="preserve">Core crystallization and pile-up in the cooling sequence of evolving white dwarf</t>
  </si>
  <si>
    <t xml:space="preserve">https://www.nature.com/articles/s41586-018-0791-x</t>
  </si>
  <si>
    <t xml:space="preserve">Noel</t>
  </si>
  <si>
    <t xml:space="preserve">Low open fraction coded masks for x-ray backscatter imaging</t>
  </si>
  <si>
    <t xml:space="preserve">Alessandra</t>
  </si>
  <si>
    <t xml:space="preserve">On the nature of the unusual transient AT2018cow from HI observations of its host galaxy</t>
  </si>
  <si>
    <t xml:space="preserve">https://arxiv.org/pdf/1902.10144.pdf</t>
  </si>
  <si>
    <t xml:space="preserve">No JC - PhD interviews </t>
  </si>
  <si>
    <t xml:space="preserve">Black hole scaling relations of active and quiescent galaxies: Addressing selection effects and constraining virial factors</t>
  </si>
  <si>
    <t xml:space="preserve">https://arxiv.org/pdf/1901.11036.pdf</t>
  </si>
  <si>
    <t xml:space="preserve">A limit cycle model for long-term optical variations of V Sagittae: the second example of acretion wind evolution </t>
  </si>
  <si>
    <t xml:space="preserve">https://arxiv.org/pdf/astro-ph/0308065.pdf</t>
  </si>
  <si>
    <t xml:space="preserve">The Celestial Sign in the Anglo-Saxon Chronicle in the 770s: Insights on Contemporary Solar Activity</t>
  </si>
  <si>
    <t xml:space="preserve">https://arxiv.org/pdf/1903.03075.pdf</t>
  </si>
  <si>
    <t xml:space="preserve">John P</t>
  </si>
  <si>
    <r>
      <rPr>
        <sz val="12"/>
        <color rgb="FF000000"/>
        <rFont val="Calibri"/>
        <family val="2"/>
        <charset val="1"/>
      </rPr>
      <t xml:space="preserve">John - </t>
    </r>
    <r>
      <rPr>
        <sz val="12"/>
        <color rgb="FFFF0000"/>
        <rFont val="Calibri (Body)"/>
        <family val="0"/>
        <charset val="1"/>
      </rPr>
      <t xml:space="preserve">MYSTERY PAPER</t>
    </r>
  </si>
  <si>
    <t xml:space="preserve">The volumetric rate of normal type Ia supernovae in the local universe discovered by the Palomar Transient Factory </t>
  </si>
  <si>
    <t xml:space="preserve">https://arxiv.org/pdf/1903.08580.pdf</t>
  </si>
  <si>
    <t xml:space="preserve">An Older, More Quiescent Universe from Panchromatic SED Fitting of the 3D-HST Survey </t>
  </si>
  <si>
    <t xml:space="preserve">http://adsabs.harvard.edu/abs/2018arXiv181205608L</t>
  </si>
  <si>
    <t xml:space="preserve">Does the solar wind electric field control the reconnection rate at Earth's subsolar magnetopause?</t>
  </si>
  <si>
    <t xml:space="preserve">https://agupubs.onlinelibrary.wiley.com/doi/pdf/10.1029/2018JA025868</t>
  </si>
  <si>
    <t xml:space="preserve">Dependence of Type Ia supernova luminosities on their local environment</t>
  </si>
  <si>
    <t xml:space="preserve">https://www.aanda.org/articles/aa/pdf/2018/07/aa31425-17.pdf</t>
  </si>
  <si>
    <t xml:space="preserve">ZTF18aalrxas: A Type Iib Supernova from a very extended low-mass progenitor</t>
  </si>
  <si>
    <t xml:space="preserve">https://arxiv.org/abs/1903.09262</t>
  </si>
  <si>
    <t xml:space="preserve">Stellar Metaorphosis</t>
  </si>
  <si>
    <t xml:space="preserve">http://vixra.org/pdf/1303.0157vD.pdf  </t>
  </si>
  <si>
    <t xml:space="preserve">Ella</t>
  </si>
  <si>
    <t xml:space="preserve">April Fools week</t>
  </si>
  <si>
    <t xml:space="preserve">No Random Process Causes The Solar Group Creation (No Big Bang)</t>
  </si>
  <si>
    <t xml:space="preserve">http://vixra.org/pdf/1904.0014v1.pdf</t>
  </si>
  <si>
    <t xml:space="preserve">Time Cube </t>
  </si>
  <si>
    <t xml:space="preserve">http://timecube.2enp.com/</t>
  </si>
  <si>
    <t xml:space="preserve">Acronym </t>
  </si>
  <si>
    <t xml:space="preserve">https://arxiv.org/abs/1903.12180?fbclid=IwAR3StrOSSFIVhSCabheO1wJ6L7R2gLbmjG078e4ow_1lIzB7Xi7X8YLCi2E</t>
  </si>
  <si>
    <t xml:space="preserve">BCG Mass Evolution in Cosmological Hydro-Simulations</t>
  </si>
  <si>
    <t xml:space="preserve">https://arxiv.org/pdf/1803.08049.pdf</t>
  </si>
  <si>
    <t xml:space="preserve">1ES 1927+654: an AGN Caught Changing Look on a Timescale of Months</t>
  </si>
  <si>
    <t xml:space="preserve">https://arxiv.org/pdf/1903.11084.pdf</t>
  </si>
  <si>
    <t xml:space="preserve">3D Radiation Hydrodynamics of a Dynamical Torus </t>
  </si>
  <si>
    <t xml:space="preserve">https://arxiv.org/pdf/1812.07448v2.pdf</t>
  </si>
  <si>
    <t xml:space="preserve">Uni Closed for Easter </t>
  </si>
  <si>
    <t xml:space="preserve">The QUEST-La Silla AGN Variability Survey: selection of AGN candidates through optical variability </t>
  </si>
  <si>
    <t xml:space="preserve">https://arxiv.org/abs/1904.04844?fbclid=IwAR3jd0qwBjLJeZSEagRSepqjof464ymqDeBs7EijYVM3GOS0LPOMHRx92vk</t>
  </si>
  <si>
    <t xml:space="preserve">Sexual harassment reported by undergraduate female physicists </t>
  </si>
  <si>
    <t xml:space="preserve">https://journals.aps.org/prper/pdf/10.1103/PhysRevPhysEducRes.15.010121</t>
  </si>
  <si>
    <t xml:space="preserve">First measurement of the Hubble constant from a dark standard siren using the Dark Energy Survey galaxies and the LIGO</t>
  </si>
  <si>
    <t xml:space="preserve">https://arxiv.org/pdf/1901.01540.pdf</t>
  </si>
  <si>
    <t xml:space="preserve">Investigating the Stellar Mass Growth Histories of Satellite Galaxies as a Function of Infall Time using Phase-Space</t>
  </si>
  <si>
    <t xml:space="preserve">https://arxiv.org/pdf/1904.07340v1.pdf</t>
  </si>
  <si>
    <t xml:space="preserve">Unveiling the 100pc scale nuclear radio structure of NGC6217 with e-MERLIN and the VLA</t>
  </si>
  <si>
    <t xml:space="preserve">https://arxiv.org/pdf/1904.10259.pdf</t>
  </si>
  <si>
    <t xml:space="preserve">The Effect of Minor and Major Mergers on the Evolution of Low Excitation Radio Galaxies</t>
  </si>
  <si>
    <t xml:space="preserve">https://arxiv.org/pdf/1905.00018.pdf</t>
  </si>
  <si>
    <t xml:space="preserve">TESS Photometric Mapping of a Terrestrial Planet in the Habitable Zone: Detection of Clouds, Oceans and Continents</t>
  </si>
  <si>
    <t xml:space="preserve">https://arxiv.org/pdf/1903.12182.pdf</t>
  </si>
  <si>
    <t xml:space="preserve">How would a nearby kilonova look on camera?</t>
  </si>
  <si>
    <t xml:space="preserve">https://arxiv.org/abs/1905.01594</t>
  </si>
  <si>
    <t xml:space="preserve">The hidden heart of the luminous infrared galaxy IC 860 I.  </t>
  </si>
  <si>
    <t xml:space="preserve">https://arxiv.org/pdf/1905.07275.pdf</t>
  </si>
  <si>
    <t xml:space="preserve">the independent pulsations of Jupiter's northern and southern X-ray auroras</t>
  </si>
  <si>
    <t xml:space="preserve">https://doi.org/10.1038/s41550-017-0262-6</t>
  </si>
  <si>
    <t xml:space="preserve">Dale</t>
  </si>
  <si>
    <t xml:space="preserve">The influence of substorms on extreme rates of change of the surface horizontal magnetic field in the UK </t>
  </si>
  <si>
    <t xml:space="preserve">https://agupubs.onlinelibrary.wiley.com/doi/pdf/10.1029/2018SW002148</t>
  </si>
  <si>
    <t xml:space="preserve">Starlink Drama </t>
  </si>
  <si>
    <t xml:space="preserve">https://www.theverge.com/2019/5/29/18642577/spacex-starlink-satellite-constellation-astronomy-light-pollution</t>
  </si>
  <si>
    <t xml:space="preserve">Physical Correlations of the Scatter between Galaxy Mass, Stellar Content, and Halo Mass</t>
  </si>
  <si>
    <t xml:space="preserve">https://arxiv.org/pdf/1905.09353v1.pdf</t>
  </si>
  <si>
    <t xml:space="preserve">Characterizing the infall times and quenching timescales of milky way satellites with Gaia proper motions</t>
  </si>
  <si>
    <t xml:space="preserve">https://arxiv.org/pdf/1906.04180v1.pdf</t>
  </si>
  <si>
    <t xml:space="preserve">Active Galactic Nuclei: Boon or Bane for Biota? </t>
  </si>
  <si>
    <t xml:space="preserve">https://iopscience.iop.org/article/10.3847/1538-4357/ab1b2f</t>
  </si>
  <si>
    <t xml:space="preserve">Continent-Wide R1/R2 Current System and Ohmic Losses by Broad Dipolarization-Injection Fronts</t>
  </si>
  <si>
    <t xml:space="preserve">https://agupubs.onlinelibrary.wiley.com/doi/pdf/10.1029/2019JA026521</t>
  </si>
  <si>
    <t xml:space="preserve">Discovery of a 2.8s pulsar in a 2d orbit High-Mass X-ray Binary powering the Ultraluminous X-ray source ULX-7 in M51</t>
  </si>
  <si>
    <t xml:space="preserve">https://arxiv.org/abs/1906.04791</t>
  </si>
  <si>
    <t xml:space="preserve">Norman</t>
  </si>
  <si>
    <t xml:space="preserve">Optically variable AGN in the three-year VST survey of the COSMOS field </t>
  </si>
  <si>
    <t xml:space="preserve">https://www.aanda.org/articles/aa/pdf/forth/aa35659-19.pdf</t>
  </si>
  <si>
    <t xml:space="preserve">EWASS</t>
  </si>
  <si>
    <t xml:space="preserve">Excursion Set Halos - ExSHalos: A New Parameter Free Method for Fast Generation of Halo Catalogues</t>
  </si>
  <si>
    <t xml:space="preserve">https://arxiv.org/pdf/1906.06630.pdf</t>
  </si>
  <si>
    <t xml:space="preserve">NAM</t>
  </si>
  <si>
    <t xml:space="preserve">Indigenous use of stellar scintillation to predict weather and seasonal change</t>
  </si>
  <si>
    <t xml:space="preserve">https://arxiv.org/abs/1903.01060</t>
  </si>
  <si>
    <t xml:space="preserve">A single fast radio burst localized to a massive galaxy at cosmological distance</t>
  </si>
  <si>
    <t xml:space="preserve">https://arxiv.org/pdf/1906.11476.pdf</t>
  </si>
  <si>
    <t xml:space="preserve">A fast radio burst localised to a massive galaxy</t>
  </si>
  <si>
    <t xml:space="preserve">https://arxiv.org/pdf/1907.01542v1.pdf</t>
  </si>
  <si>
    <t xml:space="preserve">Revisiting the Fanaroff-Riley dichotomy and radio-galaxy morphology with the LOFAR two-metre sky survey (LoTSS) </t>
  </si>
  <si>
    <t xml:space="preserve">https://arxiv.org/abs/1907.03726</t>
  </si>
  <si>
    <t xml:space="preserve">A SHARP view of H0LiCOW: H0 from three time-delay gravitational lens systems with adaptive optics imaging</t>
  </si>
  <si>
    <t xml:space="preserve">http://arxiv.org/abs/1907.02533v1</t>
  </si>
  <si>
    <t xml:space="preserve">Beyond UVJ: more efficient selection of quiescent galaxies with uv/mid-ir fluxes</t>
  </si>
  <si>
    <t xml:space="preserve">https://arxiv.org/pdf/1907.02970.pdf</t>
  </si>
  <si>
    <t xml:space="preserve">Spatial variation in the responses of the surface external and induced magnetic field to the solar wind</t>
  </si>
  <si>
    <t xml:space="preserve">https://agupubs.onlinelibrary.wiley.com/doi/abs/10.1029/2019JA026543?af=R</t>
  </si>
  <si>
    <t xml:space="preserve">Jamie Court - preprint not yet on Arxiv - The eclipsing accreting white dwarf Z Chameleontis as seen with TESS</t>
  </si>
  <si>
    <t xml:space="preserve">What sets the line profiles in tidal disruption events?</t>
  </si>
  <si>
    <t xml:space="preserve">https://arxiv.org/abs/1707.02993</t>
  </si>
  <si>
    <t xml:space="preserve">Alfvénic Fluctuations Associated With Jupiter's Auroral Emissions</t>
  </si>
  <si>
    <t xml:space="preserve">https://agupubs.onlinelibrary.wiley.com/doi/10.1029/2019GL082951</t>
  </si>
  <si>
    <t xml:space="preserve">COMPTON-THICK AGN IN THE NuSTAR ERA. V: JOINT NuSTAR AND XMM-Newton SPECTRAL ANALYSIS OF THREE “SOFT–Γ” CANDIDATE CT-AGNs IN THE Swift-BAT 100-MONTH CATALOG</t>
  </si>
  <si>
    <t xml:space="preserve">https://arxiv.org/pdf/1907.09193.pdf</t>
  </si>
  <si>
    <t xml:space="preserve">Claire</t>
  </si>
  <si>
    <t xml:space="preserve">Obscure clouds playing hide-and-seek in the active nucleus H0557-385</t>
  </si>
  <si>
    <t xml:space="preserve">https://academic.oup.com/mnrasl/article/394/1/L1/1081575#19589401</t>
  </si>
  <si>
    <t xml:space="preserve">Death by Dark Matter</t>
  </si>
  <si>
    <t xml:space="preserve">https://arxiv.org/pdf/1907.06674.pdf</t>
  </si>
  <si>
    <t xml:space="preserve">Measuring the Obscuring Column of a Disk Megamaser AGN in a Nearby Merger</t>
  </si>
  <si>
    <t xml:space="preserve">https://ui.adsabs.harvard.edu/abs/2019arXiv190705426M/abstract</t>
  </si>
  <si>
    <t xml:space="preserve">Timescales of Birkeland Currents Driven by the IMF </t>
  </si>
  <si>
    <t xml:space="preserve">https://agupubs.onlinelibrary.wiley.com/doi/full/10.1029/2018GL081658</t>
  </si>
  <si>
    <t xml:space="preserve">ETHOS - an effective theory of structure formation: formation of the first haloes and their stars</t>
  </si>
  <si>
    <t xml:space="preserve">https://ui.adsabs.harvard.edu/abs/2019MNRAS.485.5474L/abstract</t>
  </si>
  <si>
    <t xml:space="preserve">Laser SEE Sensitivity Mapping of SRAM Cells</t>
  </si>
  <si>
    <t xml:space="preserve">https://ieeexplore.ieee.org/stamp/stamp.jsp?tp=&amp;arnumber=4395011&amp;tag=1</t>
  </si>
  <si>
    <t xml:space="preserve">A review of Maori astronomy in Aotearoa-New Zealand</t>
  </si>
  <si>
    <t xml:space="preserve">http://articles.adsabs.harvard.edu/pdf/2013JAHH...16..325H</t>
  </si>
  <si>
    <t xml:space="preserve">Absorption at the dust sublimation radius and the dichotomy between X-ray and optical classification in the Seyfert galaxy H0557-385</t>
  </si>
  <si>
    <t xml:space="preserve">https://ui.adsabs.harvard.edu/abs/2014MNRAS.443.1788C/abstract</t>
  </si>
  <si>
    <t xml:space="preserve">How feedback shapes galaxies: an analytic model</t>
  </si>
  <si>
    <t xml:space="preserve">https://arxiv.org/pdf/1908.00552v1.pdf</t>
  </si>
  <si>
    <t xml:space="preserve">Composite biasing in Monte Carlo radiative transfer</t>
  </si>
  <si>
    <t xml:space="preserve">https://arxiv.org/abs/1603.07945</t>
  </si>
  <si>
    <t xml:space="preserve">Time-slicing spiral galaxies with SDSS-IV MaNGA</t>
  </si>
  <si>
    <t xml:space="preserve">https://ui.adsabs.harvard.edu/abs/2019MNRAS.tmp.2135P/abstract</t>
  </si>
  <si>
    <t xml:space="preserve">AMPERE Polar Cap Boundaries </t>
  </si>
  <si>
    <t xml:space="preserve">https://www.ann-geophys-discuss.net/angeo-2019-113/</t>
  </si>
  <si>
    <t xml:space="preserve">The X-ray properties of z &gt; 6 quasars: no evident evolution of accretion physics in the first Gyr of the Universe</t>
  </si>
  <si>
    <t xml:space="preserve">https://arxiv.org/pdf/1908.09849.pdf</t>
  </si>
  <si>
    <t xml:space="preserve">A 10,000-solar-mass black hole in the nucleus of a bulgeless dwarf galaxy</t>
  </si>
  <si>
    <t xml:space="preserve">https://arxiv.org/pdf/1905.00145.pdf</t>
  </si>
  <si>
    <t xml:space="preserve">Max</t>
  </si>
  <si>
    <t xml:space="preserve">New evidence for the ubiquity of prominent polar dust emission in AGN on tens of parsec scales</t>
  </si>
  <si>
    <t xml:space="preserve"> https://arxiv.org/abs/1908.03552</t>
  </si>
  <si>
    <t xml:space="preserve">A rapidly declining transient discovered with Subaru/Hyper Suprime-Cam</t>
  </si>
  <si>
    <t xml:space="preserve">https://arxiv.org/pdf/1909.03191.pdf</t>
  </si>
  <si>
    <t xml:space="preserve">The galaxy stellar mass function from CCSNe with improved photo-z techniques</t>
  </si>
  <si>
    <t xml:space="preserve">https://arxiv.org/pdf/1909.04535.pdf</t>
  </si>
  <si>
    <t xml:space="preserve">Catalogues of Active Galactic Nuclei From Gaia and unWISE Data</t>
  </si>
  <si>
    <t xml:space="preserve">https://arxiv.org/pdf/1909.02010.pdf</t>
  </si>
  <si>
    <t xml:space="preserve">DISCnet placement</t>
  </si>
  <si>
    <t xml:space="preserve">https://www.mdpi.com/2072-4292/10/1/75/htm, https://www.sciencedirect.com/science/article/pii/S0034425718300610</t>
  </si>
  <si>
    <t xml:space="preserve">First Evidence for Multiple‐Harmonic Standing Alfvén Waves in Jupiter's Equatorial Plasma Sheet</t>
  </si>
  <si>
    <t xml:space="preserve">https://agupubs.onlinelibrary.wiley.com/doi/full/10.1029/2019GL083899</t>
  </si>
  <si>
    <t xml:space="preserve">JC Jamboree</t>
  </si>
  <si>
    <t xml:space="preserve">Towards a new paradigm of dust structure in AGN</t>
  </si>
  <si>
    <t xml:space="preserve">https://arxiv.org/abs/1901.05488 (slides)</t>
  </si>
  <si>
    <t xml:space="preserve">A Triple AGN in a Mid-Infrared Selected Late Stage Galaxy Merger</t>
  </si>
  <si>
    <t xml:space="preserve">https://arxiv.org/pdf/1908.01732.pdf</t>
  </si>
  <si>
    <t xml:space="preserve">What if Planet 9 is a Primordial Black Hole?</t>
  </si>
  <si>
    <t xml:space="preserve">https://arxiv.org/abs/1909.11090v1</t>
  </si>
  <si>
    <t xml:space="preserve">A New Census of the 0.2&lt; z &lt;3.0 Universe, Part I: The Stellar Mass Function</t>
  </si>
  <si>
    <t xml:space="preserve">https://arxiv.org/pdf/1910.04168v1.pdf</t>
  </si>
  <si>
    <t xml:space="preserve">The resolved size and structure of hot dust in the immediate vicinity of AGN</t>
  </si>
  <si>
    <t xml:space="preserve">https://ui.adsabs.harvard.edu/abs/2019arXiv191000593G/abstract</t>
  </si>
  <si>
    <t xml:space="preserve">A new technique for determining Substorm Onsets and Phases from Indices of the Electrojet (SOPHIE)</t>
  </si>
  <si>
    <t xml:space="preserve">James W</t>
  </si>
  <si>
    <t xml:space="preserve">MMS Observations and Hybrid Simulations of Surface Ripples at a Marginally Quasi‐Parallel Shock</t>
  </si>
  <si>
    <t xml:space="preserve">http://dx.doi.org/10.1002/2017JA024538</t>
  </si>
  <si>
    <t xml:space="preserve">To TDE or not to TDE: The luminous transient ASASSN-18jd with TDE-like and AGN-like qualities</t>
  </si>
  <si>
    <t xml:space="preserve">https://arxiv.org/abs/1910.01142</t>
  </si>
  <si>
    <t xml:space="preserve">Deep learning predictions of galaxy merger stage and the importance of observational realism</t>
  </si>
  <si>
    <t xml:space="preserve">https://ui.adsabs.harvard.edu/abs/2019arXiv191007031B/abstract</t>
  </si>
  <si>
    <t xml:space="preserve">The first detection of a low-frequency turnover in nonthermal emission from the jet of a young star</t>
  </si>
  <si>
    <t xml:space="preserve">https://arxiv.org/pdf/1910.09479.pdf</t>
  </si>
  <si>
    <t xml:space="preserve">Santiago</t>
  </si>
  <si>
    <t xml:space="preserve">Reverberation Measurements of the Inner Radii of the Dust Tori in Quasars</t>
  </si>
  <si>
    <t xml:space="preserve">https://ui.adsabs.harvard.edu/abs/2019arXiv191008722M/abstract</t>
  </si>
  <si>
    <t xml:space="preserve">Unveiling the cause of hybrid morphology radio sources (HyMoRS)</t>
  </si>
  <si>
    <t xml:space="preserve">https://arxiv.org/pdf/1910.12857.pdf</t>
  </si>
  <si>
    <t xml:space="preserve">A 100-kiloparsec wind feeding the circumgalactic medium of a massive compact galaxy</t>
  </si>
  <si>
    <t xml:space="preserve">https://www.nature.com/articles/s41586-019-1686-1</t>
  </si>
  <si>
    <t xml:space="preserve">Cancelled (seminar room busy)</t>
  </si>
  <si>
    <t xml:space="preserve">Handheld real-time volumetric 3-D gamma-ray imaging</t>
  </si>
  <si>
    <t xml:space="preserve">A rapidly-changing jet orientation in the stellar-mass black hole V404 Cygni</t>
  </si>
  <si>
    <t xml:space="preserve">https://arxiv.org/pdf/1906.05400.pdf</t>
  </si>
  <si>
    <t xml:space="preserve">E0102-VR: exploring the scientific potential of Virtual Reality for observationalastrophysics</t>
  </si>
  <si>
    <t xml:space="preserve">https://arxiv.org/pdf/1911.04500.pdf</t>
  </si>
  <si>
    <t xml:space="preserve">MHD simulations of the formation and propagation of protostellar jets to observational length-scales</t>
  </si>
  <si>
    <t xml:space="preserve">https://ui.adsabs.harvard.edu/abs/2019MNRAS.484.2364R/abstract</t>
  </si>
  <si>
    <t xml:space="preserve">The Formation of a 70 Msun Black Hole at High Metallicity</t>
  </si>
  <si>
    <t xml:space="preserve">https://soton.voxcharta.org/2019/11/27/the-formation-of-a-70-msun-black-hole-at-high-metallicity/</t>
  </si>
  <si>
    <t xml:space="preserve">A very-high-energy component deep in the γ-ray burst afterglow</t>
  </si>
  <si>
    <t xml:space="preserve">https://www.nature.com/articles/s41586-019-1743-9?fbclid=IwAR3zK_AK0po9dP-bMdBROV-qc0tv0umCdrsOznizwJfDkT7C9ReiNSPo7Ik</t>
  </si>
  <si>
    <t xml:space="preserve">High-Energy (&gt;10 MeV) Oxygen and Sulfur Ions Observed at Jupiter From Pulse Width Measurements of the JEDI Sensors</t>
  </si>
  <si>
    <t xml:space="preserve">https://ui.adsabs.harvard.edu/link_gateway/2019GeoRL..4610959W/PUB_HTML</t>
  </si>
  <si>
    <t xml:space="preserve">Redefining the Torus: A Unifying View of AGNs in the Infrared and Submillimeter</t>
  </si>
  <si>
    <t xml:space="preserve">https://ui.adsabs.harvard.edu/abs/2019ApJ...884..171H/abstract</t>
  </si>
  <si>
    <t xml:space="preserve">The Mystery of Photometric Twins DES17X1boj and DES16E2bjy</t>
  </si>
  <si>
    <t xml:space="preserve">http://arxiv.org/abs/1911.12083v1</t>
  </si>
  <si>
    <t xml:space="preserve">Peter</t>
  </si>
  <si>
    <t xml:space="preserve">https://arxiv.org/abs/1912.07217</t>
  </si>
  <si>
    <t xml:space="preserve">Early-type Host Galaxies of Type Ia Supernovae. II. Evidence for Luminosity Evolution in Supernova Cosmology</t>
  </si>
  <si>
    <t xml:space="preserve">https://arxiv.org/abs/1912.04903?fbclid=IwAR0tNIpqE2xRRhgI6apio7IpE7c8EesSuAFEWQsOooOFEoZxnyvsqlqPm1A</t>
  </si>
  <si>
    <t xml:space="preserve">A NICER thermonuclear burst from the millisecond X-ray pulsar SAX J1808.4–3658</t>
  </si>
  <si>
    <t xml:space="preserve">https://arxiv.org/pdf/1909.03595.pdf</t>
  </si>
  <si>
    <t xml:space="preserve">Arianna</t>
  </si>
  <si>
    <t xml:space="preserve">Probing the energetic particle environment near the Sun</t>
  </si>
  <si>
    <t xml:space="preserve">The ultraluminous X-ray source HoII X-1: kinematicevidence of its escape from the cluster.</t>
  </si>
  <si>
    <t xml:space="preserve">https://arxiv.org/pdf/1611.09684.pdf</t>
  </si>
  <si>
    <t xml:space="preserve">CHAPTER-7---Single-Photon-Emission-Computed-Tomograp_2004_Emission-Tomograph</t>
  </si>
  <si>
    <t xml:space="preserve">A new mass-loss rate prescription for red supergiants</t>
  </si>
  <si>
    <t xml:space="preserve">https://soton.voxcharta.org/2020/01/21/a-new-mass-loss-rate-prescription-for-red-supergiants/, https://soton.voxcharta.org/2020/01/23/the-uncertain-masses-of-progenitors-of-core-collapse-supernovae-and-direct-collapse-black-holes/</t>
  </si>
  <si>
    <t xml:space="preserve">https://arxiv.org/pdf/1912.01610.pdf</t>
  </si>
  <si>
    <t xml:space="preserve">Brian</t>
  </si>
  <si>
    <t xml:space="preserve">https://arxiv.org/pdf/2001.06454.pdf</t>
  </si>
  <si>
    <t xml:space="preserve">High‐Resolution Optical Observations of Neutral Heating Associated With the Electrodynamics of an Auroral Arc</t>
  </si>
  <si>
    <t xml:space="preserve">https://agupubs.onlinelibrary.wiley.com/doi/full/10.1029/2019JA027345</t>
  </si>
  <si>
    <t xml:space="preserve">The STONE curve: A ROC-derived model performance assessment tool</t>
  </si>
  <si>
    <t xml:space="preserve">https://www.essoar.org/doi/10.1002/essoar.10502020.1</t>
  </si>
  <si>
    <t xml:space="preserve">Wind-reprocessed Transients</t>
  </si>
  <si>
    <t xml:space="preserve">https://arxiv.org/abs/2001.08770</t>
  </si>
  <si>
    <t xml:space="preserve">Putting binning in the bin: strong evidence for acontinuous relationship between galaxy starburstiness andAGN power.</t>
  </si>
  <si>
    <t xml:space="preserve">https://arxiv.org/pdf/2001.11573.pdf</t>
  </si>
  <si>
    <t xml:space="preserve">Supernova Host Galaxies in the Dark Energy Survey: I. Deep Coadds, Photometry, and Stellar Masses</t>
  </si>
  <si>
    <t xml:space="preserve">https://arxiv.org/abs/2001.02640</t>
  </si>
  <si>
    <t xml:space="preserve">Intake Year</t>
  </si>
  <si>
    <t xml:space="preserve">Name</t>
  </si>
  <si>
    <t xml:space="preserve">Count Papers</t>
  </si>
  <si>
    <t xml:space="preserve">Count Intake Contribution</t>
  </si>
  <si>
    <t xml:space="preserve">Count weighted by Intake Size</t>
  </si>
  <si>
    <t xml:space="preserve">Group</t>
  </si>
  <si>
    <t xml:space="preserve">Notes</t>
  </si>
  <si>
    <t xml:space="preserve">Other</t>
  </si>
  <si>
    <t xml:space="preserve">Old members of the group visiting etc. </t>
  </si>
  <si>
    <t xml:space="preserve">No</t>
  </si>
  <si>
    <t xml:space="preserve">PostDocs</t>
  </si>
  <si>
    <t xml:space="preserve">Supernova</t>
  </si>
  <si>
    <t xml:space="preserve">Optional</t>
  </si>
  <si>
    <t xml:space="preserve">Accretion</t>
  </si>
  <si>
    <t xml:space="preserve">SEP</t>
  </si>
  <si>
    <t xml:space="preserve">Optional </t>
  </si>
  <si>
    <t xml:space="preserve">Compulsory </t>
  </si>
  <si>
    <t xml:space="preserve">ECS</t>
  </si>
  <si>
    <t xml:space="preserve">Galaxy</t>
  </si>
  <si>
    <t xml:space="preserve">Vicky</t>
  </si>
  <si>
    <t xml:space="preserve">Misc</t>
  </si>
  <si>
    <t xml:space="preserve">Mat leave</t>
  </si>
  <si>
    <t xml:space="preserve">PT</t>
  </si>
  <si>
    <t xml:space="preserve">NGCM</t>
  </si>
  <si>
    <t xml:space="preserve">Own JC with Matt</t>
  </si>
  <si>
    <t xml:space="preserve">India</t>
  </si>
  <si>
    <t xml:space="preserve">Own JC with Matt </t>
  </si>
  <si>
    <t xml:space="preserve">Laura</t>
  </si>
  <si>
    <t xml:space="preserve">Maria</t>
  </si>
  <si>
    <t xml:space="preserve">Groups</t>
  </si>
  <si>
    <t xml:space="preserve">Group size</t>
  </si>
  <si>
    <t xml:space="preserve">Total papers</t>
  </si>
  <si>
    <t xml:space="preserve">Count weighted by group size</t>
  </si>
  <si>
    <t xml:space="preserve">TOTALS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</si>
</sst>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u val="single"/>
      <sz val="12"/>
      <name val="Calibri"/>
      <family val="2"/>
      <charset val="1"/>
    </font>
    <font>
      <sz val="12"/>
      <color rgb="FF222222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0000"/>
      <name val="Calibri (Body)"/>
      <family val="0"/>
      <charset val="1"/>
    </font>
    <font>
      <sz val="12"/>
      <color rgb="FF1C1D1E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6E0FF"/>
        <bgColor rgb="FFC8E8FF"/>
      </patternFill>
    </fill>
    <fill>
      <patternFill patternType="solid">
        <fgColor rgb="FFFFE69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F4B183"/>
        <bgColor rgb="FFFF99CC"/>
      </patternFill>
    </fill>
    <fill>
      <patternFill patternType="solid">
        <fgColor rgb="FFC8E8FF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6E0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C8E8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C1D1E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gupubs.onlinelibrary.wiley.com/doi/full/10.1029/2019GL083899" TargetMode="External"/><Relationship Id="rId2" Type="http://schemas.openxmlformats.org/officeDocument/2006/relationships/hyperlink" Target="https://arxiv.org/abs/1901.0548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5"/>
  <sheetViews>
    <sheetView showFormulas="false" showGridLines="true" showRowColHeaders="true" showZeros="true" rightToLeft="false" tabSelected="true" showOutlineSymbols="true" defaultGridColor="true" view="normal" topLeftCell="A326" colorId="64" zoomScale="100" zoomScaleNormal="100" zoomScalePageLayoutView="100" workbookViewId="0">
      <selection pane="topLeft" activeCell="C356" activeCellId="0" sqref="C356"/>
    </sheetView>
  </sheetViews>
  <sheetFormatPr defaultRowHeight="16" zeroHeight="false" outlineLevelRow="0" outlineLevelCol="0"/>
  <cols>
    <col collapsed="false" customWidth="true" hidden="false" outlineLevel="0" max="1" min="1" style="1" width="10.83"/>
    <col collapsed="false" customWidth="true" hidden="false" outlineLevel="0" max="2" min="2" style="2" width="79.27"/>
    <col collapsed="false" customWidth="true" hidden="false" outlineLevel="0" max="3" min="3" style="3" width="70.8"/>
    <col collapsed="false" customWidth="true" hidden="false" outlineLevel="0" max="4" min="4" style="4" width="10.16"/>
    <col collapsed="false" customWidth="true" hidden="false" outlineLevel="0" max="5" min="5" style="5" width="20.33"/>
    <col collapsed="false" customWidth="true" hidden="false" outlineLevel="0" max="10" min="6" style="0" width="10.61"/>
    <col collapsed="false" customWidth="true" hidden="false" outlineLevel="0" max="11" min="11" style="0" width="13.5"/>
    <col collapsed="false" customWidth="true" hidden="false" outlineLevel="0" max="1025" min="12" style="0" width="10.61"/>
  </cols>
  <sheetData>
    <row r="1" customFormat="false" ht="16" hidden="false" customHeight="false" outlineLevel="0" collapsed="false">
      <c r="A1" s="6" t="s">
        <v>0</v>
      </c>
      <c r="B1" s="7" t="s">
        <v>1</v>
      </c>
      <c r="C1" s="8" t="s">
        <v>2</v>
      </c>
      <c r="D1" s="9" t="s">
        <v>3</v>
      </c>
    </row>
    <row r="2" customFormat="false" ht="16" hidden="false" customHeight="false" outlineLevel="0" collapsed="false">
      <c r="A2" s="10" t="n">
        <v>43370</v>
      </c>
      <c r="B2" s="2" t="s">
        <v>4</v>
      </c>
      <c r="C2" s="3" t="s">
        <v>5</v>
      </c>
      <c r="D2" s="4" t="s">
        <v>6</v>
      </c>
    </row>
    <row r="3" customFormat="false" ht="16" hidden="false" customHeight="false" outlineLevel="0" collapsed="false">
      <c r="A3" s="10"/>
      <c r="B3" s="2" t="s">
        <v>7</v>
      </c>
      <c r="C3" s="3" t="s">
        <v>8</v>
      </c>
      <c r="D3" s="4" t="s">
        <v>9</v>
      </c>
    </row>
    <row r="4" customFormat="false" ht="16" hidden="false" customHeight="false" outlineLevel="0" collapsed="false">
      <c r="A4" s="10"/>
      <c r="B4" s="2" t="s">
        <v>10</v>
      </c>
      <c r="C4" s="3" t="s">
        <v>11</v>
      </c>
      <c r="D4" s="4" t="s">
        <v>12</v>
      </c>
    </row>
    <row r="5" customFormat="false" ht="16" hidden="false" customHeight="false" outlineLevel="0" collapsed="false">
      <c r="A5" s="10"/>
    </row>
    <row r="6" customFormat="false" ht="16" hidden="false" customHeight="false" outlineLevel="0" collapsed="false">
      <c r="A6" s="10"/>
    </row>
    <row r="7" customFormat="false" ht="16" hidden="false" customHeight="true" outlineLevel="0" collapsed="false">
      <c r="A7" s="11" t="n">
        <v>43377</v>
      </c>
      <c r="B7" s="12" t="s">
        <v>13</v>
      </c>
      <c r="C7" s="12"/>
      <c r="D7" s="13"/>
      <c r="E7" s="14"/>
    </row>
    <row r="8" customFormat="false" ht="16" hidden="false" customHeight="false" outlineLevel="0" collapsed="false">
      <c r="A8" s="11"/>
      <c r="B8" s="12"/>
      <c r="C8" s="12"/>
      <c r="D8" s="13"/>
      <c r="E8" s="15"/>
    </row>
    <row r="9" customFormat="false" ht="16" hidden="false" customHeight="false" outlineLevel="0" collapsed="false">
      <c r="A9" s="11"/>
      <c r="B9" s="12"/>
      <c r="C9" s="12"/>
      <c r="D9" s="13"/>
      <c r="E9" s="15"/>
    </row>
    <row r="10" customFormat="false" ht="16" hidden="false" customHeight="false" outlineLevel="0" collapsed="false">
      <c r="A10" s="11"/>
      <c r="B10" s="12"/>
      <c r="C10" s="12"/>
      <c r="D10" s="13"/>
      <c r="E10" s="15"/>
    </row>
    <row r="11" customFormat="false" ht="16" hidden="false" customHeight="false" outlineLevel="0" collapsed="false">
      <c r="A11" s="11"/>
      <c r="B11" s="12"/>
      <c r="C11" s="12"/>
      <c r="D11" s="13"/>
      <c r="E11" s="16"/>
      <c r="F11" s="0" t="s">
        <v>14</v>
      </c>
    </row>
    <row r="12" customFormat="false" ht="37" hidden="false" customHeight="true" outlineLevel="0" collapsed="false">
      <c r="A12" s="10" t="n">
        <v>43384</v>
      </c>
      <c r="B12" s="17" t="s">
        <v>15</v>
      </c>
      <c r="C12" s="18" t="s">
        <v>16</v>
      </c>
      <c r="D12" s="19" t="s">
        <v>17</v>
      </c>
    </row>
    <row r="13" customFormat="false" ht="16" hidden="false" customHeight="false" outlineLevel="0" collapsed="false">
      <c r="A13" s="10"/>
      <c r="B13" s="2" t="s">
        <v>18</v>
      </c>
      <c r="C13" s="20" t="s">
        <v>19</v>
      </c>
      <c r="D13" s="4" t="s">
        <v>20</v>
      </c>
    </row>
    <row r="14" customFormat="false" ht="16" hidden="false" customHeight="false" outlineLevel="0" collapsed="false">
      <c r="A14" s="10"/>
      <c r="B14" s="2" t="s">
        <v>21</v>
      </c>
      <c r="C14" s="20" t="s">
        <v>22</v>
      </c>
      <c r="D14" s="4" t="s">
        <v>23</v>
      </c>
    </row>
    <row r="15" customFormat="false" ht="16" hidden="false" customHeight="false" outlineLevel="0" collapsed="false">
      <c r="A15" s="10"/>
    </row>
    <row r="16" customFormat="false" ht="16" hidden="false" customHeight="false" outlineLevel="0" collapsed="false">
      <c r="A16" s="10"/>
    </row>
    <row r="17" customFormat="false" ht="16" hidden="false" customHeight="false" outlineLevel="0" collapsed="false">
      <c r="A17" s="10" t="n">
        <v>43391</v>
      </c>
      <c r="B17" s="2" t="s">
        <v>24</v>
      </c>
      <c r="C17" s="3" t="s">
        <v>25</v>
      </c>
      <c r="D17" s="4" t="s">
        <v>26</v>
      </c>
    </row>
    <row r="18" customFormat="false" ht="16" hidden="false" customHeight="false" outlineLevel="0" collapsed="false">
      <c r="A18" s="10"/>
      <c r="B18" s="2" t="s">
        <v>27</v>
      </c>
      <c r="C18" s="3" t="s">
        <v>28</v>
      </c>
      <c r="D18" s="4" t="s">
        <v>29</v>
      </c>
    </row>
    <row r="19" customFormat="false" ht="16" hidden="false" customHeight="false" outlineLevel="0" collapsed="false">
      <c r="A19" s="10"/>
      <c r="B19" s="2" t="s">
        <v>30</v>
      </c>
      <c r="C19" s="20" t="s">
        <v>31</v>
      </c>
      <c r="D19" s="4" t="s">
        <v>32</v>
      </c>
    </row>
    <row r="20" customFormat="false" ht="16" hidden="false" customHeight="false" outlineLevel="0" collapsed="false">
      <c r="A20" s="10"/>
      <c r="B20" s="2" t="s">
        <v>33</v>
      </c>
      <c r="C20" s="3" t="s">
        <v>34</v>
      </c>
      <c r="D20" s="4" t="s">
        <v>20</v>
      </c>
    </row>
    <row r="21" customFormat="false" ht="16" hidden="false" customHeight="false" outlineLevel="0" collapsed="false">
      <c r="A21" s="10"/>
    </row>
    <row r="22" customFormat="false" ht="16" hidden="false" customHeight="false" outlineLevel="0" collapsed="false">
      <c r="A22" s="10" t="n">
        <v>43398</v>
      </c>
      <c r="B22" s="2" t="s">
        <v>35</v>
      </c>
      <c r="C22" s="3" t="s">
        <v>36</v>
      </c>
      <c r="D22" s="4" t="s">
        <v>6</v>
      </c>
    </row>
    <row r="23" customFormat="false" ht="16" hidden="false" customHeight="false" outlineLevel="0" collapsed="false">
      <c r="A23" s="10"/>
      <c r="B23" s="2" t="s">
        <v>37</v>
      </c>
      <c r="C23" s="3" t="s">
        <v>38</v>
      </c>
      <c r="D23" s="4" t="s">
        <v>26</v>
      </c>
    </row>
    <row r="24" customFormat="false" ht="16" hidden="false" customHeight="false" outlineLevel="0" collapsed="false">
      <c r="A24" s="10"/>
    </row>
    <row r="25" customFormat="false" ht="16" hidden="false" customHeight="false" outlineLevel="0" collapsed="false">
      <c r="A25" s="10"/>
    </row>
    <row r="26" customFormat="false" ht="16" hidden="false" customHeight="false" outlineLevel="0" collapsed="false">
      <c r="A26" s="10"/>
    </row>
    <row r="27" customFormat="false" ht="41" hidden="false" customHeight="true" outlineLevel="0" collapsed="false">
      <c r="A27" s="11" t="n">
        <v>43405</v>
      </c>
      <c r="B27" s="21" t="s">
        <v>39</v>
      </c>
      <c r="C27" s="12" t="s">
        <v>40</v>
      </c>
      <c r="D27" s="13" t="s">
        <v>41</v>
      </c>
      <c r="E27" s="22" t="s">
        <v>42</v>
      </c>
    </row>
    <row r="28" customFormat="false" ht="16" hidden="false" customHeight="false" outlineLevel="0" collapsed="false">
      <c r="A28" s="11"/>
      <c r="B28" s="21"/>
      <c r="C28" s="12"/>
      <c r="D28" s="13"/>
      <c r="E28" s="22"/>
    </row>
    <row r="29" customFormat="false" ht="16" hidden="false" customHeight="false" outlineLevel="0" collapsed="false">
      <c r="A29" s="11"/>
      <c r="B29" s="2" t="s">
        <v>43</v>
      </c>
      <c r="C29" s="3" t="s">
        <v>44</v>
      </c>
      <c r="D29" s="4" t="s">
        <v>45</v>
      </c>
    </row>
    <row r="30" customFormat="false" ht="16" hidden="false" customHeight="false" outlineLevel="0" collapsed="false">
      <c r="A30" s="11"/>
      <c r="B30" s="2" t="s">
        <v>46</v>
      </c>
      <c r="C30" s="3" t="s">
        <v>47</v>
      </c>
      <c r="D30" s="4" t="s">
        <v>48</v>
      </c>
    </row>
    <row r="31" customFormat="false" ht="16" hidden="false" customHeight="false" outlineLevel="0" collapsed="false">
      <c r="A31" s="11"/>
    </row>
    <row r="32" customFormat="false" ht="16" hidden="false" customHeight="false" outlineLevel="0" collapsed="false">
      <c r="A32" s="10" t="n">
        <v>43412</v>
      </c>
      <c r="B32" s="2" t="s">
        <v>49</v>
      </c>
      <c r="C32" s="3" t="s">
        <v>50</v>
      </c>
      <c r="D32" s="4" t="s">
        <v>6</v>
      </c>
    </row>
    <row r="33" customFormat="false" ht="16" hidden="false" customHeight="false" outlineLevel="0" collapsed="false">
      <c r="A33" s="10"/>
      <c r="B33" s="2" t="s">
        <v>51</v>
      </c>
      <c r="C33" s="3" t="s">
        <v>52</v>
      </c>
      <c r="D33" s="4" t="s">
        <v>12</v>
      </c>
    </row>
    <row r="34" customFormat="false" ht="16" hidden="false" customHeight="false" outlineLevel="0" collapsed="false">
      <c r="A34" s="10"/>
      <c r="B34" s="2" t="s">
        <v>53</v>
      </c>
      <c r="C34" s="3" t="s">
        <v>54</v>
      </c>
      <c r="D34" s="4" t="s">
        <v>29</v>
      </c>
    </row>
    <row r="35" customFormat="false" ht="16" hidden="false" customHeight="false" outlineLevel="0" collapsed="false">
      <c r="A35" s="10"/>
      <c r="B35" s="2" t="s">
        <v>55</v>
      </c>
      <c r="C35" s="3" t="s">
        <v>56</v>
      </c>
      <c r="D35" s="4" t="s">
        <v>57</v>
      </c>
    </row>
    <row r="36" customFormat="false" ht="16" hidden="false" customHeight="false" outlineLevel="0" collapsed="false">
      <c r="A36" s="10"/>
    </row>
    <row r="37" customFormat="false" ht="16" hidden="false" customHeight="false" outlineLevel="0" collapsed="false">
      <c r="A37" s="11" t="n">
        <v>43419</v>
      </c>
      <c r="B37" s="2" t="s">
        <v>58</v>
      </c>
      <c r="C37" s="3" t="s">
        <v>59</v>
      </c>
      <c r="D37" s="4" t="s">
        <v>12</v>
      </c>
    </row>
    <row r="38" customFormat="false" ht="16" hidden="false" customHeight="false" outlineLevel="0" collapsed="false">
      <c r="A38" s="11"/>
      <c r="B38" s="2" t="s">
        <v>60</v>
      </c>
      <c r="C38" s="3" t="s">
        <v>61</v>
      </c>
      <c r="D38" s="4" t="s">
        <v>9</v>
      </c>
    </row>
    <row r="39" customFormat="false" ht="16" hidden="false" customHeight="false" outlineLevel="0" collapsed="false">
      <c r="A39" s="11"/>
      <c r="B39" s="2" t="s">
        <v>62</v>
      </c>
      <c r="C39" s="3" t="s">
        <v>63</v>
      </c>
      <c r="D39" s="4" t="s">
        <v>20</v>
      </c>
    </row>
    <row r="40" customFormat="false" ht="16" hidden="false" customHeight="false" outlineLevel="0" collapsed="false">
      <c r="A40" s="11"/>
    </row>
    <row r="41" customFormat="false" ht="16" hidden="false" customHeight="false" outlineLevel="0" collapsed="false">
      <c r="A41" s="11"/>
    </row>
    <row r="42" customFormat="false" ht="16" hidden="false" customHeight="false" outlineLevel="0" collapsed="false">
      <c r="A42" s="10" t="n">
        <v>43426</v>
      </c>
      <c r="B42" s="23" t="s">
        <v>64</v>
      </c>
      <c r="C42" s="23" t="s">
        <v>65</v>
      </c>
      <c r="D42" s="4" t="s">
        <v>9</v>
      </c>
    </row>
    <row r="43" customFormat="false" ht="16" hidden="false" customHeight="false" outlineLevel="0" collapsed="false">
      <c r="A43" s="10"/>
      <c r="B43" s="23"/>
      <c r="C43" s="23"/>
      <c r="D43" s="4" t="s">
        <v>12</v>
      </c>
    </row>
    <row r="44" customFormat="false" ht="16" hidden="false" customHeight="false" outlineLevel="0" collapsed="false">
      <c r="A44" s="10"/>
      <c r="B44" s="2" t="s">
        <v>66</v>
      </c>
      <c r="C44" s="3" t="s">
        <v>67</v>
      </c>
      <c r="D44" s="4" t="s">
        <v>6</v>
      </c>
    </row>
    <row r="45" customFormat="false" ht="16" hidden="false" customHeight="false" outlineLevel="0" collapsed="false">
      <c r="A45" s="10"/>
    </row>
    <row r="46" customFormat="false" ht="16" hidden="false" customHeight="false" outlineLevel="0" collapsed="false">
      <c r="A46" s="10"/>
    </row>
    <row r="47" customFormat="false" ht="16" hidden="false" customHeight="false" outlineLevel="0" collapsed="false">
      <c r="A47" s="11" t="n">
        <v>43433</v>
      </c>
      <c r="B47" s="2" t="s">
        <v>68</v>
      </c>
      <c r="C47" s="20" t="s">
        <v>69</v>
      </c>
      <c r="D47" s="4" t="s">
        <v>70</v>
      </c>
    </row>
    <row r="48" customFormat="false" ht="16" hidden="false" customHeight="false" outlineLevel="0" collapsed="false">
      <c r="A48" s="11"/>
      <c r="B48" s="2" t="s">
        <v>71</v>
      </c>
      <c r="C48" s="3" t="s">
        <v>72</v>
      </c>
      <c r="D48" s="4" t="s">
        <v>70</v>
      </c>
    </row>
    <row r="49" customFormat="false" ht="16" hidden="false" customHeight="false" outlineLevel="0" collapsed="false">
      <c r="A49" s="11"/>
      <c r="B49" s="2" t="s">
        <v>73</v>
      </c>
      <c r="C49" s="3" t="s">
        <v>74</v>
      </c>
      <c r="D49" s="4" t="s">
        <v>9</v>
      </c>
    </row>
    <row r="50" customFormat="false" ht="16" hidden="false" customHeight="false" outlineLevel="0" collapsed="false">
      <c r="A50" s="11"/>
      <c r="B50" s="2" t="s">
        <v>75</v>
      </c>
      <c r="C50" s="3" t="s">
        <v>76</v>
      </c>
      <c r="D50" s="4" t="s">
        <v>77</v>
      </c>
    </row>
    <row r="51" customFormat="false" ht="16" hidden="false" customHeight="false" outlineLevel="0" collapsed="false">
      <c r="A51" s="11"/>
    </row>
    <row r="52" customFormat="false" ht="16" hidden="false" customHeight="false" outlineLevel="0" collapsed="false">
      <c r="A52" s="10" t="n">
        <v>43440</v>
      </c>
      <c r="B52" s="24" t="s">
        <v>78</v>
      </c>
      <c r="C52" s="24" t="s">
        <v>79</v>
      </c>
      <c r="D52" s="25" t="s">
        <v>57</v>
      </c>
      <c r="E52" s="22" t="s">
        <v>42</v>
      </c>
    </row>
    <row r="53" customFormat="false" ht="16" hidden="false" customHeight="false" outlineLevel="0" collapsed="false">
      <c r="A53" s="10"/>
      <c r="B53" s="26" t="s">
        <v>80</v>
      </c>
      <c r="C53" s="24" t="s">
        <v>81</v>
      </c>
      <c r="D53" s="25" t="s">
        <v>82</v>
      </c>
      <c r="E53" s="22"/>
    </row>
    <row r="54" customFormat="false" ht="16" hidden="false" customHeight="false" outlineLevel="0" collapsed="false">
      <c r="A54" s="10"/>
      <c r="B54" s="26" t="s">
        <v>83</v>
      </c>
      <c r="C54" s="27" t="s">
        <v>84</v>
      </c>
      <c r="D54" s="4" t="s">
        <v>85</v>
      </c>
    </row>
    <row r="55" customFormat="false" ht="16" hidden="false" customHeight="false" outlineLevel="0" collapsed="false">
      <c r="A55" s="10"/>
    </row>
    <row r="56" customFormat="false" ht="16" hidden="false" customHeight="false" outlineLevel="0" collapsed="false">
      <c r="A56" s="10"/>
    </row>
    <row r="57" customFormat="false" ht="16" hidden="false" customHeight="false" outlineLevel="0" collapsed="false">
      <c r="A57" s="10" t="n">
        <v>43447</v>
      </c>
      <c r="B57" s="26" t="s">
        <v>86</v>
      </c>
      <c r="C57" s="27" t="s">
        <v>87</v>
      </c>
      <c r="D57" s="4" t="s">
        <v>6</v>
      </c>
    </row>
    <row r="58" customFormat="false" ht="16" hidden="false" customHeight="false" outlineLevel="0" collapsed="false">
      <c r="A58" s="10"/>
      <c r="B58" s="2" t="s">
        <v>88</v>
      </c>
      <c r="C58" s="3" t="s">
        <v>89</v>
      </c>
      <c r="D58" s="4" t="s">
        <v>85</v>
      </c>
    </row>
    <row r="59" customFormat="false" ht="16" hidden="false" customHeight="false" outlineLevel="0" collapsed="false">
      <c r="A59" s="10"/>
    </row>
    <row r="60" customFormat="false" ht="16" hidden="false" customHeight="false" outlineLevel="0" collapsed="false">
      <c r="A60" s="10"/>
    </row>
    <row r="61" customFormat="false" ht="16" hidden="false" customHeight="false" outlineLevel="0" collapsed="false">
      <c r="A61" s="10"/>
    </row>
    <row r="62" customFormat="false" ht="16" hidden="false" customHeight="false" outlineLevel="0" collapsed="false">
      <c r="A62" s="11" t="n">
        <v>43454</v>
      </c>
      <c r="B62" s="21" t="s">
        <v>90</v>
      </c>
    </row>
    <row r="63" customFormat="false" ht="16" hidden="false" customHeight="false" outlineLevel="0" collapsed="false">
      <c r="A63" s="11"/>
      <c r="B63" s="21"/>
    </row>
    <row r="64" customFormat="false" ht="16" hidden="false" customHeight="false" outlineLevel="0" collapsed="false">
      <c r="A64" s="11"/>
      <c r="B64" s="21"/>
    </row>
    <row r="65" customFormat="false" ht="16" hidden="false" customHeight="false" outlineLevel="0" collapsed="false">
      <c r="A65" s="11"/>
      <c r="B65" s="21"/>
    </row>
    <row r="66" customFormat="false" ht="16" hidden="false" customHeight="false" outlineLevel="0" collapsed="false">
      <c r="A66" s="11"/>
      <c r="B66" s="21"/>
    </row>
    <row r="67" customFormat="false" ht="16" hidden="false" customHeight="false" outlineLevel="0" collapsed="false">
      <c r="A67" s="11" t="n">
        <v>43461</v>
      </c>
      <c r="B67" s="21"/>
    </row>
    <row r="68" customFormat="false" ht="16" hidden="false" customHeight="false" outlineLevel="0" collapsed="false">
      <c r="A68" s="11"/>
      <c r="B68" s="21"/>
    </row>
    <row r="69" customFormat="false" ht="16" hidden="false" customHeight="false" outlineLevel="0" collapsed="false">
      <c r="A69" s="11"/>
      <c r="B69" s="21"/>
    </row>
    <row r="70" customFormat="false" ht="16" hidden="false" customHeight="false" outlineLevel="0" collapsed="false">
      <c r="A70" s="11"/>
      <c r="B70" s="21"/>
    </row>
    <row r="71" customFormat="false" ht="16" hidden="false" customHeight="false" outlineLevel="0" collapsed="false">
      <c r="A71" s="11"/>
      <c r="B71" s="21"/>
    </row>
    <row r="72" customFormat="false" ht="16" hidden="false" customHeight="false" outlineLevel="0" collapsed="false">
      <c r="A72" s="10" t="n">
        <v>43468</v>
      </c>
      <c r="B72" s="21"/>
    </row>
    <row r="73" customFormat="false" ht="16" hidden="false" customHeight="false" outlineLevel="0" collapsed="false">
      <c r="A73" s="10"/>
      <c r="B73" s="21"/>
    </row>
    <row r="74" customFormat="false" ht="16" hidden="false" customHeight="false" outlineLevel="0" collapsed="false">
      <c r="A74" s="10"/>
      <c r="B74" s="21"/>
    </row>
    <row r="75" customFormat="false" ht="16" hidden="false" customHeight="false" outlineLevel="0" collapsed="false">
      <c r="A75" s="10"/>
      <c r="B75" s="21"/>
    </row>
    <row r="76" customFormat="false" ht="16" hidden="false" customHeight="false" outlineLevel="0" collapsed="false">
      <c r="A76" s="10"/>
      <c r="B76" s="21"/>
    </row>
    <row r="77" customFormat="false" ht="16" hidden="false" customHeight="true" outlineLevel="0" collapsed="false">
      <c r="A77" s="10" t="n">
        <v>43475</v>
      </c>
      <c r="B77" s="28" t="s">
        <v>91</v>
      </c>
    </row>
    <row r="78" customFormat="false" ht="16" hidden="false" customHeight="false" outlineLevel="0" collapsed="false">
      <c r="A78" s="10"/>
      <c r="B78" s="28"/>
    </row>
    <row r="79" customFormat="false" ht="16" hidden="false" customHeight="false" outlineLevel="0" collapsed="false">
      <c r="A79" s="10"/>
      <c r="B79" s="28"/>
    </row>
    <row r="80" customFormat="false" ht="16" hidden="false" customHeight="false" outlineLevel="0" collapsed="false">
      <c r="A80" s="10"/>
      <c r="B80" s="28"/>
    </row>
    <row r="81" customFormat="false" ht="16" hidden="false" customHeight="false" outlineLevel="0" collapsed="false">
      <c r="A81" s="10"/>
      <c r="B81" s="28"/>
    </row>
    <row r="82" customFormat="false" ht="16" hidden="false" customHeight="false" outlineLevel="0" collapsed="false">
      <c r="A82" s="10" t="n">
        <v>43482</v>
      </c>
      <c r="B82" s="2" t="s">
        <v>92</v>
      </c>
      <c r="C82" s="3" t="s">
        <v>93</v>
      </c>
      <c r="D82" s="4" t="s">
        <v>32</v>
      </c>
    </row>
    <row r="83" customFormat="false" ht="16" hidden="false" customHeight="false" outlineLevel="0" collapsed="false">
      <c r="A83" s="10"/>
      <c r="B83" s="2" t="s">
        <v>94</v>
      </c>
      <c r="C83" s="3" t="s">
        <v>95</v>
      </c>
      <c r="D83" s="4" t="s">
        <v>29</v>
      </c>
    </row>
    <row r="84" customFormat="false" ht="16" hidden="false" customHeight="false" outlineLevel="0" collapsed="false">
      <c r="A84" s="10"/>
    </row>
    <row r="85" customFormat="false" ht="16" hidden="false" customHeight="false" outlineLevel="0" collapsed="false">
      <c r="A85" s="10"/>
    </row>
    <row r="86" customFormat="false" ht="16" hidden="false" customHeight="false" outlineLevel="0" collapsed="false">
      <c r="A86" s="10"/>
    </row>
    <row r="87" customFormat="false" ht="16" hidden="false" customHeight="false" outlineLevel="0" collapsed="false">
      <c r="A87" s="10" t="n">
        <v>43489</v>
      </c>
      <c r="B87" s="21" t="s">
        <v>96</v>
      </c>
    </row>
    <row r="88" customFormat="false" ht="16" hidden="false" customHeight="false" outlineLevel="0" collapsed="false">
      <c r="A88" s="10"/>
      <c r="B88" s="21"/>
    </row>
    <row r="89" customFormat="false" ht="16" hidden="false" customHeight="false" outlineLevel="0" collapsed="false">
      <c r="A89" s="10"/>
      <c r="B89" s="21"/>
    </row>
    <row r="90" customFormat="false" ht="16" hidden="false" customHeight="false" outlineLevel="0" collapsed="false">
      <c r="A90" s="10"/>
      <c r="B90" s="21"/>
    </row>
    <row r="91" customFormat="false" ht="16" hidden="false" customHeight="false" outlineLevel="0" collapsed="false">
      <c r="A91" s="10"/>
      <c r="B91" s="21"/>
    </row>
    <row r="92" customFormat="false" ht="16" hidden="false" customHeight="false" outlineLevel="0" collapsed="false">
      <c r="A92" s="10" t="n">
        <v>43496</v>
      </c>
      <c r="B92" s="2" t="s">
        <v>97</v>
      </c>
      <c r="C92" s="3" t="s">
        <v>98</v>
      </c>
      <c r="D92" s="4" t="s">
        <v>6</v>
      </c>
    </row>
    <row r="93" customFormat="false" ht="16" hidden="false" customHeight="false" outlineLevel="0" collapsed="false">
      <c r="A93" s="10"/>
      <c r="B93" s="2" t="s">
        <v>99</v>
      </c>
      <c r="C93" s="3" t="s">
        <v>100</v>
      </c>
      <c r="D93" s="4" t="s">
        <v>9</v>
      </c>
    </row>
    <row r="94" customFormat="false" ht="16" hidden="false" customHeight="false" outlineLevel="0" collapsed="false">
      <c r="A94" s="10"/>
    </row>
    <row r="95" customFormat="false" ht="16" hidden="false" customHeight="false" outlineLevel="0" collapsed="false">
      <c r="A95" s="10"/>
    </row>
    <row r="96" customFormat="false" ht="16" hidden="false" customHeight="false" outlineLevel="0" collapsed="false">
      <c r="A96" s="10"/>
    </row>
    <row r="97" customFormat="false" ht="16" hidden="false" customHeight="false" outlineLevel="0" collapsed="false">
      <c r="A97" s="10" t="n">
        <v>43503</v>
      </c>
      <c r="B97" s="2" t="s">
        <v>101</v>
      </c>
      <c r="C97" s="3" t="s">
        <v>102</v>
      </c>
      <c r="D97" s="4" t="s">
        <v>103</v>
      </c>
      <c r="E97" s="5" t="s">
        <v>104</v>
      </c>
    </row>
    <row r="98" customFormat="false" ht="16" hidden="false" customHeight="false" outlineLevel="0" collapsed="false">
      <c r="A98" s="10"/>
      <c r="B98" s="2" t="s">
        <v>105</v>
      </c>
      <c r="C98" s="3" t="s">
        <v>106</v>
      </c>
      <c r="D98" s="4" t="s">
        <v>107</v>
      </c>
    </row>
    <row r="99" customFormat="false" ht="16" hidden="false" customHeight="false" outlineLevel="0" collapsed="false">
      <c r="A99" s="10"/>
      <c r="B99" s="2" t="s">
        <v>108</v>
      </c>
      <c r="D99" s="4" t="s">
        <v>12</v>
      </c>
    </row>
    <row r="100" customFormat="false" ht="16" hidden="false" customHeight="false" outlineLevel="0" collapsed="false">
      <c r="A100" s="10"/>
    </row>
    <row r="101" customFormat="false" ht="16" hidden="false" customHeight="false" outlineLevel="0" collapsed="false">
      <c r="A101" s="10"/>
    </row>
    <row r="102" customFormat="false" ht="16" hidden="false" customHeight="false" outlineLevel="0" collapsed="false">
      <c r="A102" s="10" t="n">
        <v>43510</v>
      </c>
      <c r="B102" s="2" t="s">
        <v>109</v>
      </c>
      <c r="C102" s="3" t="s">
        <v>110</v>
      </c>
      <c r="D102" s="4" t="s">
        <v>111</v>
      </c>
    </row>
    <row r="103" customFormat="false" ht="16" hidden="false" customHeight="false" outlineLevel="0" collapsed="false">
      <c r="A103" s="10"/>
      <c r="B103" s="2" t="s">
        <v>112</v>
      </c>
      <c r="C103" s="3" t="s">
        <v>113</v>
      </c>
      <c r="D103" s="4" t="s">
        <v>114</v>
      </c>
    </row>
    <row r="104" customFormat="false" ht="16" hidden="false" customHeight="false" outlineLevel="0" collapsed="false">
      <c r="A104" s="10"/>
    </row>
    <row r="105" customFormat="false" ht="16" hidden="false" customHeight="false" outlineLevel="0" collapsed="false">
      <c r="A105" s="10"/>
    </row>
    <row r="106" customFormat="false" ht="16" hidden="false" customHeight="false" outlineLevel="0" collapsed="false">
      <c r="A106" s="10"/>
    </row>
    <row r="107" customFormat="false" ht="16" hidden="false" customHeight="false" outlineLevel="0" collapsed="false">
      <c r="A107" s="10" t="n">
        <v>43517</v>
      </c>
      <c r="B107" s="2" t="s">
        <v>115</v>
      </c>
      <c r="C107" s="3" t="s">
        <v>116</v>
      </c>
      <c r="D107" s="4" t="s">
        <v>117</v>
      </c>
    </row>
    <row r="108" customFormat="false" ht="16" hidden="false" customHeight="false" outlineLevel="0" collapsed="false">
      <c r="A108" s="10"/>
      <c r="B108" s="2" t="s">
        <v>118</v>
      </c>
      <c r="D108" s="4" t="s">
        <v>103</v>
      </c>
      <c r="E108" s="5" t="s">
        <v>119</v>
      </c>
    </row>
    <row r="109" customFormat="false" ht="16" hidden="false" customHeight="false" outlineLevel="0" collapsed="false">
      <c r="A109" s="10"/>
    </row>
    <row r="110" customFormat="false" ht="16" hidden="false" customHeight="false" outlineLevel="0" collapsed="false">
      <c r="A110" s="10"/>
    </row>
    <row r="111" customFormat="false" ht="16" hidden="false" customHeight="false" outlineLevel="0" collapsed="false">
      <c r="A111" s="10"/>
    </row>
    <row r="112" customFormat="false" ht="16" hidden="false" customHeight="false" outlineLevel="0" collapsed="false">
      <c r="A112" s="10" t="n">
        <v>43524</v>
      </c>
      <c r="B112" s="2" t="s">
        <v>120</v>
      </c>
      <c r="C112" s="3" t="s">
        <v>121</v>
      </c>
      <c r="D112" s="4" t="s">
        <v>122</v>
      </c>
    </row>
    <row r="113" customFormat="false" ht="16" hidden="false" customHeight="false" outlineLevel="0" collapsed="false">
      <c r="A113" s="10"/>
      <c r="B113" s="2" t="s">
        <v>123</v>
      </c>
      <c r="D113" s="4" t="s">
        <v>124</v>
      </c>
    </row>
    <row r="114" customFormat="false" ht="16" hidden="false" customHeight="false" outlineLevel="0" collapsed="false">
      <c r="A114" s="10"/>
      <c r="B114" s="2" t="s">
        <v>125</v>
      </c>
      <c r="C114" s="3" t="s">
        <v>126</v>
      </c>
      <c r="D114" s="4" t="s">
        <v>6</v>
      </c>
    </row>
    <row r="115" customFormat="false" ht="16" hidden="false" customHeight="false" outlineLevel="0" collapsed="false">
      <c r="A115" s="10"/>
    </row>
    <row r="116" customFormat="false" ht="16" hidden="false" customHeight="false" outlineLevel="0" collapsed="false">
      <c r="A116" s="10"/>
    </row>
    <row r="117" customFormat="false" ht="16" hidden="false" customHeight="false" outlineLevel="0" collapsed="false">
      <c r="A117" s="10" t="n">
        <v>43531</v>
      </c>
      <c r="B117" s="21" t="s">
        <v>127</v>
      </c>
    </row>
    <row r="118" customFormat="false" ht="16" hidden="false" customHeight="false" outlineLevel="0" collapsed="false">
      <c r="A118" s="10"/>
      <c r="B118" s="21"/>
    </row>
    <row r="119" customFormat="false" ht="16" hidden="false" customHeight="false" outlineLevel="0" collapsed="false">
      <c r="A119" s="10"/>
      <c r="B119" s="21"/>
    </row>
    <row r="120" customFormat="false" ht="16" hidden="false" customHeight="false" outlineLevel="0" collapsed="false">
      <c r="A120" s="10"/>
      <c r="B120" s="21"/>
    </row>
    <row r="121" customFormat="false" ht="16" hidden="false" customHeight="false" outlineLevel="0" collapsed="false">
      <c r="A121" s="10"/>
      <c r="B121" s="21"/>
    </row>
    <row r="122" customFormat="false" ht="16" hidden="false" customHeight="false" outlineLevel="0" collapsed="false">
      <c r="A122" s="10" t="n">
        <v>43538</v>
      </c>
      <c r="B122" s="2" t="s">
        <v>128</v>
      </c>
      <c r="C122" s="3" t="s">
        <v>129</v>
      </c>
      <c r="D122" s="4" t="s">
        <v>85</v>
      </c>
    </row>
    <row r="123" customFormat="false" ht="16" hidden="false" customHeight="false" outlineLevel="0" collapsed="false">
      <c r="A123" s="10"/>
      <c r="B123" s="2" t="s">
        <v>130</v>
      </c>
      <c r="C123" s="3" t="s">
        <v>131</v>
      </c>
      <c r="D123" s="4" t="s">
        <v>122</v>
      </c>
    </row>
    <row r="124" customFormat="false" ht="16" hidden="false" customHeight="false" outlineLevel="0" collapsed="false">
      <c r="A124" s="10"/>
      <c r="B124" s="2" t="s">
        <v>132</v>
      </c>
      <c r="C124" s="3" t="s">
        <v>133</v>
      </c>
      <c r="D124" s="4" t="s">
        <v>134</v>
      </c>
      <c r="E124" s="5" t="s">
        <v>135</v>
      </c>
    </row>
    <row r="125" customFormat="false" ht="16" hidden="false" customHeight="false" outlineLevel="0" collapsed="false">
      <c r="A125" s="10"/>
    </row>
    <row r="126" customFormat="false" ht="16" hidden="false" customHeight="false" outlineLevel="0" collapsed="false">
      <c r="A126" s="10"/>
    </row>
    <row r="127" customFormat="false" ht="16" hidden="false" customHeight="false" outlineLevel="0" collapsed="false">
      <c r="A127" s="10" t="n">
        <v>43545</v>
      </c>
      <c r="B127" s="2" t="s">
        <v>136</v>
      </c>
      <c r="C127" s="3" t="s">
        <v>137</v>
      </c>
      <c r="D127" s="4" t="s">
        <v>6</v>
      </c>
    </row>
    <row r="128" customFormat="false" ht="16" hidden="false" customHeight="false" outlineLevel="0" collapsed="false">
      <c r="A128" s="10"/>
      <c r="B128" s="2" t="s">
        <v>138</v>
      </c>
      <c r="C128" s="3" t="s">
        <v>139</v>
      </c>
      <c r="D128" s="4" t="s">
        <v>9</v>
      </c>
    </row>
    <row r="129" customFormat="false" ht="16" hidden="false" customHeight="false" outlineLevel="0" collapsed="false">
      <c r="A129" s="10"/>
      <c r="B129" s="2" t="s">
        <v>140</v>
      </c>
      <c r="C129" s="3" t="s">
        <v>141</v>
      </c>
      <c r="D129" s="4" t="s">
        <v>29</v>
      </c>
    </row>
    <row r="130" customFormat="false" ht="16" hidden="false" customHeight="false" outlineLevel="0" collapsed="false">
      <c r="A130" s="10"/>
    </row>
    <row r="131" customFormat="false" ht="16" hidden="false" customHeight="false" outlineLevel="0" collapsed="false">
      <c r="A131" s="10"/>
    </row>
    <row r="132" customFormat="false" ht="16" hidden="false" customHeight="false" outlineLevel="0" collapsed="false">
      <c r="A132" s="10" t="n">
        <v>43552</v>
      </c>
      <c r="B132" s="2" t="s">
        <v>142</v>
      </c>
      <c r="C132" s="3" t="s">
        <v>143</v>
      </c>
      <c r="D132" s="4" t="s">
        <v>41</v>
      </c>
    </row>
    <row r="133" customFormat="false" ht="16" hidden="false" customHeight="false" outlineLevel="0" collapsed="false">
      <c r="A133" s="10"/>
      <c r="B133" s="2" t="s">
        <v>144</v>
      </c>
      <c r="C133" s="3" t="s">
        <v>145</v>
      </c>
      <c r="D133" s="4" t="s">
        <v>32</v>
      </c>
    </row>
    <row r="134" customFormat="false" ht="16" hidden="false" customHeight="false" outlineLevel="0" collapsed="false">
      <c r="A134" s="10"/>
    </row>
    <row r="135" customFormat="false" ht="16" hidden="false" customHeight="false" outlineLevel="0" collapsed="false">
      <c r="A135" s="10"/>
    </row>
    <row r="136" customFormat="false" ht="16" hidden="false" customHeight="false" outlineLevel="0" collapsed="false">
      <c r="A136" s="10"/>
    </row>
    <row r="137" customFormat="false" ht="16" hidden="false" customHeight="false" outlineLevel="0" collapsed="false">
      <c r="A137" s="10" t="n">
        <v>43559</v>
      </c>
      <c r="B137" s="2" t="s">
        <v>146</v>
      </c>
      <c r="C137" s="20" t="s">
        <v>147</v>
      </c>
      <c r="D137" s="4" t="s">
        <v>148</v>
      </c>
      <c r="E137" s="29" t="s">
        <v>149</v>
      </c>
    </row>
    <row r="138" customFormat="false" ht="16" hidden="false" customHeight="false" outlineLevel="0" collapsed="false">
      <c r="A138" s="10"/>
      <c r="B138" s="2" t="s">
        <v>150</v>
      </c>
      <c r="C138" s="3" t="s">
        <v>151</v>
      </c>
      <c r="D138" s="4" t="s">
        <v>82</v>
      </c>
    </row>
    <row r="139" customFormat="false" ht="16" hidden="false" customHeight="false" outlineLevel="0" collapsed="false">
      <c r="A139" s="10"/>
      <c r="B139" s="2" t="s">
        <v>152</v>
      </c>
      <c r="C139" s="3" t="s">
        <v>153</v>
      </c>
      <c r="D139" s="4" t="s">
        <v>48</v>
      </c>
    </row>
    <row r="140" customFormat="false" ht="16" hidden="false" customHeight="false" outlineLevel="0" collapsed="false">
      <c r="A140" s="10"/>
      <c r="B140" s="2" t="s">
        <v>154</v>
      </c>
      <c r="C140" s="3" t="s">
        <v>155</v>
      </c>
      <c r="D140" s="4" t="s">
        <v>9</v>
      </c>
    </row>
    <row r="141" customFormat="false" ht="16" hidden="false" customHeight="false" outlineLevel="0" collapsed="false">
      <c r="A141" s="10"/>
    </row>
    <row r="142" customFormat="false" ht="16" hidden="false" customHeight="false" outlineLevel="0" collapsed="false">
      <c r="A142" s="10" t="n">
        <v>43566</v>
      </c>
      <c r="B142" s="2" t="s">
        <v>156</v>
      </c>
      <c r="C142" s="3" t="s">
        <v>157</v>
      </c>
      <c r="D142" s="4" t="s">
        <v>9</v>
      </c>
    </row>
    <row r="143" customFormat="false" ht="16" hidden="false" customHeight="false" outlineLevel="0" collapsed="false">
      <c r="A143" s="10"/>
      <c r="B143" s="2" t="s">
        <v>158</v>
      </c>
      <c r="C143" s="3" t="s">
        <v>159</v>
      </c>
      <c r="D143" s="4" t="s">
        <v>17</v>
      </c>
    </row>
    <row r="144" customFormat="false" ht="16" hidden="false" customHeight="false" outlineLevel="0" collapsed="false">
      <c r="A144" s="10"/>
      <c r="B144" s="2" t="s">
        <v>160</v>
      </c>
      <c r="C144" s="3" t="s">
        <v>161</v>
      </c>
      <c r="D144" s="4" t="s">
        <v>107</v>
      </c>
    </row>
    <row r="145" customFormat="false" ht="16" hidden="false" customHeight="false" outlineLevel="0" collapsed="false">
      <c r="A145" s="10"/>
    </row>
    <row r="146" customFormat="false" ht="16" hidden="false" customHeight="false" outlineLevel="0" collapsed="false">
      <c r="A146" s="10"/>
    </row>
    <row r="147" customFormat="false" ht="16" hidden="false" customHeight="false" outlineLevel="0" collapsed="false">
      <c r="A147" s="10" t="n">
        <v>43573</v>
      </c>
      <c r="B147" s="21" t="s">
        <v>162</v>
      </c>
    </row>
    <row r="148" customFormat="false" ht="16" hidden="false" customHeight="false" outlineLevel="0" collapsed="false">
      <c r="A148" s="10"/>
      <c r="B148" s="21"/>
    </row>
    <row r="149" customFormat="false" ht="16" hidden="false" customHeight="false" outlineLevel="0" collapsed="false">
      <c r="A149" s="10"/>
      <c r="B149" s="21"/>
    </row>
    <row r="150" customFormat="false" ht="16" hidden="false" customHeight="false" outlineLevel="0" collapsed="false">
      <c r="A150" s="10"/>
      <c r="B150" s="21"/>
    </row>
    <row r="151" customFormat="false" ht="16" hidden="false" customHeight="false" outlineLevel="0" collapsed="false">
      <c r="A151" s="10"/>
      <c r="B151" s="21"/>
    </row>
    <row r="152" customFormat="false" ht="16" hidden="false" customHeight="false" outlineLevel="0" collapsed="false">
      <c r="A152" s="10" t="n">
        <v>43580</v>
      </c>
      <c r="B152" s="2" t="s">
        <v>163</v>
      </c>
      <c r="C152" s="3" t="s">
        <v>164</v>
      </c>
      <c r="D152" s="4" t="s">
        <v>17</v>
      </c>
    </row>
    <row r="153" customFormat="false" ht="16" hidden="false" customHeight="false" outlineLevel="0" collapsed="false">
      <c r="A153" s="10"/>
      <c r="B153" s="2" t="s">
        <v>165</v>
      </c>
      <c r="C153" s="3" t="s">
        <v>166</v>
      </c>
      <c r="D153" s="4" t="s">
        <v>17</v>
      </c>
    </row>
    <row r="154" customFormat="false" ht="16" hidden="false" customHeight="false" outlineLevel="0" collapsed="false">
      <c r="A154" s="10"/>
    </row>
    <row r="155" customFormat="false" ht="16" hidden="false" customHeight="false" outlineLevel="0" collapsed="false">
      <c r="A155" s="10"/>
    </row>
    <row r="156" customFormat="false" ht="16" hidden="false" customHeight="false" outlineLevel="0" collapsed="false">
      <c r="A156" s="10"/>
    </row>
    <row r="157" customFormat="false" ht="16" hidden="false" customHeight="false" outlineLevel="0" collapsed="false">
      <c r="A157" s="10" t="n">
        <v>43587</v>
      </c>
      <c r="B157" s="2" t="s">
        <v>167</v>
      </c>
      <c r="C157" s="3" t="s">
        <v>168</v>
      </c>
      <c r="D157" s="4" t="s">
        <v>6</v>
      </c>
    </row>
    <row r="158" customFormat="false" ht="16" hidden="false" customHeight="false" outlineLevel="0" collapsed="false">
      <c r="A158" s="10"/>
      <c r="B158" s="2" t="s">
        <v>169</v>
      </c>
      <c r="C158" s="3" t="s">
        <v>170</v>
      </c>
      <c r="D158" s="4" t="s">
        <v>9</v>
      </c>
    </row>
    <row r="159" customFormat="false" ht="16" hidden="false" customHeight="false" outlineLevel="0" collapsed="false">
      <c r="A159" s="10"/>
    </row>
    <row r="160" customFormat="false" ht="16" hidden="false" customHeight="false" outlineLevel="0" collapsed="false">
      <c r="A160" s="10"/>
    </row>
    <row r="161" customFormat="false" ht="16" hidden="false" customHeight="false" outlineLevel="0" collapsed="false">
      <c r="A161" s="10"/>
    </row>
    <row r="162" customFormat="false" ht="16" hidden="false" customHeight="false" outlineLevel="0" collapsed="false">
      <c r="A162" s="10" t="n">
        <v>43594</v>
      </c>
      <c r="B162" s="2" t="s">
        <v>171</v>
      </c>
      <c r="C162" s="3" t="s">
        <v>172</v>
      </c>
      <c r="D162" s="4" t="s">
        <v>17</v>
      </c>
    </row>
    <row r="163" customFormat="false" ht="16" hidden="false" customHeight="false" outlineLevel="0" collapsed="false">
      <c r="A163" s="10"/>
      <c r="B163" s="2" t="s">
        <v>173</v>
      </c>
      <c r="C163" s="3" t="s">
        <v>174</v>
      </c>
      <c r="D163" s="4" t="s">
        <v>70</v>
      </c>
    </row>
    <row r="164" customFormat="false" ht="16" hidden="false" customHeight="false" outlineLevel="0" collapsed="false">
      <c r="A164" s="10"/>
    </row>
    <row r="165" customFormat="false" ht="16" hidden="false" customHeight="false" outlineLevel="0" collapsed="false">
      <c r="A165" s="10"/>
    </row>
    <row r="166" customFormat="false" ht="16" hidden="false" customHeight="false" outlineLevel="0" collapsed="false">
      <c r="A166" s="10"/>
    </row>
    <row r="167" customFormat="false" ht="16" hidden="false" customHeight="false" outlineLevel="0" collapsed="false">
      <c r="A167" s="10" t="n">
        <v>43601</v>
      </c>
      <c r="B167" s="2" t="s">
        <v>175</v>
      </c>
      <c r="C167" s="3" t="s">
        <v>176</v>
      </c>
      <c r="D167" s="4" t="s">
        <v>17</v>
      </c>
    </row>
    <row r="168" customFormat="false" ht="16" hidden="false" customHeight="false" outlineLevel="0" collapsed="false">
      <c r="A168" s="10"/>
      <c r="B168" s="2" t="s">
        <v>177</v>
      </c>
      <c r="C168" s="3" t="s">
        <v>178</v>
      </c>
      <c r="D168" s="4" t="s">
        <v>41</v>
      </c>
    </row>
    <row r="169" customFormat="false" ht="16" hidden="false" customHeight="false" outlineLevel="0" collapsed="false">
      <c r="A169" s="10"/>
    </row>
    <row r="170" customFormat="false" ht="16" hidden="false" customHeight="false" outlineLevel="0" collapsed="false">
      <c r="A170" s="10"/>
    </row>
    <row r="171" customFormat="false" ht="16" hidden="false" customHeight="false" outlineLevel="0" collapsed="false">
      <c r="A171" s="10"/>
    </row>
    <row r="172" customFormat="false" ht="16" hidden="false" customHeight="false" outlineLevel="0" collapsed="false">
      <c r="A172" s="10" t="n">
        <v>43608</v>
      </c>
      <c r="B172" s="2" t="s">
        <v>179</v>
      </c>
      <c r="C172" s="3" t="s">
        <v>180</v>
      </c>
      <c r="D172" s="4" t="s">
        <v>12</v>
      </c>
    </row>
    <row r="173" customFormat="false" ht="16" hidden="false" customHeight="false" outlineLevel="0" collapsed="false">
      <c r="A173" s="10"/>
      <c r="B173" s="2" t="s">
        <v>181</v>
      </c>
      <c r="C173" s="20" t="s">
        <v>182</v>
      </c>
      <c r="D173" s="4" t="s">
        <v>183</v>
      </c>
    </row>
    <row r="174" customFormat="false" ht="16" hidden="false" customHeight="false" outlineLevel="0" collapsed="false">
      <c r="A174" s="10"/>
    </row>
    <row r="175" customFormat="false" ht="16" hidden="false" customHeight="false" outlineLevel="0" collapsed="false">
      <c r="A175" s="10"/>
    </row>
    <row r="176" customFormat="false" ht="16" hidden="false" customHeight="false" outlineLevel="0" collapsed="false">
      <c r="A176" s="10"/>
    </row>
    <row r="177" customFormat="false" ht="16" hidden="false" customHeight="false" outlineLevel="0" collapsed="false">
      <c r="A177" s="10" t="n">
        <v>43615</v>
      </c>
      <c r="B177" s="2" t="s">
        <v>184</v>
      </c>
      <c r="C177" s="3" t="s">
        <v>185</v>
      </c>
      <c r="D177" s="4" t="s">
        <v>29</v>
      </c>
    </row>
    <row r="178" customFormat="false" ht="16" hidden="false" customHeight="false" outlineLevel="0" collapsed="false">
      <c r="A178" s="10"/>
      <c r="B178" s="2" t="s">
        <v>186</v>
      </c>
      <c r="C178" s="3" t="s">
        <v>187</v>
      </c>
      <c r="D178" s="4" t="s">
        <v>41</v>
      </c>
    </row>
    <row r="179" customFormat="false" ht="16" hidden="false" customHeight="false" outlineLevel="0" collapsed="false">
      <c r="A179" s="10"/>
    </row>
    <row r="180" customFormat="false" ht="16" hidden="false" customHeight="false" outlineLevel="0" collapsed="false">
      <c r="A180" s="10"/>
    </row>
    <row r="181" customFormat="false" ht="16" hidden="false" customHeight="false" outlineLevel="0" collapsed="false">
      <c r="A181" s="10"/>
    </row>
    <row r="182" customFormat="false" ht="16" hidden="false" customHeight="false" outlineLevel="0" collapsed="false">
      <c r="A182" s="10" t="n">
        <v>43622</v>
      </c>
      <c r="B182" s="2" t="s">
        <v>188</v>
      </c>
      <c r="C182" s="3" t="s">
        <v>189</v>
      </c>
      <c r="D182" s="4" t="s">
        <v>9</v>
      </c>
    </row>
    <row r="183" customFormat="false" ht="16" hidden="false" customHeight="false" outlineLevel="0" collapsed="false">
      <c r="A183" s="10"/>
    </row>
    <row r="184" customFormat="false" ht="16" hidden="false" customHeight="false" outlineLevel="0" collapsed="false">
      <c r="A184" s="10"/>
    </row>
    <row r="185" customFormat="false" ht="16" hidden="false" customHeight="false" outlineLevel="0" collapsed="false">
      <c r="A185" s="10"/>
    </row>
    <row r="186" customFormat="false" ht="16" hidden="false" customHeight="false" outlineLevel="0" collapsed="false">
      <c r="A186" s="10"/>
    </row>
    <row r="187" customFormat="false" ht="16" hidden="false" customHeight="false" outlineLevel="0" collapsed="false">
      <c r="A187" s="10" t="n">
        <v>43629</v>
      </c>
      <c r="B187" s="2" t="s">
        <v>190</v>
      </c>
      <c r="C187" s="3" t="s">
        <v>191</v>
      </c>
      <c r="D187" s="4" t="s">
        <v>9</v>
      </c>
    </row>
    <row r="188" customFormat="false" ht="16" hidden="false" customHeight="false" outlineLevel="0" collapsed="false">
      <c r="A188" s="10"/>
      <c r="B188" s="2" t="s">
        <v>192</v>
      </c>
      <c r="C188" s="3" t="s">
        <v>193</v>
      </c>
      <c r="D188" s="4" t="s">
        <v>12</v>
      </c>
    </row>
    <row r="189" customFormat="false" ht="16" hidden="false" customHeight="false" outlineLevel="0" collapsed="false">
      <c r="A189" s="10"/>
    </row>
    <row r="190" customFormat="false" ht="16" hidden="false" customHeight="false" outlineLevel="0" collapsed="false">
      <c r="A190" s="10"/>
    </row>
    <row r="191" customFormat="false" ht="16" hidden="false" customHeight="false" outlineLevel="0" collapsed="false">
      <c r="A191" s="10"/>
    </row>
    <row r="192" customFormat="false" ht="16" hidden="false" customHeight="false" outlineLevel="0" collapsed="false">
      <c r="A192" s="10" t="n">
        <v>43636</v>
      </c>
      <c r="B192" s="2" t="s">
        <v>194</v>
      </c>
      <c r="C192" s="3" t="s">
        <v>195</v>
      </c>
      <c r="D192" s="4" t="s">
        <v>29</v>
      </c>
    </row>
    <row r="193" customFormat="false" ht="16" hidden="false" customHeight="false" outlineLevel="0" collapsed="false">
      <c r="A193" s="10"/>
      <c r="B193" s="2" t="s">
        <v>196</v>
      </c>
      <c r="C193" s="3" t="s">
        <v>197</v>
      </c>
      <c r="D193" s="4" t="s">
        <v>198</v>
      </c>
    </row>
    <row r="194" customFormat="false" ht="16" hidden="false" customHeight="false" outlineLevel="0" collapsed="false">
      <c r="A194" s="10"/>
      <c r="B194" s="2" t="s">
        <v>199</v>
      </c>
      <c r="C194" s="3" t="s">
        <v>200</v>
      </c>
      <c r="D194" s="4" t="s">
        <v>148</v>
      </c>
    </row>
    <row r="195" customFormat="false" ht="16" hidden="false" customHeight="false" outlineLevel="0" collapsed="false">
      <c r="A195" s="10"/>
    </row>
    <row r="196" customFormat="false" ht="16" hidden="false" customHeight="false" outlineLevel="0" collapsed="false">
      <c r="A196" s="10"/>
    </row>
    <row r="197" customFormat="false" ht="16" hidden="false" customHeight="false" outlineLevel="0" collapsed="false">
      <c r="A197" s="10" t="s">
        <v>201</v>
      </c>
      <c r="B197" s="2" t="s">
        <v>202</v>
      </c>
      <c r="C197" s="3" t="s">
        <v>203</v>
      </c>
      <c r="D197" s="4" t="s">
        <v>9</v>
      </c>
    </row>
    <row r="198" customFormat="false" ht="16" hidden="false" customHeight="false" outlineLevel="0" collapsed="false">
      <c r="A198" s="10"/>
    </row>
    <row r="199" customFormat="false" ht="16" hidden="false" customHeight="false" outlineLevel="0" collapsed="false">
      <c r="A199" s="10"/>
    </row>
    <row r="200" customFormat="false" ht="16" hidden="false" customHeight="false" outlineLevel="0" collapsed="false">
      <c r="A200" s="10"/>
    </row>
    <row r="201" customFormat="false" ht="16" hidden="false" customHeight="false" outlineLevel="0" collapsed="false">
      <c r="A201" s="10"/>
    </row>
    <row r="202" customFormat="false" ht="16" hidden="false" customHeight="false" outlineLevel="0" collapsed="false">
      <c r="A202" s="10" t="s">
        <v>204</v>
      </c>
      <c r="B202" s="2" t="s">
        <v>205</v>
      </c>
      <c r="C202" s="3" t="s">
        <v>206</v>
      </c>
      <c r="D202" s="4" t="s">
        <v>48</v>
      </c>
    </row>
    <row r="203" customFormat="false" ht="16" hidden="false" customHeight="false" outlineLevel="0" collapsed="false">
      <c r="A203" s="10"/>
      <c r="B203" s="2" t="s">
        <v>207</v>
      </c>
      <c r="C203" s="3" t="s">
        <v>208</v>
      </c>
      <c r="D203" s="4" t="s">
        <v>6</v>
      </c>
    </row>
    <row r="204" customFormat="false" ht="16" hidden="false" customHeight="false" outlineLevel="0" collapsed="false">
      <c r="A204" s="10"/>
      <c r="B204" s="2" t="s">
        <v>209</v>
      </c>
      <c r="C204" s="3" t="s">
        <v>210</v>
      </c>
      <c r="D204" s="4" t="s">
        <v>6</v>
      </c>
    </row>
    <row r="205" customFormat="false" ht="16" hidden="false" customHeight="false" outlineLevel="0" collapsed="false">
      <c r="A205" s="10"/>
    </row>
    <row r="206" customFormat="false" ht="16" hidden="false" customHeight="false" outlineLevel="0" collapsed="false">
      <c r="A206" s="10"/>
    </row>
    <row r="207" customFormat="false" ht="16" hidden="false" customHeight="false" outlineLevel="0" collapsed="false">
      <c r="A207" s="10" t="n">
        <v>43657</v>
      </c>
      <c r="B207" s="2" t="s">
        <v>211</v>
      </c>
      <c r="C207" s="3" t="s">
        <v>212</v>
      </c>
      <c r="D207" s="4" t="s">
        <v>70</v>
      </c>
    </row>
    <row r="208" customFormat="false" ht="16" hidden="false" customHeight="false" outlineLevel="0" collapsed="false">
      <c r="A208" s="10"/>
      <c r="B208" s="2" t="s">
        <v>213</v>
      </c>
      <c r="C208" s="3" t="s">
        <v>214</v>
      </c>
      <c r="D208" s="4" t="s">
        <v>48</v>
      </c>
    </row>
    <row r="209" customFormat="false" ht="16" hidden="false" customHeight="false" outlineLevel="0" collapsed="false">
      <c r="A209" s="10"/>
      <c r="B209" s="2" t="s">
        <v>215</v>
      </c>
      <c r="C209" s="3" t="s">
        <v>216</v>
      </c>
      <c r="D209" s="4" t="s">
        <v>9</v>
      </c>
    </row>
    <row r="210" customFormat="false" ht="16" hidden="false" customHeight="false" outlineLevel="0" collapsed="false">
      <c r="A210" s="10"/>
    </row>
    <row r="211" customFormat="false" ht="16" hidden="false" customHeight="false" outlineLevel="0" collapsed="false">
      <c r="A211" s="10"/>
    </row>
    <row r="212" customFormat="false" ht="16" hidden="false" customHeight="false" outlineLevel="0" collapsed="false">
      <c r="A212" s="10" t="n">
        <v>43664</v>
      </c>
      <c r="B212" s="2" t="s">
        <v>217</v>
      </c>
      <c r="C212" s="3" t="s">
        <v>218</v>
      </c>
      <c r="D212" s="4" t="s">
        <v>29</v>
      </c>
    </row>
    <row r="213" customFormat="false" ht="16" hidden="false" customHeight="false" outlineLevel="0" collapsed="false">
      <c r="A213" s="10"/>
      <c r="B213" s="2" t="s">
        <v>219</v>
      </c>
      <c r="D213" s="4" t="s">
        <v>122</v>
      </c>
    </row>
    <row r="214" customFormat="false" ht="16" hidden="false" customHeight="false" outlineLevel="0" collapsed="false">
      <c r="A214" s="10"/>
    </row>
    <row r="215" customFormat="false" ht="16" hidden="false" customHeight="false" outlineLevel="0" collapsed="false">
      <c r="A215" s="10"/>
    </row>
    <row r="216" customFormat="false" ht="16" hidden="false" customHeight="false" outlineLevel="0" collapsed="false">
      <c r="A216" s="10"/>
    </row>
    <row r="217" customFormat="false" ht="16" hidden="false" customHeight="false" outlineLevel="0" collapsed="false">
      <c r="A217" s="10" t="n">
        <v>43671</v>
      </c>
      <c r="B217" s="2" t="s">
        <v>220</v>
      </c>
      <c r="C217" s="3" t="s">
        <v>221</v>
      </c>
      <c r="D217" s="4" t="s">
        <v>114</v>
      </c>
    </row>
    <row r="218" customFormat="false" ht="16" hidden="false" customHeight="false" outlineLevel="0" collapsed="false">
      <c r="A218" s="10"/>
      <c r="B218" s="30" t="s">
        <v>222</v>
      </c>
      <c r="C218" s="20" t="s">
        <v>223</v>
      </c>
      <c r="D218" s="4" t="s">
        <v>183</v>
      </c>
    </row>
    <row r="219" customFormat="false" ht="16" hidden="false" customHeight="false" outlineLevel="0" collapsed="false">
      <c r="A219" s="10"/>
      <c r="B219" s="2" t="s">
        <v>224</v>
      </c>
      <c r="C219" s="20" t="s">
        <v>225</v>
      </c>
      <c r="D219" s="4" t="s">
        <v>226</v>
      </c>
    </row>
    <row r="220" customFormat="false" ht="16" hidden="false" customHeight="false" outlineLevel="0" collapsed="false">
      <c r="A220" s="10"/>
    </row>
    <row r="221" customFormat="false" ht="16" hidden="false" customHeight="false" outlineLevel="0" collapsed="false">
      <c r="A221" s="10"/>
    </row>
    <row r="222" customFormat="false" ht="16" hidden="false" customHeight="false" outlineLevel="0" collapsed="false">
      <c r="A222" s="10" t="n">
        <v>43678</v>
      </c>
      <c r="B222" s="2" t="s">
        <v>227</v>
      </c>
      <c r="C222" s="3" t="s">
        <v>228</v>
      </c>
      <c r="D222" s="4" t="s">
        <v>17</v>
      </c>
    </row>
    <row r="223" customFormat="false" ht="16" hidden="false" customHeight="false" outlineLevel="0" collapsed="false">
      <c r="A223" s="10"/>
      <c r="B223" s="2" t="s">
        <v>229</v>
      </c>
      <c r="C223" s="3" t="s">
        <v>230</v>
      </c>
      <c r="D223" s="4" t="s">
        <v>17</v>
      </c>
    </row>
    <row r="224" customFormat="false" ht="16" hidden="false" customHeight="false" outlineLevel="0" collapsed="false">
      <c r="A224" s="10"/>
      <c r="B224" s="2" t="s">
        <v>231</v>
      </c>
      <c r="C224" s="3" t="s">
        <v>232</v>
      </c>
      <c r="D224" s="4" t="s">
        <v>12</v>
      </c>
    </row>
    <row r="225" customFormat="false" ht="16" hidden="false" customHeight="false" outlineLevel="0" collapsed="false">
      <c r="A225" s="10"/>
      <c r="B225" s="2" t="s">
        <v>233</v>
      </c>
      <c r="C225" s="3" t="s">
        <v>234</v>
      </c>
      <c r="D225" s="4" t="s">
        <v>111</v>
      </c>
    </row>
    <row r="226" customFormat="false" ht="16" hidden="false" customHeight="false" outlineLevel="0" collapsed="false">
      <c r="A226" s="10"/>
    </row>
    <row r="227" customFormat="false" ht="16" hidden="false" customHeight="false" outlineLevel="0" collapsed="false">
      <c r="A227" s="10" t="n">
        <v>43685</v>
      </c>
      <c r="B227" s="2" t="s">
        <v>235</v>
      </c>
      <c r="C227" s="3" t="s">
        <v>236</v>
      </c>
      <c r="D227" s="4" t="s">
        <v>48</v>
      </c>
    </row>
    <row r="228" customFormat="false" ht="16" hidden="false" customHeight="false" outlineLevel="0" collapsed="false">
      <c r="A228" s="10"/>
      <c r="B228" s="2" t="s">
        <v>237</v>
      </c>
      <c r="C228" s="3" t="s">
        <v>238</v>
      </c>
      <c r="D228" s="4" t="s">
        <v>124</v>
      </c>
    </row>
    <row r="229" customFormat="false" ht="16" hidden="false" customHeight="false" outlineLevel="0" collapsed="false">
      <c r="A229" s="10"/>
    </row>
    <row r="230" customFormat="false" ht="16" hidden="false" customHeight="false" outlineLevel="0" collapsed="false">
      <c r="A230" s="10"/>
    </row>
    <row r="231" customFormat="false" ht="16" hidden="false" customHeight="false" outlineLevel="0" collapsed="false">
      <c r="A231" s="10"/>
    </row>
    <row r="232" customFormat="false" ht="16" hidden="false" customHeight="false" outlineLevel="0" collapsed="false">
      <c r="A232" s="10" t="n">
        <v>43692</v>
      </c>
      <c r="B232" s="2" t="s">
        <v>239</v>
      </c>
      <c r="C232" s="3" t="s">
        <v>240</v>
      </c>
      <c r="D232" s="4" t="s">
        <v>48</v>
      </c>
    </row>
    <row r="233" customFormat="false" ht="16" hidden="false" customHeight="false" outlineLevel="0" collapsed="false">
      <c r="A233" s="10"/>
      <c r="B233" s="2" t="s">
        <v>241</v>
      </c>
      <c r="C233" s="3" t="s">
        <v>242</v>
      </c>
      <c r="D233" s="4" t="s">
        <v>17</v>
      </c>
    </row>
    <row r="234" customFormat="false" ht="16" hidden="false" customHeight="false" outlineLevel="0" collapsed="false">
      <c r="A234" s="10"/>
      <c r="B234" s="2" t="s">
        <v>243</v>
      </c>
      <c r="C234" s="3" t="s">
        <v>244</v>
      </c>
      <c r="D234" s="4" t="s">
        <v>9</v>
      </c>
    </row>
    <row r="235" customFormat="false" ht="16" hidden="false" customHeight="false" outlineLevel="0" collapsed="false">
      <c r="A235" s="10"/>
    </row>
    <row r="236" customFormat="false" ht="16" hidden="false" customHeight="false" outlineLevel="0" collapsed="false">
      <c r="A236" s="10"/>
    </row>
    <row r="237" customFormat="false" ht="16" hidden="false" customHeight="false" outlineLevel="0" collapsed="false">
      <c r="A237" s="10" t="n">
        <v>43699</v>
      </c>
      <c r="B237" s="2" t="s">
        <v>245</v>
      </c>
      <c r="C237" s="3" t="s">
        <v>246</v>
      </c>
      <c r="D237" s="4" t="s">
        <v>114</v>
      </c>
    </row>
    <row r="238" customFormat="false" ht="16" hidden="false" customHeight="false" outlineLevel="0" collapsed="false">
      <c r="A238" s="10"/>
      <c r="B238" s="2" t="s">
        <v>247</v>
      </c>
      <c r="C238" s="3" t="s">
        <v>248</v>
      </c>
      <c r="D238" s="4" t="s">
        <v>12</v>
      </c>
    </row>
    <row r="239" customFormat="false" ht="16" hidden="false" customHeight="false" outlineLevel="0" collapsed="false">
      <c r="A239" s="10"/>
    </row>
    <row r="240" customFormat="false" ht="16" hidden="false" customHeight="false" outlineLevel="0" collapsed="false">
      <c r="A240" s="10"/>
    </row>
    <row r="241" customFormat="false" ht="16" hidden="false" customHeight="false" outlineLevel="0" collapsed="false">
      <c r="A241" s="10"/>
    </row>
    <row r="242" customFormat="false" ht="15" hidden="false" customHeight="false" outlineLevel="0" collapsed="false">
      <c r="A242" s="10" t="n">
        <v>43706</v>
      </c>
      <c r="B242" s="2" t="s">
        <v>249</v>
      </c>
      <c r="C242" s="3" t="s">
        <v>250</v>
      </c>
      <c r="D242" s="4" t="s">
        <v>29</v>
      </c>
    </row>
    <row r="243" customFormat="false" ht="15" hidden="false" customHeight="false" outlineLevel="0" collapsed="false">
      <c r="A243" s="10"/>
      <c r="B243" s="2" t="s">
        <v>251</v>
      </c>
      <c r="C243" s="3" t="s">
        <v>252</v>
      </c>
      <c r="D243" s="4" t="s">
        <v>12</v>
      </c>
    </row>
    <row r="244" customFormat="false" ht="15" hidden="false" customHeight="false" outlineLevel="0" collapsed="false">
      <c r="A244" s="10"/>
    </row>
    <row r="245" customFormat="false" ht="15" hidden="false" customHeight="false" outlineLevel="0" collapsed="false">
      <c r="A245" s="10"/>
    </row>
    <row r="246" customFormat="false" ht="15" hidden="false" customHeight="false" outlineLevel="0" collapsed="false">
      <c r="A246" s="10"/>
    </row>
    <row r="247" customFormat="false" ht="15" hidden="false" customHeight="false" outlineLevel="0" collapsed="false">
      <c r="A247" s="10" t="n">
        <v>43713</v>
      </c>
      <c r="B247" s="2" t="s">
        <v>253</v>
      </c>
      <c r="C247" s="3" t="s">
        <v>254</v>
      </c>
      <c r="D247" s="4" t="s">
        <v>255</v>
      </c>
    </row>
    <row r="248" customFormat="false" ht="15" hidden="false" customHeight="false" outlineLevel="0" collapsed="false">
      <c r="A248" s="10"/>
      <c r="B248" s="2" t="s">
        <v>256</v>
      </c>
      <c r="C248" s="20" t="s">
        <v>257</v>
      </c>
      <c r="D248" s="4" t="s">
        <v>117</v>
      </c>
    </row>
    <row r="249" customFormat="false" ht="15" hidden="false" customHeight="false" outlineLevel="0" collapsed="false">
      <c r="A249" s="10"/>
    </row>
    <row r="250" customFormat="false" ht="15" hidden="false" customHeight="false" outlineLevel="0" collapsed="false">
      <c r="A250" s="10"/>
    </row>
    <row r="251" customFormat="false" ht="15" hidden="false" customHeight="false" outlineLevel="0" collapsed="false">
      <c r="A251" s="10"/>
    </row>
    <row r="252" customFormat="false" ht="15" hidden="false" customHeight="false" outlineLevel="0" collapsed="false">
      <c r="A252" s="10" t="n">
        <v>43720</v>
      </c>
      <c r="B252" s="2" t="s">
        <v>258</v>
      </c>
      <c r="C252" s="3" t="s">
        <v>259</v>
      </c>
      <c r="D252" s="4" t="s">
        <v>6</v>
      </c>
    </row>
    <row r="253" customFormat="false" ht="15" hidden="false" customHeight="false" outlineLevel="0" collapsed="false">
      <c r="A253" s="10"/>
      <c r="B253" s="2" t="s">
        <v>260</v>
      </c>
      <c r="C253" s="3" t="s">
        <v>261</v>
      </c>
      <c r="D253" s="4" t="s">
        <v>9</v>
      </c>
    </row>
    <row r="254" customFormat="false" ht="15" hidden="false" customHeight="false" outlineLevel="0" collapsed="false">
      <c r="A254" s="10"/>
    </row>
    <row r="255" customFormat="false" ht="15" hidden="false" customHeight="false" outlineLevel="0" collapsed="false">
      <c r="A255" s="10"/>
    </row>
    <row r="256" customFormat="false" ht="15" hidden="false" customHeight="false" outlineLevel="0" collapsed="false">
      <c r="A256" s="10"/>
    </row>
    <row r="257" customFormat="false" ht="15" hidden="false" customHeight="false" outlineLevel="0" collapsed="false">
      <c r="A257" s="31" t="n">
        <v>43727</v>
      </c>
      <c r="B257" s="2" t="s">
        <v>262</v>
      </c>
      <c r="C257" s="3" t="s">
        <v>263</v>
      </c>
      <c r="D257" s="4" t="s">
        <v>226</v>
      </c>
    </row>
    <row r="258" customFormat="false" ht="15" hidden="false" customHeight="false" outlineLevel="0" collapsed="false">
      <c r="A258" s="31"/>
      <c r="B258" s="2" t="s">
        <v>264</v>
      </c>
      <c r="C258" s="0" t="s">
        <v>265</v>
      </c>
      <c r="D258" s="4" t="s">
        <v>82</v>
      </c>
    </row>
    <row r="259" customFormat="false" ht="15" hidden="false" customHeight="false" outlineLevel="0" collapsed="false">
      <c r="A259" s="31"/>
    </row>
    <row r="260" customFormat="false" ht="15" hidden="false" customHeight="false" outlineLevel="0" collapsed="false">
      <c r="A260" s="31"/>
    </row>
    <row r="261" customFormat="false" ht="15" hidden="false" customHeight="false" outlineLevel="0" collapsed="false">
      <c r="A261" s="31"/>
    </row>
    <row r="262" customFormat="false" ht="15" hidden="false" customHeight="false" outlineLevel="0" collapsed="false">
      <c r="A262" s="32" t="n">
        <v>43734</v>
      </c>
      <c r="B262" s="2" t="s">
        <v>266</v>
      </c>
      <c r="C262" s="3" t="s">
        <v>267</v>
      </c>
      <c r="D262" s="4" t="s">
        <v>183</v>
      </c>
    </row>
    <row r="263" customFormat="false" ht="15" hidden="false" customHeight="false" outlineLevel="0" collapsed="false">
      <c r="A263" s="32"/>
    </row>
    <row r="264" customFormat="false" ht="15" hidden="false" customHeight="false" outlineLevel="0" collapsed="false">
      <c r="A264" s="32"/>
    </row>
    <row r="265" customFormat="false" ht="15" hidden="false" customHeight="false" outlineLevel="0" collapsed="false">
      <c r="A265" s="32"/>
    </row>
    <row r="266" customFormat="false" ht="15" hidden="false" customHeight="false" outlineLevel="0" collapsed="false">
      <c r="A266" s="32"/>
    </row>
    <row r="267" customFormat="false" ht="15" hidden="false" customHeight="false" outlineLevel="0" collapsed="false">
      <c r="A267" s="32" t="n">
        <v>43741</v>
      </c>
      <c r="B267" s="21" t="s">
        <v>268</v>
      </c>
    </row>
    <row r="268" customFormat="false" ht="15" hidden="false" customHeight="false" outlineLevel="0" collapsed="false">
      <c r="A268" s="32"/>
      <c r="B268" s="21"/>
    </row>
    <row r="269" customFormat="false" ht="15" hidden="false" customHeight="false" outlineLevel="0" collapsed="false">
      <c r="A269" s="32"/>
      <c r="B269" s="21"/>
    </row>
    <row r="270" customFormat="false" ht="15" hidden="false" customHeight="false" outlineLevel="0" collapsed="false">
      <c r="A270" s="32"/>
      <c r="B270" s="21"/>
    </row>
    <row r="271" customFormat="false" ht="15" hidden="false" customHeight="false" outlineLevel="0" collapsed="false">
      <c r="A271" s="32"/>
      <c r="B271" s="21"/>
    </row>
    <row r="272" customFormat="false" ht="15" hidden="false" customHeight="false" outlineLevel="0" collapsed="false">
      <c r="A272" s="32" t="n">
        <v>43748</v>
      </c>
      <c r="B272" s="2" t="s">
        <v>269</v>
      </c>
      <c r="C272" s="3" t="s">
        <v>270</v>
      </c>
      <c r="D272" s="4" t="s">
        <v>107</v>
      </c>
    </row>
    <row r="273" customFormat="false" ht="15" hidden="false" customHeight="false" outlineLevel="0" collapsed="false">
      <c r="A273" s="32"/>
      <c r="B273" s="33" t="s">
        <v>271</v>
      </c>
      <c r="C273" s="3" t="s">
        <v>272</v>
      </c>
      <c r="D273" s="4" t="s">
        <v>255</v>
      </c>
    </row>
    <row r="274" customFormat="false" ht="15" hidden="false" customHeight="false" outlineLevel="0" collapsed="false">
      <c r="A274" s="32"/>
      <c r="B274" s="2" t="s">
        <v>273</v>
      </c>
      <c r="C274" s="3" t="s">
        <v>274</v>
      </c>
      <c r="D274" s="4" t="s">
        <v>183</v>
      </c>
    </row>
    <row r="275" customFormat="false" ht="15" hidden="false" customHeight="false" outlineLevel="0" collapsed="false">
      <c r="A275" s="32"/>
    </row>
    <row r="276" customFormat="false" ht="15" hidden="false" customHeight="false" outlineLevel="0" collapsed="false">
      <c r="A276" s="32"/>
    </row>
    <row r="277" customFormat="false" ht="15" hidden="false" customHeight="false" outlineLevel="0" collapsed="false">
      <c r="A277" s="32" t="n">
        <v>43755</v>
      </c>
      <c r="B277" s="33" t="s">
        <v>275</v>
      </c>
      <c r="C277" s="2" t="s">
        <v>276</v>
      </c>
      <c r="D277" s="4" t="s">
        <v>9</v>
      </c>
    </row>
    <row r="278" customFormat="false" ht="15" hidden="false" customHeight="false" outlineLevel="0" collapsed="false">
      <c r="A278" s="32"/>
      <c r="B278" s="2" t="s">
        <v>277</v>
      </c>
      <c r="C278" s="3" t="s">
        <v>278</v>
      </c>
      <c r="D278" s="4" t="s">
        <v>17</v>
      </c>
    </row>
    <row r="279" customFormat="false" ht="15" hidden="false" customHeight="false" outlineLevel="0" collapsed="false">
      <c r="A279" s="32"/>
      <c r="B279" s="34" t="s">
        <v>279</v>
      </c>
      <c r="D279" s="4" t="s">
        <v>280</v>
      </c>
    </row>
    <row r="280" customFormat="false" ht="15" hidden="false" customHeight="false" outlineLevel="0" collapsed="false">
      <c r="A280" s="32"/>
    </row>
    <row r="281" customFormat="false" ht="15" hidden="false" customHeight="false" outlineLevel="0" collapsed="false">
      <c r="A281" s="32"/>
    </row>
    <row r="282" customFormat="false" ht="15" hidden="false" customHeight="false" outlineLevel="0" collapsed="false">
      <c r="A282" s="32" t="n">
        <v>43762</v>
      </c>
      <c r="B282" s="2" t="s">
        <v>281</v>
      </c>
      <c r="C282" s="3" t="s">
        <v>282</v>
      </c>
      <c r="D282" s="4" t="s">
        <v>29</v>
      </c>
    </row>
    <row r="283" customFormat="false" ht="15" hidden="false" customHeight="false" outlineLevel="0" collapsed="false">
      <c r="A283" s="32"/>
      <c r="B283" s="2" t="s">
        <v>283</v>
      </c>
      <c r="C283" s="3" t="s">
        <v>284</v>
      </c>
      <c r="D283" s="4" t="s">
        <v>114</v>
      </c>
    </row>
    <row r="284" customFormat="false" ht="15" hidden="false" customHeight="false" outlineLevel="0" collapsed="false">
      <c r="A284" s="32"/>
      <c r="B284" s="2" t="s">
        <v>285</v>
      </c>
      <c r="C284" s="3" t="s">
        <v>286</v>
      </c>
      <c r="D284" s="4" t="s">
        <v>26</v>
      </c>
    </row>
    <row r="285" customFormat="false" ht="15" hidden="false" customHeight="false" outlineLevel="0" collapsed="false">
      <c r="A285" s="32"/>
    </row>
    <row r="286" customFormat="false" ht="15" hidden="false" customHeight="false" outlineLevel="0" collapsed="false">
      <c r="A286" s="32"/>
    </row>
    <row r="287" customFormat="false" ht="15" hidden="false" customHeight="false" outlineLevel="0" collapsed="false">
      <c r="A287" s="32" t="n">
        <v>43769</v>
      </c>
      <c r="B287" s="2" t="s">
        <v>287</v>
      </c>
      <c r="C287" s="3" t="s">
        <v>288</v>
      </c>
      <c r="D287" s="4" t="s">
        <v>103</v>
      </c>
      <c r="E287" s="5" t="s">
        <v>289</v>
      </c>
    </row>
    <row r="288" customFormat="false" ht="15" hidden="false" customHeight="false" outlineLevel="0" collapsed="false">
      <c r="A288" s="32"/>
      <c r="B288" s="0"/>
      <c r="C288" s="0"/>
    </row>
    <row r="289" customFormat="false" ht="15" hidden="false" customHeight="false" outlineLevel="0" collapsed="false">
      <c r="A289" s="32"/>
    </row>
    <row r="290" customFormat="false" ht="15" hidden="false" customHeight="false" outlineLevel="0" collapsed="false">
      <c r="A290" s="32"/>
    </row>
    <row r="291" customFormat="false" ht="15" hidden="false" customHeight="false" outlineLevel="0" collapsed="false">
      <c r="A291" s="32"/>
    </row>
    <row r="292" customFormat="false" ht="15" hidden="false" customHeight="false" outlineLevel="0" collapsed="false">
      <c r="A292" s="32" t="n">
        <v>43776</v>
      </c>
      <c r="B292" s="2" t="s">
        <v>290</v>
      </c>
      <c r="C292" s="3" t="s">
        <v>291</v>
      </c>
      <c r="D292" s="4" t="s">
        <v>17</v>
      </c>
    </row>
    <row r="293" customFormat="false" ht="15" hidden="false" customHeight="false" outlineLevel="0" collapsed="false">
      <c r="A293" s="32"/>
      <c r="B293" s="33" t="s">
        <v>292</v>
      </c>
      <c r="C293" s="3" t="s">
        <v>293</v>
      </c>
      <c r="D293" s="4" t="s">
        <v>70</v>
      </c>
    </row>
    <row r="294" customFormat="false" ht="15" hidden="false" customHeight="false" outlineLevel="0" collapsed="false">
      <c r="A294" s="32"/>
      <c r="B294" s="2" t="s">
        <v>294</v>
      </c>
      <c r="C294" s="3" t="s">
        <v>295</v>
      </c>
      <c r="D294" s="4" t="s">
        <v>48</v>
      </c>
    </row>
    <row r="295" customFormat="false" ht="15" hidden="false" customHeight="false" outlineLevel="0" collapsed="false">
      <c r="A295" s="32"/>
    </row>
    <row r="296" customFormat="false" ht="15" hidden="false" customHeight="false" outlineLevel="0" collapsed="false">
      <c r="A296" s="32"/>
    </row>
    <row r="297" customFormat="false" ht="15" hidden="false" customHeight="false" outlineLevel="0" collapsed="false">
      <c r="A297" s="32" t="n">
        <v>43783</v>
      </c>
      <c r="B297" s="21" t="s">
        <v>296</v>
      </c>
    </row>
    <row r="298" customFormat="false" ht="15" hidden="false" customHeight="false" outlineLevel="0" collapsed="false">
      <c r="A298" s="32"/>
      <c r="B298" s="21"/>
    </row>
    <row r="299" customFormat="false" ht="15" hidden="false" customHeight="false" outlineLevel="0" collapsed="false">
      <c r="A299" s="32"/>
      <c r="B299" s="21"/>
    </row>
    <row r="300" customFormat="false" ht="15" hidden="false" customHeight="false" outlineLevel="0" collapsed="false">
      <c r="A300" s="32"/>
      <c r="B300" s="21"/>
    </row>
    <row r="301" customFormat="false" ht="15" hidden="false" customHeight="false" outlineLevel="0" collapsed="false">
      <c r="A301" s="32"/>
      <c r="B301" s="21"/>
    </row>
    <row r="302" customFormat="false" ht="15" hidden="false" customHeight="false" outlineLevel="0" collapsed="false">
      <c r="A302" s="32" t="n">
        <v>43790</v>
      </c>
      <c r="B302" s="2" t="s">
        <v>297</v>
      </c>
      <c r="D302" s="4" t="s">
        <v>124</v>
      </c>
    </row>
    <row r="303" customFormat="false" ht="15" hidden="false" customHeight="false" outlineLevel="0" collapsed="false">
      <c r="A303" s="32"/>
      <c r="B303" s="2" t="s">
        <v>298</v>
      </c>
      <c r="C303" s="3" t="s">
        <v>299</v>
      </c>
      <c r="D303" s="4" t="s">
        <v>122</v>
      </c>
    </row>
    <row r="304" customFormat="false" ht="15" hidden="false" customHeight="false" outlineLevel="0" collapsed="false">
      <c r="A304" s="32"/>
      <c r="B304" s="2" t="s">
        <v>300</v>
      </c>
      <c r="C304" s="3" t="s">
        <v>301</v>
      </c>
      <c r="D304" s="4" t="s">
        <v>41</v>
      </c>
    </row>
    <row r="305" customFormat="false" ht="15" hidden="false" customHeight="false" outlineLevel="0" collapsed="false">
      <c r="A305" s="32"/>
    </row>
    <row r="306" customFormat="false" ht="15" hidden="false" customHeight="false" outlineLevel="0" collapsed="false">
      <c r="A306" s="32"/>
    </row>
    <row r="307" customFormat="false" ht="15" hidden="false" customHeight="false" outlineLevel="0" collapsed="false">
      <c r="A307" s="32" t="n">
        <v>43797</v>
      </c>
      <c r="B307" s="2" t="s">
        <v>302</v>
      </c>
      <c r="C307" s="3" t="s">
        <v>303</v>
      </c>
      <c r="D307" s="4" t="s">
        <v>48</v>
      </c>
    </row>
    <row r="308" customFormat="false" ht="15" hidden="false" customHeight="false" outlineLevel="0" collapsed="false">
      <c r="A308" s="32"/>
      <c r="B308" s="0" t="s">
        <v>304</v>
      </c>
      <c r="C308" s="0" t="s">
        <v>305</v>
      </c>
      <c r="D308" s="35" t="s">
        <v>20</v>
      </c>
    </row>
    <row r="309" customFormat="false" ht="15" hidden="false" customHeight="false" outlineLevel="0" collapsed="false">
      <c r="A309" s="32"/>
      <c r="B309" s="2" t="s">
        <v>306</v>
      </c>
      <c r="C309" s="3" t="s">
        <v>307</v>
      </c>
      <c r="D309" s="4" t="s">
        <v>124</v>
      </c>
    </row>
    <row r="310" customFormat="false" ht="15" hidden="false" customHeight="false" outlineLevel="0" collapsed="false">
      <c r="A310" s="32"/>
    </row>
    <row r="311" customFormat="false" ht="15" hidden="false" customHeight="false" outlineLevel="0" collapsed="false">
      <c r="A311" s="32"/>
    </row>
    <row r="312" customFormat="false" ht="15" hidden="false" customHeight="false" outlineLevel="0" collapsed="false">
      <c r="A312" s="32" t="n">
        <v>43804</v>
      </c>
      <c r="B312" s="2" t="s">
        <v>308</v>
      </c>
      <c r="C312" s="3" t="s">
        <v>309</v>
      </c>
      <c r="D312" s="4" t="s">
        <v>183</v>
      </c>
    </row>
    <row r="313" customFormat="false" ht="15" hidden="false" customHeight="false" outlineLevel="0" collapsed="false">
      <c r="A313" s="32"/>
      <c r="B313" s="2" t="s">
        <v>310</v>
      </c>
      <c r="C313" s="3" t="s">
        <v>311</v>
      </c>
      <c r="D313" s="4" t="s">
        <v>17</v>
      </c>
    </row>
    <row r="314" customFormat="false" ht="15" hidden="false" customHeight="false" outlineLevel="0" collapsed="false">
      <c r="A314" s="32"/>
    </row>
    <row r="315" customFormat="false" ht="15" hidden="false" customHeight="false" outlineLevel="0" collapsed="false">
      <c r="A315" s="32"/>
    </row>
    <row r="316" customFormat="false" ht="15" hidden="false" customHeight="false" outlineLevel="0" collapsed="false">
      <c r="A316" s="32"/>
    </row>
    <row r="317" customFormat="false" ht="15" hidden="false" customHeight="false" outlineLevel="0" collapsed="false">
      <c r="A317" s="32" t="n">
        <v>43811</v>
      </c>
      <c r="B317" s="0"/>
      <c r="C317" s="0"/>
      <c r="D317" s="35"/>
    </row>
    <row r="318" customFormat="false" ht="15" hidden="false" customHeight="false" outlineLevel="0" collapsed="false">
      <c r="A318" s="32"/>
    </row>
    <row r="319" customFormat="false" ht="15" hidden="false" customHeight="false" outlineLevel="0" collapsed="false">
      <c r="A319" s="32"/>
    </row>
    <row r="320" customFormat="false" ht="15" hidden="false" customHeight="false" outlineLevel="0" collapsed="false">
      <c r="A320" s="32"/>
    </row>
    <row r="321" customFormat="false" ht="15" hidden="false" customHeight="false" outlineLevel="0" collapsed="false">
      <c r="A321" s="32"/>
    </row>
    <row r="322" customFormat="false" ht="15" hidden="false" customHeight="false" outlineLevel="0" collapsed="false">
      <c r="A322" s="32" t="n">
        <v>43818</v>
      </c>
      <c r="B322" s="2" t="s">
        <v>312</v>
      </c>
      <c r="C322" s="3" t="s">
        <v>313</v>
      </c>
      <c r="D322" s="4" t="s">
        <v>82</v>
      </c>
    </row>
    <row r="323" customFormat="false" ht="15" hidden="false" customHeight="false" outlineLevel="0" collapsed="false">
      <c r="A323" s="32"/>
      <c r="D323" s="4" t="s">
        <v>103</v>
      </c>
      <c r="E323" s="5" t="s">
        <v>314</v>
      </c>
    </row>
    <row r="324" customFormat="false" ht="15" hidden="false" customHeight="false" outlineLevel="0" collapsed="false">
      <c r="A324" s="32"/>
      <c r="D324" s="4" t="s">
        <v>45</v>
      </c>
    </row>
    <row r="325" customFormat="false" ht="15" hidden="false" customHeight="false" outlineLevel="0" collapsed="false">
      <c r="A325" s="32"/>
    </row>
    <row r="326" customFormat="false" ht="15" hidden="false" customHeight="false" outlineLevel="0" collapsed="false">
      <c r="A326" s="32"/>
    </row>
    <row r="327" customFormat="false" ht="15" hidden="false" customHeight="false" outlineLevel="0" collapsed="false">
      <c r="A327" s="32" t="n">
        <v>43839</v>
      </c>
      <c r="C327" s="0"/>
      <c r="D327" s="35" t="s">
        <v>17</v>
      </c>
    </row>
    <row r="328" customFormat="false" ht="15" hidden="false" customHeight="false" outlineLevel="0" collapsed="false">
      <c r="A328" s="32"/>
      <c r="C328" s="3" t="s">
        <v>315</v>
      </c>
      <c r="D328" s="4" t="s">
        <v>122</v>
      </c>
    </row>
    <row r="329" customFormat="false" ht="15" hidden="false" customHeight="false" outlineLevel="0" collapsed="false">
      <c r="A329" s="32"/>
    </row>
    <row r="330" customFormat="false" ht="15" hidden="false" customHeight="false" outlineLevel="0" collapsed="false">
      <c r="A330" s="32"/>
    </row>
    <row r="331" customFormat="false" ht="15" hidden="false" customHeight="false" outlineLevel="0" collapsed="false">
      <c r="A331" s="32"/>
    </row>
    <row r="332" customFormat="false" ht="15" hidden="false" customHeight="false" outlineLevel="0" collapsed="false">
      <c r="A332" s="32" t="n">
        <v>43846</v>
      </c>
      <c r="B332" s="2" t="s">
        <v>316</v>
      </c>
      <c r="C332" s="3" t="s">
        <v>317</v>
      </c>
      <c r="D332" s="4" t="s">
        <v>41</v>
      </c>
    </row>
    <row r="333" customFormat="false" ht="15" hidden="false" customHeight="false" outlineLevel="0" collapsed="false">
      <c r="A333" s="32"/>
      <c r="B333" s="33" t="s">
        <v>318</v>
      </c>
      <c r="C333" s="3" t="s">
        <v>319</v>
      </c>
      <c r="D333" s="4" t="s">
        <v>320</v>
      </c>
    </row>
    <row r="334" customFormat="false" ht="15" hidden="false" customHeight="false" outlineLevel="0" collapsed="false">
      <c r="A334" s="32"/>
      <c r="B334" s="2" t="s">
        <v>321</v>
      </c>
      <c r="D334" s="4" t="s">
        <v>183</v>
      </c>
    </row>
    <row r="335" customFormat="false" ht="15" hidden="false" customHeight="false" outlineLevel="0" collapsed="false">
      <c r="A335" s="32"/>
    </row>
    <row r="336" customFormat="false" ht="15" hidden="false" customHeight="false" outlineLevel="0" collapsed="false">
      <c r="A336" s="32"/>
    </row>
    <row r="337" customFormat="false" ht="15" hidden="false" customHeight="false" outlineLevel="0" collapsed="false">
      <c r="A337" s="32" t="n">
        <v>43853</v>
      </c>
      <c r="B337" s="2" t="s">
        <v>322</v>
      </c>
      <c r="C337" s="3" t="s">
        <v>323</v>
      </c>
      <c r="D337" s="4" t="s">
        <v>198</v>
      </c>
    </row>
    <row r="338" customFormat="false" ht="15" hidden="false" customHeight="false" outlineLevel="0" collapsed="false">
      <c r="A338" s="32"/>
      <c r="B338" s="2" t="s">
        <v>324</v>
      </c>
      <c r="D338" s="4" t="s">
        <v>124</v>
      </c>
    </row>
    <row r="339" customFormat="false" ht="15" hidden="false" customHeight="false" outlineLevel="0" collapsed="false">
      <c r="A339" s="32"/>
    </row>
    <row r="340" customFormat="false" ht="15" hidden="false" customHeight="false" outlineLevel="0" collapsed="false">
      <c r="A340" s="32"/>
    </row>
    <row r="341" customFormat="false" ht="15" hidden="false" customHeight="false" outlineLevel="0" collapsed="false">
      <c r="A341" s="32"/>
    </row>
    <row r="342" customFormat="false" ht="15" hidden="false" customHeight="false" outlineLevel="0" collapsed="false">
      <c r="A342" s="32" t="n">
        <v>43860</v>
      </c>
      <c r="B342" s="2" t="s">
        <v>325</v>
      </c>
      <c r="C342" s="3" t="s">
        <v>326</v>
      </c>
      <c r="D342" s="4" t="s">
        <v>20</v>
      </c>
    </row>
    <row r="343" customFormat="false" ht="15" hidden="false" customHeight="false" outlineLevel="0" collapsed="false">
      <c r="A343" s="32"/>
      <c r="C343" s="3" t="s">
        <v>327</v>
      </c>
      <c r="D343" s="4" t="s">
        <v>328</v>
      </c>
    </row>
    <row r="344" customFormat="false" ht="15" hidden="false" customHeight="false" outlineLevel="0" collapsed="false">
      <c r="A344" s="32"/>
      <c r="C344" s="3" t="s">
        <v>329</v>
      </c>
      <c r="D344" s="4" t="s">
        <v>45</v>
      </c>
    </row>
    <row r="345" customFormat="false" ht="15" hidden="false" customHeight="false" outlineLevel="0" collapsed="false">
      <c r="A345" s="32"/>
    </row>
    <row r="346" customFormat="false" ht="15" hidden="false" customHeight="false" outlineLevel="0" collapsed="false">
      <c r="A346" s="32"/>
    </row>
    <row r="347" customFormat="false" ht="15" hidden="false" customHeight="false" outlineLevel="0" collapsed="false">
      <c r="A347" s="32" t="n">
        <v>43867</v>
      </c>
      <c r="B347" s="2" t="s">
        <v>330</v>
      </c>
      <c r="C347" s="3" t="s">
        <v>331</v>
      </c>
      <c r="D347" s="4" t="s">
        <v>183</v>
      </c>
    </row>
    <row r="348" customFormat="false" ht="15" hidden="false" customHeight="false" outlineLevel="0" collapsed="false">
      <c r="A348" s="32"/>
      <c r="B348" s="2" t="s">
        <v>332</v>
      </c>
      <c r="C348" s="3" t="s">
        <v>333</v>
      </c>
      <c r="D348" s="4" t="s">
        <v>29</v>
      </c>
    </row>
    <row r="349" customFormat="false" ht="15" hidden="false" customHeight="false" outlineLevel="0" collapsed="false">
      <c r="A349" s="32"/>
    </row>
    <row r="350" customFormat="false" ht="15" hidden="false" customHeight="false" outlineLevel="0" collapsed="false">
      <c r="A350" s="32"/>
    </row>
    <row r="351" customFormat="false" ht="15" hidden="false" customHeight="false" outlineLevel="0" collapsed="false">
      <c r="A351" s="32"/>
    </row>
    <row r="352" customFormat="false" ht="15" hidden="false" customHeight="false" outlineLevel="0" collapsed="false">
      <c r="A352" s="32" t="n">
        <v>43874</v>
      </c>
      <c r="B352" s="2" t="s">
        <v>334</v>
      </c>
      <c r="C352" s="3" t="s">
        <v>335</v>
      </c>
      <c r="D352" s="4" t="s">
        <v>114</v>
      </c>
    </row>
    <row r="353" customFormat="false" ht="15" hidden="false" customHeight="false" outlineLevel="0" collapsed="false">
      <c r="A353" s="32"/>
      <c r="B353" s="2" t="s">
        <v>336</v>
      </c>
      <c r="C353" s="3" t="s">
        <v>337</v>
      </c>
      <c r="D353" s="4" t="s">
        <v>26</v>
      </c>
    </row>
    <row r="354" customFormat="false" ht="15" hidden="false" customHeight="false" outlineLevel="0" collapsed="false">
      <c r="A354" s="32"/>
      <c r="B354" s="2" t="s">
        <v>338</v>
      </c>
      <c r="C354" s="3" t="s">
        <v>339</v>
      </c>
      <c r="D354" s="4" t="s">
        <v>82</v>
      </c>
    </row>
    <row r="355" customFormat="false" ht="15" hidden="false" customHeight="false" outlineLevel="0" collapsed="false"/>
    <row r="356" customFormat="false" ht="15" hidden="false" customHeight="false" outlineLevel="0" collapsed="false"/>
  </sheetData>
  <mergeCells count="85">
    <mergeCell ref="A2:A6"/>
    <mergeCell ref="A7:A11"/>
    <mergeCell ref="B7:C11"/>
    <mergeCell ref="A12:A16"/>
    <mergeCell ref="A17:A21"/>
    <mergeCell ref="A22:A26"/>
    <mergeCell ref="A27:A31"/>
    <mergeCell ref="B27:B28"/>
    <mergeCell ref="C27:C28"/>
    <mergeCell ref="E27:E28"/>
    <mergeCell ref="A32:A36"/>
    <mergeCell ref="A37:A41"/>
    <mergeCell ref="A42:A46"/>
    <mergeCell ref="B42:B43"/>
    <mergeCell ref="C42:C43"/>
    <mergeCell ref="A47:A51"/>
    <mergeCell ref="A52:A56"/>
    <mergeCell ref="E52:E53"/>
    <mergeCell ref="A57:A61"/>
    <mergeCell ref="A62:A66"/>
    <mergeCell ref="B62:B76"/>
    <mergeCell ref="A67:A71"/>
    <mergeCell ref="A72:A76"/>
    <mergeCell ref="A77:A81"/>
    <mergeCell ref="B77:B81"/>
    <mergeCell ref="A82:A86"/>
    <mergeCell ref="A87:A91"/>
    <mergeCell ref="B87:B91"/>
    <mergeCell ref="A92:A96"/>
    <mergeCell ref="A97:A101"/>
    <mergeCell ref="A102:A106"/>
    <mergeCell ref="A107:A111"/>
    <mergeCell ref="A112:A116"/>
    <mergeCell ref="A117:A121"/>
    <mergeCell ref="B117:B121"/>
    <mergeCell ref="A122:A126"/>
    <mergeCell ref="A127:A131"/>
    <mergeCell ref="A132:A136"/>
    <mergeCell ref="A137:A141"/>
    <mergeCell ref="A142:A146"/>
    <mergeCell ref="A147:A151"/>
    <mergeCell ref="B147:B15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192:A196"/>
    <mergeCell ref="A197:A201"/>
    <mergeCell ref="A202:A206"/>
    <mergeCell ref="A207:A211"/>
    <mergeCell ref="A212:A216"/>
    <mergeCell ref="A217:A221"/>
    <mergeCell ref="A222:A226"/>
    <mergeCell ref="A227:A231"/>
    <mergeCell ref="A232:A236"/>
    <mergeCell ref="A237:A241"/>
    <mergeCell ref="A242:A246"/>
    <mergeCell ref="A247:A251"/>
    <mergeCell ref="A252:A256"/>
    <mergeCell ref="A257:A261"/>
    <mergeCell ref="A262:A266"/>
    <mergeCell ref="A267:A271"/>
    <mergeCell ref="B267:B271"/>
    <mergeCell ref="A272:A276"/>
    <mergeCell ref="A277:A281"/>
    <mergeCell ref="A282:A286"/>
    <mergeCell ref="A287:A291"/>
    <mergeCell ref="A292:A296"/>
    <mergeCell ref="A297:A301"/>
    <mergeCell ref="B297:B301"/>
    <mergeCell ref="A302:A306"/>
    <mergeCell ref="A307:A311"/>
    <mergeCell ref="A312:A316"/>
    <mergeCell ref="A317:A321"/>
    <mergeCell ref="A322:A326"/>
    <mergeCell ref="A327:A331"/>
    <mergeCell ref="A332:A336"/>
    <mergeCell ref="A337:A341"/>
    <mergeCell ref="A342:A346"/>
    <mergeCell ref="A347:A351"/>
    <mergeCell ref="A352:A356"/>
  </mergeCells>
  <hyperlinks>
    <hyperlink ref="C262" r:id="rId1" display="https://agupubs.onlinelibrary.wiley.com/doi/full/10.1029/2019GL083899"/>
    <hyperlink ref="C272" r:id="rId2" display="https://arxiv.org/abs/1901.05488 (slides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RowHeight="15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20" width="10.83"/>
    <col collapsed="false" customWidth="true" hidden="false" outlineLevel="0" max="3" min="3" style="0" width="11.83"/>
    <col collapsed="false" customWidth="true" hidden="false" outlineLevel="0" max="4" min="4" style="0" width="22.33"/>
    <col collapsed="false" customWidth="true" hidden="false" outlineLevel="0" max="5" min="5" style="36" width="26.33"/>
    <col collapsed="false" customWidth="true" hidden="false" outlineLevel="0" max="6" min="6" style="0" width="22.33"/>
    <col collapsed="false" customWidth="true" hidden="false" outlineLevel="0" max="7" min="7" style="0" width="33.83"/>
    <col collapsed="false" customWidth="true" hidden="false" outlineLevel="0" max="9" min="8" style="0" width="10.61"/>
    <col collapsed="false" customWidth="true" hidden="false" outlineLevel="0" max="10" min="10" style="0" width="11.33"/>
    <col collapsed="false" customWidth="true" hidden="false" outlineLevel="0" max="11" min="11" style="36" width="25.5"/>
    <col collapsed="false" customWidth="true" hidden="false" outlineLevel="0" max="1025" min="12" style="0" width="10.61"/>
  </cols>
  <sheetData>
    <row r="1" customFormat="false" ht="15" hidden="false" customHeight="false" outlineLevel="0" collapsed="false">
      <c r="A1" s="37" t="s">
        <v>340</v>
      </c>
      <c r="B1" s="37" t="s">
        <v>341</v>
      </c>
      <c r="C1" s="37" t="s">
        <v>342</v>
      </c>
      <c r="D1" s="37" t="s">
        <v>343</v>
      </c>
      <c r="E1" s="38" t="s">
        <v>344</v>
      </c>
      <c r="F1" s="37" t="s">
        <v>345</v>
      </c>
      <c r="G1" s="37" t="s">
        <v>346</v>
      </c>
      <c r="H1" s="37" t="s">
        <v>347</v>
      </c>
      <c r="I1" s="20"/>
      <c r="J1" s="20"/>
      <c r="L1" s="20"/>
    </row>
    <row r="2" customFormat="false" ht="15" hidden="false" customHeight="false" outlineLevel="0" collapsed="false">
      <c r="A2" s="37"/>
      <c r="B2" s="20" t="s">
        <v>103</v>
      </c>
      <c r="C2" s="0" t="n">
        <f aca="false">COUNTIF(Schedule!$D$2:$D$1048576,B2)</f>
        <v>4</v>
      </c>
      <c r="D2" s="39" t="n">
        <f aca="false">C2</f>
        <v>4</v>
      </c>
      <c r="E2" s="40" t="n">
        <f aca="false">D2/COUNT(C2)</f>
        <v>4</v>
      </c>
      <c r="F2" s="20" t="s">
        <v>103</v>
      </c>
      <c r="G2" s="20" t="s">
        <v>348</v>
      </c>
      <c r="H2" s="0" t="s">
        <v>349</v>
      </c>
      <c r="I2" s="20"/>
      <c r="J2" s="20"/>
      <c r="L2" s="20"/>
    </row>
    <row r="3" customFormat="false" ht="15" hidden="false" customHeight="false" outlineLevel="0" collapsed="false">
      <c r="A3" s="41" t="s">
        <v>350</v>
      </c>
      <c r="B3" s="20" t="s">
        <v>77</v>
      </c>
      <c r="C3" s="0" t="n">
        <f aca="false">COUNTIF(Schedule!$D$2:$D$1048576,B3)</f>
        <v>1</v>
      </c>
      <c r="D3" s="41" t="n">
        <f aca="false">SUM(C3:C7)</f>
        <v>36</v>
      </c>
      <c r="E3" s="42" t="n">
        <f aca="false">D3/COUNT(C3:C7)</f>
        <v>7.2</v>
      </c>
      <c r="F3" s="20" t="s">
        <v>351</v>
      </c>
      <c r="G3" s="20" t="s">
        <v>352</v>
      </c>
      <c r="H3" s="0" t="s">
        <v>349</v>
      </c>
      <c r="I3" s="20"/>
      <c r="J3" s="20"/>
      <c r="L3" s="20"/>
    </row>
    <row r="4" customFormat="false" ht="15" hidden="false" customHeight="false" outlineLevel="0" collapsed="false">
      <c r="A4" s="41"/>
      <c r="B4" s="20" t="s">
        <v>48</v>
      </c>
      <c r="C4" s="0" t="n">
        <f aca="false">COUNTIF(Schedule!$D$2:$D$1048576,B4)</f>
        <v>8</v>
      </c>
      <c r="D4" s="41"/>
      <c r="E4" s="42"/>
      <c r="F4" s="20" t="s">
        <v>353</v>
      </c>
      <c r="G4" s="20" t="s">
        <v>352</v>
      </c>
      <c r="H4" s="0" t="s">
        <v>349</v>
      </c>
      <c r="I4" s="20"/>
      <c r="J4" s="20"/>
      <c r="L4" s="20"/>
    </row>
    <row r="5" customFormat="false" ht="15" hidden="false" customHeight="false" outlineLevel="0" collapsed="false">
      <c r="A5" s="41"/>
      <c r="B5" s="20" t="s">
        <v>29</v>
      </c>
      <c r="C5" s="0" t="n">
        <f aca="false">COUNTIF(Schedule!$D$2:$D$1048576,B5)</f>
        <v>10</v>
      </c>
      <c r="D5" s="41"/>
      <c r="E5" s="42"/>
      <c r="F5" s="20" t="s">
        <v>354</v>
      </c>
      <c r="G5" s="20" t="s">
        <v>352</v>
      </c>
      <c r="H5" s="0" t="s">
        <v>349</v>
      </c>
      <c r="I5" s="20"/>
      <c r="J5" s="20"/>
      <c r="L5" s="20"/>
    </row>
    <row r="6" customFormat="false" ht="15" hidden="false" customHeight="false" outlineLevel="0" collapsed="false">
      <c r="A6" s="41"/>
      <c r="B6" s="20" t="s">
        <v>70</v>
      </c>
      <c r="C6" s="0" t="n">
        <f aca="false">COUNTIF(Schedule!$D$2:$D$1048576,B6)</f>
        <v>5</v>
      </c>
      <c r="D6" s="41"/>
      <c r="E6" s="42"/>
      <c r="F6" s="20" t="s">
        <v>353</v>
      </c>
      <c r="G6" s="20" t="s">
        <v>352</v>
      </c>
      <c r="H6" s="0" t="s">
        <v>349</v>
      </c>
      <c r="I6" s="20"/>
      <c r="J6" s="20"/>
      <c r="L6" s="20"/>
    </row>
    <row r="7" customFormat="false" ht="15" hidden="false" customHeight="false" outlineLevel="0" collapsed="false">
      <c r="A7" s="41"/>
      <c r="B7" s="20" t="s">
        <v>6</v>
      </c>
      <c r="C7" s="0" t="n">
        <f aca="false">COUNTIF(Schedule!$D$2:$D$1048576,B7)</f>
        <v>12</v>
      </c>
      <c r="D7" s="41"/>
      <c r="E7" s="42"/>
      <c r="F7" s="20" t="s">
        <v>351</v>
      </c>
      <c r="G7" s="20" t="s">
        <v>355</v>
      </c>
      <c r="H7" s="0" t="s">
        <v>349</v>
      </c>
      <c r="I7" s="20"/>
      <c r="J7" s="20"/>
      <c r="L7" s="20"/>
    </row>
    <row r="8" customFormat="false" ht="15" hidden="false" customHeight="false" outlineLevel="0" collapsed="false">
      <c r="A8" s="43" t="n">
        <v>2015</v>
      </c>
      <c r="B8" s="20" t="s">
        <v>17</v>
      </c>
      <c r="C8" s="0" t="n">
        <f aca="false">COUNTIF(Schedule!$D$2:$D$1048576,B8)</f>
        <v>13</v>
      </c>
      <c r="D8" s="44" t="n">
        <f aca="false">SUM(C8:C9)</f>
        <v>23</v>
      </c>
      <c r="E8" s="42" t="n">
        <f aca="false">D8/COUNT(C8:C9)</f>
        <v>11.5</v>
      </c>
      <c r="F8" s="20" t="s">
        <v>353</v>
      </c>
      <c r="G8" s="20" t="s">
        <v>356</v>
      </c>
      <c r="H8" s="0" t="s">
        <v>349</v>
      </c>
    </row>
    <row r="9" customFormat="false" ht="15" hidden="false" customHeight="false" outlineLevel="0" collapsed="false">
      <c r="A9" s="43"/>
      <c r="B9" s="20" t="s">
        <v>12</v>
      </c>
      <c r="C9" s="0" t="n">
        <f aca="false">COUNTIF(Schedule!$D$2:$D$1048576,B9)</f>
        <v>10</v>
      </c>
      <c r="D9" s="44"/>
      <c r="E9" s="42"/>
      <c r="F9" s="20" t="s">
        <v>353</v>
      </c>
      <c r="G9" s="20" t="s">
        <v>356</v>
      </c>
      <c r="H9" s="0" t="s">
        <v>349</v>
      </c>
    </row>
    <row r="10" customFormat="false" ht="15" hidden="false" customHeight="false" outlineLevel="0" collapsed="false">
      <c r="A10" s="45" t="n">
        <v>2016</v>
      </c>
      <c r="B10" s="20" t="s">
        <v>117</v>
      </c>
      <c r="C10" s="0" t="n">
        <f aca="false">COUNTIF(Schedule!$D$2:$D$1048576,B10)</f>
        <v>2</v>
      </c>
      <c r="D10" s="45" t="n">
        <f aca="false">SUM(C10:C16)</f>
        <v>31</v>
      </c>
      <c r="E10" s="42" t="n">
        <f aca="false">D10/COUNT(C10:C16)</f>
        <v>4.42857142857143</v>
      </c>
      <c r="F10" s="20" t="s">
        <v>353</v>
      </c>
      <c r="G10" s="20" t="s">
        <v>356</v>
      </c>
      <c r="H10" s="0" t="s">
        <v>349</v>
      </c>
    </row>
    <row r="11" customFormat="false" ht="15" hidden="false" customHeight="false" outlineLevel="0" collapsed="false">
      <c r="A11" s="45"/>
      <c r="B11" s="20" t="s">
        <v>107</v>
      </c>
      <c r="C11" s="0" t="n">
        <f aca="false">COUNTIF(Schedule!$D$2:$D$1048576,B11)</f>
        <v>3</v>
      </c>
      <c r="D11" s="45"/>
      <c r="E11" s="42"/>
      <c r="F11" s="20" t="s">
        <v>353</v>
      </c>
      <c r="G11" s="20" t="s">
        <v>356</v>
      </c>
      <c r="H11" s="0" t="s">
        <v>349</v>
      </c>
    </row>
    <row r="12" customFormat="false" ht="15" hidden="false" customHeight="false" outlineLevel="0" collapsed="false">
      <c r="A12" s="45"/>
      <c r="B12" s="20" t="s">
        <v>57</v>
      </c>
      <c r="C12" s="0" t="n">
        <f aca="false">COUNTIF(Schedule!$D$2:$D$1048576,B12)</f>
        <v>2</v>
      </c>
      <c r="D12" s="45"/>
      <c r="E12" s="42"/>
      <c r="F12" s="20" t="s">
        <v>353</v>
      </c>
      <c r="G12" s="0" t="s">
        <v>357</v>
      </c>
      <c r="H12" s="0" t="s">
        <v>349</v>
      </c>
    </row>
    <row r="13" customFormat="false" ht="15" hidden="false" customHeight="false" outlineLevel="0" collapsed="false">
      <c r="A13" s="45"/>
      <c r="B13" s="20" t="s">
        <v>32</v>
      </c>
      <c r="C13" s="0" t="n">
        <f aca="false">COUNTIF(Schedule!$D$2:$D$1048576,B13)</f>
        <v>3</v>
      </c>
      <c r="D13" s="45"/>
      <c r="E13" s="42"/>
      <c r="F13" s="20" t="s">
        <v>351</v>
      </c>
      <c r="G13" s="0" t="s">
        <v>356</v>
      </c>
      <c r="H13" s="0" t="s">
        <v>349</v>
      </c>
    </row>
    <row r="14" customFormat="false" ht="15" hidden="false" customHeight="false" outlineLevel="0" collapsed="false">
      <c r="A14" s="45"/>
      <c r="B14" s="20" t="s">
        <v>122</v>
      </c>
      <c r="C14" s="0" t="n">
        <f aca="false">COUNTIF(Schedule!$D$2:$D$1048576,B14)</f>
        <v>5</v>
      </c>
      <c r="D14" s="45"/>
      <c r="E14" s="42"/>
      <c r="F14" s="20" t="s">
        <v>353</v>
      </c>
      <c r="G14" s="0" t="s">
        <v>356</v>
      </c>
      <c r="H14" s="0" t="s">
        <v>349</v>
      </c>
    </row>
    <row r="15" customFormat="false" ht="15" hidden="false" customHeight="false" outlineLevel="0" collapsed="false">
      <c r="A15" s="45"/>
      <c r="B15" s="20" t="s">
        <v>9</v>
      </c>
      <c r="C15" s="0" t="n">
        <f aca="false">COUNTIF(Schedule!$D$2:$D$1048576,B15)</f>
        <v>16</v>
      </c>
      <c r="D15" s="45"/>
      <c r="E15" s="42"/>
      <c r="F15" s="0" t="s">
        <v>358</v>
      </c>
      <c r="G15" s="0" t="s">
        <v>356</v>
      </c>
      <c r="H15" s="0" t="s">
        <v>349</v>
      </c>
    </row>
    <row r="16" customFormat="false" ht="15" hidden="false" customHeight="false" outlineLevel="0" collapsed="false">
      <c r="A16" s="45"/>
      <c r="B16" s="20" t="s">
        <v>359</v>
      </c>
      <c r="C16" s="0" t="n">
        <f aca="false">COUNTIF(Schedule!$D$2:$D$1048576,B16)</f>
        <v>0</v>
      </c>
      <c r="D16" s="45"/>
      <c r="E16" s="42"/>
      <c r="F16" s="0" t="s">
        <v>360</v>
      </c>
      <c r="G16" s="0" t="s">
        <v>357</v>
      </c>
      <c r="H16" s="0" t="s">
        <v>361</v>
      </c>
    </row>
    <row r="17" customFormat="false" ht="15" hidden="false" customHeight="false" outlineLevel="0" collapsed="false">
      <c r="A17" s="46" t="n">
        <v>2017</v>
      </c>
      <c r="B17" s="20" t="s">
        <v>124</v>
      </c>
      <c r="C17" s="0" t="n">
        <f aca="false">COUNTIF(Schedule!$D$2:$D$1048576,B17)</f>
        <v>5</v>
      </c>
      <c r="D17" s="46" t="n">
        <f aca="false">SUM(C17:C26)</f>
        <v>34</v>
      </c>
      <c r="E17" s="42" t="n">
        <f aca="false">D17/COUNT(C17:C26)</f>
        <v>3.4</v>
      </c>
      <c r="F17" s="0" t="s">
        <v>360</v>
      </c>
      <c r="G17" s="0" t="s">
        <v>356</v>
      </c>
      <c r="H17" s="0" t="s">
        <v>349</v>
      </c>
    </row>
    <row r="18" customFormat="false" ht="15" hidden="false" customHeight="false" outlineLevel="0" collapsed="false">
      <c r="A18" s="46"/>
      <c r="B18" s="20" t="s">
        <v>328</v>
      </c>
      <c r="C18" s="0" t="n">
        <f aca="false">COUNTIF(Schedule!$D$2:$D$1048576,B18)+1</f>
        <v>2</v>
      </c>
      <c r="D18" s="46"/>
      <c r="E18" s="42"/>
      <c r="F18" s="0" t="s">
        <v>353</v>
      </c>
      <c r="G18" s="0" t="s">
        <v>362</v>
      </c>
      <c r="H18" s="0" t="s">
        <v>349</v>
      </c>
    </row>
    <row r="19" customFormat="false" ht="15" hidden="false" customHeight="false" outlineLevel="0" collapsed="false">
      <c r="A19" s="46"/>
      <c r="B19" s="20" t="s">
        <v>85</v>
      </c>
      <c r="C19" s="0" t="n">
        <f aca="false">COUNTIF(Schedule!$D$2:$D$1048576,B19)</f>
        <v>3</v>
      </c>
      <c r="D19" s="46"/>
      <c r="E19" s="42"/>
      <c r="F19" s="0" t="s">
        <v>358</v>
      </c>
      <c r="G19" s="0" t="s">
        <v>362</v>
      </c>
      <c r="H19" s="0" t="s">
        <v>349</v>
      </c>
    </row>
    <row r="20" customFormat="false" ht="15" hidden="false" customHeight="false" outlineLevel="0" collapsed="false">
      <c r="A20" s="46"/>
      <c r="B20" s="20" t="s">
        <v>111</v>
      </c>
      <c r="C20" s="0" t="n">
        <f aca="false">COUNTIF(Schedule!$D$2:$D$1048576,B20)</f>
        <v>2</v>
      </c>
      <c r="D20" s="46"/>
      <c r="E20" s="42"/>
      <c r="F20" s="0" t="s">
        <v>354</v>
      </c>
      <c r="G20" s="0" t="s">
        <v>356</v>
      </c>
      <c r="H20" s="0" t="s">
        <v>363</v>
      </c>
    </row>
    <row r="21" customFormat="false" ht="15" hidden="false" customHeight="false" outlineLevel="0" collapsed="false">
      <c r="A21" s="46"/>
      <c r="B21" s="20" t="s">
        <v>23</v>
      </c>
      <c r="C21" s="0" t="n">
        <f aca="false">COUNTIF(Schedule!$D$2:$D$1048576,B21)</f>
        <v>1</v>
      </c>
      <c r="D21" s="46"/>
      <c r="E21" s="42"/>
      <c r="F21" s="0" t="s">
        <v>353</v>
      </c>
      <c r="G21" s="0" t="s">
        <v>356</v>
      </c>
      <c r="H21" s="0" t="s">
        <v>364</v>
      </c>
    </row>
    <row r="22" customFormat="false" ht="15" hidden="false" customHeight="false" outlineLevel="0" collapsed="false">
      <c r="A22" s="46"/>
      <c r="B22" s="20" t="s">
        <v>114</v>
      </c>
      <c r="C22" s="0" t="n">
        <f aca="false">COUNTIF(Schedule!$D$2:$D$1048576,B22)</f>
        <v>5</v>
      </c>
      <c r="D22" s="46"/>
      <c r="E22" s="42"/>
      <c r="F22" s="0" t="s">
        <v>353</v>
      </c>
      <c r="G22" s="0" t="s">
        <v>356</v>
      </c>
      <c r="H22" s="0" t="s">
        <v>363</v>
      </c>
    </row>
    <row r="23" customFormat="false" ht="15" hidden="false" customHeight="false" outlineLevel="0" collapsed="false">
      <c r="A23" s="46"/>
      <c r="B23" s="20" t="s">
        <v>134</v>
      </c>
      <c r="C23" s="0" t="n">
        <f aca="false">COUNTIF(Schedule!$D$2:$D$1048576,B23)</f>
        <v>1</v>
      </c>
      <c r="D23" s="46"/>
      <c r="E23" s="42"/>
      <c r="F23" s="0" t="s">
        <v>353</v>
      </c>
      <c r="G23" s="0" t="s">
        <v>356</v>
      </c>
      <c r="H23" s="0" t="s">
        <v>365</v>
      </c>
    </row>
    <row r="24" customFormat="false" ht="15" hidden="false" customHeight="false" outlineLevel="0" collapsed="false">
      <c r="A24" s="46"/>
      <c r="B24" s="20" t="s">
        <v>41</v>
      </c>
      <c r="C24" s="0" t="n">
        <f aca="false">COUNTIF(Schedule!$D$2:$D$1048576,B24)</f>
        <v>6</v>
      </c>
      <c r="D24" s="46"/>
      <c r="E24" s="42"/>
      <c r="F24" s="0" t="s">
        <v>351</v>
      </c>
      <c r="G24" s="0" t="s">
        <v>356</v>
      </c>
      <c r="H24" s="0" t="s">
        <v>349</v>
      </c>
    </row>
    <row r="25" customFormat="false" ht="15" hidden="false" customHeight="false" outlineLevel="0" collapsed="false">
      <c r="A25" s="46"/>
      <c r="B25" s="20" t="s">
        <v>26</v>
      </c>
      <c r="C25" s="0" t="n">
        <f aca="false">COUNTIF(Schedule!$D$2:$D$1048576,B25)</f>
        <v>4</v>
      </c>
      <c r="D25" s="46"/>
      <c r="E25" s="42"/>
      <c r="F25" s="0" t="s">
        <v>358</v>
      </c>
      <c r="G25" s="0" t="s">
        <v>356</v>
      </c>
      <c r="H25" s="0" t="s">
        <v>349</v>
      </c>
    </row>
    <row r="26" customFormat="false" ht="15" hidden="false" customHeight="false" outlineLevel="0" collapsed="false">
      <c r="A26" s="46"/>
      <c r="B26" s="20" t="s">
        <v>20</v>
      </c>
      <c r="C26" s="0" t="n">
        <f aca="false">COUNTIF(Schedule!$D$2:$D$1048576,B26)</f>
        <v>5</v>
      </c>
      <c r="D26" s="46"/>
      <c r="E26" s="42"/>
      <c r="F26" s="0" t="s">
        <v>351</v>
      </c>
      <c r="G26" s="0" t="s">
        <v>356</v>
      </c>
      <c r="H26" s="0" t="s">
        <v>349</v>
      </c>
    </row>
    <row r="27" customFormat="false" ht="15" hidden="false" customHeight="false" outlineLevel="0" collapsed="false">
      <c r="A27" s="47" t="n">
        <v>2018</v>
      </c>
      <c r="B27" s="20" t="s">
        <v>226</v>
      </c>
      <c r="C27" s="0" t="n">
        <f aca="false">COUNTIF(Schedule!$D$2:$D$1048576,B27)</f>
        <v>2</v>
      </c>
      <c r="D27" s="47" t="n">
        <f aca="false">SUM(C27:C34)</f>
        <v>25</v>
      </c>
      <c r="E27" s="42" t="n">
        <f aca="false">D27/COUNT(C27:C34)</f>
        <v>3.125</v>
      </c>
      <c r="F27" s="0" t="s">
        <v>353</v>
      </c>
      <c r="G27" s="0" t="s">
        <v>356</v>
      </c>
      <c r="H27" s="0" t="s">
        <v>349</v>
      </c>
    </row>
    <row r="28" customFormat="false" ht="15" hidden="false" customHeight="false" outlineLevel="0" collapsed="false">
      <c r="A28" s="47"/>
      <c r="B28" s="20" t="s">
        <v>183</v>
      </c>
      <c r="C28" s="0" t="n">
        <f aca="false">COUNTIF(Schedule!$D$2:$D$1048576,B28)</f>
        <v>7</v>
      </c>
      <c r="D28" s="47"/>
      <c r="E28" s="42"/>
      <c r="F28" s="0" t="s">
        <v>354</v>
      </c>
      <c r="G28" s="0" t="s">
        <v>356</v>
      </c>
      <c r="H28" s="0" t="s">
        <v>349</v>
      </c>
    </row>
    <row r="29" customFormat="false" ht="15" hidden="false" customHeight="false" outlineLevel="0" collapsed="false">
      <c r="A29" s="47"/>
      <c r="B29" s="20" t="s">
        <v>148</v>
      </c>
      <c r="C29" s="0" t="n">
        <f aca="false">COUNTIF(Schedule!$D$2:$D$1048576,B29)</f>
        <v>2</v>
      </c>
      <c r="D29" s="47"/>
      <c r="E29" s="42"/>
      <c r="F29" s="0" t="s">
        <v>353</v>
      </c>
      <c r="G29" s="0" t="s">
        <v>356</v>
      </c>
      <c r="H29" s="0" t="s">
        <v>349</v>
      </c>
    </row>
    <row r="30" customFormat="false" ht="15" hidden="false" customHeight="false" outlineLevel="0" collapsed="false">
      <c r="A30" s="47"/>
      <c r="B30" s="20" t="s">
        <v>45</v>
      </c>
      <c r="C30" s="0" t="n">
        <f aca="false">COUNTIF(Schedule!$D$2:$D$1048576,B30)+1</f>
        <v>4</v>
      </c>
      <c r="D30" s="47"/>
      <c r="E30" s="42"/>
      <c r="F30" s="0" t="s">
        <v>353</v>
      </c>
      <c r="G30" s="0" t="s">
        <v>356</v>
      </c>
      <c r="H30" s="0" t="s">
        <v>349</v>
      </c>
    </row>
    <row r="31" customFormat="false" ht="15" hidden="false" customHeight="false" outlineLevel="0" collapsed="false">
      <c r="A31" s="47"/>
      <c r="B31" s="20" t="s">
        <v>280</v>
      </c>
      <c r="C31" s="0" t="n">
        <f aca="false">COUNTIF(Schedule!$D$2:$D$1048576,B31)</f>
        <v>1</v>
      </c>
      <c r="D31" s="47"/>
      <c r="E31" s="42"/>
      <c r="F31" s="0" t="s">
        <v>354</v>
      </c>
      <c r="G31" s="0" t="s">
        <v>356</v>
      </c>
      <c r="H31" s="0" t="s">
        <v>363</v>
      </c>
    </row>
    <row r="32" customFormat="false" ht="15" hidden="false" customHeight="false" outlineLevel="0" collapsed="false">
      <c r="A32" s="47"/>
      <c r="B32" s="20" t="s">
        <v>82</v>
      </c>
      <c r="C32" s="0" t="n">
        <f aca="false">COUNTIF(Schedule!$D$2:$D$1048576,B32)</f>
        <v>5</v>
      </c>
      <c r="D32" s="47"/>
      <c r="E32" s="42"/>
      <c r="F32" s="0" t="s">
        <v>351</v>
      </c>
      <c r="G32" s="0" t="s">
        <v>356</v>
      </c>
      <c r="H32" s="0" t="s">
        <v>349</v>
      </c>
    </row>
    <row r="33" customFormat="false" ht="15" hidden="false" customHeight="false" outlineLevel="0" collapsed="false">
      <c r="A33" s="47"/>
      <c r="B33" s="20" t="s">
        <v>255</v>
      </c>
      <c r="C33" s="0" t="n">
        <f aca="false">COUNTIF(Schedule!$D$2:$D$1048576,B33)</f>
        <v>2</v>
      </c>
      <c r="D33" s="47"/>
      <c r="E33" s="42"/>
      <c r="F33" s="0" t="s">
        <v>353</v>
      </c>
      <c r="G33" s="0" t="s">
        <v>356</v>
      </c>
      <c r="H33" s="0" t="s">
        <v>349</v>
      </c>
    </row>
    <row r="34" customFormat="false" ht="15" hidden="false" customHeight="false" outlineLevel="0" collapsed="false">
      <c r="A34" s="47"/>
      <c r="B34" s="20" t="s">
        <v>198</v>
      </c>
      <c r="C34" s="0" t="n">
        <f aca="false">COUNTIF(Schedule!$D$2:$D$1048576,B34)</f>
        <v>2</v>
      </c>
      <c r="D34" s="47"/>
      <c r="E34" s="42"/>
      <c r="F34" s="0" t="s">
        <v>353</v>
      </c>
      <c r="G34" s="0" t="s">
        <v>356</v>
      </c>
      <c r="H34" s="0" t="s">
        <v>366</v>
      </c>
    </row>
    <row r="35" customFormat="false" ht="15" hidden="false" customHeight="false" outlineLevel="0" collapsed="false">
      <c r="A35" s="48" t="n">
        <v>2019</v>
      </c>
      <c r="B35" s="20" t="s">
        <v>320</v>
      </c>
      <c r="C35" s="0" t="n">
        <f aca="false">COUNTIF(Schedule!$D$2:$D$1048576,B35)</f>
        <v>1</v>
      </c>
      <c r="D35" s="49" t="n">
        <f aca="false">SUM(C35:C37)</f>
        <v>1</v>
      </c>
      <c r="E35" s="42" t="n">
        <f aca="false">(D35/COUNT(C35:C37))</f>
        <v>0.333333333333333</v>
      </c>
      <c r="F35" s="0" t="s">
        <v>353</v>
      </c>
      <c r="G35" s="0" t="s">
        <v>356</v>
      </c>
      <c r="H35" s="0" t="s">
        <v>349</v>
      </c>
    </row>
    <row r="36" customFormat="false" ht="15" hidden="false" customHeight="false" outlineLevel="0" collapsed="false">
      <c r="A36" s="48"/>
      <c r="B36" s="20" t="s">
        <v>367</v>
      </c>
      <c r="C36" s="0" t="n">
        <v>0</v>
      </c>
      <c r="D36" s="49"/>
      <c r="E36" s="42"/>
      <c r="F36" s="0" t="s">
        <v>354</v>
      </c>
      <c r="G36" s="0" t="s">
        <v>356</v>
      </c>
      <c r="H36" s="0" t="s">
        <v>349</v>
      </c>
    </row>
    <row r="37" customFormat="false" ht="15" hidden="false" customHeight="false" outlineLevel="0" collapsed="false">
      <c r="A37" s="48"/>
      <c r="B37" s="20" t="s">
        <v>368</v>
      </c>
      <c r="C37" s="0" t="n">
        <v>0</v>
      </c>
      <c r="D37" s="49"/>
      <c r="E37" s="42"/>
      <c r="F37" s="0" t="s">
        <v>353</v>
      </c>
      <c r="G37" s="0" t="s">
        <v>356</v>
      </c>
      <c r="H37" s="0" t="s">
        <v>349</v>
      </c>
    </row>
    <row r="38" customFormat="false" ht="15" hidden="false" customHeight="false" outlineLevel="0" collapsed="false">
      <c r="C38" s="0" t="n">
        <f aca="false">SUM(C2:C37)</f>
        <v>154</v>
      </c>
    </row>
  </sheetData>
  <mergeCells count="18">
    <mergeCell ref="A3:A7"/>
    <mergeCell ref="D3:D7"/>
    <mergeCell ref="E3:E7"/>
    <mergeCell ref="A8:A9"/>
    <mergeCell ref="D8:D9"/>
    <mergeCell ref="E8:E9"/>
    <mergeCell ref="A10:A16"/>
    <mergeCell ref="D10:D16"/>
    <mergeCell ref="E10:E16"/>
    <mergeCell ref="A17:A26"/>
    <mergeCell ref="D17:D26"/>
    <mergeCell ref="E17:E26"/>
    <mergeCell ref="A27:A34"/>
    <mergeCell ref="D27:D34"/>
    <mergeCell ref="E27:E34"/>
    <mergeCell ref="A35:A37"/>
    <mergeCell ref="D35:D37"/>
    <mergeCell ref="E35:E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 zeroHeight="false" outlineLevelRow="0" outlineLevelCol="0"/>
  <cols>
    <col collapsed="false" customWidth="true" hidden="false" outlineLevel="0" max="3" min="1" style="0" width="10.61"/>
    <col collapsed="false" customWidth="true" hidden="false" outlineLevel="0" max="4" min="4" style="0" width="25.66"/>
    <col collapsed="false" customWidth="true" hidden="false" outlineLevel="0" max="1025" min="5" style="0" width="10.61"/>
  </cols>
  <sheetData>
    <row r="1" customFormat="false" ht="15" hidden="false" customHeight="false" outlineLevel="0" collapsed="false">
      <c r="A1" s="37" t="s">
        <v>369</v>
      </c>
      <c r="B1" s="37" t="s">
        <v>370</v>
      </c>
      <c r="C1" s="37" t="s">
        <v>371</v>
      </c>
      <c r="D1" s="38" t="s">
        <v>372</v>
      </c>
    </row>
    <row r="2" customFormat="false" ht="15" hidden="false" customHeight="false" outlineLevel="0" collapsed="false">
      <c r="A2" s="0" t="s">
        <v>353</v>
      </c>
      <c r="B2" s="0" t="n">
        <f aca="false">COUNTIF(Presenters!$F$2:$F$1048576,A2)</f>
        <v>19</v>
      </c>
      <c r="C2" s="0" t="n">
        <f aca="false">SUMIF(Presenters!F:F,A2,Presenters!C:C)</f>
        <v>70</v>
      </c>
      <c r="D2" s="36" t="n">
        <f aca="false">(C2/B2)</f>
        <v>3.68421052631579</v>
      </c>
    </row>
    <row r="3" customFormat="false" ht="15" hidden="false" customHeight="false" outlineLevel="0" collapsed="false">
      <c r="A3" s="0" t="s">
        <v>358</v>
      </c>
      <c r="B3" s="0" t="n">
        <f aca="false">COUNTIF(Presenters!$F$2:$F$1048576,A3)</f>
        <v>3</v>
      </c>
      <c r="C3" s="0" t="n">
        <f aca="false">SUMIF(Presenters!F:F,A3,Presenters!C:C)</f>
        <v>23</v>
      </c>
      <c r="D3" s="36" t="n">
        <f aca="false">(C3/B3)</f>
        <v>7.66666666666667</v>
      </c>
    </row>
    <row r="4" customFormat="false" ht="15" hidden="false" customHeight="false" outlineLevel="0" collapsed="false">
      <c r="A4" s="0" t="s">
        <v>354</v>
      </c>
      <c r="B4" s="0" t="n">
        <f aca="false">COUNTIF(Presenters!$F$2:$F$1048576,A4)</f>
        <v>5</v>
      </c>
      <c r="C4" s="0" t="n">
        <f aca="false">SUMIF(Presenters!F:F,A4,Presenters!C:C)</f>
        <v>20</v>
      </c>
      <c r="D4" s="36" t="n">
        <f aca="false">(C4/B4)</f>
        <v>4</v>
      </c>
    </row>
    <row r="5" customFormat="false" ht="15" hidden="false" customHeight="false" outlineLevel="0" collapsed="false">
      <c r="A5" s="0" t="s">
        <v>351</v>
      </c>
      <c r="B5" s="0" t="n">
        <f aca="false">COUNTIF(Presenters!$F$2:$F$1048576,A5)</f>
        <v>6</v>
      </c>
      <c r="C5" s="0" t="n">
        <f aca="false">SUMIF(Presenters!F:F,A5,Presenters!C:C)</f>
        <v>32</v>
      </c>
      <c r="D5" s="36" t="n">
        <f aca="false">(C5/B5)</f>
        <v>5.33333333333333</v>
      </c>
    </row>
    <row r="6" customFormat="false" ht="15" hidden="false" customHeight="false" outlineLevel="0" collapsed="false">
      <c r="A6" s="0" t="s">
        <v>360</v>
      </c>
      <c r="B6" s="0" t="n">
        <f aca="false">COUNTIF(Presenters!$F$2:$F$1048576,A6)</f>
        <v>2</v>
      </c>
      <c r="C6" s="0" t="n">
        <f aca="false">SUMIF(Presenters!F:F,A6,Presenters!C:C)</f>
        <v>5</v>
      </c>
      <c r="D6" s="36" t="n">
        <f aca="false">(C6/B6)</f>
        <v>2.5</v>
      </c>
    </row>
    <row r="7" customFormat="false" ht="15" hidden="false" customHeight="false" outlineLevel="0" collapsed="false">
      <c r="A7" s="0" t="s">
        <v>103</v>
      </c>
      <c r="B7" s="0" t="n">
        <f aca="false">COUNTIF(Presenters!$F$2:$F$1048576,A7)</f>
        <v>1</v>
      </c>
      <c r="C7" s="0" t="n">
        <f aca="false">SUMIF(Presenters!F:F,A7,Presenters!C:C)</f>
        <v>4</v>
      </c>
      <c r="D7" s="36" t="n">
        <f aca="false">(C7/B7)</f>
        <v>4</v>
      </c>
    </row>
    <row r="8" customFormat="false" ht="15" hidden="false" customHeight="false" outlineLevel="0" collapsed="false">
      <c r="D8" s="36"/>
    </row>
    <row r="9" customFormat="false" ht="15" hidden="false" customHeight="false" outlineLevel="0" collapsed="false">
      <c r="A9" s="0" t="s">
        <v>373</v>
      </c>
      <c r="B9" s="0" t="n">
        <f aca="false">SUM(B2:B7)</f>
        <v>36</v>
      </c>
      <c r="C9" s="0" t="n">
        <f aca="false">SUM(C2:C7)</f>
        <v>154</v>
      </c>
      <c r="D9" s="3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2018-09-20T11:05:25Z</dcterms:created>
  <dc:creator>Kelsey L.</dc:creator>
  <dc:description/>
  <dc:language>en-GB</dc:language>
  <cp:lastModifiedBy/>
  <dcterms:modified xsi:type="dcterms:W3CDTF">2020-02-07T13:13:51Z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