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8" documentId="11_16144C204AC08FBF8F99CDAFECFBC4FD58A2A27E" xr6:coauthVersionLast="37" xr6:coauthVersionMax="37" xr10:uidLastSave="{F5796CF5-0DF3-4A93-8C63-57385D1DE7D5}"/>
  <bookViews>
    <workbookView xWindow="4185" yWindow="4185" windowWidth="21600" windowHeight="11385" xr2:uid="{00000000-000D-0000-FFFF-FFFF00000000}"/>
  </bookViews>
  <sheets>
    <sheet name="Tabelle1" sheetId="1" r:id="rId1"/>
  </sheets>
  <definedNames>
    <definedName name="solver_adj" localSheetId="0" hidden="1">Tabelle1!$I$3:$I$5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Tabelle1!$F$9</definedName>
    <definedName name="solver_lhs2" localSheetId="0" hidden="1">Tabelle1!$F$8</definedName>
    <definedName name="solver_lhs3" localSheetId="0" hidden="1">Tabelle1!$F$7</definedName>
    <definedName name="solver_lhs4" localSheetId="0" hidden="1">Tabelle1!$F$7</definedName>
    <definedName name="solver_lhs5" localSheetId="0" hidden="1">Tabelle1!$F$7</definedName>
    <definedName name="solver_lhs6" localSheetId="0" hidden="1">Tabelle1!$F$8</definedName>
    <definedName name="solver_lhs7" localSheetId="0" hidden="1">Tabelle1!$F$9</definedName>
    <definedName name="solver_lhs8" localSheetId="0" hidden="1">Tabelle1!$F$14</definedName>
    <definedName name="solver_lhs9" localSheetId="0" hidden="1">Tabelle1!$F$14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Tabelle1!$I$6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" l="1"/>
  <c r="L10" i="1"/>
  <c r="L8" i="1"/>
  <c r="L4" i="1"/>
  <c r="L9" i="1"/>
  <c r="L5" i="1"/>
  <c r="L6" i="1"/>
  <c r="L7" i="1"/>
  <c r="D5" i="1"/>
  <c r="D6" i="1"/>
  <c r="D7" i="1"/>
  <c r="D8" i="1"/>
  <c r="D9" i="1"/>
  <c r="D10" i="1"/>
  <c r="D4" i="1"/>
  <c r="E27" i="1" l="1"/>
  <c r="E26" i="1"/>
  <c r="E18" i="1"/>
  <c r="E19" i="1"/>
  <c r="E20" i="1"/>
  <c r="E21" i="1"/>
  <c r="E22" i="1"/>
  <c r="E23" i="1"/>
  <c r="E24" i="1"/>
  <c r="E25" i="1"/>
  <c r="E17" i="1"/>
  <c r="B18" i="1" l="1"/>
  <c r="B19" i="1"/>
  <c r="B20" i="1"/>
  <c r="B21" i="1"/>
  <c r="B17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" i="1"/>
  <c r="E4" i="1" s="1"/>
  <c r="I6" i="1" s="1"/>
</calcChain>
</file>

<file path=xl/sharedStrings.xml><?xml version="1.0" encoding="utf-8"?>
<sst xmlns="http://schemas.openxmlformats.org/spreadsheetml/2006/main" count="21" uniqueCount="15">
  <si>
    <t>kW</t>
  </si>
  <si>
    <t>EUR/kW</t>
  </si>
  <si>
    <t>kEUR</t>
  </si>
  <si>
    <t>IER</t>
  </si>
  <si>
    <t>Bundesministerium Wassser-Wasser</t>
  </si>
  <si>
    <t>TGA</t>
  </si>
  <si>
    <t>ab hier</t>
  </si>
  <si>
    <t>keine Daten</t>
  </si>
  <si>
    <t>a</t>
  </si>
  <si>
    <t>b</t>
  </si>
  <si>
    <t>c</t>
  </si>
  <si>
    <t>Fehlerquadrat</t>
  </si>
  <si>
    <t>Bundesministerium Extrapolation</t>
  </si>
  <si>
    <t>a*Q^b</t>
  </si>
  <si>
    <t>Summe gewichtete Fehlerquadrate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</si>
</sst>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Bundesministerium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Tabelle1!$A$4:$A$10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Tabelle1!$C$4:$C$10</c:f>
              <c:numCache>
                <c:formatCode>General</c:formatCode>
                <c:ptCount val="7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0-4E0C-9321-A7431AD09CDF}"/>
            </c:ext>
          </c:extLst>
        </c:ser>
        <c:ser>
          <c:idx val="1"/>
          <c:order val="1"/>
          <c:tx>
            <c:v>IER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Tabelle1!$D$17:$D$29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90.8</c:v>
                </c:pt>
                <c:pt idx="4">
                  <c:v>140</c:v>
                </c:pt>
                <c:pt idx="5">
                  <c:v>180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Tabelle1!$E$17:$E$29</c:f>
              <c:numCache>
                <c:formatCode>0.00</c:formatCode>
                <c:ptCount val="13"/>
                <c:pt idx="0">
                  <c:v>11.678869205277646</c:v>
                </c:pt>
                <c:pt idx="1">
                  <c:v>17.51177112731899</c:v>
                </c:pt>
                <c:pt idx="2">
                  <c:v>20.949806602740882</c:v>
                </c:pt>
                <c:pt idx="3">
                  <c:v>22.797393064009917</c:v>
                </c:pt>
                <c:pt idx="4">
                  <c:v>27.606963316929697</c:v>
                </c:pt>
                <c:pt idx="5">
                  <c:v>30.851153607512718</c:v>
                </c:pt>
                <c:pt idx="6">
                  <c:v>35.673417077660183</c:v>
                </c:pt>
                <c:pt idx="7">
                  <c:v>48.465207058734691</c:v>
                </c:pt>
                <c:pt idx="8">
                  <c:v>65.843882859121067</c:v>
                </c:pt>
                <c:pt idx="9">
                  <c:v>89.454212064163741</c:v>
                </c:pt>
                <c:pt idx="10">
                  <c:v>107.01649929750494</c:v>
                </c:pt>
                <c:pt idx="11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0-4E0C-9321-A7431AD09CDF}"/>
            </c:ext>
          </c:extLst>
        </c:ser>
        <c:ser>
          <c:idx val="2"/>
          <c:order val="2"/>
          <c:tx>
            <c:v>TGA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0-4E0C-9321-A7431AD09CDF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6.6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(Tabelle1!$A$4:$A$10,Tabelle1!$K$4:$K$5,Tabelle1!$A$17:$A$21,Tabelle1!$D$17:$D$24)</c:f>
              <c:numCache>
                <c:formatCode>General</c:formatCode>
                <c:ptCount val="2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6.6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90.8</c:v>
                </c:pt>
                <c:pt idx="14">
                  <c:v>20</c:v>
                </c:pt>
                <c:pt idx="15">
                  <c:v>50</c:v>
                </c:pt>
                <c:pt idx="16">
                  <c:v>75</c:v>
                </c:pt>
                <c:pt idx="17">
                  <c:v>90.8</c:v>
                </c:pt>
                <c:pt idx="18">
                  <c:v>140</c:v>
                </c:pt>
                <c:pt idx="19">
                  <c:v>180</c:v>
                </c:pt>
                <c:pt idx="20">
                  <c:v>250</c:v>
                </c:pt>
                <c:pt idx="21">
                  <c:v>500</c:v>
                </c:pt>
              </c:numCache>
            </c:numRef>
          </c:xVal>
          <c:yVal>
            <c:numRef>
              <c:f>(Tabelle1!$C$4:$C$10,Tabelle1!$L$4:$L$5,Tabelle1!$B$17:$B$21,Tabelle1!$E$17:$E$24)</c:f>
              <c:numCache>
                <c:formatCode>General</c:formatCode>
                <c:ptCount val="22"/>
                <c:pt idx="0">
                  <c:v>15.5</c:v>
                </c:pt>
                <c:pt idx="1">
                  <c:v>29</c:v>
                </c:pt>
                <c:pt idx="2">
                  <c:v>52</c:v>
                </c:pt>
                <c:pt idx="3">
                  <c:v>75</c:v>
                </c:pt>
                <c:pt idx="4">
                  <c:v>98</c:v>
                </c:pt>
                <c:pt idx="5">
                  <c:v>120</c:v>
                </c:pt>
                <c:pt idx="6">
                  <c:v>126</c:v>
                </c:pt>
                <c:pt idx="7">
                  <c:v>162.87996881383017</c:v>
                </c:pt>
                <c:pt idx="8">
                  <c:v>192.47353976444779</c:v>
                </c:pt>
                <c:pt idx="9" formatCode="0.00">
                  <c:v>5.6987693548851084</c:v>
                </c:pt>
                <c:pt idx="10" formatCode="0.00">
                  <c:v>11.322550227554403</c:v>
                </c:pt>
                <c:pt idx="11" formatCode="0.00">
                  <c:v>16.18546640536966</c:v>
                </c:pt>
                <c:pt idx="12" formatCode="0.00">
                  <c:v>19.948041484828263</c:v>
                </c:pt>
                <c:pt idx="13" formatCode="0.00">
                  <c:v>22.014024037794936</c:v>
                </c:pt>
                <c:pt idx="14" formatCode="0.00">
                  <c:v>11.678869205277646</c:v>
                </c:pt>
                <c:pt idx="15" formatCode="0.00">
                  <c:v>17.51177112731899</c:v>
                </c:pt>
                <c:pt idx="16" formatCode="0.00">
                  <c:v>20.949806602740882</c:v>
                </c:pt>
                <c:pt idx="17" formatCode="0.00">
                  <c:v>22.797393064009917</c:v>
                </c:pt>
                <c:pt idx="18" formatCode="0.00">
                  <c:v>27.606963316929697</c:v>
                </c:pt>
                <c:pt idx="19" formatCode="0.00">
                  <c:v>30.851153607512718</c:v>
                </c:pt>
                <c:pt idx="20" formatCode="0.00">
                  <c:v>35.673417077660183</c:v>
                </c:pt>
                <c:pt idx="21" formatCode="0.00">
                  <c:v>48.465207058734691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90-4E0C-9321-A7431AD09CDF}"/>
            </c:ext>
          </c:extLst>
        </c:ser>
        <c:ser>
          <c:idx val="5"/>
          <c:order val="4"/>
          <c:tx>
            <c:v>TGA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Tabelle1!$A$17:$A$21</c:f>
              <c:numCache>
                <c:formatCode>General</c:formatCode>
                <c:ptCount val="5"/>
                <c:pt idx="0">
                  <c:v>6.6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90.8</c:v>
                </c:pt>
              </c:numCache>
            </c:numRef>
          </c:xVal>
          <c:yVal>
            <c:numRef>
              <c:f>Tabelle1!$B$17:$B$21</c:f>
              <c:numCache>
                <c:formatCode>0.00</c:formatCode>
                <c:ptCount val="5"/>
                <c:pt idx="0">
                  <c:v>5.6987693548851084</c:v>
                </c:pt>
                <c:pt idx="1">
                  <c:v>11.322550227554403</c:v>
                </c:pt>
                <c:pt idx="2">
                  <c:v>16.18546640536966</c:v>
                </c:pt>
                <c:pt idx="3">
                  <c:v>19.948041484828263</c:v>
                </c:pt>
                <c:pt idx="4">
                  <c:v>22.014024037794936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90-4E0C-9321-A7431AD09CDF}"/>
            </c:ext>
          </c:extLst>
        </c:ser>
        <c:ser>
          <c:idx val="4"/>
          <c:order val="5"/>
          <c:tx>
            <c:v>500-5000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9050"/>
            </c:spPr>
            <c:trendlineType val="linear"/>
            <c:intercept val="12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(Tabelle1!$K$5:$K$10,Tabelle1!$D$24:$D$29)</c:f>
              <c:numCache>
                <c:formatCode>General</c:formatCode>
                <c:ptCount val="12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</c:numCache>
            </c:numRef>
          </c:xVal>
          <c:yVal>
            <c:numRef>
              <c:f>(Tabelle1!$L$5:$L$10,Tabelle1!$E$24:$E$29)</c:f>
              <c:numCache>
                <c:formatCode>General</c:formatCode>
                <c:ptCount val="12"/>
                <c:pt idx="0">
                  <c:v>192.47353976444779</c:v>
                </c:pt>
                <c:pt idx="1">
                  <c:v>259.79801418179795</c:v>
                </c:pt>
                <c:pt idx="2">
                  <c:v>320.73453567974047</c:v>
                </c:pt>
                <c:pt idx="3">
                  <c:v>430.67081647817014</c:v>
                </c:pt>
                <c:pt idx="4">
                  <c:v>530.17600528586615</c:v>
                </c:pt>
                <c:pt idx="5">
                  <c:v>709.69446332638665</c:v>
                </c:pt>
                <c:pt idx="6" formatCode="0.00">
                  <c:v>48.465207058734691</c:v>
                </c:pt>
                <c:pt idx="7" formatCode="0.00">
                  <c:v>65.843882859121067</c:v>
                </c:pt>
                <c:pt idx="8" formatCode="0.00">
                  <c:v>89.454212064163741</c:v>
                </c:pt>
                <c:pt idx="9" formatCode="0.00">
                  <c:v>107.01649929750494</c:v>
                </c:pt>
                <c:pt idx="10" formatCode="0.00">
                  <c:v>121.53074376159582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6-49A6-A5E9-8F70452C3D46}"/>
            </c:ext>
          </c:extLst>
        </c:ser>
        <c:ser>
          <c:idx val="6"/>
          <c:order val="6"/>
          <c:tx>
            <c:v>BM Extrapolation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Tabelle1!$K$4:$K$10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</c:numCache>
            </c:numRef>
          </c:xVal>
          <c:yVal>
            <c:numRef>
              <c:f>Tabelle1!$L$4:$L$10</c:f>
              <c:numCache>
                <c:formatCode>General</c:formatCode>
                <c:ptCount val="7"/>
                <c:pt idx="0">
                  <c:v>162.87996881383017</c:v>
                </c:pt>
                <c:pt idx="1">
                  <c:v>192.47353976444779</c:v>
                </c:pt>
                <c:pt idx="2">
                  <c:v>259.79801418179795</c:v>
                </c:pt>
                <c:pt idx="3">
                  <c:v>320.73453567974047</c:v>
                </c:pt>
                <c:pt idx="4">
                  <c:v>430.67081647817014</c:v>
                </c:pt>
                <c:pt idx="5">
                  <c:v>530.17600528586615</c:v>
                </c:pt>
                <c:pt idx="6">
                  <c:v>709.69446332638665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3-4181-B5A1-D548EB9E4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4944"/>
        <c:axId val="81876480"/>
      </c:scatterChart>
      <c:valAx>
        <c:axId val="818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6480"/>
        <c:crosses val="autoZero"/>
        <c:crossBetween val="midCat"/>
      </c:valAx>
      <c:valAx>
        <c:axId val="818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11206</xdr:colOff>
      <xdr:row>12</xdr:row>
      <xdr:rowOff>15967</xdr:rowOff>
    </xdr:from>
    <xdr:to>
      <xdr:col>16</xdr:col>
      <xdr:colOff>502024</xdr:colOff>
      <xdr:row>45</xdr:row>
      <xdr:rowOff>1680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EFBA81-9AC3-4E32-975A-B0A9AE311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topLeftCell="A19" zoomScale="130" zoomScaleNormal="130" workbookViewId="0">
      <selection activeCell="T28" sqref="T28"/>
    </sheetView>
  </sheetViews>
  <sheetFormatPr baseColWidth="10" defaultColWidth="9.140625" defaultRowHeight="15" x14ac:dyDescent="0.25"/>
  <cols>
    <col min="5" max="5" width="19.7109375" bestFit="1" customWidth="1"/>
    <col min="7" max="7" width="12.42578125" customWidth="1"/>
    <col min="8" max="8" width="32.85546875" bestFit="1" customWidth="1"/>
    <col min="13" max="13" width="22.85546875" bestFit="1" customWidth="1"/>
  </cols>
  <sheetData>
    <row r="2" spans="1:12" x14ac:dyDescent="0.25">
      <c r="A2" t="s">
        <v>4</v>
      </c>
      <c r="K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13</v>
      </c>
      <c r="E3" t="s">
        <v>11</v>
      </c>
      <c r="H3" t="s">
        <v>8</v>
      </c>
      <c r="I3">
        <v>2.4963867580143537</v>
      </c>
      <c r="K3" t="s">
        <v>0</v>
      </c>
      <c r="L3" t="s">
        <v>2</v>
      </c>
    </row>
    <row r="4" spans="1:12" x14ac:dyDescent="0.25">
      <c r="A4">
        <v>25</v>
      </c>
      <c r="B4">
        <v>620</v>
      </c>
      <c r="C4">
        <f>A4*B4/1000</f>
        <v>15.5</v>
      </c>
      <c r="D4">
        <f t="shared" ref="D4:D10" si="0">$I$3*A4^$I$4+$I$5</f>
        <v>14.166851618802909</v>
      </c>
      <c r="E4">
        <f>(C4-D4)^2</f>
        <v>1.7772846062884249</v>
      </c>
      <c r="H4" t="s">
        <v>9</v>
      </c>
      <c r="I4">
        <v>0.70746461100842994</v>
      </c>
      <c r="K4">
        <v>400</v>
      </c>
      <c r="L4">
        <f t="shared" ref="L4:L10" si="1">$I$3*K4^$I$4+$I$5</f>
        <v>162.87996881383017</v>
      </c>
    </row>
    <row r="5" spans="1:12" x14ac:dyDescent="0.25">
      <c r="A5">
        <v>50</v>
      </c>
      <c r="B5">
        <v>580</v>
      </c>
      <c r="C5">
        <f t="shared" ref="C5:C10" si="2">A5*B5/1000</f>
        <v>29</v>
      </c>
      <c r="D5">
        <f t="shared" si="0"/>
        <v>29.571859611883443</v>
      </c>
      <c r="E5">
        <f t="shared" ref="E5:E10" si="3">(C5-D5)^2</f>
        <v>0.32702341570348248</v>
      </c>
      <c r="H5" t="s">
        <v>10</v>
      </c>
      <c r="I5">
        <v>-10.172273018488557</v>
      </c>
      <c r="K5">
        <v>500</v>
      </c>
      <c r="L5">
        <f t="shared" si="1"/>
        <v>192.47353976444779</v>
      </c>
    </row>
    <row r="6" spans="1:12" x14ac:dyDescent="0.25">
      <c r="A6">
        <v>100</v>
      </c>
      <c r="B6">
        <v>520</v>
      </c>
      <c r="C6">
        <f t="shared" si="2"/>
        <v>52</v>
      </c>
      <c r="D6">
        <f t="shared" si="0"/>
        <v>54.727188325343207</v>
      </c>
      <c r="E6">
        <f t="shared" si="3"/>
        <v>7.4375561618882831</v>
      </c>
      <c r="H6" t="s">
        <v>14</v>
      </c>
      <c r="I6">
        <f>SUM(E4:E10)</f>
        <v>78.028273360464638</v>
      </c>
      <c r="K6">
        <v>750</v>
      </c>
      <c r="L6">
        <f t="shared" si="1"/>
        <v>259.79801418179795</v>
      </c>
    </row>
    <row r="7" spans="1:12" x14ac:dyDescent="0.25">
      <c r="A7">
        <v>150</v>
      </c>
      <c r="B7">
        <v>500</v>
      </c>
      <c r="C7">
        <f t="shared" si="2"/>
        <v>75</v>
      </c>
      <c r="D7">
        <f t="shared" si="0"/>
        <v>76.288562157541676</v>
      </c>
      <c r="E7">
        <f t="shared" si="3"/>
        <v>1.6603924338484599</v>
      </c>
      <c r="K7">
        <v>1000</v>
      </c>
      <c r="L7">
        <f t="shared" si="1"/>
        <v>320.73453567974047</v>
      </c>
    </row>
    <row r="8" spans="1:12" x14ac:dyDescent="0.25">
      <c r="A8">
        <v>200</v>
      </c>
      <c r="B8">
        <v>490</v>
      </c>
      <c r="C8">
        <f t="shared" si="2"/>
        <v>98</v>
      </c>
      <c r="D8">
        <f t="shared" si="0"/>
        <v>95.804126614920335</v>
      </c>
      <c r="E8">
        <f t="shared" si="3"/>
        <v>4.8218599233012256</v>
      </c>
      <c r="K8">
        <v>1500</v>
      </c>
      <c r="L8">
        <f t="shared" si="1"/>
        <v>430.67081647817014</v>
      </c>
    </row>
    <row r="9" spans="1:12" x14ac:dyDescent="0.25">
      <c r="A9">
        <v>250</v>
      </c>
      <c r="B9">
        <v>480</v>
      </c>
      <c r="C9">
        <f t="shared" si="2"/>
        <v>120</v>
      </c>
      <c r="D9">
        <f t="shared" si="0"/>
        <v>113.92709380930772</v>
      </c>
      <c r="E9">
        <f t="shared" si="3"/>
        <v>36.880189600948611</v>
      </c>
      <c r="K9">
        <v>2000</v>
      </c>
      <c r="L9">
        <f t="shared" si="1"/>
        <v>530.17600528586615</v>
      </c>
    </row>
    <row r="10" spans="1:12" x14ac:dyDescent="0.25">
      <c r="A10">
        <v>300</v>
      </c>
      <c r="B10">
        <v>420</v>
      </c>
      <c r="C10">
        <f t="shared" si="2"/>
        <v>126</v>
      </c>
      <c r="D10">
        <f t="shared" si="0"/>
        <v>131.01238139196192</v>
      </c>
      <c r="E10">
        <f t="shared" si="3"/>
        <v>25.123967218486154</v>
      </c>
      <c r="K10">
        <v>3000</v>
      </c>
      <c r="L10">
        <f t="shared" si="1"/>
        <v>709.69446332638665</v>
      </c>
    </row>
    <row r="15" spans="1:12" x14ac:dyDescent="0.25">
      <c r="A15" t="s">
        <v>5</v>
      </c>
      <c r="D15" t="s">
        <v>3</v>
      </c>
    </row>
    <row r="16" spans="1:12" x14ac:dyDescent="0.25">
      <c r="A16" t="s">
        <v>0</v>
      </c>
      <c r="B16" t="s">
        <v>2</v>
      </c>
      <c r="D16" t="s">
        <v>0</v>
      </c>
      <c r="E16" t="s">
        <v>2</v>
      </c>
    </row>
    <row r="17" spans="1:6" x14ac:dyDescent="0.25">
      <c r="A17">
        <v>6.6</v>
      </c>
      <c r="B17" s="1">
        <f>2154.3*A17^(-0.4845)*A17/1000</f>
        <v>5.6987693548851084</v>
      </c>
      <c r="D17">
        <v>20</v>
      </c>
      <c r="E17" s="1">
        <f>3.1061*D17^0.4421</f>
        <v>11.678869205277646</v>
      </c>
    </row>
    <row r="18" spans="1:6" x14ac:dyDescent="0.25">
      <c r="A18">
        <v>25</v>
      </c>
      <c r="B18" s="1">
        <f t="shared" ref="B18:B21" si="4">2154.3*A18^(-0.4845)*A18/1000</f>
        <v>11.322550227554403</v>
      </c>
      <c r="D18">
        <v>50</v>
      </c>
      <c r="E18" s="1">
        <f t="shared" ref="E18:E28" si="5">3.1061*D18^0.4421</f>
        <v>17.51177112731899</v>
      </c>
    </row>
    <row r="19" spans="1:6" x14ac:dyDescent="0.25">
      <c r="A19">
        <v>50</v>
      </c>
      <c r="B19" s="1">
        <f t="shared" si="4"/>
        <v>16.18546640536966</v>
      </c>
      <c r="D19">
        <v>75</v>
      </c>
      <c r="E19" s="1">
        <f t="shared" si="5"/>
        <v>20.949806602740882</v>
      </c>
    </row>
    <row r="20" spans="1:6" x14ac:dyDescent="0.25">
      <c r="A20">
        <v>75</v>
      </c>
      <c r="B20" s="1">
        <f t="shared" si="4"/>
        <v>19.948041484828263</v>
      </c>
      <c r="D20">
        <v>90.8</v>
      </c>
      <c r="E20" s="1">
        <f t="shared" si="5"/>
        <v>22.797393064009917</v>
      </c>
    </row>
    <row r="21" spans="1:6" x14ac:dyDescent="0.25">
      <c r="A21">
        <v>90.8</v>
      </c>
      <c r="B21" s="1">
        <f t="shared" si="4"/>
        <v>22.014024037794936</v>
      </c>
      <c r="D21">
        <v>140</v>
      </c>
      <c r="E21" s="1">
        <f t="shared" si="5"/>
        <v>27.606963316929697</v>
      </c>
    </row>
    <row r="22" spans="1:6" x14ac:dyDescent="0.25">
      <c r="D22">
        <v>180</v>
      </c>
      <c r="E22" s="1">
        <f t="shared" si="5"/>
        <v>30.851153607512718</v>
      </c>
    </row>
    <row r="23" spans="1:6" x14ac:dyDescent="0.25">
      <c r="D23">
        <v>250</v>
      </c>
      <c r="E23" s="1">
        <f t="shared" si="5"/>
        <v>35.673417077660183</v>
      </c>
      <c r="F23" s="2" t="s">
        <v>6</v>
      </c>
    </row>
    <row r="24" spans="1:6" x14ac:dyDescent="0.25">
      <c r="D24">
        <v>500</v>
      </c>
      <c r="E24" s="1">
        <f t="shared" si="5"/>
        <v>48.465207058734691</v>
      </c>
      <c r="F24" t="s">
        <v>7</v>
      </c>
    </row>
    <row r="25" spans="1:6" x14ac:dyDescent="0.25">
      <c r="D25">
        <v>1000</v>
      </c>
      <c r="E25" s="1">
        <f t="shared" si="5"/>
        <v>65.843882859121067</v>
      </c>
    </row>
    <row r="26" spans="1:6" x14ac:dyDescent="0.25">
      <c r="D26">
        <v>2000</v>
      </c>
      <c r="E26" s="1">
        <f t="shared" si="5"/>
        <v>89.454212064163741</v>
      </c>
    </row>
    <row r="27" spans="1:6" x14ac:dyDescent="0.25">
      <c r="D27">
        <v>3000</v>
      </c>
      <c r="E27" s="1">
        <f t="shared" si="5"/>
        <v>107.01649929750494</v>
      </c>
    </row>
    <row r="28" spans="1:6" x14ac:dyDescent="0.25">
      <c r="D28">
        <v>4000</v>
      </c>
      <c r="E28" s="1">
        <f t="shared" si="5"/>
        <v>121.53074376159582</v>
      </c>
    </row>
    <row r="29" spans="1:6" x14ac:dyDescent="0.25">
      <c r="E29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2018-10-27T00:22:26Z</dcterms:modified>
</cp:coreProperties>
</file>