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6" documentId="11_EEEF2E0CE9DA2EEE46FA91632004AE5FF23B4950" xr6:coauthVersionLast="37" xr6:coauthVersionMax="37" xr10:uidLastSave="{96BA0FB5-94B7-479E-946F-E7784EBA8D33}"/>
  <bookViews>
    <workbookView xWindow="0" yWindow="0" windowWidth="22260" windowHeight="12645" xr2:uid="{00000000-000D-0000-FFFF-FFFF00000000}"/>
  </bookViews>
  <sheets>
    <sheet name="Tabelle1" sheetId="1" r:id="rId1"/>
  </sheets>
  <definedNames>
    <definedName name="solver_adj" localSheetId="0" hidden="1">Tabelle1!$I$6:$I$8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Tabelle1!$I$9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8" i="1"/>
  <c r="D19" i="1"/>
  <c r="D20" i="1"/>
  <c r="D10" i="1"/>
  <c r="D8" i="1" l="1"/>
  <c r="D9" i="1"/>
  <c r="D7" i="1"/>
  <c r="E7" i="1" s="1"/>
  <c r="C10" i="1"/>
  <c r="E10" i="1" s="1"/>
  <c r="C9" i="1"/>
  <c r="C8" i="1"/>
  <c r="C7" i="1"/>
  <c r="E9" i="1" l="1"/>
  <c r="E8" i="1"/>
  <c r="I9" i="1"/>
</calcChain>
</file>

<file path=xl/sharedStrings.xml><?xml version="1.0" encoding="utf-8"?>
<sst xmlns="http://schemas.openxmlformats.org/spreadsheetml/2006/main" count="11" uniqueCount="11">
  <si>
    <t>Rückkühlung: offenes RKW Bundesministerium</t>
  </si>
  <si>
    <t>kW Abwärme</t>
  </si>
  <si>
    <t>EUR/kW</t>
  </si>
  <si>
    <t>kEUR</t>
  </si>
  <si>
    <t>Fit Rückkühler</t>
  </si>
  <si>
    <t>Fehlerquadrat</t>
  </si>
  <si>
    <t>a</t>
  </si>
  <si>
    <t>b</t>
  </si>
  <si>
    <t>c</t>
  </si>
  <si>
    <t>a*Q^b+c</t>
  </si>
  <si>
    <t>Summer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</si>
</sst>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Tabelle1!$A$7:$A$20</c:f>
              <c:numCache>
                <c:formatCode>0.00</c:formatCode>
                <c:ptCount val="1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5">
                  <c:v>100</c:v>
                </c:pt>
                <c:pt idx="6">
                  <c:v>300</c:v>
                </c:pt>
                <c:pt idx="7">
                  <c:v>750</c:v>
                </c:pt>
                <c:pt idx="8">
                  <c:v>1500</c:v>
                </c:pt>
                <c:pt idx="9">
                  <c:v>2500</c:v>
                </c:pt>
                <c:pt idx="10">
                  <c:v>3000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</c:numCache>
            </c:numRef>
          </c:xVal>
          <c:yVal>
            <c:numRef>
              <c:f>Tabelle1!$D$7:$D$20</c:f>
              <c:numCache>
                <c:formatCode>General</c:formatCode>
                <c:ptCount val="14"/>
                <c:pt idx="0">
                  <c:v>10.589227857327796</c:v>
                </c:pt>
                <c:pt idx="1">
                  <c:v>17.008238362833865</c:v>
                </c:pt>
                <c:pt idx="2">
                  <c:v>26.618283166639682</c:v>
                </c:pt>
                <c:pt idx="3">
                  <c:v>44.085042810286041</c:v>
                </c:pt>
                <c:pt idx="5">
                  <c:v>8.1892047911890078</c:v>
                </c:pt>
                <c:pt idx="6">
                  <c:v>12.821511083625449</c:v>
                </c:pt>
                <c:pt idx="7">
                  <c:v>21.926055330968921</c:v>
                </c:pt>
                <c:pt idx="8">
                  <c:v>35.556673018874584</c:v>
                </c:pt>
                <c:pt idx="9">
                  <c:v>52.320943872004051</c:v>
                </c:pt>
                <c:pt idx="10">
                  <c:v>60.331034409447504</c:v>
                </c:pt>
                <c:pt idx="11">
                  <c:v>90.800974515932367</c:v>
                </c:pt>
                <c:pt idx="12">
                  <c:v>126.59160010023389</c:v>
                </c:pt>
                <c:pt idx="13">
                  <c:v>160.74044514893771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7-460E-AFD5-94335F1D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42688"/>
        <c:axId val="127040896"/>
      </c:scatterChart>
      <c:valAx>
        <c:axId val="127042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7040896"/>
        <c:crosses val="autoZero"/>
        <c:crossBetween val="midCat"/>
      </c:valAx>
      <c:valAx>
        <c:axId val="127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4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133349</xdr:rowOff>
    </xdr:from>
    <xdr:to>
      <xdr:col>18</xdr:col>
      <xdr:colOff>228600</xdr:colOff>
      <xdr:row>41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20"/>
  <sheetViews>
    <sheetView tabSelected="1" topLeftCell="D9" workbookViewId="0">
      <selection activeCell="D34" sqref="D34"/>
    </sheetView>
  </sheetViews>
  <sheetFormatPr baseColWidth="10" defaultColWidth="9.140625" defaultRowHeight="15" x14ac:dyDescent="0.25"/>
  <cols>
    <col min="1" max="1" width="16.42578125" customWidth="1"/>
    <col min="2" max="2" width="13.5703125" bestFit="1" customWidth="1"/>
    <col min="3" max="3" width="16.140625" customWidth="1"/>
    <col min="4" max="4" width="13.85546875" customWidth="1"/>
    <col min="8" max="8" width="22.85546875" bestFit="1" customWidth="1"/>
    <col min="11" max="11" width="13.5703125" bestFit="1" customWidth="1"/>
  </cols>
  <sheetData>
    <row r="5" spans="1:9" x14ac:dyDescent="0.25">
      <c r="A5" t="s">
        <v>0</v>
      </c>
      <c r="D5" s="1" t="s">
        <v>4</v>
      </c>
    </row>
    <row r="6" spans="1:9" x14ac:dyDescent="0.25">
      <c r="A6" t="s">
        <v>1</v>
      </c>
      <c r="B6" t="s">
        <v>2</v>
      </c>
      <c r="C6" t="s">
        <v>3</v>
      </c>
      <c r="D6" t="s">
        <v>9</v>
      </c>
      <c r="E6" t="s">
        <v>5</v>
      </c>
      <c r="H6" t="s">
        <v>6</v>
      </c>
      <c r="I6">
        <v>5.5425035581859509E-2</v>
      </c>
    </row>
    <row r="7" spans="1:9" x14ac:dyDescent="0.25">
      <c r="A7" s="1">
        <v>200</v>
      </c>
      <c r="B7">
        <v>54</v>
      </c>
      <c r="C7">
        <f>B7*A7/1000</f>
        <v>10.8</v>
      </c>
      <c r="D7">
        <f>$I$6*A7^$I$7+$I$8</f>
        <v>10.589227857327796</v>
      </c>
      <c r="E7">
        <f>(C7-D7)^2</f>
        <v>4.4424896126632391E-2</v>
      </c>
      <c r="H7" t="s">
        <v>7</v>
      </c>
      <c r="I7">
        <v>0.86199692840645803</v>
      </c>
    </row>
    <row r="8" spans="1:9" x14ac:dyDescent="0.25">
      <c r="A8" s="1">
        <v>500</v>
      </c>
      <c r="B8">
        <v>33</v>
      </c>
      <c r="C8">
        <f>B8*A8/1000</f>
        <v>16.5</v>
      </c>
      <c r="D8">
        <f t="shared" ref="D8:D9" si="0">$I$6*A8^$I$7+$I$8</f>
        <v>17.008238362833865</v>
      </c>
      <c r="E8">
        <f t="shared" ref="E8:E10" si="1">(C8-D8)^2</f>
        <v>0.25830623345604709</v>
      </c>
      <c r="H8" t="s">
        <v>8</v>
      </c>
      <c r="I8">
        <v>5.2535847940364429</v>
      </c>
    </row>
    <row r="9" spans="1:9" x14ac:dyDescent="0.25">
      <c r="A9" s="1">
        <v>1000</v>
      </c>
      <c r="B9">
        <v>27</v>
      </c>
      <c r="C9">
        <f>B9*A9/1000</f>
        <v>27</v>
      </c>
      <c r="D9">
        <f t="shared" si="0"/>
        <v>26.618283166639682</v>
      </c>
      <c r="E9">
        <f t="shared" si="1"/>
        <v>0.14570774087062915</v>
      </c>
      <c r="H9" t="s">
        <v>10</v>
      </c>
      <c r="I9">
        <f>SUM(E7:E10)</f>
        <v>0.45567115003465608</v>
      </c>
    </row>
    <row r="10" spans="1:9" x14ac:dyDescent="0.25">
      <c r="A10" s="1">
        <v>2000</v>
      </c>
      <c r="B10">
        <v>22</v>
      </c>
      <c r="C10">
        <f>B10*A10/1000</f>
        <v>44</v>
      </c>
      <c r="D10">
        <f>$I$6*A10^$I$7+$I$8</f>
        <v>44.085042810286041</v>
      </c>
      <c r="E10">
        <f t="shared" si="1"/>
        <v>7.2322795813474844E-3</v>
      </c>
    </row>
    <row r="11" spans="1:9" x14ac:dyDescent="0.25">
      <c r="A11" s="1"/>
    </row>
    <row r="12" spans="1:9" x14ac:dyDescent="0.25">
      <c r="A12" s="1">
        <v>100</v>
      </c>
      <c r="D12">
        <f t="shared" ref="D12:D20" si="2">$I$6*A12^$I$7+$I$8</f>
        <v>8.1892047911890078</v>
      </c>
    </row>
    <row r="13" spans="1:9" x14ac:dyDescent="0.25">
      <c r="A13" s="1">
        <v>300</v>
      </c>
      <c r="D13">
        <f t="shared" si="2"/>
        <v>12.821511083625449</v>
      </c>
    </row>
    <row r="14" spans="1:9" x14ac:dyDescent="0.25">
      <c r="A14" s="1">
        <v>750</v>
      </c>
      <c r="D14">
        <f t="shared" si="2"/>
        <v>21.926055330968921</v>
      </c>
    </row>
    <row r="15" spans="1:9" x14ac:dyDescent="0.25">
      <c r="A15" s="1">
        <v>1500</v>
      </c>
      <c r="D15">
        <f t="shared" si="2"/>
        <v>35.556673018874584</v>
      </c>
    </row>
    <row r="16" spans="1:9" x14ac:dyDescent="0.25">
      <c r="A16" s="1">
        <v>2500</v>
      </c>
      <c r="D16">
        <f t="shared" si="2"/>
        <v>52.320943872004051</v>
      </c>
    </row>
    <row r="17" spans="1:4" x14ac:dyDescent="0.25">
      <c r="A17" s="1">
        <v>3000</v>
      </c>
      <c r="D17">
        <f>$I$6*A17^$I$7+$I$8</f>
        <v>60.331034409447504</v>
      </c>
    </row>
    <row r="18" spans="1:4" x14ac:dyDescent="0.25">
      <c r="A18" s="1">
        <v>5000</v>
      </c>
      <c r="D18">
        <f t="shared" si="2"/>
        <v>90.800974515932367</v>
      </c>
    </row>
    <row r="19" spans="1:4" x14ac:dyDescent="0.25">
      <c r="A19" s="1">
        <v>7500</v>
      </c>
      <c r="D19">
        <f t="shared" si="2"/>
        <v>126.59160010023389</v>
      </c>
    </row>
    <row r="20" spans="1:4" x14ac:dyDescent="0.25">
      <c r="A20" s="1">
        <v>10000</v>
      </c>
      <c r="D20">
        <f t="shared" si="2"/>
        <v>160.74044514893771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2018-10-26T21:56:46Z</dcterms:modified>
</cp:coreProperties>
</file>