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130" documentId="11_AD4DB114E44117BA4C33AC715191D634693EDF37" xr6:coauthVersionLast="38" xr6:coauthVersionMax="38" xr10:uidLastSave="{C84A4C63-DFB1-4BA1-AB3C-6752ABF91946}"/>
  <bookViews>
    <workbookView xWindow="0" yWindow="0" windowWidth="22260" windowHeight="12645" xr2:uid="{00000000-000D-0000-FFFF-FFFF00000000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6" i="1" l="1"/>
  <c r="G95" i="1"/>
  <c r="G94" i="1"/>
  <c r="G93" i="1"/>
  <c r="G92" i="1"/>
  <c r="G91" i="1"/>
  <c r="G90" i="1"/>
  <c r="G89" i="1"/>
  <c r="G88" i="1"/>
  <c r="G87" i="1"/>
  <c r="G81" i="1"/>
  <c r="G80" i="1"/>
  <c r="G79" i="1"/>
  <c r="G78" i="1"/>
  <c r="G77" i="1"/>
  <c r="G76" i="1"/>
  <c r="G75" i="1"/>
  <c r="G74" i="1"/>
  <c r="G73" i="1"/>
  <c r="G72" i="1"/>
  <c r="G66" i="1"/>
  <c r="G65" i="1"/>
  <c r="G64" i="1"/>
  <c r="G63" i="1"/>
  <c r="G62" i="1"/>
  <c r="G61" i="1"/>
  <c r="G60" i="1"/>
  <c r="G59" i="1"/>
  <c r="G58" i="1"/>
  <c r="G57" i="1"/>
  <c r="G51" i="1"/>
  <c r="G50" i="1"/>
  <c r="G49" i="1"/>
  <c r="G48" i="1"/>
  <c r="G47" i="1"/>
  <c r="G46" i="1"/>
  <c r="G45" i="1"/>
  <c r="G44" i="1"/>
  <c r="G43" i="1"/>
  <c r="G42" i="1"/>
  <c r="G30" i="1"/>
  <c r="G27" i="1"/>
  <c r="G36" i="1"/>
  <c r="G35" i="1"/>
  <c r="G34" i="1"/>
  <c r="G33" i="1"/>
  <c r="G32" i="1"/>
  <c r="G31" i="1"/>
  <c r="G29" i="1"/>
  <c r="G28" i="1"/>
  <c r="G13" i="1"/>
  <c r="G14" i="1"/>
  <c r="G15" i="1"/>
  <c r="G16" i="1"/>
  <c r="G17" i="1"/>
  <c r="G18" i="1"/>
  <c r="G19" i="1"/>
  <c r="G20" i="1"/>
  <c r="G21" i="1"/>
  <c r="G12" i="1"/>
  <c r="F88" i="1"/>
  <c r="F89" i="1"/>
  <c r="F90" i="1"/>
  <c r="F91" i="1"/>
  <c r="F92" i="1"/>
  <c r="F93" i="1"/>
  <c r="F94" i="1"/>
  <c r="F95" i="1"/>
  <c r="F96" i="1"/>
  <c r="F87" i="1"/>
  <c r="F73" i="1"/>
  <c r="F74" i="1"/>
  <c r="F75" i="1"/>
  <c r="F76" i="1"/>
  <c r="F77" i="1"/>
  <c r="F78" i="1"/>
  <c r="F79" i="1"/>
  <c r="F80" i="1"/>
  <c r="F81" i="1"/>
  <c r="F72" i="1"/>
  <c r="F58" i="1"/>
  <c r="F59" i="1"/>
  <c r="F60" i="1"/>
  <c r="F61" i="1"/>
  <c r="F62" i="1"/>
  <c r="F63" i="1"/>
  <c r="F64" i="1"/>
  <c r="F65" i="1"/>
  <c r="F66" i="1"/>
  <c r="F57" i="1"/>
  <c r="F43" i="1"/>
  <c r="F44" i="1"/>
  <c r="F45" i="1"/>
  <c r="F46" i="1"/>
  <c r="F47" i="1"/>
  <c r="F48" i="1"/>
  <c r="F49" i="1"/>
  <c r="F50" i="1"/>
  <c r="F51" i="1"/>
  <c r="F42" i="1"/>
  <c r="F33" i="1"/>
  <c r="F30" i="1"/>
  <c r="F28" i="1"/>
  <c r="F29" i="1"/>
  <c r="F31" i="1"/>
  <c r="F32" i="1"/>
  <c r="F34" i="1"/>
  <c r="F35" i="1"/>
  <c r="F36" i="1"/>
  <c r="F27" i="1"/>
  <c r="F17" i="1"/>
  <c r="F12" i="1"/>
  <c r="F13" i="1"/>
  <c r="F14" i="1"/>
  <c r="F15" i="1"/>
  <c r="F16" i="1"/>
  <c r="F18" i="1"/>
  <c r="F19" i="1"/>
  <c r="F20" i="1"/>
  <c r="F21" i="1"/>
  <c r="C88" i="1"/>
  <c r="C89" i="1"/>
  <c r="D89" i="1" s="1"/>
  <c r="E89" i="1" s="1"/>
  <c r="C90" i="1"/>
  <c r="C91" i="1"/>
  <c r="D91" i="1" s="1"/>
  <c r="E91" i="1" s="1"/>
  <c r="C92" i="1"/>
  <c r="C93" i="1"/>
  <c r="D93" i="1" s="1"/>
  <c r="E93" i="1" s="1"/>
  <c r="C94" i="1"/>
  <c r="C95" i="1"/>
  <c r="D95" i="1" s="1"/>
  <c r="E95" i="1" s="1"/>
  <c r="C96" i="1"/>
  <c r="C87" i="1"/>
  <c r="C73" i="1"/>
  <c r="C74" i="1"/>
  <c r="C75" i="1"/>
  <c r="C76" i="1"/>
  <c r="C77" i="1"/>
  <c r="C78" i="1"/>
  <c r="C79" i="1"/>
  <c r="C80" i="1"/>
  <c r="C81" i="1"/>
  <c r="C72" i="1"/>
  <c r="C60" i="1"/>
  <c r="C31" i="1"/>
  <c r="C62" i="1"/>
  <c r="C45" i="1"/>
  <c r="D96" i="1"/>
  <c r="E96" i="1" s="1"/>
  <c r="D94" i="1"/>
  <c r="E94" i="1" s="1"/>
  <c r="D92" i="1"/>
  <c r="E92" i="1" s="1"/>
  <c r="D90" i="1"/>
  <c r="E90" i="1" s="1"/>
  <c r="D88" i="1"/>
  <c r="E88" i="1" s="1"/>
  <c r="D87" i="1"/>
  <c r="E87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C58" i="1"/>
  <c r="C59" i="1"/>
  <c r="D60" i="1"/>
  <c r="E60" i="1" s="1"/>
  <c r="C61" i="1"/>
  <c r="C63" i="1"/>
  <c r="C64" i="1"/>
  <c r="D64" i="1" s="1"/>
  <c r="E64" i="1" s="1"/>
  <c r="C65" i="1"/>
  <c r="C66" i="1"/>
  <c r="C57" i="1"/>
  <c r="D66" i="1"/>
  <c r="E66" i="1" s="1"/>
  <c r="D65" i="1"/>
  <c r="E65" i="1" s="1"/>
  <c r="D63" i="1"/>
  <c r="E63" i="1" s="1"/>
  <c r="D62" i="1"/>
  <c r="E62" i="1" s="1"/>
  <c r="D61" i="1"/>
  <c r="E61" i="1" s="1"/>
  <c r="D59" i="1"/>
  <c r="E59" i="1" s="1"/>
  <c r="D58" i="1"/>
  <c r="E58" i="1" s="1"/>
  <c r="D57" i="1"/>
  <c r="E57" i="1" s="1"/>
  <c r="C43" i="1"/>
  <c r="D43" i="1" s="1"/>
  <c r="E43" i="1" s="1"/>
  <c r="C44" i="1"/>
  <c r="C46" i="1"/>
  <c r="D46" i="1" s="1"/>
  <c r="E46" i="1" s="1"/>
  <c r="C47" i="1"/>
  <c r="D47" i="1" s="1"/>
  <c r="E47" i="1" s="1"/>
  <c r="C48" i="1"/>
  <c r="D48" i="1" s="1"/>
  <c r="E48" i="1" s="1"/>
  <c r="C49" i="1"/>
  <c r="D49" i="1" s="1"/>
  <c r="E49" i="1" s="1"/>
  <c r="C50" i="1"/>
  <c r="C51" i="1"/>
  <c r="D51" i="1" s="1"/>
  <c r="E51" i="1" s="1"/>
  <c r="C42" i="1"/>
  <c r="D42" i="1" s="1"/>
  <c r="E42" i="1" s="1"/>
  <c r="D50" i="1"/>
  <c r="E50" i="1" s="1"/>
  <c r="D45" i="1"/>
  <c r="E45" i="1" s="1"/>
  <c r="D44" i="1"/>
  <c r="E44" i="1" s="1"/>
  <c r="C33" i="1"/>
  <c r="D30" i="1"/>
  <c r="E30" i="1" s="1"/>
  <c r="C28" i="1"/>
  <c r="D28" i="1" s="1"/>
  <c r="E28" i="1" s="1"/>
  <c r="C29" i="1"/>
  <c r="C30" i="1"/>
  <c r="C32" i="1"/>
  <c r="D32" i="1" s="1"/>
  <c r="E32" i="1" s="1"/>
  <c r="C34" i="1"/>
  <c r="D34" i="1" s="1"/>
  <c r="E34" i="1" s="1"/>
  <c r="C35" i="1"/>
  <c r="C36" i="1"/>
  <c r="D36" i="1" s="1"/>
  <c r="E36" i="1" s="1"/>
  <c r="C27" i="1"/>
  <c r="D27" i="1" s="1"/>
  <c r="E27" i="1" s="1"/>
  <c r="D35" i="1"/>
  <c r="E35" i="1" s="1"/>
  <c r="D33" i="1"/>
  <c r="E33" i="1" s="1"/>
  <c r="D31" i="1"/>
  <c r="E31" i="1" s="1"/>
  <c r="D29" i="1"/>
  <c r="E29" i="1" s="1"/>
  <c r="E16" i="1"/>
  <c r="E19" i="1"/>
  <c r="D14" i="1"/>
  <c r="E14" i="1" s="1"/>
  <c r="D19" i="1"/>
  <c r="C12" i="1"/>
  <c r="D12" i="1" s="1"/>
  <c r="E12" i="1" s="1"/>
  <c r="C13" i="1"/>
  <c r="D13" i="1" s="1"/>
  <c r="E13" i="1" s="1"/>
  <c r="C14" i="1"/>
  <c r="C15" i="1"/>
  <c r="D15" i="1" s="1"/>
  <c r="E15" i="1" s="1"/>
  <c r="C16" i="1"/>
  <c r="D16" i="1" s="1"/>
  <c r="C17" i="1"/>
  <c r="D17" i="1" s="1"/>
  <c r="E17" i="1" s="1"/>
  <c r="C18" i="1"/>
  <c r="D18" i="1" s="1"/>
  <c r="E18" i="1" s="1"/>
  <c r="C19" i="1"/>
  <c r="C20" i="1"/>
  <c r="D20" i="1" s="1"/>
  <c r="E20" i="1" s="1"/>
  <c r="C21" i="1"/>
  <c r="D21" i="1" s="1"/>
  <c r="E21" i="1" s="1"/>
</calcChain>
</file>

<file path=xl/sharedStrings.xml><?xml version="1.0" encoding="utf-8"?>
<sst xmlns="http://schemas.openxmlformats.org/spreadsheetml/2006/main" count="38" uniqueCount="12">
  <si>
    <t>EUR/kW</t>
  </si>
  <si>
    <t>ct/kWh</t>
  </si>
  <si>
    <t>&lt; 2500h</t>
  </si>
  <si>
    <t>&gt;=2500</t>
  </si>
  <si>
    <t>t_v h</t>
  </si>
  <si>
    <t>P_el (maximale Einspeisung kW)</t>
  </si>
  <si>
    <t>W_el</t>
  </si>
  <si>
    <t>EUR</t>
  </si>
  <si>
    <t>a*P_el+b*W_el</t>
  </si>
  <si>
    <t>a EUR/kW</t>
  </si>
  <si>
    <t>b ct/kWh</t>
  </si>
  <si>
    <t>Fehlerquadrat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</si>
</sst>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96"/>
  <sheetViews>
    <sheetView tabSelected="1" workbookViewId="0">
      <selection activeCell="J95" sqref="J95"/>
    </sheetView>
  </sheetViews>
  <sheetFormatPr baseColWidth="10" defaultColWidth="9.140625" defaultRowHeight="15" x14ac:dyDescent="0.25"/>
  <cols>
    <col min="1" max="1" width="30.140625" bestFit="1" customWidth="1"/>
    <col min="6" max="6" width="14.5703125" bestFit="1" customWidth="1"/>
  </cols>
  <sheetData>
    <row r="3" spans="1:8" x14ac:dyDescent="0.25">
      <c r="B3" t="s">
        <v>2</v>
      </c>
      <c r="C3" t="s">
        <v>3</v>
      </c>
      <c r="G3" t="s">
        <v>9</v>
      </c>
      <c r="H3">
        <v>20</v>
      </c>
    </row>
    <row r="4" spans="1:8" x14ac:dyDescent="0.25">
      <c r="A4" t="s">
        <v>0</v>
      </c>
      <c r="B4">
        <v>10.78</v>
      </c>
      <c r="C4">
        <v>74.28</v>
      </c>
      <c r="G4" t="s">
        <v>10</v>
      </c>
      <c r="H4">
        <v>1</v>
      </c>
    </row>
    <row r="5" spans="1:8" x14ac:dyDescent="0.25">
      <c r="A5" t="s">
        <v>1</v>
      </c>
      <c r="B5">
        <v>2.92</v>
      </c>
      <c r="C5">
        <v>0.38</v>
      </c>
    </row>
    <row r="9" spans="1:8" x14ac:dyDescent="0.25">
      <c r="A9" t="s">
        <v>5</v>
      </c>
      <c r="B9">
        <v>50</v>
      </c>
    </row>
    <row r="11" spans="1:8" x14ac:dyDescent="0.25">
      <c r="B11" t="s">
        <v>4</v>
      </c>
      <c r="C11" t="s">
        <v>6</v>
      </c>
      <c r="D11" t="s">
        <v>7</v>
      </c>
      <c r="E11" t="s">
        <v>1</v>
      </c>
      <c r="F11" t="s">
        <v>8</v>
      </c>
      <c r="G11" t="s">
        <v>11</v>
      </c>
    </row>
    <row r="12" spans="1:8" x14ac:dyDescent="0.25">
      <c r="B12">
        <v>500</v>
      </c>
      <c r="C12">
        <f t="shared" ref="C12:C21" si="0">B12*$B$9</f>
        <v>25000</v>
      </c>
      <c r="D12">
        <f t="shared" ref="D12:D21" si="1">IF(B12&lt;2500,$B$4,$C$4)*$B$9+IF(B12&lt;2500,$B$5,$C$5)/100*C12</f>
        <v>1269</v>
      </c>
      <c r="E12">
        <f>D12/C12*100</f>
        <v>5.0759999999999996</v>
      </c>
      <c r="F12">
        <f>$H$3*$B$9/1000+$H$4*C12/100000</f>
        <v>1.25</v>
      </c>
      <c r="G12">
        <f>(D12/1000-F12)^2</f>
        <v>3.6099999999999641E-4</v>
      </c>
    </row>
    <row r="13" spans="1:8" x14ac:dyDescent="0.25">
      <c r="B13">
        <v>1000</v>
      </c>
      <c r="C13">
        <f t="shared" si="0"/>
        <v>50000</v>
      </c>
      <c r="D13">
        <f t="shared" si="1"/>
        <v>1999</v>
      </c>
      <c r="E13">
        <f t="shared" ref="E13:E21" si="2">D13/C13*100</f>
        <v>3.9980000000000002</v>
      </c>
      <c r="F13">
        <f t="shared" ref="F13:F21" si="3">$H$3*$B$9/1000+$H$4*C13/100000</f>
        <v>1.5</v>
      </c>
      <c r="G13">
        <f t="shared" ref="G13:G21" si="4">(D13/1000-F13)^2</f>
        <v>0.24900100000000011</v>
      </c>
    </row>
    <row r="14" spans="1:8" x14ac:dyDescent="0.25">
      <c r="B14">
        <v>1500</v>
      </c>
      <c r="C14">
        <f t="shared" si="0"/>
        <v>75000</v>
      </c>
      <c r="D14">
        <f t="shared" si="1"/>
        <v>2729</v>
      </c>
      <c r="E14">
        <f t="shared" si="2"/>
        <v>3.6386666666666665</v>
      </c>
      <c r="F14">
        <f t="shared" si="3"/>
        <v>1.75</v>
      </c>
      <c r="G14">
        <f t="shared" si="4"/>
        <v>0.95844100000000021</v>
      </c>
    </row>
    <row r="15" spans="1:8" x14ac:dyDescent="0.25">
      <c r="B15">
        <v>2000</v>
      </c>
      <c r="C15">
        <f t="shared" si="0"/>
        <v>100000</v>
      </c>
      <c r="D15">
        <f>IF(B15&lt;2500,$B$4,$C$4)*$B$9+IF(B15&lt;2500,$B$5,$C$5)/100*C15</f>
        <v>3459</v>
      </c>
      <c r="E15">
        <f t="shared" si="2"/>
        <v>3.4590000000000001</v>
      </c>
      <c r="F15">
        <f t="shared" si="3"/>
        <v>2</v>
      </c>
      <c r="G15">
        <f t="shared" si="4"/>
        <v>2.1286810000000003</v>
      </c>
    </row>
    <row r="16" spans="1:8" x14ac:dyDescent="0.25">
      <c r="B16">
        <v>2500</v>
      </c>
      <c r="C16">
        <f t="shared" si="0"/>
        <v>125000</v>
      </c>
      <c r="D16">
        <f t="shared" si="1"/>
        <v>4189</v>
      </c>
      <c r="E16">
        <f t="shared" si="2"/>
        <v>3.3512</v>
      </c>
      <c r="F16">
        <f t="shared" si="3"/>
        <v>2.25</v>
      </c>
      <c r="G16">
        <f t="shared" si="4"/>
        <v>3.7597210000000003</v>
      </c>
    </row>
    <row r="17" spans="2:7" x14ac:dyDescent="0.25">
      <c r="B17">
        <v>3000</v>
      </c>
      <c r="C17">
        <f t="shared" si="0"/>
        <v>150000</v>
      </c>
      <c r="D17">
        <f t="shared" si="1"/>
        <v>4284</v>
      </c>
      <c r="E17">
        <f t="shared" si="2"/>
        <v>2.8559999999999999</v>
      </c>
      <c r="F17">
        <f>$H$3*$B$9/1000+$H$4*C17/100000</f>
        <v>2.5</v>
      </c>
      <c r="G17">
        <f t="shared" si="4"/>
        <v>3.1826559999999993</v>
      </c>
    </row>
    <row r="18" spans="2:7" x14ac:dyDescent="0.25">
      <c r="B18">
        <v>3500</v>
      </c>
      <c r="C18">
        <f t="shared" si="0"/>
        <v>175000</v>
      </c>
      <c r="D18">
        <f t="shared" si="1"/>
        <v>4379</v>
      </c>
      <c r="E18">
        <f t="shared" si="2"/>
        <v>2.5022857142857142</v>
      </c>
      <c r="F18">
        <f t="shared" si="3"/>
        <v>2.75</v>
      </c>
      <c r="G18">
        <f t="shared" si="4"/>
        <v>2.6536409999999986</v>
      </c>
    </row>
    <row r="19" spans="2:7" x14ac:dyDescent="0.25">
      <c r="B19">
        <v>4000</v>
      </c>
      <c r="C19">
        <f t="shared" si="0"/>
        <v>200000</v>
      </c>
      <c r="D19">
        <f t="shared" si="1"/>
        <v>4474</v>
      </c>
      <c r="E19">
        <f t="shared" si="2"/>
        <v>2.2370000000000001</v>
      </c>
      <c r="F19">
        <f t="shared" si="3"/>
        <v>3</v>
      </c>
      <c r="G19">
        <f t="shared" si="4"/>
        <v>2.1726760000000005</v>
      </c>
    </row>
    <row r="20" spans="2:7" x14ac:dyDescent="0.25">
      <c r="B20">
        <v>4500</v>
      </c>
      <c r="C20">
        <f t="shared" si="0"/>
        <v>225000</v>
      </c>
      <c r="D20">
        <f t="shared" si="1"/>
        <v>4569</v>
      </c>
      <c r="E20">
        <f t="shared" si="2"/>
        <v>2.0306666666666668</v>
      </c>
      <c r="F20">
        <f t="shared" si="3"/>
        <v>3.25</v>
      </c>
      <c r="G20">
        <f t="shared" si="4"/>
        <v>1.7397609999999999</v>
      </c>
    </row>
    <row r="21" spans="2:7" x14ac:dyDescent="0.25">
      <c r="B21">
        <v>5000</v>
      </c>
      <c r="C21">
        <f t="shared" si="0"/>
        <v>250000</v>
      </c>
      <c r="D21">
        <f t="shared" si="1"/>
        <v>4664</v>
      </c>
      <c r="E21">
        <f t="shared" si="2"/>
        <v>1.8655999999999999</v>
      </c>
      <c r="F21">
        <f t="shared" si="3"/>
        <v>3.5</v>
      </c>
      <c r="G21">
        <f t="shared" si="4"/>
        <v>1.3548959999999992</v>
      </c>
    </row>
    <row r="24" spans="2:7" x14ac:dyDescent="0.25">
      <c r="B24">
        <v>100</v>
      </c>
    </row>
    <row r="26" spans="2:7" x14ac:dyDescent="0.25">
      <c r="B26" t="s">
        <v>4</v>
      </c>
      <c r="C26" t="s">
        <v>6</v>
      </c>
      <c r="D26" t="s">
        <v>7</v>
      </c>
      <c r="E26" t="s">
        <v>1</v>
      </c>
      <c r="F26" t="s">
        <v>8</v>
      </c>
    </row>
    <row r="27" spans="2:7" x14ac:dyDescent="0.25">
      <c r="B27">
        <v>500</v>
      </c>
      <c r="C27">
        <f>B27*$B$24</f>
        <v>50000</v>
      </c>
      <c r="D27">
        <f>IF(B27&lt;2500,$B$4,$C$4)*$B$9+IF(B27&lt;2500,$B$5,$C$5)/100*C27</f>
        <v>1999</v>
      </c>
      <c r="E27">
        <f>D27/C27*100</f>
        <v>3.9980000000000002</v>
      </c>
      <c r="F27">
        <f>$H$3*$B$24/1000+$H$4*C27/100000</f>
        <v>2.5</v>
      </c>
      <c r="G27">
        <f>(D27/1000-F27)^2</f>
        <v>0.25100099999999986</v>
      </c>
    </row>
    <row r="28" spans="2:7" x14ac:dyDescent="0.25">
      <c r="B28">
        <v>1000</v>
      </c>
      <c r="C28">
        <f>B28*$B$24</f>
        <v>100000</v>
      </c>
      <c r="D28">
        <f t="shared" ref="D27:D29" si="5">IF(B28&lt;2500,$B$4,$C$4)*$B$9+IF(B28&lt;2500,$B$5,$C$5)/100*C28</f>
        <v>3459</v>
      </c>
      <c r="E28">
        <f t="shared" ref="E28:E36" si="6">D28/C28*100</f>
        <v>3.4590000000000001</v>
      </c>
      <c r="F28">
        <f t="shared" ref="F28:F36" si="7">$H$3*$B$24/1000+$H$4*C28/100000</f>
        <v>3</v>
      </c>
      <c r="G28">
        <f t="shared" ref="G28:G36" si="8">(D28/1000-F28)^2</f>
        <v>0.21068100000000006</v>
      </c>
    </row>
    <row r="29" spans="2:7" x14ac:dyDescent="0.25">
      <c r="B29">
        <v>1500</v>
      </c>
      <c r="C29">
        <f>B29*$B$24</f>
        <v>150000</v>
      </c>
      <c r="D29">
        <f t="shared" si="5"/>
        <v>4919</v>
      </c>
      <c r="E29">
        <f>D29/C29*100</f>
        <v>3.2793333333333332</v>
      </c>
      <c r="F29">
        <f t="shared" si="7"/>
        <v>3.5</v>
      </c>
      <c r="G29">
        <f t="shared" si="8"/>
        <v>2.0135609999999988</v>
      </c>
    </row>
    <row r="30" spans="2:7" x14ac:dyDescent="0.25">
      <c r="B30">
        <v>2000</v>
      </c>
      <c r="C30">
        <f>B30*$B$24</f>
        <v>200000</v>
      </c>
      <c r="D30">
        <f>IF(B30&lt;2500,$B$4,$C$4)*$B$9+IF(B30&lt;2500,$B$5,$C$5)/100*C30</f>
        <v>6379</v>
      </c>
      <c r="E30">
        <f t="shared" si="6"/>
        <v>3.1894999999999998</v>
      </c>
      <c r="F30">
        <f>$H$3*$B$24/1000+$H$4*C30/100000</f>
        <v>4</v>
      </c>
      <c r="G30">
        <f>(D30/1000-F30)^2</f>
        <v>5.6596409999999979</v>
      </c>
    </row>
    <row r="31" spans="2:7" x14ac:dyDescent="0.25">
      <c r="B31">
        <v>2500</v>
      </c>
      <c r="C31">
        <f>B31*$B$24</f>
        <v>250000</v>
      </c>
      <c r="D31">
        <f t="shared" ref="D31:D36" si="9">IF(B31&lt;2500,$B$4,$C$4)*$B$9+IF(B31&lt;2500,$B$5,$C$5)/100*C31</f>
        <v>4664</v>
      </c>
      <c r="E31">
        <f t="shared" si="6"/>
        <v>1.8655999999999999</v>
      </c>
      <c r="F31">
        <f t="shared" si="7"/>
        <v>4.5</v>
      </c>
      <c r="G31">
        <f t="shared" si="8"/>
        <v>2.6895999999999903E-2</v>
      </c>
    </row>
    <row r="32" spans="2:7" x14ac:dyDescent="0.25">
      <c r="B32">
        <v>3000</v>
      </c>
      <c r="C32">
        <f>B32*$B$24</f>
        <v>300000</v>
      </c>
      <c r="D32">
        <f t="shared" si="9"/>
        <v>4854</v>
      </c>
      <c r="E32">
        <f t="shared" si="6"/>
        <v>1.6179999999999999</v>
      </c>
      <c r="F32">
        <f t="shared" si="7"/>
        <v>5</v>
      </c>
      <c r="G32">
        <f t="shared" si="8"/>
        <v>2.1315999999999974E-2</v>
      </c>
    </row>
    <row r="33" spans="2:7" x14ac:dyDescent="0.25">
      <c r="B33">
        <v>3500</v>
      </c>
      <c r="C33">
        <f>B33*$B$24</f>
        <v>350000</v>
      </c>
      <c r="D33">
        <f t="shared" si="9"/>
        <v>5044</v>
      </c>
      <c r="E33">
        <f t="shared" si="6"/>
        <v>1.4411428571428571</v>
      </c>
      <c r="F33">
        <f>$H$3*$B$24/1000+$H$4*C33/100000</f>
        <v>5.5</v>
      </c>
      <c r="G33">
        <f t="shared" si="8"/>
        <v>0.20793600000000037</v>
      </c>
    </row>
    <row r="34" spans="2:7" x14ac:dyDescent="0.25">
      <c r="B34">
        <v>4000</v>
      </c>
      <c r="C34">
        <f>B34*$B$24</f>
        <v>400000</v>
      </c>
      <c r="D34">
        <f t="shared" si="9"/>
        <v>5234</v>
      </c>
      <c r="E34">
        <f t="shared" si="6"/>
        <v>1.3085</v>
      </c>
      <c r="F34">
        <f t="shared" si="7"/>
        <v>6</v>
      </c>
      <c r="G34">
        <f t="shared" si="8"/>
        <v>0.58675600000000006</v>
      </c>
    </row>
    <row r="35" spans="2:7" x14ac:dyDescent="0.25">
      <c r="B35">
        <v>4500</v>
      </c>
      <c r="C35">
        <f>B35*$B$24</f>
        <v>450000</v>
      </c>
      <c r="D35">
        <f t="shared" si="9"/>
        <v>5424</v>
      </c>
      <c r="E35">
        <f t="shared" si="6"/>
        <v>1.2053333333333334</v>
      </c>
      <c r="F35">
        <f t="shared" si="7"/>
        <v>6.5</v>
      </c>
      <c r="G35">
        <f t="shared" si="8"/>
        <v>1.1577759999999993</v>
      </c>
    </row>
    <row r="36" spans="2:7" x14ac:dyDescent="0.25">
      <c r="B36">
        <v>5000</v>
      </c>
      <c r="C36">
        <f>B36*$B$24</f>
        <v>500000</v>
      </c>
      <c r="D36">
        <f t="shared" si="9"/>
        <v>5614</v>
      </c>
      <c r="E36">
        <f t="shared" si="6"/>
        <v>1.1228</v>
      </c>
      <c r="F36">
        <f t="shared" si="7"/>
        <v>7</v>
      </c>
      <c r="G36">
        <f t="shared" si="8"/>
        <v>1.9209960000000004</v>
      </c>
    </row>
    <row r="39" spans="2:7" x14ac:dyDescent="0.25">
      <c r="B39">
        <v>250</v>
      </c>
    </row>
    <row r="41" spans="2:7" x14ac:dyDescent="0.25">
      <c r="B41" t="s">
        <v>4</v>
      </c>
      <c r="C41" t="s">
        <v>6</v>
      </c>
      <c r="D41" t="s">
        <v>7</v>
      </c>
      <c r="E41" t="s">
        <v>1</v>
      </c>
      <c r="F41" t="s">
        <v>8</v>
      </c>
    </row>
    <row r="42" spans="2:7" x14ac:dyDescent="0.25">
      <c r="B42">
        <v>500</v>
      </c>
      <c r="C42">
        <f>B42*$B$39</f>
        <v>125000</v>
      </c>
      <c r="D42">
        <f>IF(B42&lt;2500,$B$4,$C$4)*$B$9+IF(B42&lt;2500,$B$5,$C$5)/100*C42</f>
        <v>4189</v>
      </c>
      <c r="E42">
        <f>D42/C42*100</f>
        <v>3.3512</v>
      </c>
      <c r="F42">
        <f>$H$3*$B$39/1000+$H$4*C42/100000</f>
        <v>6.25</v>
      </c>
      <c r="G42">
        <f>(D42/1000-F42)^2</f>
        <v>4.2477209999999994</v>
      </c>
    </row>
    <row r="43" spans="2:7" x14ac:dyDescent="0.25">
      <c r="B43">
        <v>1000</v>
      </c>
      <c r="C43">
        <f>B43*$B$39</f>
        <v>250000</v>
      </c>
      <c r="D43">
        <f t="shared" ref="D43:D44" si="10">IF(B43&lt;2500,$B$4,$C$4)*$B$9+IF(B43&lt;2500,$B$5,$C$5)/100*C43</f>
        <v>7839</v>
      </c>
      <c r="E43">
        <f t="shared" ref="E43" si="11">D43/C43*100</f>
        <v>3.1356000000000002</v>
      </c>
      <c r="F43">
        <f t="shared" ref="F43:F51" si="12">$H$3*$B$39/1000+$H$4*C43/100000</f>
        <v>7.5</v>
      </c>
      <c r="G43">
        <f t="shared" ref="G43:G51" si="13">(D43/1000-F43)^2</f>
        <v>0.11492100000000027</v>
      </c>
    </row>
    <row r="44" spans="2:7" x14ac:dyDescent="0.25">
      <c r="B44">
        <v>1500</v>
      </c>
      <c r="C44">
        <f>B44*$B$39</f>
        <v>375000</v>
      </c>
      <c r="D44">
        <f t="shared" si="10"/>
        <v>11489</v>
      </c>
      <c r="E44">
        <f>D44/C44*100</f>
        <v>3.0637333333333334</v>
      </c>
      <c r="F44">
        <f t="shared" si="12"/>
        <v>8.75</v>
      </c>
      <c r="G44">
        <f t="shared" si="13"/>
        <v>7.5021210000000043</v>
      </c>
    </row>
    <row r="45" spans="2:7" x14ac:dyDescent="0.25">
      <c r="B45">
        <v>2000</v>
      </c>
      <c r="C45">
        <f>B45*$B$39</f>
        <v>500000</v>
      </c>
      <c r="D45">
        <f>IF(B45&lt;2500,$B$4,$C$4)*$B$9+IF(B45&lt;2500,$B$5,$C$5)/100*C45</f>
        <v>15139</v>
      </c>
      <c r="E45">
        <f t="shared" ref="E45:E51" si="14">D45/C45*100</f>
        <v>3.0278</v>
      </c>
      <c r="F45">
        <f t="shared" si="12"/>
        <v>10</v>
      </c>
      <c r="G45">
        <f>(D45/1000-F45)^2</f>
        <v>26.409320999999995</v>
      </c>
    </row>
    <row r="46" spans="2:7" x14ac:dyDescent="0.25">
      <c r="B46">
        <v>2500</v>
      </c>
      <c r="C46">
        <f>B46*$B$39</f>
        <v>625000</v>
      </c>
      <c r="D46">
        <f t="shared" ref="D46:D51" si="15">IF(B46&lt;2500,$B$4,$C$4)*$B$9+IF(B46&lt;2500,$B$5,$C$5)/100*C46</f>
        <v>6089</v>
      </c>
      <c r="E46">
        <f t="shared" si="14"/>
        <v>0.97423999999999999</v>
      </c>
      <c r="F46">
        <f t="shared" si="12"/>
        <v>11.25</v>
      </c>
      <c r="G46">
        <f t="shared" si="13"/>
        <v>26.635920999999996</v>
      </c>
    </row>
    <row r="47" spans="2:7" x14ac:dyDescent="0.25">
      <c r="B47">
        <v>3000</v>
      </c>
      <c r="C47">
        <f>B47*$B$39</f>
        <v>750000</v>
      </c>
      <c r="D47">
        <f t="shared" si="15"/>
        <v>6564</v>
      </c>
      <c r="E47">
        <f t="shared" si="14"/>
        <v>0.87519999999999998</v>
      </c>
      <c r="F47">
        <f t="shared" si="12"/>
        <v>12.5</v>
      </c>
      <c r="G47">
        <f t="shared" si="13"/>
        <v>35.236095999999996</v>
      </c>
    </row>
    <row r="48" spans="2:7" x14ac:dyDescent="0.25">
      <c r="B48">
        <v>3500</v>
      </c>
      <c r="C48">
        <f>B48*$B$39</f>
        <v>875000</v>
      </c>
      <c r="D48">
        <f t="shared" si="15"/>
        <v>7039</v>
      </c>
      <c r="E48">
        <f t="shared" si="14"/>
        <v>0.80445714285714287</v>
      </c>
      <c r="F48">
        <f t="shared" si="12"/>
        <v>13.75</v>
      </c>
      <c r="G48">
        <f t="shared" si="13"/>
        <v>45.037521000000005</v>
      </c>
    </row>
    <row r="49" spans="2:7" x14ac:dyDescent="0.25">
      <c r="B49">
        <v>4000</v>
      </c>
      <c r="C49">
        <f>B49*$B$39</f>
        <v>1000000</v>
      </c>
      <c r="D49">
        <f t="shared" si="15"/>
        <v>7514</v>
      </c>
      <c r="E49">
        <f t="shared" si="14"/>
        <v>0.75139999999999996</v>
      </c>
      <c r="F49">
        <f t="shared" si="12"/>
        <v>15</v>
      </c>
      <c r="G49">
        <f t="shared" si="13"/>
        <v>56.040195999999995</v>
      </c>
    </row>
    <row r="50" spans="2:7" x14ac:dyDescent="0.25">
      <c r="B50">
        <v>4500</v>
      </c>
      <c r="C50">
        <f>B50*$B$39</f>
        <v>1125000</v>
      </c>
      <c r="D50">
        <f t="shared" si="15"/>
        <v>7989</v>
      </c>
      <c r="E50">
        <f t="shared" si="14"/>
        <v>0.71013333333333339</v>
      </c>
      <c r="F50">
        <f t="shared" si="12"/>
        <v>16.25</v>
      </c>
      <c r="G50">
        <f t="shared" si="13"/>
        <v>68.244120999999993</v>
      </c>
    </row>
    <row r="51" spans="2:7" x14ac:dyDescent="0.25">
      <c r="B51">
        <v>5000</v>
      </c>
      <c r="C51">
        <f>B51*$B$39</f>
        <v>1250000</v>
      </c>
      <c r="D51">
        <f t="shared" si="15"/>
        <v>8464</v>
      </c>
      <c r="E51">
        <f t="shared" si="14"/>
        <v>0.67711999999999994</v>
      </c>
      <c r="F51">
        <f t="shared" si="12"/>
        <v>17.5</v>
      </c>
      <c r="G51">
        <f t="shared" si="13"/>
        <v>81.649295999999993</v>
      </c>
    </row>
    <row r="54" spans="2:7" x14ac:dyDescent="0.25">
      <c r="B54">
        <v>500</v>
      </c>
    </row>
    <row r="56" spans="2:7" x14ac:dyDescent="0.25">
      <c r="B56" t="s">
        <v>4</v>
      </c>
      <c r="C56" t="s">
        <v>6</v>
      </c>
      <c r="D56" t="s">
        <v>7</v>
      </c>
      <c r="E56" t="s">
        <v>1</v>
      </c>
      <c r="F56" t="s">
        <v>8</v>
      </c>
    </row>
    <row r="57" spans="2:7" x14ac:dyDescent="0.25">
      <c r="B57">
        <v>500</v>
      </c>
      <c r="C57">
        <f>B57*$B$54</f>
        <v>250000</v>
      </c>
      <c r="D57">
        <f>IF(B57&lt;2500,$B$4,$C$4)*$B$9+IF(B57&lt;2500,$B$5,$C$5)/100*C57</f>
        <v>7839</v>
      </c>
      <c r="E57">
        <f>D57/C57*100</f>
        <v>3.1356000000000002</v>
      </c>
      <c r="F57">
        <f>$H$3*$B$54/1000+$H$4*C57/100000</f>
        <v>12.5</v>
      </c>
      <c r="G57">
        <f>(D57/1000-F57)^2</f>
        <v>21.724920999999995</v>
      </c>
    </row>
    <row r="58" spans="2:7" x14ac:dyDescent="0.25">
      <c r="B58">
        <v>1000</v>
      </c>
      <c r="C58">
        <f t="shared" ref="C58:C66" si="16">B58*$B$54</f>
        <v>500000</v>
      </c>
      <c r="D58">
        <f t="shared" ref="D58:D59" si="17">IF(B58&lt;2500,$B$4,$C$4)*$B$9+IF(B58&lt;2500,$B$5,$C$5)/100*C58</f>
        <v>15139</v>
      </c>
      <c r="E58">
        <f t="shared" ref="E58" si="18">D58/C58*100</f>
        <v>3.0278</v>
      </c>
      <c r="F58">
        <f t="shared" ref="F58:F66" si="19">$H$3*$B$54/1000+$H$4*C58/100000</f>
        <v>15</v>
      </c>
      <c r="G58">
        <f t="shared" ref="G58:G66" si="20">(D58/1000-F58)^2</f>
        <v>1.9320999999999817E-2</v>
      </c>
    </row>
    <row r="59" spans="2:7" x14ac:dyDescent="0.25">
      <c r="B59">
        <v>1500</v>
      </c>
      <c r="C59">
        <f t="shared" si="16"/>
        <v>750000</v>
      </c>
      <c r="D59">
        <f t="shared" si="17"/>
        <v>22439</v>
      </c>
      <c r="E59">
        <f>D59/C59*100</f>
        <v>2.9918666666666667</v>
      </c>
      <c r="F59">
        <f t="shared" si="19"/>
        <v>17.5</v>
      </c>
      <c r="G59">
        <f t="shared" si="20"/>
        <v>24.393720999999999</v>
      </c>
    </row>
    <row r="60" spans="2:7" x14ac:dyDescent="0.25">
      <c r="B60">
        <v>2000</v>
      </c>
      <c r="C60">
        <f>B60*$B$54</f>
        <v>1000000</v>
      </c>
      <c r="D60">
        <f>IF(B60&lt;2500,$B$4,$C$4)*$B$9+IF(B60&lt;2500,$B$5,$C$5)/100*C60</f>
        <v>29739</v>
      </c>
      <c r="E60">
        <f t="shared" ref="E60:E66" si="21">D60/C60*100</f>
        <v>2.9739</v>
      </c>
      <c r="F60">
        <f t="shared" si="19"/>
        <v>20</v>
      </c>
      <c r="G60">
        <f>(D60/1000-F60)^2</f>
        <v>94.84812100000002</v>
      </c>
    </row>
    <row r="61" spans="2:7" x14ac:dyDescent="0.25">
      <c r="B61">
        <v>2500</v>
      </c>
      <c r="C61">
        <f t="shared" si="16"/>
        <v>1250000</v>
      </c>
      <c r="D61">
        <f t="shared" ref="D61:D66" si="22">IF(B61&lt;2500,$B$4,$C$4)*$B$9+IF(B61&lt;2500,$B$5,$C$5)/100*C61</f>
        <v>8464</v>
      </c>
      <c r="E61">
        <f t="shared" si="21"/>
        <v>0.67711999999999994</v>
      </c>
      <c r="F61">
        <f t="shared" si="19"/>
        <v>22.5</v>
      </c>
      <c r="G61">
        <f t="shared" si="20"/>
        <v>197.00929599999998</v>
      </c>
    </row>
    <row r="62" spans="2:7" x14ac:dyDescent="0.25">
      <c r="B62">
        <v>3000</v>
      </c>
      <c r="C62">
        <f>B62*$B$54</f>
        <v>1500000</v>
      </c>
      <c r="D62">
        <f t="shared" si="22"/>
        <v>9414</v>
      </c>
      <c r="E62">
        <f t="shared" si="21"/>
        <v>0.62760000000000005</v>
      </c>
      <c r="F62">
        <f t="shared" si="19"/>
        <v>25</v>
      </c>
      <c r="G62">
        <f t="shared" si="20"/>
        <v>242.923396</v>
      </c>
    </row>
    <row r="63" spans="2:7" x14ac:dyDescent="0.25">
      <c r="B63">
        <v>3500</v>
      </c>
      <c r="C63">
        <f t="shared" si="16"/>
        <v>1750000</v>
      </c>
      <c r="D63">
        <f t="shared" si="22"/>
        <v>10364</v>
      </c>
      <c r="E63">
        <f t="shared" si="21"/>
        <v>0.59222857142857144</v>
      </c>
      <c r="F63">
        <f t="shared" si="19"/>
        <v>27.5</v>
      </c>
      <c r="G63">
        <f t="shared" si="20"/>
        <v>293.64249599999999</v>
      </c>
    </row>
    <row r="64" spans="2:7" x14ac:dyDescent="0.25">
      <c r="B64">
        <v>4000</v>
      </c>
      <c r="C64">
        <f t="shared" si="16"/>
        <v>2000000</v>
      </c>
      <c r="D64">
        <f t="shared" si="22"/>
        <v>11314</v>
      </c>
      <c r="E64">
        <f t="shared" si="21"/>
        <v>0.56569999999999998</v>
      </c>
      <c r="F64">
        <f t="shared" si="19"/>
        <v>30</v>
      </c>
      <c r="G64">
        <f t="shared" si="20"/>
        <v>349.16659599999997</v>
      </c>
    </row>
    <row r="65" spans="2:7" x14ac:dyDescent="0.25">
      <c r="B65">
        <v>4500</v>
      </c>
      <c r="C65">
        <f t="shared" si="16"/>
        <v>2250000</v>
      </c>
      <c r="D65">
        <f t="shared" si="22"/>
        <v>12264</v>
      </c>
      <c r="E65">
        <f t="shared" si="21"/>
        <v>0.5450666666666667</v>
      </c>
      <c r="F65">
        <f t="shared" si="19"/>
        <v>32.5</v>
      </c>
      <c r="G65">
        <f t="shared" si="20"/>
        <v>409.49569600000001</v>
      </c>
    </row>
    <row r="66" spans="2:7" x14ac:dyDescent="0.25">
      <c r="B66">
        <v>5000</v>
      </c>
      <c r="C66">
        <f t="shared" si="16"/>
        <v>2500000</v>
      </c>
      <c r="D66">
        <f t="shared" si="22"/>
        <v>13214</v>
      </c>
      <c r="E66">
        <f t="shared" si="21"/>
        <v>0.52855999999999992</v>
      </c>
      <c r="F66">
        <f t="shared" si="19"/>
        <v>35</v>
      </c>
      <c r="G66">
        <f t="shared" si="20"/>
        <v>474.62979600000006</v>
      </c>
    </row>
    <row r="69" spans="2:7" x14ac:dyDescent="0.25">
      <c r="B69">
        <v>750</v>
      </c>
    </row>
    <row r="71" spans="2:7" x14ac:dyDescent="0.25">
      <c r="B71" t="s">
        <v>4</v>
      </c>
      <c r="C71" t="s">
        <v>6</v>
      </c>
      <c r="D71" t="s">
        <v>7</v>
      </c>
      <c r="E71" t="s">
        <v>1</v>
      </c>
      <c r="F71" t="s">
        <v>8</v>
      </c>
    </row>
    <row r="72" spans="2:7" x14ac:dyDescent="0.25">
      <c r="B72">
        <v>500</v>
      </c>
      <c r="C72">
        <f>B72*$B$69</f>
        <v>375000</v>
      </c>
      <c r="D72">
        <f>IF(B72&lt;2500,$B$4,$C$4)*$B$9+IF(B72&lt;2500,$B$5,$C$5)/100*C72</f>
        <v>11489</v>
      </c>
      <c r="E72">
        <f>D72/C72*100</f>
        <v>3.0637333333333334</v>
      </c>
      <c r="F72">
        <f>$H$3*$B$69/1000+$H$4*C72/100000</f>
        <v>18.75</v>
      </c>
      <c r="G72">
        <f>(D72/1000-F72)^2</f>
        <v>52.722120999999987</v>
      </c>
    </row>
    <row r="73" spans="2:7" x14ac:dyDescent="0.25">
      <c r="B73">
        <v>1000</v>
      </c>
      <c r="C73">
        <f t="shared" ref="C73:C81" si="23">B73*$B$69</f>
        <v>750000</v>
      </c>
      <c r="D73">
        <f t="shared" ref="D73:D74" si="24">IF(B73&lt;2500,$B$4,$C$4)*$B$9+IF(B73&lt;2500,$B$5,$C$5)/100*C73</f>
        <v>22439</v>
      </c>
      <c r="E73">
        <f t="shared" ref="E73" si="25">D73/C73*100</f>
        <v>2.9918666666666667</v>
      </c>
      <c r="F73">
        <f t="shared" ref="F73:F81" si="26">$H$3*$B$69/1000+$H$4*C73/100000</f>
        <v>22.5</v>
      </c>
      <c r="G73">
        <f t="shared" ref="G73:G81" si="27">(D73/1000-F73)^2</f>
        <v>3.720999999999993E-3</v>
      </c>
    </row>
    <row r="74" spans="2:7" x14ac:dyDescent="0.25">
      <c r="B74">
        <v>1500</v>
      </c>
      <c r="C74">
        <f t="shared" si="23"/>
        <v>1125000</v>
      </c>
      <c r="D74">
        <f t="shared" si="24"/>
        <v>33389</v>
      </c>
      <c r="E74">
        <f>D74/C74*100</f>
        <v>2.9679111111111109</v>
      </c>
      <c r="F74">
        <f t="shared" si="26"/>
        <v>26.25</v>
      </c>
      <c r="G74">
        <f t="shared" si="27"/>
        <v>50.965321000000039</v>
      </c>
    </row>
    <row r="75" spans="2:7" x14ac:dyDescent="0.25">
      <c r="B75">
        <v>2000</v>
      </c>
      <c r="C75">
        <f t="shared" si="23"/>
        <v>1500000</v>
      </c>
      <c r="D75">
        <f>IF(B75&lt;2500,$B$4,$C$4)*$B$9+IF(B75&lt;2500,$B$5,$C$5)/100*C75</f>
        <v>44339</v>
      </c>
      <c r="E75">
        <f t="shared" ref="E75:E81" si="28">D75/C75*100</f>
        <v>2.9559333333333333</v>
      </c>
      <c r="F75">
        <f t="shared" si="26"/>
        <v>30</v>
      </c>
      <c r="G75">
        <f>(D75/1000-F75)^2</f>
        <v>205.60692099999997</v>
      </c>
    </row>
    <row r="76" spans="2:7" x14ac:dyDescent="0.25">
      <c r="B76">
        <v>2500</v>
      </c>
      <c r="C76">
        <f t="shared" si="23"/>
        <v>1875000</v>
      </c>
      <c r="D76">
        <f t="shared" ref="D76:D81" si="29">IF(B76&lt;2500,$B$4,$C$4)*$B$9+IF(B76&lt;2500,$B$5,$C$5)/100*C76</f>
        <v>10839</v>
      </c>
      <c r="E76">
        <f t="shared" si="28"/>
        <v>0.57808000000000004</v>
      </c>
      <c r="F76">
        <f t="shared" si="26"/>
        <v>33.75</v>
      </c>
      <c r="G76">
        <f t="shared" si="27"/>
        <v>524.91392100000007</v>
      </c>
    </row>
    <row r="77" spans="2:7" x14ac:dyDescent="0.25">
      <c r="B77">
        <v>3000</v>
      </c>
      <c r="C77">
        <f t="shared" si="23"/>
        <v>2250000</v>
      </c>
      <c r="D77">
        <f t="shared" si="29"/>
        <v>12264</v>
      </c>
      <c r="E77">
        <f t="shared" si="28"/>
        <v>0.5450666666666667</v>
      </c>
      <c r="F77">
        <f t="shared" si="26"/>
        <v>37.5</v>
      </c>
      <c r="G77">
        <f t="shared" si="27"/>
        <v>636.85569600000008</v>
      </c>
    </row>
    <row r="78" spans="2:7" x14ac:dyDescent="0.25">
      <c r="B78">
        <v>3500</v>
      </c>
      <c r="C78">
        <f t="shared" si="23"/>
        <v>2625000</v>
      </c>
      <c r="D78">
        <f t="shared" si="29"/>
        <v>13689</v>
      </c>
      <c r="E78">
        <f t="shared" si="28"/>
        <v>0.52148571428571422</v>
      </c>
      <c r="F78">
        <f t="shared" si="26"/>
        <v>41.25</v>
      </c>
      <c r="G78">
        <f t="shared" si="27"/>
        <v>759.60872099999995</v>
      </c>
    </row>
    <row r="79" spans="2:7" x14ac:dyDescent="0.25">
      <c r="B79">
        <v>4000</v>
      </c>
      <c r="C79">
        <f t="shared" si="23"/>
        <v>3000000</v>
      </c>
      <c r="D79">
        <f t="shared" si="29"/>
        <v>15114</v>
      </c>
      <c r="E79">
        <f t="shared" si="28"/>
        <v>0.50380000000000003</v>
      </c>
      <c r="F79">
        <f t="shared" si="26"/>
        <v>45</v>
      </c>
      <c r="G79">
        <f t="shared" si="27"/>
        <v>893.1729959999999</v>
      </c>
    </row>
    <row r="80" spans="2:7" x14ac:dyDescent="0.25">
      <c r="B80">
        <v>4500</v>
      </c>
      <c r="C80">
        <f t="shared" si="23"/>
        <v>3375000</v>
      </c>
      <c r="D80">
        <f t="shared" si="29"/>
        <v>16539</v>
      </c>
      <c r="E80">
        <f t="shared" si="28"/>
        <v>0.49004444444444445</v>
      </c>
      <c r="F80">
        <f t="shared" si="26"/>
        <v>48.75</v>
      </c>
      <c r="G80">
        <f t="shared" si="27"/>
        <v>1037.5485209999999</v>
      </c>
    </row>
    <row r="81" spans="2:7" x14ac:dyDescent="0.25">
      <c r="B81">
        <v>5000</v>
      </c>
      <c r="C81">
        <f t="shared" si="23"/>
        <v>3750000</v>
      </c>
      <c r="D81">
        <f t="shared" si="29"/>
        <v>17964</v>
      </c>
      <c r="E81">
        <f t="shared" si="28"/>
        <v>0.47904000000000002</v>
      </c>
      <c r="F81">
        <f t="shared" si="26"/>
        <v>52.5</v>
      </c>
      <c r="G81">
        <f t="shared" si="27"/>
        <v>1192.7352960000001</v>
      </c>
    </row>
    <row r="84" spans="2:7" x14ac:dyDescent="0.25">
      <c r="B84">
        <v>1000</v>
      </c>
    </row>
    <row r="86" spans="2:7" x14ac:dyDescent="0.25">
      <c r="B86" t="s">
        <v>4</v>
      </c>
      <c r="C86" t="s">
        <v>6</v>
      </c>
      <c r="D86" t="s">
        <v>7</v>
      </c>
      <c r="E86" t="s">
        <v>1</v>
      </c>
      <c r="F86" t="s">
        <v>8</v>
      </c>
    </row>
    <row r="87" spans="2:7" x14ac:dyDescent="0.25">
      <c r="B87">
        <v>500</v>
      </c>
      <c r="C87">
        <f>B87*$B$84</f>
        <v>500000</v>
      </c>
      <c r="D87">
        <f>IF(B87&lt;2500,$B$4,$C$4)*$B$9+IF(B87&lt;2500,$B$5,$C$5)/100*C87</f>
        <v>15139</v>
      </c>
      <c r="E87">
        <f>D87/C87*100</f>
        <v>3.0278</v>
      </c>
      <c r="F87">
        <f>$H$3*$B$84/1000+$H$4*C87/100000</f>
        <v>25</v>
      </c>
      <c r="G87">
        <f>(D87/1000-F87)^2</f>
        <v>97.239321000000018</v>
      </c>
    </row>
    <row r="88" spans="2:7" x14ac:dyDescent="0.25">
      <c r="B88">
        <v>1000</v>
      </c>
      <c r="C88">
        <f t="shared" ref="C88:C96" si="30">B88*$B$84</f>
        <v>1000000</v>
      </c>
      <c r="D88">
        <f t="shared" ref="D88:D89" si="31">IF(B88&lt;2500,$B$4,$C$4)*$B$9+IF(B88&lt;2500,$B$5,$C$5)/100*C88</f>
        <v>29739</v>
      </c>
      <c r="E88">
        <f t="shared" ref="E88" si="32">D88/C88*100</f>
        <v>2.9739</v>
      </c>
      <c r="F88">
        <f t="shared" ref="F88:F96" si="33">$H$3*$B$84/1000+$H$4*C88/100000</f>
        <v>30</v>
      </c>
      <c r="G88">
        <f t="shared" ref="G88:G96" si="34">(D88/1000-F88)^2</f>
        <v>6.8120999999999599E-2</v>
      </c>
    </row>
    <row r="89" spans="2:7" x14ac:dyDescent="0.25">
      <c r="B89">
        <v>1500</v>
      </c>
      <c r="C89">
        <f t="shared" si="30"/>
        <v>1500000</v>
      </c>
      <c r="D89">
        <f t="shared" si="31"/>
        <v>44339</v>
      </c>
      <c r="E89">
        <f>D89/C89*100</f>
        <v>2.9559333333333333</v>
      </c>
      <c r="F89">
        <f t="shared" si="33"/>
        <v>35</v>
      </c>
      <c r="G89">
        <f t="shared" si="34"/>
        <v>87.216920999999971</v>
      </c>
    </row>
    <row r="90" spans="2:7" x14ac:dyDescent="0.25">
      <c r="B90">
        <v>2000</v>
      </c>
      <c r="C90">
        <f t="shared" si="30"/>
        <v>2000000</v>
      </c>
      <c r="D90">
        <f>IF(B90&lt;2500,$B$4,$C$4)*$B$9+IF(B90&lt;2500,$B$5,$C$5)/100*C90</f>
        <v>58939</v>
      </c>
      <c r="E90">
        <f t="shared" ref="E90:E96" si="35">D90/C90*100</f>
        <v>2.9469499999999997</v>
      </c>
      <c r="F90">
        <f t="shared" si="33"/>
        <v>40</v>
      </c>
      <c r="G90">
        <f>(D90/1000-F90)^2</f>
        <v>358.685721</v>
      </c>
    </row>
    <row r="91" spans="2:7" x14ac:dyDescent="0.25">
      <c r="B91">
        <v>2500</v>
      </c>
      <c r="C91">
        <f t="shared" si="30"/>
        <v>2500000</v>
      </c>
      <c r="D91">
        <f t="shared" ref="D91:D96" si="36">IF(B91&lt;2500,$B$4,$C$4)*$B$9+IF(B91&lt;2500,$B$5,$C$5)/100*C91</f>
        <v>13214</v>
      </c>
      <c r="E91">
        <f t="shared" si="35"/>
        <v>0.52855999999999992</v>
      </c>
      <c r="F91">
        <f t="shared" si="33"/>
        <v>45</v>
      </c>
      <c r="G91">
        <f t="shared" si="34"/>
        <v>1010.3497960000001</v>
      </c>
    </row>
    <row r="92" spans="2:7" x14ac:dyDescent="0.25">
      <c r="B92">
        <v>3000</v>
      </c>
      <c r="C92">
        <f t="shared" si="30"/>
        <v>3000000</v>
      </c>
      <c r="D92">
        <f t="shared" si="36"/>
        <v>15114</v>
      </c>
      <c r="E92">
        <f t="shared" si="35"/>
        <v>0.50380000000000003</v>
      </c>
      <c r="F92">
        <f t="shared" si="33"/>
        <v>50</v>
      </c>
      <c r="G92">
        <f t="shared" si="34"/>
        <v>1217.0329959999997</v>
      </c>
    </row>
    <row r="93" spans="2:7" x14ac:dyDescent="0.25">
      <c r="B93">
        <v>3500</v>
      </c>
      <c r="C93">
        <f t="shared" si="30"/>
        <v>3500000</v>
      </c>
      <c r="D93">
        <f t="shared" si="36"/>
        <v>17014</v>
      </c>
      <c r="E93">
        <f t="shared" si="35"/>
        <v>0.48611428571428572</v>
      </c>
      <c r="F93">
        <f t="shared" si="33"/>
        <v>55</v>
      </c>
      <c r="G93">
        <f t="shared" si="34"/>
        <v>1442.9361960000003</v>
      </c>
    </row>
    <row r="94" spans="2:7" x14ac:dyDescent="0.25">
      <c r="B94">
        <v>4000</v>
      </c>
      <c r="C94">
        <f t="shared" si="30"/>
        <v>4000000</v>
      </c>
      <c r="D94">
        <f t="shared" si="36"/>
        <v>18914</v>
      </c>
      <c r="E94">
        <f t="shared" si="35"/>
        <v>0.47284999999999999</v>
      </c>
      <c r="F94">
        <f t="shared" si="33"/>
        <v>60</v>
      </c>
      <c r="G94">
        <f t="shared" si="34"/>
        <v>1688.0593959999999</v>
      </c>
    </row>
    <row r="95" spans="2:7" x14ac:dyDescent="0.25">
      <c r="B95">
        <v>4500</v>
      </c>
      <c r="C95">
        <f t="shared" si="30"/>
        <v>4500000</v>
      </c>
      <c r="D95">
        <f t="shared" si="36"/>
        <v>20814</v>
      </c>
      <c r="E95">
        <f t="shared" si="35"/>
        <v>0.46253333333333335</v>
      </c>
      <c r="F95">
        <f t="shared" si="33"/>
        <v>65</v>
      </c>
      <c r="G95">
        <f t="shared" si="34"/>
        <v>1952.4025959999999</v>
      </c>
    </row>
    <row r="96" spans="2:7" x14ac:dyDescent="0.25">
      <c r="B96">
        <v>5000</v>
      </c>
      <c r="C96">
        <f t="shared" si="30"/>
        <v>5000000</v>
      </c>
      <c r="D96">
        <f t="shared" si="36"/>
        <v>22714</v>
      </c>
      <c r="E96">
        <f t="shared" si="35"/>
        <v>0.45427999999999996</v>
      </c>
      <c r="F96">
        <f t="shared" si="33"/>
        <v>70</v>
      </c>
      <c r="G96">
        <f t="shared" si="34"/>
        <v>2235.965796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2018-11-07T17:48:23Z</dcterms:modified>
</cp:coreProperties>
</file>