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6" documentId="11_522DB92437A2269CC6E95DCF8BA98BBEEBCBF02A" xr6:coauthVersionLast="40" xr6:coauthVersionMax="40" xr10:uidLastSave="{35BCA907-40FF-4BC8-807F-C1FC9C93E111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Tabelle1!$I$4:$I$5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D8" i="1"/>
  <c r="D7" i="1"/>
  <c r="D6" i="1"/>
  <c r="D5" i="1"/>
  <c r="F5" i="1" l="1"/>
  <c r="F8" i="1"/>
  <c r="F7" i="1"/>
  <c r="F6" i="1"/>
  <c r="I6" i="1" s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C40" i="1" l="1"/>
  <c r="B41" i="1"/>
  <c r="E42" i="1"/>
  <c r="F41" i="1"/>
  <c r="B42" i="1" l="1"/>
  <c r="C41" i="1"/>
  <c r="E43" i="1"/>
  <c r="F42" i="1"/>
  <c r="B43" i="1" l="1"/>
  <c r="C42" i="1"/>
  <c r="E44" i="1"/>
  <c r="F43" i="1"/>
  <c r="B44" i="1" l="1"/>
  <c r="C43" i="1"/>
  <c r="E45" i="1"/>
  <c r="F44" i="1"/>
  <c r="B45" i="1" l="1"/>
  <c r="C44" i="1"/>
  <c r="E46" i="1"/>
  <c r="F45" i="1"/>
  <c r="C45" i="1" l="1"/>
  <c r="B46" i="1"/>
  <c r="E47" i="1"/>
  <c r="F46" i="1"/>
  <c r="C46" i="1" l="1"/>
  <c r="B47" i="1"/>
  <c r="E48" i="1"/>
  <c r="F47" i="1"/>
  <c r="C47" i="1" l="1"/>
  <c r="B48" i="1"/>
  <c r="E49" i="1"/>
  <c r="F48" i="1"/>
  <c r="C48" i="1" l="1"/>
  <c r="B49" i="1"/>
  <c r="E50" i="1"/>
  <c r="F49" i="1"/>
  <c r="C49" i="1" l="1"/>
  <c r="B50" i="1"/>
  <c r="E51" i="1"/>
  <c r="F50" i="1"/>
  <c r="C50" i="1" l="1"/>
  <c r="B51" i="1"/>
  <c r="E52" i="1"/>
  <c r="F51" i="1"/>
  <c r="C51" i="1" l="1"/>
  <c r="B52" i="1"/>
  <c r="E53" i="1"/>
  <c r="F52" i="1"/>
  <c r="C52" i="1" l="1"/>
  <c r="B53" i="1"/>
  <c r="E54" i="1"/>
  <c r="F53" i="1"/>
  <c r="B54" i="1" l="1"/>
  <c r="C53" i="1"/>
  <c r="E55" i="1"/>
  <c r="F54" i="1"/>
  <c r="C54" i="1" l="1"/>
  <c r="B55" i="1"/>
  <c r="F55" i="1"/>
  <c r="C55" i="1" l="1"/>
  <c r="B56" i="1"/>
  <c r="C56" i="1" l="1"/>
  <c r="B57" i="1"/>
  <c r="C57" i="1" l="1"/>
  <c r="B58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C65" i="1" l="1"/>
</calcChain>
</file>

<file path=xl/sharedStrings.xml><?xml version="1.0" encoding="utf-8"?>
<sst xmlns="http://schemas.openxmlformats.org/spreadsheetml/2006/main" count="12" uniqueCount="11">
  <si>
    <t>T_source</t>
  </si>
  <si>
    <t>T_supply</t>
  </si>
  <si>
    <t>COP</t>
  </si>
  <si>
    <t>A</t>
  </si>
  <si>
    <t>B</t>
  </si>
  <si>
    <t>NIBE Datenblatt  Mittelwert der Modelle 24,30,40,60</t>
  </si>
  <si>
    <t>COP_korr</t>
  </si>
  <si>
    <t>Fehler</t>
  </si>
  <si>
    <t>Fehlersumme</t>
  </si>
  <si>
    <t>Tsource</t>
  </si>
  <si>
    <t>Tsupply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</si>
</sst>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T_source = 0 °C</c:v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Tabelle1!$B$20:$B$70</c:f>
              <c:numCache>
                <c:formatCode>General</c:formatCode>
                <c:ptCount val="51"/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</c:numCache>
            </c:numRef>
          </c:xVal>
          <c:yVal>
            <c:numRef>
              <c:f>Tabelle1!$C$20:$C$70</c:f>
              <c:numCache>
                <c:formatCode>General</c:formatCode>
                <c:ptCount val="51"/>
                <c:pt idx="20">
                  <c:v>4.734764288640859</c:v>
                </c:pt>
                <c:pt idx="21">
                  <c:v>4.6421667630639361</c:v>
                </c:pt>
                <c:pt idx="22">
                  <c:v>4.5536941060974296</c:v>
                </c:pt>
                <c:pt idx="23">
                  <c:v>4.4690767020388638</c:v>
                </c:pt>
                <c:pt idx="24">
                  <c:v>4.3880679315013005</c:v>
                </c:pt>
                <c:pt idx="25">
                  <c:v>4.3104417708225373</c:v>
                </c:pt>
                <c:pt idx="26">
                  <c:v>4.2359906860421965</c:v>
                </c:pt>
                <c:pt idx="27">
                  <c:v>4.1645237801222255</c:v>
                </c:pt>
                <c:pt idx="28">
                  <c:v>4.095865158581721</c:v>
                </c:pt>
                <c:pt idx="29">
                  <c:v>4.029852484085886</c:v>
                </c:pt>
                <c:pt idx="30">
                  <c:v>3.9663356949844348</c:v>
                </c:pt>
                <c:pt idx="31">
                  <c:v>3.9051758665061893</c:v>
                </c:pt>
                <c:pt idx="32">
                  <c:v>3.8462441964196312</c:v>
                </c:pt>
                <c:pt idx="33">
                  <c:v>3.7894210995725559</c:v>
                </c:pt>
                <c:pt idx="34">
                  <c:v>3.7345953979155393</c:v>
                </c:pt>
                <c:pt idx="35">
                  <c:v>3.6816635944648639</c:v>
                </c:pt>
                <c:pt idx="36">
                  <c:v>3.6305292212285898</c:v>
                </c:pt>
                <c:pt idx="37">
                  <c:v>3.5811022524519358</c:v>
                </c:pt>
                <c:pt idx="38">
                  <c:v>3.5332985756736517</c:v>
                </c:pt>
                <c:pt idx="39">
                  <c:v>3.4870395140555011</c:v>
                </c:pt>
                <c:pt idx="40">
                  <c:v>3.4422513942785251</c:v>
                </c:pt>
                <c:pt idx="41">
                  <c:v>3.3988651550142066</c:v>
                </c:pt>
                <c:pt idx="42">
                  <c:v>3.3568159915940048</c:v>
                </c:pt>
                <c:pt idx="43">
                  <c:v>3.3160430330320558</c:v>
                </c:pt>
                <c:pt idx="44">
                  <c:v>3.2764890480156539</c:v>
                </c:pt>
                <c:pt idx="45">
                  <c:v>3.2381001768770332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C-4E3D-95D4-435A765E50F3}"/>
            </c:ext>
          </c:extLst>
        </c:ser>
        <c:ser>
          <c:idx val="1"/>
          <c:order val="1"/>
          <c:tx>
            <c:v>T_source = 10 °C</c:v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Tabelle1!$E$20:$E$70</c:f>
              <c:numCache>
                <c:formatCode>General</c:formatCode>
                <c:ptCount val="51"/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</c:numCache>
            </c:numRef>
          </c:xVal>
          <c:yVal>
            <c:numRef>
              <c:f>Tabelle1!$F$20:$F$70</c:f>
              <c:numCache>
                <c:formatCode>General</c:formatCode>
                <c:ptCount val="51"/>
                <c:pt idx="10">
                  <c:v>6.1740248586650175</c:v>
                </c:pt>
                <c:pt idx="11">
                  <c:v>6.011650601594714</c:v>
                </c:pt>
                <c:pt idx="12">
                  <c:v>5.8585822061333195</c:v>
                </c:pt>
                <c:pt idx="13">
                  <c:v>5.714041963022364</c:v>
                </c:pt>
                <c:pt idx="14">
                  <c:v>5.5773364739275193</c:v>
                </c:pt>
                <c:pt idx="15">
                  <c:v>5.4478455278036035</c:v>
                </c:pt>
                <c:pt idx="16">
                  <c:v>5.3250126931108452</c:v>
                </c:pt>
                <c:pt idx="17">
                  <c:v>5.208337324834762</c:v>
                </c:pt>
                <c:pt idx="18">
                  <c:v>5.0973677441506302</c:v>
                </c:pt>
                <c:pt idx="19">
                  <c:v>4.9916953948122513</c:v>
                </c:pt>
                <c:pt idx="20">
                  <c:v>4.890949816882352</c:v>
                </c:pt>
                <c:pt idx="21">
                  <c:v>4.7947943074684707</c:v>
                </c:pt>
                <c:pt idx="22">
                  <c:v>4.7029221613521379</c:v>
                </c:pt>
                <c:pt idx="23">
                  <c:v>4.6150534030690409</c:v>
                </c:pt>
                <c:pt idx="24">
                  <c:v>4.5309319370849339</c:v>
                </c:pt>
                <c:pt idx="25">
                  <c:v>4.4503230549641097</c:v>
                </c:pt>
                <c:pt idx="26">
                  <c:v>4.3730112484242829</c:v>
                </c:pt>
                <c:pt idx="27">
                  <c:v>4.2987982853655673</c:v>
                </c:pt>
                <c:pt idx="28">
                  <c:v>4.2275015127061533</c:v>
                </c:pt>
                <c:pt idx="29">
                  <c:v>4.1589523554325432</c:v>
                </c:pt>
                <c:pt idx="30">
                  <c:v>4.0929949858988346</c:v>
                </c:pt>
                <c:pt idx="31">
                  <c:v>4.0294851412636676</c:v>
                </c:pt>
                <c:pt idx="32">
                  <c:v>3.9682890701756093</c:v>
                </c:pt>
                <c:pt idx="33">
                  <c:v>3.9092825925212371</c:v>
                </c:pt>
                <c:pt idx="34">
                  <c:v>3.8523502583259299</c:v>
                </c:pt>
                <c:pt idx="35">
                  <c:v>3.7973845938194093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C-4E3D-95D4-435A765E50F3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Tabelle1!$C$5:$C$8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Tabelle1!$D$5:$D$8</c:f>
              <c:numCache>
                <c:formatCode>General</c:formatCode>
                <c:ptCount val="4"/>
                <c:pt idx="0">
                  <c:v>4.4749999999999996</c:v>
                </c:pt>
                <c:pt idx="1">
                  <c:v>3.6074999999999999</c:v>
                </c:pt>
                <c:pt idx="2">
                  <c:v>5.415</c:v>
                </c:pt>
                <c:pt idx="3">
                  <c:v>4.3925000000000001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C-4E3D-95D4-435A765E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3216"/>
        <c:axId val="125241600"/>
      </c:scatterChart>
      <c:valAx>
        <c:axId val="105753216"/>
        <c:scaling>
          <c:orientation val="minMax"/>
          <c:min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T_supply 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500"/>
            </a:pPr>
            <a:endParaRPr lang="en-US"/>
          </a:p>
        </c:txPr>
        <c:crossAx val="125241600"/>
        <c:crosses val="autoZero"/>
        <c:crossBetween val="midCat"/>
      </c:valAx>
      <c:valAx>
        <c:axId val="125241600"/>
        <c:scaling>
          <c:orientation val="minMax"/>
          <c:max val="7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COP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500"/>
            </a:pPr>
            <a:endParaRPr lang="en-US"/>
          </a:p>
        </c:txPr>
        <c:crossAx val="105753216"/>
        <c:crosses val="autoZero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7015564482140044"/>
          <c:y val="0.1680942827200532"/>
          <c:w val="0.1793890918456113"/>
          <c:h val="0.10195682529689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workbookViewId="0">
      <selection activeCell="E5" sqref="E5"/>
    </sheetView>
  </sheetViews>
  <sheetFormatPr baseColWidth="10" defaultColWidth="9.140625" defaultRowHeight="15" x14ac:dyDescent="0.25"/>
  <sheetData>
    <row r="1" spans="1:9" x14ac:dyDescent="0.25">
      <c r="A1" t="s">
        <v>5</v>
      </c>
    </row>
    <row r="4" spans="1:9" x14ac:dyDescent="0.25">
      <c r="B4" t="s">
        <v>0</v>
      </c>
      <c r="C4" t="s">
        <v>1</v>
      </c>
      <c r="D4" t="s">
        <v>2</v>
      </c>
      <c r="E4" t="s">
        <v>6</v>
      </c>
      <c r="F4" t="s">
        <v>7</v>
      </c>
      <c r="H4" t="s">
        <v>3</v>
      </c>
      <c r="I4">
        <v>0.66999218488318535</v>
      </c>
    </row>
    <row r="5" spans="1:9" x14ac:dyDescent="0.25">
      <c r="B5">
        <v>0</v>
      </c>
      <c r="C5">
        <v>35</v>
      </c>
      <c r="D5">
        <f>(4.65+4.44+4.49+4.32)/4</f>
        <v>4.4749999999999996</v>
      </c>
      <c r="E5">
        <f>$I$4*((C5+273.15)/(C5-B5+$I$5))</f>
        <v>4.3104417708225373</v>
      </c>
      <c r="F5">
        <f>(D5-E5)^2</f>
        <v>2.7079410790022213E-2</v>
      </c>
      <c r="H5" t="s">
        <v>4</v>
      </c>
      <c r="I5">
        <v>12.897200043223476</v>
      </c>
    </row>
    <row r="6" spans="1:9" x14ac:dyDescent="0.25">
      <c r="B6">
        <v>0</v>
      </c>
      <c r="C6">
        <v>45</v>
      </c>
      <c r="D6">
        <f>(3.69+3.57+3.67+3.5)/4</f>
        <v>3.6074999999999999</v>
      </c>
      <c r="E6">
        <f t="shared" ref="E6:E8" si="0">$I$4*((C6+273.15)/(C6-B6+$I$5))</f>
        <v>3.6816635944648639</v>
      </c>
      <c r="F6">
        <f t="shared" ref="F6:F8" si="1">(D6-E6)^2</f>
        <v>5.5002387439488029E-3</v>
      </c>
      <c r="H6" t="s">
        <v>8</v>
      </c>
      <c r="I6">
        <f>SUM(F5:F8)</f>
        <v>3.7001983916050758E-2</v>
      </c>
    </row>
    <row r="7" spans="1:9" x14ac:dyDescent="0.25">
      <c r="B7">
        <v>10</v>
      </c>
      <c r="C7">
        <v>35</v>
      </c>
      <c r="D7">
        <f>(5.67+5.53+5.27+5.19)/4</f>
        <v>5.415</v>
      </c>
      <c r="E7">
        <f t="shared" si="0"/>
        <v>5.4478455278036035</v>
      </c>
      <c r="F7">
        <f t="shared" si="1"/>
        <v>1.0788286966972908E-3</v>
      </c>
    </row>
    <row r="8" spans="1:9" x14ac:dyDescent="0.25">
      <c r="B8">
        <v>10</v>
      </c>
      <c r="C8">
        <v>45</v>
      </c>
      <c r="D8">
        <f>(4.62+4.43+4.3+4.22)/4</f>
        <v>4.3925000000000001</v>
      </c>
      <c r="E8">
        <f t="shared" si="0"/>
        <v>4.4503230549641097</v>
      </c>
      <c r="F8">
        <f t="shared" si="1"/>
        <v>3.3435056853824475E-3</v>
      </c>
    </row>
    <row r="18" spans="2:6" x14ac:dyDescent="0.25">
      <c r="B18" t="s">
        <v>9</v>
      </c>
      <c r="C18">
        <v>0</v>
      </c>
      <c r="F18">
        <v>10</v>
      </c>
    </row>
    <row r="19" spans="2:6" x14ac:dyDescent="0.25">
      <c r="B19" t="s">
        <v>10</v>
      </c>
      <c r="E19" t="s">
        <v>10</v>
      </c>
    </row>
    <row r="30" spans="2:6" x14ac:dyDescent="0.25">
      <c r="E30">
        <v>30</v>
      </c>
      <c r="F30">
        <f t="shared" ref="F30:F55" si="2">MIN($I$4*((E30+273.15)/(E30-$F$18+$I$5)),7)</f>
        <v>6.1740248586650175</v>
      </c>
    </row>
    <row r="31" spans="2:6" x14ac:dyDescent="0.25">
      <c r="E31">
        <f t="shared" ref="E31:E55" si="3">E30+1</f>
        <v>31</v>
      </c>
      <c r="F31">
        <f t="shared" si="2"/>
        <v>6.011650601594714</v>
      </c>
    </row>
    <row r="32" spans="2:6" x14ac:dyDescent="0.25">
      <c r="E32">
        <f t="shared" si="3"/>
        <v>32</v>
      </c>
      <c r="F32">
        <f t="shared" si="2"/>
        <v>5.8585822061333195</v>
      </c>
    </row>
    <row r="33" spans="2:6" x14ac:dyDescent="0.25">
      <c r="E33">
        <f t="shared" si="3"/>
        <v>33</v>
      </c>
      <c r="F33">
        <f t="shared" si="2"/>
        <v>5.714041963022364</v>
      </c>
    </row>
    <row r="34" spans="2:6" x14ac:dyDescent="0.25">
      <c r="E34">
        <f t="shared" si="3"/>
        <v>34</v>
      </c>
      <c r="F34">
        <f t="shared" si="2"/>
        <v>5.5773364739275193</v>
      </c>
    </row>
    <row r="35" spans="2:6" x14ac:dyDescent="0.25">
      <c r="E35">
        <f t="shared" si="3"/>
        <v>35</v>
      </c>
      <c r="F35">
        <f t="shared" si="2"/>
        <v>5.4478455278036035</v>
      </c>
    </row>
    <row r="36" spans="2:6" x14ac:dyDescent="0.25">
      <c r="E36">
        <f t="shared" si="3"/>
        <v>36</v>
      </c>
      <c r="F36">
        <f t="shared" si="2"/>
        <v>5.3250126931108452</v>
      </c>
    </row>
    <row r="37" spans="2:6" x14ac:dyDescent="0.25">
      <c r="E37">
        <f t="shared" si="3"/>
        <v>37</v>
      </c>
      <c r="F37">
        <f t="shared" si="2"/>
        <v>5.208337324834762</v>
      </c>
    </row>
    <row r="38" spans="2:6" x14ac:dyDescent="0.25">
      <c r="E38">
        <f t="shared" si="3"/>
        <v>38</v>
      </c>
      <c r="F38">
        <f t="shared" si="2"/>
        <v>5.0973677441506302</v>
      </c>
    </row>
    <row r="39" spans="2:6" x14ac:dyDescent="0.25">
      <c r="E39">
        <f t="shared" si="3"/>
        <v>39</v>
      </c>
      <c r="F39">
        <f t="shared" si="2"/>
        <v>4.9916953948122513</v>
      </c>
    </row>
    <row r="40" spans="2:6" x14ac:dyDescent="0.25">
      <c r="B40">
        <v>30</v>
      </c>
      <c r="C40">
        <f t="shared" ref="C40:C65" si="4">MIN($I$4*((B40+273.15)/(B40-$C$18+$I$5)),7)</f>
        <v>4.734764288640859</v>
      </c>
      <c r="E40">
        <f t="shared" si="3"/>
        <v>40</v>
      </c>
      <c r="F40">
        <f t="shared" si="2"/>
        <v>4.890949816882352</v>
      </c>
    </row>
    <row r="41" spans="2:6" x14ac:dyDescent="0.25">
      <c r="B41">
        <f>B40+1</f>
        <v>31</v>
      </c>
      <c r="C41">
        <f t="shared" si="4"/>
        <v>4.6421667630639361</v>
      </c>
      <c r="E41">
        <f t="shared" si="3"/>
        <v>41</v>
      </c>
      <c r="F41">
        <f t="shared" si="2"/>
        <v>4.7947943074684707</v>
      </c>
    </row>
    <row r="42" spans="2:6" x14ac:dyDescent="0.25">
      <c r="B42">
        <f t="shared" ref="B42:B64" si="5">B41+1</f>
        <v>32</v>
      </c>
      <c r="C42">
        <f t="shared" si="4"/>
        <v>4.5536941060974296</v>
      </c>
      <c r="E42">
        <f t="shared" si="3"/>
        <v>42</v>
      </c>
      <c r="F42">
        <f t="shared" si="2"/>
        <v>4.7029221613521379</v>
      </c>
    </row>
    <row r="43" spans="2:6" x14ac:dyDescent="0.25">
      <c r="B43">
        <f t="shared" si="5"/>
        <v>33</v>
      </c>
      <c r="C43">
        <f t="shared" si="4"/>
        <v>4.4690767020388638</v>
      </c>
      <c r="E43">
        <f t="shared" si="3"/>
        <v>43</v>
      </c>
      <c r="F43">
        <f t="shared" si="2"/>
        <v>4.6150534030690409</v>
      </c>
    </row>
    <row r="44" spans="2:6" x14ac:dyDescent="0.25">
      <c r="B44">
        <f t="shared" si="5"/>
        <v>34</v>
      </c>
      <c r="C44">
        <f t="shared" si="4"/>
        <v>4.3880679315013005</v>
      </c>
      <c r="E44">
        <f t="shared" si="3"/>
        <v>44</v>
      </c>
      <c r="F44">
        <f t="shared" si="2"/>
        <v>4.5309319370849339</v>
      </c>
    </row>
    <row r="45" spans="2:6" x14ac:dyDescent="0.25">
      <c r="B45">
        <f t="shared" si="5"/>
        <v>35</v>
      </c>
      <c r="C45">
        <f t="shared" si="4"/>
        <v>4.3104417708225373</v>
      </c>
      <c r="E45">
        <f t="shared" si="3"/>
        <v>45</v>
      </c>
      <c r="F45">
        <f t="shared" si="2"/>
        <v>4.4503230549641097</v>
      </c>
    </row>
    <row r="46" spans="2:6" x14ac:dyDescent="0.25">
      <c r="B46">
        <f t="shared" si="5"/>
        <v>36</v>
      </c>
      <c r="C46">
        <f t="shared" si="4"/>
        <v>4.2359906860421965</v>
      </c>
      <c r="E46">
        <f t="shared" si="3"/>
        <v>46</v>
      </c>
      <c r="F46">
        <f t="shared" si="2"/>
        <v>4.3730112484242829</v>
      </c>
    </row>
    <row r="47" spans="2:6" x14ac:dyDescent="0.25">
      <c r="B47">
        <f t="shared" si="5"/>
        <v>37</v>
      </c>
      <c r="C47">
        <f t="shared" si="4"/>
        <v>4.1645237801222255</v>
      </c>
      <c r="E47">
        <f t="shared" si="3"/>
        <v>47</v>
      </c>
      <c r="F47">
        <f t="shared" si="2"/>
        <v>4.2987982853655673</v>
      </c>
    </row>
    <row r="48" spans="2:6" x14ac:dyDescent="0.25">
      <c r="B48">
        <f t="shared" si="5"/>
        <v>38</v>
      </c>
      <c r="C48">
        <f t="shared" si="4"/>
        <v>4.095865158581721</v>
      </c>
      <c r="E48">
        <f t="shared" si="3"/>
        <v>48</v>
      </c>
      <c r="F48">
        <f t="shared" si="2"/>
        <v>4.2275015127061533</v>
      </c>
    </row>
    <row r="49" spans="2:6" x14ac:dyDescent="0.25">
      <c r="B49">
        <f t="shared" si="5"/>
        <v>39</v>
      </c>
      <c r="C49">
        <f t="shared" si="4"/>
        <v>4.029852484085886</v>
      </c>
      <c r="E49">
        <f t="shared" si="3"/>
        <v>49</v>
      </c>
      <c r="F49">
        <f t="shared" si="2"/>
        <v>4.1589523554325432</v>
      </c>
    </row>
    <row r="50" spans="2:6" x14ac:dyDescent="0.25">
      <c r="B50">
        <f t="shared" si="5"/>
        <v>40</v>
      </c>
      <c r="C50">
        <f t="shared" si="4"/>
        <v>3.9663356949844348</v>
      </c>
      <c r="E50">
        <f t="shared" si="3"/>
        <v>50</v>
      </c>
      <c r="F50">
        <f t="shared" si="2"/>
        <v>4.0929949858988346</v>
      </c>
    </row>
    <row r="51" spans="2:6" x14ac:dyDescent="0.25">
      <c r="B51">
        <f t="shared" si="5"/>
        <v>41</v>
      </c>
      <c r="C51">
        <f t="shared" si="4"/>
        <v>3.9051758665061893</v>
      </c>
      <c r="E51">
        <f t="shared" si="3"/>
        <v>51</v>
      </c>
      <c r="F51">
        <f t="shared" si="2"/>
        <v>4.0294851412636676</v>
      </c>
    </row>
    <row r="52" spans="2:6" x14ac:dyDescent="0.25">
      <c r="B52">
        <f t="shared" si="5"/>
        <v>42</v>
      </c>
      <c r="C52">
        <f t="shared" si="4"/>
        <v>3.8462441964196312</v>
      </c>
      <c r="E52">
        <f t="shared" si="3"/>
        <v>52</v>
      </c>
      <c r="F52">
        <f t="shared" si="2"/>
        <v>3.9682890701756093</v>
      </c>
    </row>
    <row r="53" spans="2:6" x14ac:dyDescent="0.25">
      <c r="B53">
        <f t="shared" si="5"/>
        <v>43</v>
      </c>
      <c r="C53">
        <f t="shared" si="4"/>
        <v>3.7894210995725559</v>
      </c>
      <c r="E53">
        <f t="shared" si="3"/>
        <v>53</v>
      </c>
      <c r="F53">
        <f t="shared" si="2"/>
        <v>3.9092825925212371</v>
      </c>
    </row>
    <row r="54" spans="2:6" x14ac:dyDescent="0.25">
      <c r="B54">
        <f>B53+1</f>
        <v>44</v>
      </c>
      <c r="C54">
        <f t="shared" si="4"/>
        <v>3.7345953979155393</v>
      </c>
      <c r="E54">
        <f t="shared" si="3"/>
        <v>54</v>
      </c>
      <c r="F54">
        <f t="shared" si="2"/>
        <v>3.8523502583259299</v>
      </c>
    </row>
    <row r="55" spans="2:6" x14ac:dyDescent="0.25">
      <c r="B55">
        <f t="shared" si="5"/>
        <v>45</v>
      </c>
      <c r="C55">
        <f t="shared" si="4"/>
        <v>3.6816635944648639</v>
      </c>
      <c r="E55">
        <f t="shared" si="3"/>
        <v>55</v>
      </c>
      <c r="F55">
        <f t="shared" si="2"/>
        <v>3.7973845938194093</v>
      </c>
    </row>
    <row r="56" spans="2:6" x14ac:dyDescent="0.25">
      <c r="B56">
        <f t="shared" si="5"/>
        <v>46</v>
      </c>
      <c r="C56">
        <f t="shared" si="4"/>
        <v>3.6305292212285898</v>
      </c>
    </row>
    <row r="57" spans="2:6" x14ac:dyDescent="0.25">
      <c r="B57">
        <f t="shared" si="5"/>
        <v>47</v>
      </c>
      <c r="C57">
        <f t="shared" si="4"/>
        <v>3.5811022524519358</v>
      </c>
    </row>
    <row r="58" spans="2:6" x14ac:dyDescent="0.25">
      <c r="B58">
        <f t="shared" si="5"/>
        <v>48</v>
      </c>
      <c r="C58">
        <f t="shared" si="4"/>
        <v>3.5332985756736517</v>
      </c>
    </row>
    <row r="59" spans="2:6" x14ac:dyDescent="0.25">
      <c r="B59">
        <f t="shared" si="5"/>
        <v>49</v>
      </c>
      <c r="C59">
        <f t="shared" si="4"/>
        <v>3.4870395140555011</v>
      </c>
    </row>
    <row r="60" spans="2:6" x14ac:dyDescent="0.25">
      <c r="B60">
        <f t="shared" si="5"/>
        <v>50</v>
      </c>
      <c r="C60">
        <f t="shared" si="4"/>
        <v>3.4422513942785251</v>
      </c>
    </row>
    <row r="61" spans="2:6" x14ac:dyDescent="0.25">
      <c r="B61">
        <f t="shared" si="5"/>
        <v>51</v>
      </c>
      <c r="C61">
        <f t="shared" si="4"/>
        <v>3.3988651550142066</v>
      </c>
    </row>
    <row r="62" spans="2:6" x14ac:dyDescent="0.25">
      <c r="B62">
        <f t="shared" si="5"/>
        <v>52</v>
      </c>
      <c r="C62">
        <f t="shared" si="4"/>
        <v>3.3568159915940048</v>
      </c>
    </row>
    <row r="63" spans="2:6" x14ac:dyDescent="0.25">
      <c r="B63">
        <f t="shared" si="5"/>
        <v>53</v>
      </c>
      <c r="C63">
        <f t="shared" si="4"/>
        <v>3.3160430330320558</v>
      </c>
    </row>
    <row r="64" spans="2:6" x14ac:dyDescent="0.25">
      <c r="B64">
        <f t="shared" si="5"/>
        <v>54</v>
      </c>
      <c r="C64">
        <f t="shared" si="4"/>
        <v>3.2764890480156539</v>
      </c>
    </row>
    <row r="65" spans="2:3" x14ac:dyDescent="0.25">
      <c r="B65">
        <f>B64+1</f>
        <v>55</v>
      </c>
      <c r="C65">
        <f t="shared" si="4"/>
        <v>3.2381001768770332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2019-01-05T20:33:09Z</dcterms:modified>
</cp:coreProperties>
</file>