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155" documentId="11_AD4DB114E44117BA4C33AC715191D634693EDF37" xr6:coauthVersionLast="40" xr6:coauthVersionMax="40" xr10:uidLastSave="{A918C6E6-C9B1-4639-8F00-5BE201123BB8}"/>
  <bookViews>
    <workbookView xWindow="0" yWindow="0" windowWidth="22260" windowHeight="12645" activeTab="1" xr2:uid="{00000000-000D-0000-FFFF-FFFF00000000}"/>
  </bookViews>
  <sheets>
    <sheet name="Diagramm1" sheetId="2" r:id="rId1"/>
    <sheet name="Daten" sheetId="1" r:id="rId2"/>
  </sheets>
  <calcPr calcId="191029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7" i="1" l="1"/>
  <c r="B18" i="1"/>
  <c r="B19" i="1"/>
  <c r="B20" i="1"/>
  <c r="B16" i="1"/>
  <c r="J5" i="1"/>
  <c r="J6" i="1"/>
  <c r="J7" i="1"/>
  <c r="J8" i="1"/>
  <c r="J9" i="1"/>
  <c r="J10" i="1"/>
  <c r="J11" i="1"/>
  <c r="J4" i="1"/>
  <c r="C5" i="1"/>
  <c r="C6" i="1"/>
  <c r="C7" i="1"/>
  <c r="C8" i="1"/>
  <c r="C9" i="1"/>
  <c r="C10" i="1"/>
  <c r="C4" i="1"/>
</calcChain>
</file>

<file path=xl/sharedStrings.xml><?xml version="1.0" encoding="utf-8"?>
<sst xmlns="http://schemas.openxmlformats.org/spreadsheetml/2006/main" count="9" uniqueCount="7">
  <si>
    <t>kW</t>
  </si>
  <si>
    <t>EUR/kW</t>
  </si>
  <si>
    <t>kEUR</t>
  </si>
  <si>
    <t>Bundesministerium</t>
  </si>
  <si>
    <t>IUTA Preisatlas</t>
  </si>
  <si>
    <t>Investitionskostenfunktionen TGA</t>
  </si>
  <si>
    <t>Hauskessel (bis 500 kW)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</si>
</sst>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BMVBS Publikation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Daten!$A$4:$A$10</c:f>
              <c:numCache>
                <c:formatCode>General</c:formatCode>
                <c:ptCount val="7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500</c:v>
                </c:pt>
              </c:numCache>
            </c:numRef>
          </c:xVal>
          <c:yVal>
            <c:numRef>
              <c:f>Daten!$C$4:$C$10</c:f>
              <c:numCache>
                <c:formatCode>General</c:formatCode>
                <c:ptCount val="7"/>
                <c:pt idx="0">
                  <c:v>6</c:v>
                </c:pt>
                <c:pt idx="1">
                  <c:v>10</c:v>
                </c:pt>
                <c:pt idx="2">
                  <c:v>13.5</c:v>
                </c:pt>
                <c:pt idx="3">
                  <c:v>18</c:v>
                </c:pt>
                <c:pt idx="4">
                  <c:v>20</c:v>
                </c:pt>
                <c:pt idx="5">
                  <c:v>18</c:v>
                </c:pt>
                <c:pt idx="6">
                  <c:v>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759-4DC4-B33C-0EB591D55170}"/>
            </c:ext>
          </c:extLst>
        </c:ser>
        <c:ser>
          <c:idx val="1"/>
          <c:order val="1"/>
          <c:tx>
            <c:v>Europ. Studie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Daten!$E$4:$E$7</c:f>
              <c:numCache>
                <c:formatCode>General</c:formatCode>
                <c:ptCount val="4"/>
              </c:numCache>
            </c:numRef>
          </c:xVal>
          <c:yVal>
            <c:numRef>
              <c:f>Daten!$G$4:$G$7</c:f>
              <c:numCache>
                <c:formatCode>General</c:formatCode>
                <c:ptCount val="4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759-4DC4-B33C-0EB591D55170}"/>
            </c:ext>
          </c:extLst>
        </c:ser>
        <c:ser>
          <c:idx val="2"/>
          <c:order val="2"/>
          <c:tx>
            <c:v>IUTA Preisatlas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Daten!$I$4:$I$13</c:f>
              <c:numCache>
                <c:formatCode>General</c:formatCode>
                <c:ptCount val="10"/>
                <c:pt idx="0">
                  <c:v>100</c:v>
                </c:pt>
                <c:pt idx="1">
                  <c:v>300</c:v>
                </c:pt>
                <c:pt idx="2">
                  <c:v>500</c:v>
                </c:pt>
                <c:pt idx="3">
                  <c:v>700</c:v>
                </c:pt>
                <c:pt idx="4">
                  <c:v>900</c:v>
                </c:pt>
                <c:pt idx="5">
                  <c:v>1100</c:v>
                </c:pt>
                <c:pt idx="6">
                  <c:v>1300</c:v>
                </c:pt>
                <c:pt idx="7">
                  <c:v>1500</c:v>
                </c:pt>
              </c:numCache>
            </c:numRef>
          </c:xVal>
          <c:yVal>
            <c:numRef>
              <c:f>Daten!$J$4:$J$13</c:f>
              <c:numCache>
                <c:formatCode>0.00</c:formatCode>
                <c:ptCount val="10"/>
                <c:pt idx="0">
                  <c:v>14.074079506085383</c:v>
                </c:pt>
                <c:pt idx="1">
                  <c:v>22.494150942233574</c:v>
                </c:pt>
                <c:pt idx="2">
                  <c:v>28.634029465294255</c:v>
                </c:pt>
                <c:pt idx="3">
                  <c:v>33.783955694014857</c:v>
                </c:pt>
                <c:pt idx="4">
                  <c:v>38.335918398430763</c:v>
                </c:pt>
                <c:pt idx="5">
                  <c:v>42.473935966112123</c:v>
                </c:pt>
                <c:pt idx="6">
                  <c:v>46.302442560692441</c:v>
                </c:pt>
                <c:pt idx="7">
                  <c:v>49.887664545625164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759-4DC4-B33C-0EB591D55170}"/>
            </c:ext>
          </c:extLst>
        </c:ser>
        <c:ser>
          <c:idx val="3"/>
          <c:order val="3"/>
          <c:tx>
            <c:v>0-500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name>Regression</c:name>
            <c:spPr>
              <a:ln w="19050" cap="rnd">
                <a:solidFill>
                  <a:srgbClr val="C00000"/>
                </a:solidFill>
                <a:prstDash val="solid"/>
              </a:ln>
              <a:effectLst/>
            </c:spPr>
            <c:trendlineType val="linear"/>
            <c:intercept val="0"/>
            <c:dispRSqr val="0"/>
            <c:dispEq val="0"/>
          </c:trendline>
          <c:xVal>
            <c:numRef>
              <c:f>(Daten!$A$4:$A$10,Daten!$I$4:$I$6,Daten!$A$15:$A$20)</c:f>
              <c:numCache>
                <c:formatCode>General</c:formatCode>
                <c:ptCount val="16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500</c:v>
                </c:pt>
                <c:pt idx="7">
                  <c:v>100</c:v>
                </c:pt>
                <c:pt idx="8">
                  <c:v>300</c:v>
                </c:pt>
                <c:pt idx="9">
                  <c:v>500</c:v>
                </c:pt>
                <c:pt idx="10">
                  <c:v>0</c:v>
                </c:pt>
                <c:pt idx="11">
                  <c:v>100</c:v>
                </c:pt>
                <c:pt idx="12">
                  <c:v>200</c:v>
                </c:pt>
                <c:pt idx="13">
                  <c:v>300</c:v>
                </c:pt>
                <c:pt idx="14">
                  <c:v>400</c:v>
                </c:pt>
                <c:pt idx="15">
                  <c:v>500</c:v>
                </c:pt>
              </c:numCache>
            </c:numRef>
          </c:xVal>
          <c:yVal>
            <c:numRef>
              <c:f>(Daten!$C$4:$C$10,Daten!$J$4:$J$6,Daten!$B$15:$B$20)</c:f>
              <c:numCache>
                <c:formatCode>General</c:formatCode>
                <c:ptCount val="16"/>
                <c:pt idx="0">
                  <c:v>6</c:v>
                </c:pt>
                <c:pt idx="1">
                  <c:v>10</c:v>
                </c:pt>
                <c:pt idx="2">
                  <c:v>13.5</c:v>
                </c:pt>
                <c:pt idx="3">
                  <c:v>18</c:v>
                </c:pt>
                <c:pt idx="4">
                  <c:v>20</c:v>
                </c:pt>
                <c:pt idx="5">
                  <c:v>18</c:v>
                </c:pt>
                <c:pt idx="6">
                  <c:v>30</c:v>
                </c:pt>
                <c:pt idx="7" formatCode="0.00">
                  <c:v>14.074079506085383</c:v>
                </c:pt>
                <c:pt idx="8" formatCode="0.00">
                  <c:v>22.494150942233574</c:v>
                </c:pt>
                <c:pt idx="9" formatCode="0.00">
                  <c:v>28.634029465294255</c:v>
                </c:pt>
                <c:pt idx="10">
                  <c:v>0</c:v>
                </c:pt>
                <c:pt idx="11">
                  <c:v>11.730470011121776</c:v>
                </c:pt>
                <c:pt idx="12">
                  <c:v>17.906220037042921</c:v>
                </c:pt>
                <c:pt idx="13">
                  <c:v>22.932679588678656</c:v>
                </c:pt>
                <c:pt idx="14">
                  <c:v>27.333322169614885</c:v>
                </c:pt>
                <c:pt idx="15">
                  <c:v>31.320371897662696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759-4DC4-B33C-0EB591D55170}"/>
            </c:ext>
          </c:extLst>
        </c:ser>
        <c:ser>
          <c:idx val="4"/>
          <c:order val="4"/>
          <c:tx>
            <c:v>500-1500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rgbClr val="C00000"/>
                </a:solidFill>
                <a:prstDash val="solid"/>
              </a:ln>
              <a:effectLst/>
            </c:spPr>
            <c:trendlineType val="linear"/>
            <c:forward val="1500"/>
            <c:intercept val="27"/>
            <c:dispRSqr val="0"/>
            <c:dispEq val="0"/>
          </c:trendline>
          <c:xVal>
            <c:numRef>
              <c:f>(Daten!$I$6:$I$11,Daten!$A$20)</c:f>
              <c:numCache>
                <c:formatCode>General</c:formatCode>
                <c:ptCount val="7"/>
                <c:pt idx="0">
                  <c:v>500</c:v>
                </c:pt>
                <c:pt idx="1">
                  <c:v>700</c:v>
                </c:pt>
                <c:pt idx="2">
                  <c:v>900</c:v>
                </c:pt>
                <c:pt idx="3">
                  <c:v>1100</c:v>
                </c:pt>
                <c:pt idx="4">
                  <c:v>1300</c:v>
                </c:pt>
                <c:pt idx="5">
                  <c:v>1500</c:v>
                </c:pt>
                <c:pt idx="6">
                  <c:v>500</c:v>
                </c:pt>
              </c:numCache>
            </c:numRef>
          </c:xVal>
          <c:yVal>
            <c:numRef>
              <c:f>(Daten!$J$6:$J$11,Daten!$B$20)</c:f>
              <c:numCache>
                <c:formatCode>0.00</c:formatCode>
                <c:ptCount val="7"/>
                <c:pt idx="0">
                  <c:v>28.634029465294255</c:v>
                </c:pt>
                <c:pt idx="1">
                  <c:v>33.783955694014857</c:v>
                </c:pt>
                <c:pt idx="2">
                  <c:v>38.335918398430763</c:v>
                </c:pt>
                <c:pt idx="3">
                  <c:v>42.473935966112123</c:v>
                </c:pt>
                <c:pt idx="4">
                  <c:v>46.302442560692441</c:v>
                </c:pt>
                <c:pt idx="5">
                  <c:v>49.887664545625164</c:v>
                </c:pt>
                <c:pt idx="6" formatCode="General">
                  <c:v>31.320371897662696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C759-4DC4-B33C-0EB591D55170}"/>
            </c:ext>
          </c:extLst>
        </c:ser>
        <c:ser>
          <c:idx val="5"/>
          <c:order val="5"/>
          <c:tx>
            <c:v>TGA Bericht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8"/>
            <c:spPr>
              <a:solidFill>
                <a:schemeClr val="accent6"/>
              </a:solidFill>
              <a:ln w="9525">
                <a:noFill/>
              </a:ln>
              <a:effectLst/>
            </c:spPr>
          </c:marker>
          <c:xVal>
            <c:numRef>
              <c:f>Daten!$A$16:$A$20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</c:numCache>
            </c:numRef>
          </c:xVal>
          <c:yVal>
            <c:numRef>
              <c:f>Daten!$B$16:$B$20</c:f>
              <c:numCache>
                <c:formatCode>General</c:formatCode>
                <c:ptCount val="5"/>
                <c:pt idx="0">
                  <c:v>11.730470011121776</c:v>
                </c:pt>
                <c:pt idx="1">
                  <c:v>17.906220037042921</c:v>
                </c:pt>
                <c:pt idx="2">
                  <c:v>22.932679588678656</c:v>
                </c:pt>
                <c:pt idx="3">
                  <c:v>27.333322169614885</c:v>
                </c:pt>
                <c:pt idx="4">
                  <c:v>31.320371897662696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759-4DC4-B33C-0EB591D55170}"/>
            </c:ext>
          </c:extLst>
        </c:ser>
        <c:ser>
          <c:idx val="6"/>
          <c:order val="6"/>
          <c:tx>
            <c:v>&gt;1500kW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Daten!$F$15:$F$19</c:f>
              <c:numCache>
                <c:formatCode>General</c:formatCode>
                <c:ptCount val="5"/>
              </c:numCache>
            </c:numRef>
          </c:xVal>
          <c:yVal>
            <c:numRef>
              <c:f>Daten!$G$15:$G$19</c:f>
              <c:numCache>
                <c:formatCode>General</c:formatCode>
                <c:ptCount val="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C759-4DC4-B33C-0EB591D55170}"/>
            </c:ext>
          </c:extLst>
        </c:ser>
        <c:ser>
          <c:idx val="7"/>
          <c:order val="7"/>
          <c:tx>
            <c:v>1500-3000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12700" cap="rnd">
                <a:solidFill>
                  <a:schemeClr val="tx1"/>
                </a:solidFill>
                <a:prstDash val="solid"/>
              </a:ln>
              <a:effectLst/>
            </c:spPr>
            <c:trendlineType val="linear"/>
            <c:intercept val="-12"/>
            <c:dispRSqr val="0"/>
            <c:dispEq val="0"/>
          </c:trendline>
          <c:xVal>
            <c:numRef>
              <c:f>(Daten!$I$11,Daten!$F$15,Daten!$F$16,Daten!$F$17)</c:f>
              <c:numCache>
                <c:formatCode>General</c:formatCode>
                <c:ptCount val="4"/>
                <c:pt idx="0">
                  <c:v>1500</c:v>
                </c:pt>
              </c:numCache>
            </c:numRef>
          </c:xVal>
          <c:yVal>
            <c:numRef>
              <c:f>(Daten!$J$11,Daten!$G$15,Daten!$G$16,Daten!$G$17)</c:f>
              <c:numCache>
                <c:formatCode>0.00</c:formatCode>
                <c:ptCount val="4"/>
                <c:pt idx="0">
                  <c:v>49.887664545625164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C759-4DC4-B33C-0EB591D551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8144560"/>
        <c:axId val="1962439152"/>
      </c:scatterChart>
      <c:valAx>
        <c:axId val="2058144560"/>
        <c:scaling>
          <c:orientation val="minMax"/>
          <c:max val="3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500" b="1">
                    <a:solidFill>
                      <a:sysClr val="windowText" lastClr="000000"/>
                    </a:solidFill>
                  </a:rPr>
                  <a:t>Nennwärmeleistung [MW]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5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in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2439152"/>
        <c:crosses val="autoZero"/>
        <c:crossBetween val="midCat"/>
        <c:dispUnits>
          <c:builtInUnit val="thousands"/>
        </c:dispUnits>
      </c:valAx>
      <c:valAx>
        <c:axId val="1962439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500" b="1">
                    <a:solidFill>
                      <a:sysClr val="windowText" lastClr="000000"/>
                    </a:solidFill>
                  </a:rPr>
                  <a:t>Investitionskosten [Tsd. €]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5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in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8144560"/>
        <c:crosses val="autoZero"/>
        <c:crossBetween val="midCat"/>
        <c:minorUnit val="2.5"/>
      </c:valAx>
      <c:spPr>
        <a:noFill/>
        <a:ln w="12700">
          <a:solidFill>
            <a:schemeClr val="tx1"/>
          </a:solidFill>
        </a:ln>
        <a:effectLst/>
      </c:spPr>
    </c:plotArea>
    <c:legend>
      <c:legendPos val="r"/>
      <c:legendEntry>
        <c:idx val="1"/>
        <c:delete val="1"/>
      </c:legendEntry>
      <c:legendEntry>
        <c:idx val="3"/>
        <c:delete val="1"/>
      </c:legendEntry>
      <c:legendEntry>
        <c:idx val="4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9"/>
        <c:delete val="1"/>
      </c:legendEntry>
      <c:legendEntry>
        <c:idx val="10"/>
        <c:delete val="1"/>
      </c:legendEntry>
      <c:layout>
        <c:manualLayout>
          <c:xMode val="edge"/>
          <c:yMode val="edge"/>
          <c:x val="0.14916238834469114"/>
          <c:y val="8.8372830479737222E-2"/>
          <c:w val="0.2072991972630778"/>
          <c:h val="0.24213128033909409"/>
        </c:manualLayout>
      </c:layout>
      <c:overlay val="1"/>
      <c:spPr>
        <a:solidFill>
          <a:schemeClr val="bg1"/>
        </a:solidFill>
        <a:ln w="12700"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9525" cap="rnd">
                <a:solidFill>
                  <a:schemeClr val="tx1"/>
                </a:solidFill>
                <a:prstDash val="solid"/>
              </a:ln>
              <a:effectLst/>
            </c:spPr>
            <c:trendlineType val="linear"/>
            <c:intercept val="0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(Daten!$A$4:$A$10,Daten!$I$4:$I$6,Daten!$A$15:$A$20)</c:f>
              <c:numCache>
                <c:formatCode>General</c:formatCode>
                <c:ptCount val="16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500</c:v>
                </c:pt>
                <c:pt idx="7">
                  <c:v>100</c:v>
                </c:pt>
                <c:pt idx="8">
                  <c:v>300</c:v>
                </c:pt>
                <c:pt idx="9">
                  <c:v>500</c:v>
                </c:pt>
                <c:pt idx="10">
                  <c:v>0</c:v>
                </c:pt>
                <c:pt idx="11">
                  <c:v>100</c:v>
                </c:pt>
                <c:pt idx="12">
                  <c:v>200</c:v>
                </c:pt>
                <c:pt idx="13">
                  <c:v>300</c:v>
                </c:pt>
                <c:pt idx="14">
                  <c:v>400</c:v>
                </c:pt>
                <c:pt idx="15">
                  <c:v>500</c:v>
                </c:pt>
              </c:numCache>
            </c:numRef>
          </c:xVal>
          <c:yVal>
            <c:numRef>
              <c:f>(Daten!$C$4:$C$10,Daten!$J$4:$J$6,Daten!$B$15:$B$20)</c:f>
              <c:numCache>
                <c:formatCode>General</c:formatCode>
                <c:ptCount val="16"/>
                <c:pt idx="0">
                  <c:v>6</c:v>
                </c:pt>
                <c:pt idx="1">
                  <c:v>10</c:v>
                </c:pt>
                <c:pt idx="2">
                  <c:v>13.5</c:v>
                </c:pt>
                <c:pt idx="3">
                  <c:v>18</c:v>
                </c:pt>
                <c:pt idx="4">
                  <c:v>20</c:v>
                </c:pt>
                <c:pt idx="5">
                  <c:v>18</c:v>
                </c:pt>
                <c:pt idx="6">
                  <c:v>30</c:v>
                </c:pt>
                <c:pt idx="7" formatCode="0.00">
                  <c:v>14.074079506085383</c:v>
                </c:pt>
                <c:pt idx="8" formatCode="0.00">
                  <c:v>22.494150942233574</c:v>
                </c:pt>
                <c:pt idx="9" formatCode="0.00">
                  <c:v>28.634029465294255</c:v>
                </c:pt>
                <c:pt idx="10">
                  <c:v>0</c:v>
                </c:pt>
                <c:pt idx="11">
                  <c:v>11.730470011121776</c:v>
                </c:pt>
                <c:pt idx="12">
                  <c:v>17.906220037042921</c:v>
                </c:pt>
                <c:pt idx="13">
                  <c:v>22.932679588678656</c:v>
                </c:pt>
                <c:pt idx="14">
                  <c:v>27.333322169614885</c:v>
                </c:pt>
                <c:pt idx="15">
                  <c:v>31.320371897662696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BEF-48CB-8434-95B83E9702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7659888"/>
        <c:axId val="1217842128"/>
      </c:scatterChart>
      <c:valAx>
        <c:axId val="1067659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7842128"/>
        <c:crosses val="autoZero"/>
        <c:crossBetween val="midCat"/>
      </c:valAx>
      <c:valAx>
        <c:axId val="1217842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76598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6552301-D303-4B6A-96EB-9868FE87B1FB}">
  <sheetPr/>
  <sheetViews>
    <sheetView workbookViewId="0"/>
  </sheetViews>
  <pageMargins left="0.7" right="0.7" top="0.78740157499999996" bottom="0.78740157499999996" header="0.3" footer="0.3"/>
  <pageSetup paperSize="9" orientation="landscape" horizontalDpi="4294967293" verticalDpi="0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5925" cy="6010275"/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B9768D39-F34E-49A9-BEC1-3291876268E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597145</xdr:colOff>
      <xdr:row>15</xdr:row>
      <xdr:rowOff>20515</xdr:rowOff>
    </xdr:from>
    <xdr:to>
      <xdr:col>14</xdr:col>
      <xdr:colOff>304068</xdr:colOff>
      <xdr:row>29</xdr:row>
      <xdr:rowOff>96715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9ABC6A9D-460E-4530-8568-3967CE9019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20"/>
  <sheetViews>
    <sheetView tabSelected="1" topLeftCell="A7" zoomScale="130" zoomScaleNormal="130" workbookViewId="0">
      <selection activeCell="R20" sqref="R20"/>
    </sheetView>
  </sheetViews>
  <sheetFormatPr baseColWidth="10" defaultColWidth="9.140625" defaultRowHeight="15" x14ac:dyDescent="0.25"/>
  <sheetData>
    <row r="2" spans="1:10" x14ac:dyDescent="0.25">
      <c r="A2" t="s">
        <v>3</v>
      </c>
      <c r="I2" t="s">
        <v>4</v>
      </c>
    </row>
    <row r="3" spans="1:10" x14ac:dyDescent="0.25">
      <c r="A3" t="s">
        <v>0</v>
      </c>
      <c r="B3" t="s">
        <v>1</v>
      </c>
      <c r="C3" t="s">
        <v>2</v>
      </c>
      <c r="I3" t="s">
        <v>0</v>
      </c>
      <c r="J3" t="s">
        <v>2</v>
      </c>
    </row>
    <row r="4" spans="1:10" x14ac:dyDescent="0.25">
      <c r="A4">
        <v>50</v>
      </c>
      <c r="B4">
        <v>120</v>
      </c>
      <c r="C4">
        <f>A4*B4/1000</f>
        <v>6</v>
      </c>
      <c r="I4">
        <v>100</v>
      </c>
      <c r="J4" s="1">
        <f t="shared" ref="J4:J11" si="0">(4521.33+675.3492*I4^0.5753)/1000</f>
        <v>14.074079506085383</v>
      </c>
    </row>
    <row r="5" spans="1:10" x14ac:dyDescent="0.25">
      <c r="A5">
        <v>100</v>
      </c>
      <c r="B5">
        <v>100</v>
      </c>
      <c r="C5">
        <f t="shared" ref="C5:C10" si="1">A5*B5/1000</f>
        <v>10</v>
      </c>
      <c r="I5">
        <v>300</v>
      </c>
      <c r="J5" s="1">
        <f t="shared" si="0"/>
        <v>22.494150942233574</v>
      </c>
    </row>
    <row r="6" spans="1:10" x14ac:dyDescent="0.25">
      <c r="A6">
        <v>150</v>
      </c>
      <c r="B6">
        <v>90</v>
      </c>
      <c r="C6">
        <f t="shared" si="1"/>
        <v>13.5</v>
      </c>
      <c r="I6">
        <v>500</v>
      </c>
      <c r="J6" s="1">
        <f t="shared" si="0"/>
        <v>28.634029465294255</v>
      </c>
    </row>
    <row r="7" spans="1:10" x14ac:dyDescent="0.25">
      <c r="A7">
        <v>200</v>
      </c>
      <c r="B7">
        <v>90</v>
      </c>
      <c r="C7">
        <f t="shared" si="1"/>
        <v>18</v>
      </c>
      <c r="I7">
        <v>700</v>
      </c>
      <c r="J7" s="1">
        <f t="shared" si="0"/>
        <v>33.783955694014857</v>
      </c>
    </row>
    <row r="8" spans="1:10" x14ac:dyDescent="0.25">
      <c r="A8">
        <v>250</v>
      </c>
      <c r="B8">
        <v>80</v>
      </c>
      <c r="C8">
        <f t="shared" si="1"/>
        <v>20</v>
      </c>
      <c r="I8">
        <v>900</v>
      </c>
      <c r="J8" s="1">
        <f t="shared" si="0"/>
        <v>38.335918398430763</v>
      </c>
    </row>
    <row r="9" spans="1:10" x14ac:dyDescent="0.25">
      <c r="A9">
        <v>300</v>
      </c>
      <c r="B9">
        <v>60</v>
      </c>
      <c r="C9">
        <f t="shared" si="1"/>
        <v>18</v>
      </c>
      <c r="I9">
        <v>1100</v>
      </c>
      <c r="J9" s="1">
        <f t="shared" si="0"/>
        <v>42.473935966112123</v>
      </c>
    </row>
    <row r="10" spans="1:10" x14ac:dyDescent="0.25">
      <c r="A10">
        <v>500</v>
      </c>
      <c r="B10">
        <v>60</v>
      </c>
      <c r="C10">
        <f t="shared" si="1"/>
        <v>30</v>
      </c>
      <c r="I10">
        <v>1300</v>
      </c>
      <c r="J10" s="1">
        <f t="shared" si="0"/>
        <v>46.302442560692441</v>
      </c>
    </row>
    <row r="11" spans="1:10" x14ac:dyDescent="0.25">
      <c r="I11">
        <v>1500</v>
      </c>
      <c r="J11" s="1">
        <f t="shared" si="0"/>
        <v>49.887664545625164</v>
      </c>
    </row>
    <row r="12" spans="1:10" x14ac:dyDescent="0.25">
      <c r="J12" s="1"/>
    </row>
    <row r="13" spans="1:10" x14ac:dyDescent="0.25">
      <c r="J13" s="1"/>
    </row>
    <row r="14" spans="1:10" x14ac:dyDescent="0.25">
      <c r="A14" t="s">
        <v>5</v>
      </c>
    </row>
    <row r="15" spans="1:10" x14ac:dyDescent="0.25">
      <c r="A15">
        <v>0</v>
      </c>
      <c r="B15">
        <v>0</v>
      </c>
      <c r="G15" s="1"/>
      <c r="H15" t="s">
        <v>6</v>
      </c>
    </row>
    <row r="16" spans="1:10" x14ac:dyDescent="0.25">
      <c r="A16">
        <v>100</v>
      </c>
      <c r="B16">
        <f>706.18*A16^(-0.3898)*A16/1000</f>
        <v>11.730470011121776</v>
      </c>
    </row>
    <row r="17" spans="1:2" x14ac:dyDescent="0.25">
      <c r="A17">
        <v>200</v>
      </c>
      <c r="B17">
        <f t="shared" ref="B17:B20" si="2">706.18*A17^(-0.3898)*A17/1000</f>
        <v>17.906220037042921</v>
      </c>
    </row>
    <row r="18" spans="1:2" x14ac:dyDescent="0.25">
      <c r="A18">
        <v>300</v>
      </c>
      <c r="B18">
        <f t="shared" si="2"/>
        <v>22.932679588678656</v>
      </c>
    </row>
    <row r="19" spans="1:2" x14ac:dyDescent="0.25">
      <c r="A19">
        <v>400</v>
      </c>
      <c r="B19">
        <f t="shared" si="2"/>
        <v>27.333322169614885</v>
      </c>
    </row>
    <row r="20" spans="1:2" x14ac:dyDescent="0.25">
      <c r="A20">
        <v>500</v>
      </c>
      <c r="B20">
        <f t="shared" si="2"/>
        <v>31.320371897662696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Diagramme</vt:lpstr>
      </vt:variant>
      <vt:variant>
        <vt:i4>1</vt:i4>
      </vt:variant>
    </vt:vector>
  </HeadingPairs>
  <TitlesOfParts>
    <vt:vector size="2" baseType="lpstr">
      <vt:lpstr>Daten</vt:lpstr>
      <vt:lpstr>Diagramm1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2019-01-04T17:04:35Z</dcterms:modified>
</cp:coreProperties>
</file>