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940" windowHeight="12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B19" i="1"/>
  <c r="E19" i="1"/>
  <c r="D18" i="1"/>
  <c r="D19" i="1"/>
  <c r="D7" i="1" l="1"/>
  <c r="D22" i="1"/>
  <c r="C22" i="1" l="1"/>
  <c r="F16" i="1" l="1"/>
  <c r="F17" i="1"/>
  <c r="F19" i="1"/>
  <c r="F18" i="1"/>
  <c r="E18" i="1"/>
  <c r="E13" i="1"/>
  <c r="E14" i="1"/>
  <c r="E16" i="1"/>
  <c r="E17" i="1"/>
  <c r="G10" i="1" l="1"/>
  <c r="G9" i="1"/>
</calcChain>
</file>

<file path=xl/sharedStrings.xml><?xml version="1.0" encoding="utf-8"?>
<sst xmlns="http://schemas.openxmlformats.org/spreadsheetml/2006/main" count="40" uniqueCount="33">
  <si>
    <t>Host (ARM) Only</t>
  </si>
  <si>
    <t>Host (ARM) + MCU + LSU + HSU</t>
  </si>
  <si>
    <t>Host (ARM) + LSU + HSU</t>
  </si>
  <si>
    <t>Overall LU/s</t>
  </si>
  <si>
    <t>Fill LU/s</t>
  </si>
  <si>
    <t>Fill (add) LU/s</t>
  </si>
  <si>
    <t>Host x86_64</t>
  </si>
  <si>
    <t>Host (ARM) + Full Pipeline *</t>
  </si>
  <si>
    <t>* Estimated</t>
  </si>
  <si>
    <t>Host (x86_64) + Full Pipeline *</t>
  </si>
  <si>
    <t>baseline</t>
  </si>
  <si>
    <t>Fill Speedup</t>
  </si>
  <si>
    <t>Fill sec</t>
  </si>
  <si>
    <t>Accel sec</t>
  </si>
  <si>
    <t>Scan sec</t>
  </si>
  <si>
    <t>Cache sec</t>
  </si>
  <si>
    <t>Other sec</t>
  </si>
  <si>
    <t>Total sec</t>
  </si>
  <si>
    <t>Host x86 (32-bit)</t>
  </si>
  <si>
    <t>lookups:</t>
  </si>
  <si>
    <t>hits:</t>
  </si>
  <si>
    <t>Read Test Bench k-mer lookup</t>
  </si>
  <si>
    <t>Ovr Speedup</t>
  </si>
  <si>
    <t>x86_64 base</t>
  </si>
  <si>
    <t>Emulated cyc</t>
  </si>
  <si>
    <t>Emulated sec</t>
  </si>
  <si>
    <t>Monitor cyc</t>
  </si>
  <si>
    <t>Accelerator Pipeline Delay</t>
  </si>
  <si>
    <t>Based on the trace, effective 256 byte packet timing - Write: 118 ns Read: 88 ns</t>
  </si>
  <si>
    <t>Emulator off-chip DRAM timing - Write: 103 ns Read: 84</t>
  </si>
  <si>
    <t>Delay is measured from read of first key (scratchpad) to write of first 256 byte probe (scratchpad) in a batch or block.</t>
  </si>
  <si>
    <t>Delay includes an LSU read from scratchpad, the hash unit computation, an LSU indexed read of 256 bytes from DRAM,</t>
  </si>
  <si>
    <t>and the start of an LSU store operation to scratchpad.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</si>
</sst>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164" fontId="0" fillId="0" borderId="1" xfId="1" applyNumberFormat="1" applyFon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0" fillId="2" borderId="1" xfId="0" applyFill="1" applyBorder="1"/>
    <xf numFmtId="164" fontId="0" fillId="2" borderId="1" xfId="1" applyNumberFormat="1" applyFont="1" applyFill="1" applyBorder="1"/>
    <xf numFmtId="2" fontId="0" fillId="2" borderId="1" xfId="0" applyNumberFormat="1" applyFill="1" applyBorder="1"/>
    <xf numFmtId="0" fontId="0" fillId="2" borderId="0" xfId="0" applyFill="1"/>
    <xf numFmtId="3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" xfId="0" applyBorder="1"/>
    <xf numFmtId="2" fontId="0" fillId="0" borderId="2" xfId="0" applyNumberForma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2" xfId="1" applyNumberFormat="1" applyFont="1" applyBorder="1"/>
    <xf numFmtId="0" fontId="0" fillId="0" borderId="5" xfId="0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Normal="100" workbookViewId="0"/>
  </sheetViews>
  <sheetFormatPr defaultRowHeight="15" x14ac:dyDescent="0.25"/>
  <cols>
    <col min="1" max="1" width="28.5703125" customWidth="1"/>
    <col min="2" max="2" width="12.7109375" customWidth="1"/>
    <col min="3" max="3" width="13.85546875" customWidth="1"/>
    <col min="4" max="4" width="12.140625" customWidth="1"/>
    <col min="5" max="5" width="12.85546875" customWidth="1"/>
    <col min="6" max="6" width="12.42578125" customWidth="1"/>
    <col min="7" max="7" width="9.5703125" customWidth="1"/>
  </cols>
  <sheetData>
    <row r="1" spans="1:7" s="1" customFormat="1" x14ac:dyDescent="0.25"/>
    <row r="2" spans="1:7" ht="15.75" thickBot="1" x14ac:dyDescent="0.3">
      <c r="A2" s="2" t="s">
        <v>21</v>
      </c>
      <c r="B2" s="1" t="s">
        <v>19</v>
      </c>
      <c r="C2" s="11">
        <v>109653270</v>
      </c>
      <c r="D2" s="1" t="s">
        <v>20</v>
      </c>
      <c r="E2" s="11">
        <v>41841138</v>
      </c>
      <c r="F2" s="12">
        <v>0.38159999999999999</v>
      </c>
      <c r="G2" s="2"/>
    </row>
    <row r="3" spans="1:7" ht="15.75" thickBot="1" x14ac:dyDescent="0.3">
      <c r="A3" s="15"/>
      <c r="B3" s="16" t="s">
        <v>12</v>
      </c>
      <c r="C3" s="16" t="s">
        <v>13</v>
      </c>
      <c r="D3" s="16" t="s">
        <v>14</v>
      </c>
      <c r="E3" s="16" t="s">
        <v>15</v>
      </c>
      <c r="F3" s="16" t="s">
        <v>16</v>
      </c>
      <c r="G3" s="17" t="s">
        <v>17</v>
      </c>
    </row>
    <row r="4" spans="1:7" x14ac:dyDescent="0.25">
      <c r="A4" s="13" t="s">
        <v>18</v>
      </c>
      <c r="B4" s="14">
        <v>26.97</v>
      </c>
      <c r="C4" s="14"/>
      <c r="D4" s="14"/>
      <c r="E4" s="14">
        <v>0.02</v>
      </c>
      <c r="F4" s="14">
        <v>26.69</v>
      </c>
      <c r="G4" s="14">
        <v>53.68</v>
      </c>
    </row>
    <row r="5" spans="1:7" x14ac:dyDescent="0.25">
      <c r="A5" s="3" t="s">
        <v>6</v>
      </c>
      <c r="B5" s="5">
        <v>13.740727</v>
      </c>
      <c r="C5" s="5"/>
      <c r="D5" s="5"/>
      <c r="E5" s="5">
        <v>5.9146999999999998E-2</v>
      </c>
      <c r="F5" s="5">
        <v>2.1931409999999998</v>
      </c>
      <c r="G5" s="5">
        <v>15.993015</v>
      </c>
    </row>
    <row r="6" spans="1:7" x14ac:dyDescent="0.25">
      <c r="A6" s="3" t="s">
        <v>0</v>
      </c>
      <c r="B6" s="5">
        <v>27.292553999999999</v>
      </c>
      <c r="C6" s="5"/>
      <c r="D6" s="5"/>
      <c r="E6" s="5">
        <v>3.2190000000000001E-3</v>
      </c>
      <c r="F6" s="5">
        <v>7.3184399999999998</v>
      </c>
      <c r="G6" s="5">
        <v>34.614212999999999</v>
      </c>
    </row>
    <row r="7" spans="1:7" x14ac:dyDescent="0.25">
      <c r="A7" s="3" t="s">
        <v>1</v>
      </c>
      <c r="B7" s="5">
        <v>22.271187000000001</v>
      </c>
      <c r="C7" s="5"/>
      <c r="D7" s="9">
        <f>$B7-$C$8</f>
        <v>18.826405000000001</v>
      </c>
      <c r="E7" s="5">
        <v>0.94567000000000001</v>
      </c>
      <c r="F7" s="5">
        <v>7.1095490000000003</v>
      </c>
      <c r="G7" s="5">
        <v>30.326405999999999</v>
      </c>
    </row>
    <row r="8" spans="1:7" x14ac:dyDescent="0.25">
      <c r="A8" s="3" t="s">
        <v>2</v>
      </c>
      <c r="B8" s="5">
        <v>19.136140999999999</v>
      </c>
      <c r="C8" s="5">
        <v>3.444782</v>
      </c>
      <c r="D8" s="5">
        <v>15.682409</v>
      </c>
      <c r="E8" s="5">
        <v>0.69651700000000005</v>
      </c>
      <c r="F8" s="5">
        <v>7.5592879999999996</v>
      </c>
      <c r="G8" s="5">
        <v>27.391945</v>
      </c>
    </row>
    <row r="9" spans="1:7" x14ac:dyDescent="0.25">
      <c r="A9" s="7" t="s">
        <v>7</v>
      </c>
      <c r="B9" s="9">
        <v>3.444782</v>
      </c>
      <c r="C9" s="9"/>
      <c r="D9" s="7"/>
      <c r="E9" s="9">
        <v>0.69651700000000005</v>
      </c>
      <c r="F9" s="9">
        <v>7.5592879999999996</v>
      </c>
      <c r="G9" s="9">
        <f>$B9+$E9+$F9</f>
        <v>11.700586999999999</v>
      </c>
    </row>
    <row r="10" spans="1:7" s="2" customFormat="1" x14ac:dyDescent="0.25">
      <c r="A10" s="7" t="s">
        <v>9</v>
      </c>
      <c r="B10" s="9">
        <v>3.444782</v>
      </c>
      <c r="C10" s="7"/>
      <c r="D10" s="7"/>
      <c r="E10" s="9">
        <v>0.69651700000000005</v>
      </c>
      <c r="F10" s="9">
        <v>2.1931409999999998</v>
      </c>
      <c r="G10" s="9">
        <f>$B10+$E10+$F10</f>
        <v>6.3344399999999998</v>
      </c>
    </row>
    <row r="11" spans="1:7" ht="15.75" thickBot="1" x14ac:dyDescent="0.3"/>
    <row r="12" spans="1:7" ht="15.75" thickBot="1" x14ac:dyDescent="0.3">
      <c r="A12" s="15"/>
      <c r="B12" s="16" t="s">
        <v>3</v>
      </c>
      <c r="C12" s="16" t="s">
        <v>5</v>
      </c>
      <c r="D12" s="16" t="s">
        <v>4</v>
      </c>
      <c r="E12" s="16" t="s">
        <v>11</v>
      </c>
      <c r="F12" s="19" t="s">
        <v>22</v>
      </c>
    </row>
    <row r="13" spans="1:7" x14ac:dyDescent="0.25">
      <c r="A13" s="13" t="s">
        <v>18</v>
      </c>
      <c r="B13" s="18">
        <v>2042721.125186</v>
      </c>
      <c r="C13" s="18">
        <v>3624485.7142857099</v>
      </c>
      <c r="D13" s="18">
        <v>4065749.7219132301</v>
      </c>
      <c r="E13" s="14">
        <f>$D13/$D$15</f>
        <v>1.0119597330367083</v>
      </c>
      <c r="F13" s="14"/>
    </row>
    <row r="14" spans="1:7" x14ac:dyDescent="0.25">
      <c r="A14" s="3" t="s">
        <v>6</v>
      </c>
      <c r="B14" s="4">
        <v>6856322.5883299997</v>
      </c>
      <c r="C14" s="4">
        <v>7394195.9219219796</v>
      </c>
      <c r="D14" s="4">
        <v>7980165.09606806</v>
      </c>
      <c r="E14" s="5">
        <f>$D14/$D$15</f>
        <v>1.9862525468994516</v>
      </c>
      <c r="F14" s="5"/>
    </row>
    <row r="15" spans="1:7" x14ac:dyDescent="0.25">
      <c r="A15" s="3" t="s">
        <v>0</v>
      </c>
      <c r="B15" s="4">
        <v>3167868.3467999999</v>
      </c>
      <c r="C15" s="4">
        <v>4512002.2428526003</v>
      </c>
      <c r="D15" s="4">
        <v>4017699.1130987499</v>
      </c>
      <c r="E15" s="6" t="s">
        <v>10</v>
      </c>
      <c r="F15" s="5"/>
    </row>
    <row r="16" spans="1:7" x14ac:dyDescent="0.25">
      <c r="A16" s="3" t="s">
        <v>1</v>
      </c>
      <c r="B16" s="4">
        <v>3615768.687343</v>
      </c>
      <c r="C16" s="4">
        <v>6288670.3306877399</v>
      </c>
      <c r="D16" s="4">
        <v>4923548.52931727</v>
      </c>
      <c r="E16" s="5">
        <f>$D16/$D$15</f>
        <v>1.2254647226481481</v>
      </c>
      <c r="F16" s="6">
        <f>$B16/$B$15</f>
        <v>1.1413885589644037</v>
      </c>
    </row>
    <row r="17" spans="1:7" x14ac:dyDescent="0.25">
      <c r="A17" s="3" t="s">
        <v>2</v>
      </c>
      <c r="B17" s="4">
        <v>4003120.9482499999</v>
      </c>
      <c r="C17" s="4">
        <v>7133457.3751106001</v>
      </c>
      <c r="D17" s="4">
        <v>5730166.2858775901</v>
      </c>
      <c r="E17" s="5">
        <f>$D17/$D$15</f>
        <v>1.4262308163385728</v>
      </c>
      <c r="F17" s="6">
        <f>$B17/$B$15</f>
        <v>1.2636639247630743</v>
      </c>
    </row>
    <row r="18" spans="1:7" x14ac:dyDescent="0.25">
      <c r="A18" s="7" t="s">
        <v>7</v>
      </c>
      <c r="B18" s="8">
        <f>$C$2/$G$9</f>
        <v>9371604.1767819002</v>
      </c>
      <c r="C18" s="8">
        <v>31785065.255679902</v>
      </c>
      <c r="D18" s="8">
        <f>$C$2/$B$10</f>
        <v>31831700.815900687</v>
      </c>
      <c r="E18" s="9">
        <f>$D18/$D$15</f>
        <v>7.9228682685871163</v>
      </c>
      <c r="F18" s="20">
        <f>$B18/$B$15</f>
        <v>2.9583313290934456</v>
      </c>
      <c r="G18" s="1"/>
    </row>
    <row r="19" spans="1:7" x14ac:dyDescent="0.25">
      <c r="A19" s="7" t="s">
        <v>9</v>
      </c>
      <c r="B19" s="8">
        <f>$C$2/$G$10</f>
        <v>17310649.402314965</v>
      </c>
      <c r="C19" s="8">
        <v>31785065.255679902</v>
      </c>
      <c r="D19" s="8">
        <f>$C$2/$B$10</f>
        <v>31831700.815900687</v>
      </c>
      <c r="E19" s="9">
        <f>$D19/$D$14</f>
        <v>3.9888524150439713</v>
      </c>
      <c r="F19" s="9">
        <f>$B19/$B$14</f>
        <v>2.5247717240987249</v>
      </c>
      <c r="G19" t="s">
        <v>23</v>
      </c>
    </row>
    <row r="20" spans="1:7" ht="15.75" thickBot="1" x14ac:dyDescent="0.3"/>
    <row r="21" spans="1:7" ht="15.75" thickBot="1" x14ac:dyDescent="0.3">
      <c r="A21" s="22"/>
      <c r="B21" s="23" t="s">
        <v>26</v>
      </c>
      <c r="C21" s="23" t="s">
        <v>24</v>
      </c>
      <c r="D21" s="24" t="s">
        <v>25</v>
      </c>
    </row>
    <row r="22" spans="1:7" x14ac:dyDescent="0.25">
      <c r="A22" s="13" t="s">
        <v>27</v>
      </c>
      <c r="B22" s="13">
        <v>552</v>
      </c>
      <c r="C22" s="13">
        <f>B22*62.5/200</f>
        <v>172.5</v>
      </c>
      <c r="D22" s="21">
        <f>B22*0.00000000025</f>
        <v>1.3800000000000002E-7</v>
      </c>
    </row>
    <row r="23" spans="1:7" x14ac:dyDescent="0.25">
      <c r="A23" s="25" t="s">
        <v>30</v>
      </c>
    </row>
    <row r="24" spans="1:7" x14ac:dyDescent="0.25">
      <c r="A24" s="25" t="s">
        <v>31</v>
      </c>
    </row>
    <row r="25" spans="1:7" x14ac:dyDescent="0.25">
      <c r="A25" s="25" t="s">
        <v>32</v>
      </c>
    </row>
    <row r="27" spans="1:7" x14ac:dyDescent="0.25">
      <c r="A27" t="s">
        <v>29</v>
      </c>
    </row>
    <row r="28" spans="1:7" x14ac:dyDescent="0.25">
      <c r="A28" t="s">
        <v>28</v>
      </c>
    </row>
    <row r="30" spans="1:7" x14ac:dyDescent="0.25">
      <c r="A30" s="10" t="s">
        <v>8</v>
      </c>
    </row>
  </sheetData>
  <pageMargins left="0.7" right="0.7" top="0.75" bottom="0.75" header="0.3" footer="0.3"/>
  <pageSetup orientation="landscape" r:id="rId1"/>
  <headerFooter>
    <oddHeader>&amp;CAssociative Indexing Accelerator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2017-02-17T00:19:24Z</cp:lastPrinted>
  <dcterms:created xsi:type="dcterms:W3CDTF">2017-02-15T00:12:01Z</dcterms:created>
  <dcterms:modified xsi:type="dcterms:W3CDTF">2017-02-17T02:02:31Z</dcterms:modified>
</cp:coreProperties>
</file>